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APRAŠYMAS" sheetId="1" r:id="rId1"/>
    <sheet name="RODIKLIAI" sheetId="2" r:id="rId2"/>
  </sheets>
  <definedNames>
    <definedName name="_xlnm.Print_Area" localSheetId="1">'RODIKLIAI'!$1:$64</definedName>
    <definedName name="_xlnm.Print_Titles" localSheetId="1">'RODIKLIAI'!$4:$6</definedName>
  </definedNames>
  <calcPr fullCalcOnLoad="1"/>
</workbook>
</file>

<file path=xl/sharedStrings.xml><?xml version="1.0" encoding="utf-8"?>
<sst xmlns="http://schemas.openxmlformats.org/spreadsheetml/2006/main" count="208" uniqueCount="125">
  <si>
    <t>tūkst. Lt</t>
  </si>
  <si>
    <t>Priemonės pavadinimas</t>
  </si>
  <si>
    <t>Priemonės požymis</t>
  </si>
  <si>
    <t>Priemonės vykdytojo kodas</t>
  </si>
  <si>
    <t>Finansavimo šaltinis</t>
  </si>
  <si>
    <t>Asignavimai (tūkst. Lt)</t>
  </si>
  <si>
    <t>Produkto kriterijus</t>
  </si>
  <si>
    <t>Paaiškinimas dėl nukrypimo nuo produkto vertinimo kriterijaus plano</t>
  </si>
  <si>
    <t>2007 m. patvirtinta KMT</t>
  </si>
  <si>
    <t>2007 m. metinis  planas įskaitant patikslinimus</t>
  </si>
  <si>
    <t>2007 m. panaudotos lėšos (kasinės išlaidos)</t>
  </si>
  <si>
    <t>pavadinimas</t>
  </si>
  <si>
    <t>planuotos reikšmės</t>
  </si>
  <si>
    <t>faktinės reikšmės</t>
  </si>
  <si>
    <t>01</t>
  </si>
  <si>
    <r>
      <t xml:space="preserve">VšĮ Klaipėdos turizmo ir kultūros informacijos centro  vykdomų Kruizų ir vandens turizmo programų rėmimas (įskaitant </t>
    </r>
    <r>
      <rPr>
        <i/>
        <sz val="9"/>
        <rFont val="Times New Roman"/>
        <family val="1"/>
      </rPr>
      <t>Baltic Sail</t>
    </r>
    <r>
      <rPr>
        <sz val="9"/>
        <rFont val="Times New Roman"/>
        <family val="1"/>
      </rPr>
      <t xml:space="preserve"> regatos ir </t>
    </r>
    <r>
      <rPr>
        <i/>
        <sz val="9"/>
        <rFont val="Times New Roman"/>
        <family val="1"/>
      </rPr>
      <t>Marių turas</t>
    </r>
    <r>
      <rPr>
        <sz val="9"/>
        <rFont val="Times New Roman"/>
        <family val="1"/>
      </rPr>
      <t xml:space="preserve"> organizavimą)</t>
    </r>
  </si>
  <si>
    <t>4.2</t>
  </si>
  <si>
    <t>SB</t>
  </si>
  <si>
    <t xml:space="preserve">Pritraukta kruizinių laivų </t>
  </si>
  <si>
    <t>KVJUD</t>
  </si>
  <si>
    <t>Dalyvavimas parodose</t>
  </si>
  <si>
    <r>
      <t xml:space="preserve">Klaipėda pristatyta parodose: </t>
    </r>
    <r>
      <rPr>
        <i/>
        <sz val="10"/>
        <rFont val="Times New Roman"/>
        <family val="1"/>
      </rPr>
      <t>Sea Cruise Shipping Convention</t>
    </r>
    <r>
      <rPr>
        <sz val="10"/>
        <rFont val="Times New Roman"/>
        <family val="1"/>
      </rPr>
      <t xml:space="preserve"> (Majamis, JAV, 2007-03-12-15); </t>
    </r>
    <r>
      <rPr>
        <i/>
        <sz val="10"/>
        <rFont val="Times New Roman"/>
        <family val="1"/>
      </rPr>
      <t>Seatrade Europe 2007</t>
    </r>
    <r>
      <rPr>
        <sz val="10"/>
        <rFont val="Times New Roman"/>
        <family val="1"/>
      </rPr>
      <t xml:space="preserve"> (Hamburgas, Vokietija, 2007-09-25-27);</t>
    </r>
    <r>
      <rPr>
        <i/>
        <sz val="10"/>
        <rFont val="Times New Roman"/>
        <family val="1"/>
      </rPr>
      <t xml:space="preserve"> Cruise+Feery 2007 </t>
    </r>
    <r>
      <rPr>
        <sz val="10"/>
        <rFont val="Times New Roman"/>
        <family val="1"/>
      </rPr>
      <t>(Londonas, 2007-04-24-26).</t>
    </r>
  </si>
  <si>
    <t>Iš viso:</t>
  </si>
  <si>
    <t xml:space="preserve">Pritraukta įvairių burlaivių </t>
  </si>
  <si>
    <t>02</t>
  </si>
  <si>
    <t>INTEREG III B projekto "Jūrinio turizmo marketingas Baltijos regione" įgyvendinimas</t>
  </si>
  <si>
    <t>SB(ES)</t>
  </si>
  <si>
    <t>Sukurta internetinė duomenų bazė apie jachtas ir burlaivius</t>
  </si>
  <si>
    <t>ES</t>
  </si>
  <si>
    <r>
      <t xml:space="preserve">Dalyvauta parodose ir renginiuose, kuriuose pristatytas Klaipėdos miestas: </t>
    </r>
    <r>
      <rPr>
        <i/>
        <sz val="10"/>
        <rFont val="Times New Roman"/>
        <family val="1"/>
      </rPr>
      <t xml:space="preserve">Boot Duseldorf </t>
    </r>
    <r>
      <rPr>
        <sz val="10"/>
        <rFont val="Times New Roman"/>
        <family val="1"/>
      </rPr>
      <t>(Diuseldorfe, 2007-01),</t>
    </r>
    <r>
      <rPr>
        <i/>
        <sz val="10"/>
        <rFont val="Times New Roman"/>
        <family val="1"/>
      </rPr>
      <t xml:space="preserve"> Vivattou</t>
    </r>
    <r>
      <rPr>
        <sz val="10"/>
        <rFont val="Times New Roman"/>
        <family val="1"/>
      </rPr>
      <t>r (Vilnius, 2007-03),  T</t>
    </r>
    <r>
      <rPr>
        <i/>
        <sz val="10"/>
        <rFont val="Times New Roman"/>
        <family val="1"/>
      </rPr>
      <t>he Tall Ships Race 2007</t>
    </r>
    <r>
      <rPr>
        <sz val="10"/>
        <rFont val="Times New Roman"/>
        <family val="1"/>
      </rPr>
      <t xml:space="preserve"> festivalyje (Lenkija, Ščecine 2007-07),  Rostoko festivalyje </t>
    </r>
    <r>
      <rPr>
        <i/>
        <sz val="10"/>
        <rFont val="Times New Roman"/>
        <family val="1"/>
      </rPr>
      <t xml:space="preserve">Hanse Sail 2007 </t>
    </r>
    <r>
      <rPr>
        <sz val="10"/>
        <rFont val="Times New Roman"/>
        <family val="1"/>
      </rPr>
      <t>(Vokietija, 2007-08).</t>
    </r>
  </si>
  <si>
    <t>03</t>
  </si>
  <si>
    <t xml:space="preserve"> INTERREG III B projekto "Baltijos kruizai" įgyvendinimas</t>
  </si>
  <si>
    <t>Surengtų Klaipėdos miesto pristatymų užsienio šalyse</t>
  </si>
  <si>
    <t>Klaipėdos miesto pristatymą užsienio šalių parodose organizavo KVJUD. Savivaldybės administracija parodose nedalyvavo, kadangi nebuvo skirtas finansavimas.</t>
  </si>
  <si>
    <t>Klaipėdos m. pristatymas Kruizinių laivų direktorijoje internete</t>
  </si>
  <si>
    <r>
      <t xml:space="preserve">Klaipėda pristatoma </t>
    </r>
    <r>
      <rPr>
        <b/>
        <sz val="10"/>
        <rFont val="Times New Roman"/>
        <family val="1"/>
      </rPr>
      <t>www.cruisebaltic.com</t>
    </r>
  </si>
  <si>
    <t>04</t>
  </si>
  <si>
    <t xml:space="preserve"> INTERREG III A projekto "Marių turas" vykdymas</t>
  </si>
  <si>
    <t>4.3</t>
  </si>
  <si>
    <t>Įdiegtas turistinis maršrutas</t>
  </si>
  <si>
    <t>Įvykdyti pažintiniai kruizai</t>
  </si>
  <si>
    <t>05</t>
  </si>
  <si>
    <t>Jūrinio turizmo infrastruktūros Lietuvoje plėtra-jachtų ir mažųjų laivų prieplaukos Klaipėdos piliavietėje įkūrimas</t>
  </si>
  <si>
    <t xml:space="preserve">  I,    P 3.2.1.3.     </t>
  </si>
  <si>
    <t>Įrengta prieplauka</t>
  </si>
  <si>
    <t>Rekonstruota krantinių (m)</t>
  </si>
  <si>
    <t>SB(VIP)</t>
  </si>
  <si>
    <t>06</t>
  </si>
  <si>
    <t>INTERREG III A projekto "Vandens kelio Berlynas-Kaliningradas-Klaipėda turizmo infrastruktūra Tčeve ir Klaipėdoje" įgyvendinimas</t>
  </si>
  <si>
    <t>I</t>
  </si>
  <si>
    <t>Parengtas dokumentacijos paketas (galimybių studija, techninis projektas, specialusis planas)</t>
  </si>
  <si>
    <t>PF</t>
  </si>
  <si>
    <t>LRVB</t>
  </si>
  <si>
    <t>07</t>
  </si>
  <si>
    <t>Kuršių marių akvatorijos prie Ledų rago ("laivų kapinių") išvalymas</t>
  </si>
  <si>
    <t>Parengta techninė dokumentacija</t>
  </si>
  <si>
    <t>P 3.2.1.2.</t>
  </si>
  <si>
    <r>
      <t xml:space="preserve">The Tall Ships Races 2009 </t>
    </r>
    <r>
      <rPr>
        <sz val="10"/>
        <rFont val="Times New Roman"/>
        <family val="1"/>
      </rPr>
      <t>regatos programos įgyvendinimas</t>
    </r>
  </si>
  <si>
    <t>P 3.2.2.2.</t>
  </si>
  <si>
    <r>
      <t xml:space="preserve">Regatos </t>
    </r>
    <r>
      <rPr>
        <i/>
        <sz val="10"/>
        <rFont val="Times New Roman"/>
        <family val="1"/>
      </rPr>
      <t>DnBNord Baltic Sprint Cup</t>
    </r>
    <r>
      <rPr>
        <sz val="10"/>
        <rFont val="Times New Roman"/>
        <family val="1"/>
      </rPr>
      <t xml:space="preserve"> organizavimas Klaipėdoje (2007 ir 2009)</t>
    </r>
  </si>
  <si>
    <t>Pritraukta jūrinių jachtų</t>
  </si>
  <si>
    <t>Užsakomieji straipsniai apie miestą ir reklama užsienio spaudoje</t>
  </si>
  <si>
    <t>Parengtų užsakomųjų straipsnių ir reklamų</t>
  </si>
  <si>
    <t xml:space="preserve">Nemokamos informacijos teikimas turistams bei turistines paslaugas teikiantiems subjektams  </t>
  </si>
  <si>
    <t>Informacijos paklausimų skaičius</t>
  </si>
  <si>
    <t>28000</t>
  </si>
  <si>
    <t>75009</t>
  </si>
  <si>
    <t>Turistinių leidinių leidyba</t>
  </si>
  <si>
    <t>Dalyvavimas turizmo parodose ir renginiuose</t>
  </si>
  <si>
    <t>Nacionalinės turizmo informacinės sistemos duomenų bazės kūrimas</t>
  </si>
  <si>
    <t>Duomenų bazės atnaujinimas ir informacinių vnt. suvedimas</t>
  </si>
  <si>
    <t>Kempingų įrengimas Klaipėdos mieste</t>
  </si>
  <si>
    <t>Finansavimo šaltiniai</t>
  </si>
  <si>
    <t>SAVIVALDYBĖS  LĖŠOS</t>
  </si>
  <si>
    <r>
      <t xml:space="preserve">Kitos savivaldybės biudžeto lėšos </t>
    </r>
    <r>
      <rPr>
        <b/>
        <sz val="9"/>
        <rFont val="Times New Roman"/>
        <family val="1"/>
      </rPr>
      <t>SB</t>
    </r>
  </si>
  <si>
    <r>
      <t>Savivaldybės biudžeto apyvartos lėšos Europos Sąjungos finansinės paramos programų laikinam lėšų stygiui dengti</t>
    </r>
    <r>
      <rPr>
        <b/>
        <sz val="9"/>
        <rFont val="Times New Roman"/>
        <family val="1"/>
      </rPr>
      <t xml:space="preserve"> SB(ES)</t>
    </r>
  </si>
  <si>
    <r>
      <t xml:space="preserve">Savivaldybės privatizavimo fondo lėšos </t>
    </r>
    <r>
      <rPr>
        <b/>
        <sz val="9"/>
        <rFont val="Times New Roman"/>
        <family val="1"/>
      </rPr>
      <t>PF</t>
    </r>
  </si>
  <si>
    <t>KITOS  LĖŠOS</t>
  </si>
  <si>
    <r>
      <t xml:space="preserve">Valstybės biudžeto lėšos </t>
    </r>
    <r>
      <rPr>
        <b/>
        <sz val="9"/>
        <rFont val="Times New Roman"/>
        <family val="1"/>
      </rPr>
      <t>LRVB</t>
    </r>
  </si>
  <si>
    <r>
      <t xml:space="preserve">Klaipėdos valstybinio jūrų uosto direkcijos lėšos </t>
    </r>
    <r>
      <rPr>
        <b/>
        <sz val="9"/>
        <rFont val="Times New Roman"/>
        <family val="1"/>
      </rPr>
      <t>KVJUD</t>
    </r>
  </si>
  <si>
    <r>
      <t xml:space="preserve">Europos Sąjungos paramos lėšos </t>
    </r>
    <r>
      <rPr>
        <b/>
        <sz val="9"/>
        <rFont val="Times New Roman"/>
        <family val="1"/>
      </rPr>
      <t>ES</t>
    </r>
  </si>
  <si>
    <r>
      <t xml:space="preserve">Kiti finansavimo šaltiniai </t>
    </r>
    <r>
      <rPr>
        <b/>
        <sz val="9"/>
        <rFont val="Times New Roman"/>
        <family val="1"/>
      </rPr>
      <t>Kt</t>
    </r>
  </si>
  <si>
    <r>
      <t xml:space="preserve">Asignavimų valdytojai: </t>
    </r>
    <r>
      <rPr>
        <sz val="12"/>
        <rFont val="Times New Roman"/>
        <family val="1"/>
      </rPr>
      <t xml:space="preserve">Klaipėdos miesto savivaldybės administracija. </t>
    </r>
  </si>
  <si>
    <t>Programoje 2007 m. numatyta:</t>
  </si>
  <si>
    <t xml:space="preserve"> 2007 M. KLAIPĖDOS MIESTO SAVIVALDYBĖS                                  
SUBALANSUOTO TURIZMO SKATINIMO IR VYSTYMO PROGRAMOS (NR.02)</t>
  </si>
  <si>
    <t xml:space="preserve"> PRIEMONIŲ ĮGYVENDINIMO ATASKAITA</t>
  </si>
  <si>
    <t>2007 M. KLAIPĖDOS MIESTO SAVIVALDYBĖS        
SUBALANSUOTO TURIZMO SKATINIMO IR VYSTYMO PROGRAMOS (NR.02)</t>
  </si>
  <si>
    <t xml:space="preserve">1 TIKSLAS. Pritraukti didesnius užsienio turistų srautus į miestą ir jo apylinkes, sudarant sąlygas plėtotis vandens turizmui </t>
  </si>
  <si>
    <t xml:space="preserve">01 UŽDAVINYS. Plėtoti jūrinį turizmą  </t>
  </si>
  <si>
    <t>02 UŽDAVINYS.Pritraukti tarptautinius jūros renginius</t>
  </si>
  <si>
    <t>2 TIKSLAS. Formuoti Klaipėdos, kaip turizmui patrauklaus miesto, įvaizdį</t>
  </si>
  <si>
    <t xml:space="preserve">01 UŽDAVINYS. Stebėti ir analizuoti turizmo rinkos pokyčius bei  kryptingai formuoti turizmo plėtrą </t>
  </si>
  <si>
    <t>02 UŽDAVINYS. Dalyvauti regiono turizmo vystyme</t>
  </si>
  <si>
    <t>3 TIKSLAS. Gerinti turistinių  paslaugų kokybę mieste</t>
  </si>
  <si>
    <t>02 UŽDAVINYS. Plėtoti kempingų turizmą</t>
  </si>
  <si>
    <t>03 UŽDAVINYS. Formuoti miesto įvaizdį užsienio žiniasklaidoje</t>
  </si>
  <si>
    <t>01 UŽDAVINYS. Formuoti ir tobulinti turizmo informacinę sistemą</t>
  </si>
  <si>
    <r>
      <t xml:space="preserve">Programą vykdė: </t>
    </r>
    <r>
      <rPr>
        <sz val="12"/>
        <rFont val="Times New Roman"/>
        <family val="1"/>
      </rPr>
      <t>Ekonomikos ir strategijos departamento</t>
    </r>
    <r>
      <rPr>
        <b/>
        <sz val="12"/>
        <rFont val="Times New Roman"/>
        <family val="1"/>
      </rPr>
      <t xml:space="preserve"> </t>
    </r>
    <r>
      <rPr>
        <sz val="12"/>
        <rFont val="Times New Roman"/>
        <family val="1"/>
      </rPr>
      <t>Tarptautinių ryšių ir turizmo skyrius, Investicijų ir verslo plėtros skyrius.</t>
    </r>
  </si>
  <si>
    <r>
      <t xml:space="preserve">Jūros šventės metu vykusios regatos </t>
    </r>
    <r>
      <rPr>
        <i/>
        <sz val="10"/>
        <rFont val="Times New Roman"/>
        <family val="1"/>
      </rPr>
      <t>Baltic Sail</t>
    </r>
    <r>
      <rPr>
        <sz val="10"/>
        <rFont val="Times New Roman"/>
        <family val="1"/>
      </rPr>
      <t xml:space="preserve"> dalyviai buvo 7 dideli buriniai laivai ir 18 jūrinių jachtų. Kitu 2007 m. laikotarpiu atvyko dar 7 didieji burlaiviai.</t>
    </r>
  </si>
  <si>
    <r>
      <t xml:space="preserve">Galimybių studija parengta 2006 m. 2007 m. papildomai išleistas Kuršių marių vandens maršrutų žinynas </t>
    </r>
    <r>
      <rPr>
        <i/>
        <sz val="10"/>
        <rFont val="Times New Roman"/>
        <family val="1"/>
      </rPr>
      <t>"Sailing Guide".</t>
    </r>
  </si>
  <si>
    <r>
      <t>Sukurtas tinklalapis</t>
    </r>
    <r>
      <rPr>
        <b/>
        <sz val="10"/>
        <rFont val="Times New Roman"/>
        <family val="1"/>
      </rPr>
      <t xml:space="preserve"> www.balticsail.lt </t>
    </r>
  </si>
  <si>
    <r>
      <t>Klaipėdiečiai dalyvavo regatoje kaip jachtos</t>
    </r>
    <r>
      <rPr>
        <i/>
        <sz val="10"/>
        <rFont val="Times New Roman"/>
        <family val="1"/>
      </rPr>
      <t xml:space="preserve"> "Lietuva" </t>
    </r>
    <r>
      <rPr>
        <sz val="10"/>
        <rFont val="Times New Roman"/>
        <family val="1"/>
      </rPr>
      <t>įgula.</t>
    </r>
  </si>
  <si>
    <r>
      <t xml:space="preserve">Parengta: 1 puslapio reklama žurnale </t>
    </r>
    <r>
      <rPr>
        <i/>
        <sz val="10"/>
        <rFont val="Times New Roman"/>
        <family val="1"/>
      </rPr>
      <t>Tall Ships and Sail Training International</t>
    </r>
    <r>
      <rPr>
        <sz val="10"/>
        <rFont val="Times New Roman"/>
        <family val="1"/>
      </rPr>
      <t xml:space="preserve">; 1 puslapio bendra reklama tame pačiame žurnale; 1 puslapio reklama žurnale </t>
    </r>
    <r>
      <rPr>
        <i/>
        <sz val="10"/>
        <rFont val="Times New Roman"/>
        <family val="1"/>
      </rPr>
      <t>Klaipeda in Your Pocket.</t>
    </r>
  </si>
  <si>
    <t>Išleistas leidinys KLAIPEDA CITY (vokiečių kalba - 20000 vnt., anglų kalba - 20000 vnt.)</t>
  </si>
  <si>
    <t xml:space="preserve">1. 2007 m. sausio mėn.Vokietija, Manheime „Rhein-Neckar-Pfalz 2007“,
2. 2007 m. sausio mėn. Olandija, Utrechte „Vakantiebeurs 2007“,
3. 2007 m.vasario mėn. Ispanija, Madride „FITUR‘07“,
4. 2007 m.vasario mėn.. Estija, Taline „TOUREST‘07“,
5. 2007 m. kovo mėn. Švedija, Geteborge „TUR’07“,
6. 2007 m. lapkričio mėn. Anglija, Londone „World Tourism Market 2007“.
</t>
  </si>
  <si>
    <t>Parengtas kempingo įrengimo Giruliuose techninis projektas</t>
  </si>
  <si>
    <t xml:space="preserve">2007 m. techninis projektas nebuvo parengtas dėl užtrukusių derinimo procedūrų. Todėl UAB "Statybos strategija" atliko tik dalį planuotų kempingo techninio projekto rengimo darbų. Techninis projektas bus parengtas 2008 m. pradžioje. </t>
  </si>
  <si>
    <t xml:space="preserve">Dalyvavo 25 jūrinės jachtos. </t>
  </si>
  <si>
    <t>Faktiškai įvykdyta</t>
  </si>
  <si>
    <t>Dalinai įvykdyta</t>
  </si>
  <si>
    <t>Programos priemonės kodas</t>
  </si>
  <si>
    <t>2007 m. patvirtinta KMT*</t>
  </si>
  <si>
    <t>2007 m. metinis  planas įskaitant patikslinimus**</t>
  </si>
  <si>
    <t xml:space="preserve">* pagal Klaipėdos miesto savivaldybės tarybos 2007-01-18 sprendimą Nr. T2-1;
</t>
  </si>
  <si>
    <t>Iš viso programai:</t>
  </si>
  <si>
    <r>
      <t>2007 m.</t>
    </r>
    <r>
      <rPr>
        <sz val="12"/>
        <rFont val="Times New Roman"/>
        <family val="1"/>
      </rPr>
      <t xml:space="preserve"> planuota įvykdyti 13 priemonių (pagal maksimalius aignavimus). Faktiškai įvykdytos pagal planą 8 priemonės  (62 proc.), iš dalies įvykdytos 5 priemonės (38 proc.).</t>
    </r>
  </si>
  <si>
    <t xml:space="preserve">Atplaukė 66 kruziniai laivai, kurie atvežė 36866 turistus. Kruizinių laivų maršrutai sudaromi prieš kelis metus, tačiau per metus dėl vietų pardavimo tendencijų ir kitų sąlygų, kai kurie laiviai atsisako šių maršrutų. </t>
  </si>
  <si>
    <t>Vietoje planuoto partnerių susitikimo Kaliningrado srityje susitikimas su pasienio pareigūnais buvo organizuotas Nidoje. Dėl šios priežasties panaudota mažiau komandiruotėms numatytų lėšų. Pažintinių kruizų metu įvykdyta mažiau  kruizų, aptarnauta mažiau keleivių nei planuota, baigiamajame projekto susitikime dalyvavo mažiau dalyvių, dėl to kruizų ir susitikimo organizavimo išlaidos buvo mažesnės.</t>
  </si>
  <si>
    <t>2007 m. numatyta vykdyti pasiruošimo darbus: krantinių griovimą ir išvalymą, grunto kasimą, žemės sutvarkymo ir gilinimo darbus. Tačiau gen. rangovas nepateikė pakankamai pažymų apie atliktus darbus, t. y. neatliko darbų, suplanuotų pagal sutartį metų pradžioje, todėl nebuvo galutinai panaudotos lėšos. Šiuo metu darbai intensyviai vykdomi tiek piliavietės teritorijoje, tiek prie Danės upės krantinių. Projektą planuojama baigti 2008 m.</t>
  </si>
  <si>
    <t>Dalyvavusių regatoje klaipėdiečių  skaičius</t>
  </si>
  <si>
    <r>
      <t>Duomenų bazėje nuolat atnaujinama informacija apie naujus turizmo objektus ir apie renginius, vykstančius Klaipėdos mieste. Ši informacija skelbiama el. puslapyje</t>
    </r>
    <r>
      <rPr>
        <b/>
        <sz val="10"/>
        <rFont val="Times New Roman"/>
        <family val="1"/>
      </rPr>
      <t xml:space="preserve"> www.travel.lt.</t>
    </r>
  </si>
  <si>
    <t>** pagal Klaipėdos miesto savivaldybės tarybos sprendimus: 2007-10-25 Nr. T2-332, 2007-12-20 Nr. T2-409.</t>
  </si>
  <si>
    <t>Parengta "laivų kapinių" galimybių studija</t>
  </si>
  <si>
    <t>Dėl užsitęsusių viešojo pirkimo procedūrų, sutarties derinimo ir pasirašymo bei komplikuoto dviračių ir pėsčiųjų tako derinimo ir tvirtinimo, projektuotojas neatliko visų sutartyje numatytų darbų, t. y. nepateikė topografinės nuotraukos ir eskizinių projekto variantų, todėl sutartyje numatytas tarpinis mokėjimas nebuvo atliktas ir 2007 m. nebuvo visiškai panaudoti skirti asignavimai. Šį projektą planuojama baigti 2008 m. kovo mėn.</t>
  </si>
  <si>
    <r>
      <t xml:space="preserve">Iš to skaičiaus aptarnauta pavienių turistų, kruizinių keleivių, suteikta informacijos  el. paštu, paštu, telefonu ir faksu. Papildoma informacija pateikiama atskirame  VšĮ KTKIC' o parengtame priede </t>
    </r>
    <r>
      <rPr>
        <i/>
        <sz val="10"/>
        <rFont val="Times New Roman"/>
        <family val="1"/>
      </rPr>
      <t>Statistiniai duomenys.</t>
    </r>
  </si>
</sst>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s>
  <fonts count="65">
    <font>
      <sz val="10"/>
      <name val="Arial"/>
      <family val="0"/>
    </font>
    <font>
      <sz val="10"/>
      <name val="Times New Roman"/>
      <family val="1"/>
    </font>
    <font>
      <b/>
      <sz val="10"/>
      <name val="Times New Roman"/>
      <family val="1"/>
    </font>
    <font>
      <sz val="8"/>
      <name val="Times New Roman"/>
      <family val="1"/>
    </font>
    <font>
      <b/>
      <sz val="9"/>
      <name val="Times New Roman"/>
      <family val="1"/>
    </font>
    <font>
      <sz val="9"/>
      <name val="Times New Roman"/>
      <family val="1"/>
    </font>
    <font>
      <i/>
      <sz val="9"/>
      <name val="Times New Roman"/>
      <family val="1"/>
    </font>
    <font>
      <i/>
      <sz val="10"/>
      <name val="Times New Roman"/>
      <family val="1"/>
    </font>
    <font>
      <b/>
      <sz val="8"/>
      <name val="Times New Roman"/>
      <family val="1"/>
    </font>
    <font>
      <sz val="9"/>
      <color indexed="8"/>
      <name val="Times New Roman"/>
      <family val="1"/>
    </font>
    <font>
      <sz val="10"/>
      <color indexed="8"/>
      <name val="Times New Roman"/>
      <family val="1"/>
    </font>
    <font>
      <b/>
      <sz val="10"/>
      <color indexed="8"/>
      <name val="Times New Roman"/>
      <family val="1"/>
    </font>
    <font>
      <sz val="10"/>
      <color indexed="8"/>
      <name val="Arial"/>
      <family val="0"/>
    </font>
    <font>
      <b/>
      <sz val="9"/>
      <color indexed="8"/>
      <name val="Times New Roman"/>
      <family val="1"/>
    </font>
    <font>
      <b/>
      <sz val="8"/>
      <color indexed="8"/>
      <name val="Times New Roman"/>
      <family val="1"/>
    </font>
    <font>
      <sz val="9"/>
      <color indexed="10"/>
      <name val="Times New Roman"/>
      <family val="1"/>
    </font>
    <font>
      <sz val="10"/>
      <color indexed="10"/>
      <name val="Times New Roman"/>
      <family val="1"/>
    </font>
    <font>
      <sz val="10"/>
      <color indexed="10"/>
      <name val="Arial"/>
      <family val="0"/>
    </font>
    <font>
      <b/>
      <sz val="9"/>
      <color indexed="10"/>
      <name val="Times New Roman"/>
      <family val="1"/>
    </font>
    <font>
      <sz val="9"/>
      <name val="Arial"/>
      <family val="0"/>
    </font>
    <font>
      <sz val="8"/>
      <name val="Arial"/>
      <family val="0"/>
    </font>
    <font>
      <sz val="12"/>
      <name val="Times New Roman"/>
      <family val="1"/>
    </font>
    <font>
      <b/>
      <sz val="12"/>
      <name val="Times New Roman"/>
      <family val="1"/>
    </font>
    <font>
      <sz val="12"/>
      <name val="Arial"/>
      <family val="0"/>
    </font>
    <font>
      <sz val="12"/>
      <color indexed="9"/>
      <name val="Times New Roman"/>
      <family val="1"/>
    </font>
    <font>
      <b/>
      <sz val="10"/>
      <name val="Arial"/>
      <family val="0"/>
    </font>
    <font>
      <b/>
      <sz val="12"/>
      <name val="Arial"/>
      <family val="0"/>
    </font>
    <font>
      <b/>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5"/>
      <color indexed="8"/>
      <name val="Times New Roman"/>
      <family val="0"/>
    </font>
    <font>
      <sz val="10.5"/>
      <color indexed="8"/>
      <name val="Times New Roman"/>
      <family val="0"/>
    </font>
    <font>
      <b/>
      <sz val="11.5"/>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thin"/>
    </border>
    <border>
      <left>
        <color indexed="63"/>
      </left>
      <right>
        <color indexed="63"/>
      </right>
      <top style="medium"/>
      <bottom style="thin"/>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thin"/>
      <bottom style="medium"/>
    </border>
    <border>
      <left style="thin"/>
      <right>
        <color indexed="63"/>
      </right>
      <top style="medium"/>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medium"/>
      <bottom style="medium"/>
    </border>
    <border>
      <left style="medium"/>
      <right>
        <color indexed="63"/>
      </right>
      <top style="thin"/>
      <bottom>
        <color indexed="63"/>
      </bottom>
    </border>
    <border>
      <left>
        <color indexed="63"/>
      </left>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1" fillId="0" borderId="3" applyNumberFormat="0" applyFill="0" applyAlignment="0" applyProtection="0"/>
    <xf numFmtId="0" fontId="51" fillId="0" borderId="0" applyNumberFormat="0" applyFill="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21" borderId="0" applyNumberFormat="0" applyBorder="0" applyAlignment="0" applyProtection="0"/>
    <xf numFmtId="0" fontId="56" fillId="22" borderId="4" applyNumberFormat="0" applyAlignment="0" applyProtection="0"/>
    <xf numFmtId="0" fontId="57" fillId="0" borderId="0" applyNumberFormat="0" applyFill="0" applyBorder="0" applyAlignment="0" applyProtection="0"/>
    <xf numFmtId="0" fontId="58"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6" applyNumberFormat="0" applyFont="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22" borderId="5" applyNumberFormat="0" applyAlignment="0" applyProtection="0"/>
    <xf numFmtId="0" fontId="62" fillId="0" borderId="7" applyNumberFormat="0" applyFill="0" applyAlignment="0" applyProtection="0"/>
    <xf numFmtId="0" fontId="63" fillId="0" borderId="8" applyNumberFormat="0" applyFill="0" applyAlignment="0" applyProtection="0"/>
    <xf numFmtId="0" fontId="64"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58">
    <xf numFmtId="0" fontId="0" fillId="0" borderId="0" xfId="0" applyAlignment="1">
      <alignment/>
    </xf>
    <xf numFmtId="0" fontId="3" fillId="0" borderId="0" xfId="0" applyFont="1" applyBorder="1" applyAlignment="1">
      <alignment vertical="top"/>
    </xf>
    <xf numFmtId="0" fontId="1" fillId="0" borderId="0" xfId="0" applyFont="1" applyAlignment="1">
      <alignment vertical="top"/>
    </xf>
    <xf numFmtId="0" fontId="1" fillId="0" borderId="0" xfId="0" applyFont="1" applyAlignment="1">
      <alignment horizontal="right" vertical="top"/>
    </xf>
    <xf numFmtId="49" fontId="5" fillId="0" borderId="10"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0" fontId="1" fillId="0" borderId="12" xfId="0" applyFont="1" applyFill="1" applyBorder="1" applyAlignment="1">
      <alignment horizontal="center" vertical="top"/>
    </xf>
    <xf numFmtId="49" fontId="5" fillId="0" borderId="12" xfId="0" applyNumberFormat="1" applyFont="1" applyFill="1" applyBorder="1" applyAlignment="1">
      <alignment horizontal="center" vertical="top"/>
    </xf>
    <xf numFmtId="0" fontId="5" fillId="0" borderId="13" xfId="0" applyFont="1" applyFill="1" applyBorder="1" applyAlignment="1">
      <alignment horizontal="center" vertical="top" wrapText="1"/>
    </xf>
    <xf numFmtId="164" fontId="5" fillId="0" borderId="13" xfId="0" applyNumberFormat="1" applyFont="1" applyFill="1" applyBorder="1" applyAlignment="1">
      <alignment horizontal="center" vertical="top"/>
    </xf>
    <xf numFmtId="164" fontId="5" fillId="0" borderId="13" xfId="0" applyNumberFormat="1" applyFont="1" applyFill="1" applyBorder="1" applyAlignment="1">
      <alignment horizontal="center" vertical="top"/>
    </xf>
    <xf numFmtId="0" fontId="5" fillId="33" borderId="14" xfId="0" applyFont="1" applyFill="1" applyBorder="1" applyAlignment="1">
      <alignment horizontal="left" vertical="top" wrapText="1"/>
    </xf>
    <xf numFmtId="0" fontId="5" fillId="33" borderId="13" xfId="0" applyFont="1" applyFill="1" applyBorder="1" applyAlignment="1">
      <alignment horizontal="center" vertical="top"/>
    </xf>
    <xf numFmtId="0" fontId="1" fillId="33" borderId="13" xfId="0" applyFont="1" applyFill="1" applyBorder="1" applyAlignment="1">
      <alignment horizontal="left" vertical="top" wrapText="1"/>
    </xf>
    <xf numFmtId="0" fontId="3" fillId="0" borderId="0" xfId="0" applyFont="1" applyAlignment="1">
      <alignment vertical="top"/>
    </xf>
    <xf numFmtId="49" fontId="5" fillId="0" borderId="15"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0" fontId="1" fillId="0" borderId="16" xfId="0" applyFont="1" applyBorder="1" applyAlignment="1">
      <alignment horizontal="center" vertical="top"/>
    </xf>
    <xf numFmtId="49" fontId="5" fillId="0" borderId="16" xfId="0" applyNumberFormat="1" applyFont="1" applyBorder="1" applyAlignment="1">
      <alignment horizontal="center" vertical="top"/>
    </xf>
    <xf numFmtId="0" fontId="3" fillId="0" borderId="17" xfId="0" applyFont="1" applyFill="1" applyBorder="1" applyAlignment="1">
      <alignment horizontal="center" vertical="top" wrapText="1"/>
    </xf>
    <xf numFmtId="164" fontId="5" fillId="0" borderId="17" xfId="0" applyNumberFormat="1" applyFont="1" applyFill="1" applyBorder="1" applyAlignment="1">
      <alignment horizontal="center" vertical="top"/>
    </xf>
    <xf numFmtId="0" fontId="5" fillId="0" borderId="18" xfId="0" applyFont="1" applyFill="1" applyBorder="1" applyAlignment="1">
      <alignment horizontal="left" vertical="top" wrapText="1"/>
    </xf>
    <xf numFmtId="0" fontId="5" fillId="0" borderId="17" xfId="0" applyFont="1" applyFill="1" applyBorder="1" applyAlignment="1">
      <alignment horizontal="center" vertical="top"/>
    </xf>
    <xf numFmtId="0" fontId="1" fillId="0" borderId="17" xfId="0" applyFont="1" applyBorder="1" applyAlignment="1">
      <alignment horizontal="left" vertical="top" wrapText="1"/>
    </xf>
    <xf numFmtId="49" fontId="5" fillId="0" borderId="19"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0" fontId="1" fillId="0" borderId="20" xfId="0" applyFont="1" applyFill="1" applyBorder="1" applyAlignment="1">
      <alignment horizontal="center" vertical="top"/>
    </xf>
    <xf numFmtId="0" fontId="1" fillId="0" borderId="21" xfId="0" applyFont="1" applyBorder="1" applyAlignment="1">
      <alignment horizontal="center" vertical="top"/>
    </xf>
    <xf numFmtId="49" fontId="5" fillId="0" borderId="21" xfId="0" applyNumberFormat="1" applyFont="1" applyBorder="1" applyAlignment="1">
      <alignment horizontal="center" vertical="top"/>
    </xf>
    <xf numFmtId="49" fontId="8" fillId="0" borderId="22" xfId="0" applyNumberFormat="1" applyFont="1" applyFill="1" applyBorder="1" applyAlignment="1">
      <alignment horizontal="right" vertical="top"/>
    </xf>
    <xf numFmtId="164" fontId="4" fillId="0" borderId="22" xfId="0" applyNumberFormat="1" applyFont="1" applyFill="1" applyBorder="1" applyAlignment="1">
      <alignment horizontal="center" vertical="top"/>
    </xf>
    <xf numFmtId="0" fontId="5" fillId="34" borderId="20" xfId="0" applyFont="1" applyFill="1" applyBorder="1" applyAlignment="1">
      <alignment horizontal="left" vertical="top" wrapText="1"/>
    </xf>
    <xf numFmtId="0" fontId="5" fillId="34" borderId="21" xfId="0" applyFont="1" applyFill="1" applyBorder="1" applyAlignment="1">
      <alignment horizontal="center" vertical="top"/>
    </xf>
    <xf numFmtId="0" fontId="1" fillId="34" borderId="21" xfId="0" applyFont="1" applyFill="1" applyBorder="1" applyAlignment="1">
      <alignment horizontal="left" vertical="top" wrapText="1"/>
    </xf>
    <xf numFmtId="49" fontId="9" fillId="0" borderId="10"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0" fontId="9" fillId="0" borderId="13" xfId="0" applyFont="1" applyFill="1" applyBorder="1" applyAlignment="1">
      <alignment horizontal="center" vertical="top" wrapText="1"/>
    </xf>
    <xf numFmtId="164" fontId="9" fillId="0" borderId="13" xfId="0" applyNumberFormat="1" applyFont="1" applyFill="1" applyBorder="1" applyAlignment="1">
      <alignment horizontal="center" vertical="top"/>
    </xf>
    <xf numFmtId="164" fontId="9" fillId="0" borderId="23" xfId="0" applyNumberFormat="1" applyFont="1" applyFill="1" applyBorder="1" applyAlignment="1">
      <alignment horizontal="center" vertical="top"/>
    </xf>
    <xf numFmtId="0" fontId="10"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2" fillId="0" borderId="0" xfId="0" applyFont="1" applyAlignment="1">
      <alignment/>
    </xf>
    <xf numFmtId="49" fontId="9" fillId="0" borderId="15" xfId="0" applyNumberFormat="1" applyFont="1" applyFill="1" applyBorder="1" applyAlignment="1">
      <alignment horizontal="center" vertical="top"/>
    </xf>
    <xf numFmtId="49" fontId="9" fillId="0" borderId="0" xfId="0" applyNumberFormat="1" applyFont="1" applyFill="1" applyBorder="1" applyAlignment="1">
      <alignment horizontal="center" vertical="top"/>
    </xf>
    <xf numFmtId="0" fontId="9" fillId="0" borderId="17" xfId="0" applyFont="1" applyFill="1" applyBorder="1" applyAlignment="1">
      <alignment horizontal="center" vertical="top" wrapText="1"/>
    </xf>
    <xf numFmtId="164" fontId="9" fillId="0" borderId="17" xfId="0" applyNumberFormat="1" applyFont="1" applyFill="1" applyBorder="1" applyAlignment="1">
      <alignment horizontal="center" vertical="top"/>
    </xf>
    <xf numFmtId="164" fontId="9" fillId="0" borderId="24" xfId="0" applyNumberFormat="1" applyFont="1" applyFill="1" applyBorder="1" applyAlignment="1">
      <alignment horizontal="center" vertical="top"/>
    </xf>
    <xf numFmtId="164" fontId="9" fillId="0" borderId="25" xfId="0" applyNumberFormat="1" applyFont="1" applyFill="1" applyBorder="1" applyAlignment="1">
      <alignment horizontal="center" vertical="top"/>
    </xf>
    <xf numFmtId="0" fontId="10" fillId="0" borderId="17" xfId="0" applyFont="1" applyBorder="1" applyAlignment="1">
      <alignment horizontal="left" vertical="top" wrapText="1"/>
    </xf>
    <xf numFmtId="0" fontId="10" fillId="0" borderId="17" xfId="0" applyFont="1" applyBorder="1" applyAlignment="1">
      <alignment horizontal="center" vertical="top"/>
    </xf>
    <xf numFmtId="0" fontId="1" fillId="0" borderId="17" xfId="0" applyFont="1" applyBorder="1" applyAlignment="1">
      <alignment horizontal="left" vertical="top"/>
    </xf>
    <xf numFmtId="0" fontId="9" fillId="0" borderId="25" xfId="0" applyFont="1" applyFill="1" applyBorder="1" applyAlignment="1">
      <alignment horizontal="center" vertical="top" wrapText="1"/>
    </xf>
    <xf numFmtId="164" fontId="13" fillId="0" borderId="17" xfId="0" applyNumberFormat="1" applyFont="1" applyFill="1" applyBorder="1" applyAlignment="1">
      <alignment horizontal="center" vertical="top"/>
    </xf>
    <xf numFmtId="164" fontId="5" fillId="0" borderId="26" xfId="0" applyNumberFormat="1" applyFont="1" applyFill="1" applyBorder="1" applyAlignment="1">
      <alignment horizontal="center" vertical="top"/>
    </xf>
    <xf numFmtId="0" fontId="10" fillId="0" borderId="27" xfId="0" applyFont="1" applyBorder="1" applyAlignment="1">
      <alignment horizontal="left" vertical="top"/>
    </xf>
    <xf numFmtId="0" fontId="10" fillId="0" borderId="27" xfId="0" applyFont="1" applyBorder="1" applyAlignment="1">
      <alignment horizontal="center" vertical="top"/>
    </xf>
    <xf numFmtId="0" fontId="10" fillId="0" borderId="16" xfId="0" applyFont="1" applyBorder="1" applyAlignment="1">
      <alignment horizontal="center" vertical="top"/>
    </xf>
    <xf numFmtId="49" fontId="9" fillId="0" borderId="19" xfId="0" applyNumberFormat="1" applyFont="1" applyFill="1" applyBorder="1" applyAlignment="1">
      <alignment horizontal="center" vertical="top"/>
    </xf>
    <xf numFmtId="49" fontId="9" fillId="0" borderId="20" xfId="0" applyNumberFormat="1" applyFont="1" applyFill="1" applyBorder="1" applyAlignment="1">
      <alignment horizontal="center" vertical="top"/>
    </xf>
    <xf numFmtId="49" fontId="14" fillId="0" borderId="22" xfId="0" applyNumberFormat="1" applyFont="1" applyFill="1" applyBorder="1" applyAlignment="1">
      <alignment horizontal="right" vertical="top"/>
    </xf>
    <xf numFmtId="164" fontId="13" fillId="0" borderId="22" xfId="0" applyNumberFormat="1" applyFont="1" applyFill="1" applyBorder="1" applyAlignment="1">
      <alignment horizontal="center" vertical="top"/>
    </xf>
    <xf numFmtId="164" fontId="13" fillId="0" borderId="28" xfId="0" applyNumberFormat="1" applyFont="1" applyFill="1" applyBorder="1" applyAlignment="1">
      <alignment horizontal="center" vertical="top"/>
    </xf>
    <xf numFmtId="0" fontId="10" fillId="0" borderId="21" xfId="0" applyFont="1" applyBorder="1" applyAlignment="1">
      <alignment horizontal="left" vertical="top"/>
    </xf>
    <xf numFmtId="0" fontId="10" fillId="0" borderId="21" xfId="0" applyFont="1" applyBorder="1" applyAlignment="1">
      <alignment horizontal="center" vertical="top"/>
    </xf>
    <xf numFmtId="0" fontId="12" fillId="0" borderId="21" xfId="0" applyFont="1" applyBorder="1" applyAlignment="1">
      <alignment horizontal="center" vertical="top"/>
    </xf>
    <xf numFmtId="0" fontId="5" fillId="0" borderId="12" xfId="0" applyFont="1" applyFill="1" applyBorder="1" applyAlignment="1">
      <alignment horizontal="center" vertical="top" wrapText="1"/>
    </xf>
    <xf numFmtId="164" fontId="5" fillId="0" borderId="13" xfId="0" applyNumberFormat="1" applyFont="1" applyFill="1" applyBorder="1" applyAlignment="1">
      <alignment horizontal="center" vertical="center" wrapText="1"/>
    </xf>
    <xf numFmtId="164" fontId="5" fillId="0" borderId="13" xfId="0" applyNumberFormat="1" applyFont="1" applyFill="1" applyBorder="1" applyAlignment="1">
      <alignment horizontal="center" vertical="center"/>
    </xf>
    <xf numFmtId="0" fontId="5" fillId="0" borderId="12" xfId="0" applyFont="1" applyFill="1" applyBorder="1" applyAlignment="1">
      <alignment horizontal="center" vertical="top"/>
    </xf>
    <xf numFmtId="164" fontId="5" fillId="0" borderId="17" xfId="0" applyNumberFormat="1" applyFont="1" applyFill="1" applyBorder="1" applyAlignment="1">
      <alignment horizontal="center" vertical="center" wrapText="1"/>
    </xf>
    <xf numFmtId="164" fontId="5" fillId="0" borderId="17" xfId="0" applyNumberFormat="1" applyFont="1" applyFill="1" applyBorder="1" applyAlignment="1">
      <alignment horizontal="center" vertical="center"/>
    </xf>
    <xf numFmtId="164" fontId="15" fillId="0" borderId="17" xfId="0" applyNumberFormat="1" applyFont="1" applyFill="1" applyBorder="1" applyAlignment="1">
      <alignment horizontal="center" vertical="center"/>
    </xf>
    <xf numFmtId="0" fontId="10" fillId="0" borderId="25" xfId="0" applyFont="1" applyBorder="1" applyAlignment="1">
      <alignment horizontal="center" vertical="top" wrapText="1"/>
    </xf>
    <xf numFmtId="0" fontId="5" fillId="0" borderId="20" xfId="0" applyFont="1" applyFill="1" applyBorder="1" applyAlignment="1">
      <alignment horizontal="left" vertical="top" wrapText="1"/>
    </xf>
    <xf numFmtId="0" fontId="5" fillId="0" borderId="21" xfId="0" applyFont="1" applyBorder="1" applyAlignment="1">
      <alignment horizontal="center" vertical="center"/>
    </xf>
    <xf numFmtId="0" fontId="1" fillId="0" borderId="21" xfId="0" applyFont="1" applyBorder="1" applyAlignment="1">
      <alignment horizontal="left" vertical="top"/>
    </xf>
    <xf numFmtId="0" fontId="5" fillId="33" borderId="12" xfId="0" applyFont="1" applyFill="1" applyBorder="1" applyAlignment="1">
      <alignment horizontal="center" vertical="top"/>
    </xf>
    <xf numFmtId="0" fontId="15" fillId="33" borderId="12" xfId="0" applyFont="1" applyFill="1" applyBorder="1" applyAlignment="1">
      <alignment horizontal="center" vertical="top"/>
    </xf>
    <xf numFmtId="0" fontId="4" fillId="0" borderId="13" xfId="0" applyFont="1" applyFill="1" applyBorder="1" applyAlignment="1">
      <alignment horizontal="center" vertical="center" wrapText="1"/>
    </xf>
    <xf numFmtId="0" fontId="5" fillId="0" borderId="25" xfId="0" applyFont="1" applyFill="1" applyBorder="1" applyAlignment="1">
      <alignment horizontal="center" vertical="top" wrapText="1"/>
    </xf>
    <xf numFmtId="164" fontId="15" fillId="0" borderId="25" xfId="0" applyNumberFormat="1" applyFont="1" applyFill="1" applyBorder="1" applyAlignment="1">
      <alignment horizontal="center" vertical="top"/>
    </xf>
    <xf numFmtId="164" fontId="5" fillId="0" borderId="25"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17" fillId="0" borderId="0" xfId="0" applyFont="1" applyAlignment="1">
      <alignment/>
    </xf>
    <xf numFmtId="0" fontId="5" fillId="0" borderId="17" xfId="0" applyFont="1" applyFill="1" applyBorder="1" applyAlignment="1">
      <alignment horizontal="center" vertical="top" wrapText="1"/>
    </xf>
    <xf numFmtId="164" fontId="15" fillId="0" borderId="17" xfId="0" applyNumberFormat="1" applyFont="1" applyFill="1" applyBorder="1" applyAlignment="1">
      <alignment horizontal="center" vertical="top"/>
    </xf>
    <xf numFmtId="164" fontId="18" fillId="0" borderId="22" xfId="0" applyNumberFormat="1" applyFont="1" applyFill="1" applyBorder="1" applyAlignment="1">
      <alignment horizontal="center" vertical="top"/>
    </xf>
    <xf numFmtId="164" fontId="5" fillId="0" borderId="12"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10" fillId="0" borderId="16" xfId="0" applyFont="1" applyFill="1" applyBorder="1" applyAlignment="1">
      <alignment horizontal="center" vertical="top" wrapText="1"/>
    </xf>
    <xf numFmtId="0" fontId="5" fillId="34" borderId="12" xfId="0" applyFont="1" applyFill="1" applyBorder="1" applyAlignment="1">
      <alignment horizontal="center" vertical="top"/>
    </xf>
    <xf numFmtId="0" fontId="5" fillId="34" borderId="21" xfId="0" applyFont="1" applyFill="1" applyBorder="1" applyAlignment="1">
      <alignment vertical="top"/>
    </xf>
    <xf numFmtId="0" fontId="5" fillId="34" borderId="14" xfId="0" applyFont="1" applyFill="1" applyBorder="1" applyAlignment="1">
      <alignment horizontal="left" vertical="top" wrapText="1"/>
    </xf>
    <xf numFmtId="49" fontId="5" fillId="34" borderId="13" xfId="0" applyNumberFormat="1" applyFont="1" applyFill="1" applyBorder="1" applyAlignment="1">
      <alignment horizontal="center" vertical="top"/>
    </xf>
    <xf numFmtId="49" fontId="1" fillId="34" borderId="13" xfId="0" applyNumberFormat="1" applyFont="1" applyFill="1" applyBorder="1" applyAlignment="1">
      <alignment vertical="top" wrapText="1"/>
    </xf>
    <xf numFmtId="0" fontId="5" fillId="0" borderId="25" xfId="0" applyFont="1" applyFill="1" applyBorder="1" applyAlignment="1">
      <alignment horizontal="left" vertical="top" wrapText="1"/>
    </xf>
    <xf numFmtId="164" fontId="4" fillId="0" borderId="25" xfId="0" applyNumberFormat="1" applyFont="1" applyFill="1" applyBorder="1" applyAlignment="1">
      <alignment horizontal="center" vertical="top"/>
    </xf>
    <xf numFmtId="164" fontId="4" fillId="0" borderId="16" xfId="0" applyNumberFormat="1" applyFont="1" applyFill="1" applyBorder="1" applyAlignment="1">
      <alignment horizontal="center" vertical="top"/>
    </xf>
    <xf numFmtId="0" fontId="5" fillId="35" borderId="0" xfId="0" applyFont="1" applyFill="1" applyAlignment="1">
      <alignment vertical="top"/>
    </xf>
    <xf numFmtId="0" fontId="0" fillId="0" borderId="0" xfId="0" applyBorder="1" applyAlignment="1">
      <alignment vertical="top"/>
    </xf>
    <xf numFmtId="164" fontId="4" fillId="36" borderId="29" xfId="0" applyNumberFormat="1" applyFont="1" applyFill="1" applyBorder="1" applyAlignment="1">
      <alignment horizontal="center" vertical="top"/>
    </xf>
    <xf numFmtId="164" fontId="4" fillId="36" borderId="30" xfId="0" applyNumberFormat="1" applyFont="1" applyFill="1" applyBorder="1" applyAlignment="1">
      <alignment horizontal="center" vertical="top"/>
    </xf>
    <xf numFmtId="164" fontId="5" fillId="0" borderId="0" xfId="0" applyNumberFormat="1" applyFont="1" applyBorder="1" applyAlignment="1">
      <alignment horizontal="center" vertical="top"/>
    </xf>
    <xf numFmtId="164" fontId="3" fillId="0" borderId="0" xfId="0" applyNumberFormat="1" applyFont="1" applyBorder="1" applyAlignment="1">
      <alignment vertical="top"/>
    </xf>
    <xf numFmtId="164" fontId="5" fillId="0" borderId="31" xfId="0" applyNumberFormat="1" applyFont="1" applyBorder="1" applyAlignment="1">
      <alignment horizontal="center" vertical="top"/>
    </xf>
    <xf numFmtId="164" fontId="5" fillId="0" borderId="13" xfId="0" applyNumberFormat="1" applyFont="1" applyBorder="1" applyAlignment="1">
      <alignment horizontal="center" vertical="top"/>
    </xf>
    <xf numFmtId="0" fontId="3" fillId="0" borderId="32" xfId="0" applyFont="1" applyBorder="1" applyAlignment="1">
      <alignment horizontal="center" vertical="top"/>
    </xf>
    <xf numFmtId="0" fontId="3" fillId="0" borderId="17" xfId="0" applyFont="1" applyBorder="1" applyAlignment="1">
      <alignment horizontal="center" vertical="top"/>
    </xf>
    <xf numFmtId="164" fontId="3" fillId="0" borderId="0" xfId="0" applyNumberFormat="1" applyFont="1" applyBorder="1" applyAlignment="1">
      <alignment horizontal="center" vertical="top"/>
    </xf>
    <xf numFmtId="164" fontId="4" fillId="36" borderId="33" xfId="0" applyNumberFormat="1" applyFont="1" applyFill="1" applyBorder="1" applyAlignment="1">
      <alignment horizontal="center" vertical="top"/>
    </xf>
    <xf numFmtId="164" fontId="8" fillId="0" borderId="0" xfId="0" applyNumberFormat="1" applyFont="1" applyBorder="1" applyAlignment="1">
      <alignment horizontal="center" vertical="top"/>
    </xf>
    <xf numFmtId="0" fontId="3" fillId="0" borderId="31" xfId="0" applyFont="1" applyBorder="1" applyAlignment="1">
      <alignment horizontal="center" vertical="top"/>
    </xf>
    <xf numFmtId="164" fontId="19" fillId="0" borderId="31" xfId="0" applyNumberFormat="1" applyFont="1" applyBorder="1" applyAlignment="1">
      <alignment horizontal="center" vertical="top" wrapText="1"/>
    </xf>
    <xf numFmtId="164" fontId="19" fillId="0" borderId="25" xfId="0" applyNumberFormat="1" applyFont="1" applyBorder="1" applyAlignment="1">
      <alignment horizontal="center" vertical="top" wrapText="1"/>
    </xf>
    <xf numFmtId="164" fontId="3" fillId="0" borderId="32" xfId="0" applyNumberFormat="1" applyFont="1" applyBorder="1" applyAlignment="1">
      <alignment horizontal="center" vertical="top"/>
    </xf>
    <xf numFmtId="164" fontId="3" fillId="0" borderId="17" xfId="0" applyNumberFormat="1" applyFont="1" applyBorder="1" applyAlignment="1">
      <alignment horizontal="center" vertical="top"/>
    </xf>
    <xf numFmtId="0" fontId="3" fillId="0" borderId="34" xfId="0" applyFont="1" applyBorder="1" applyAlignment="1">
      <alignment horizontal="center" vertical="top"/>
    </xf>
    <xf numFmtId="0" fontId="19" fillId="0" borderId="34" xfId="0" applyFont="1" applyBorder="1" applyAlignment="1">
      <alignment horizontal="center" vertical="top" wrapText="1"/>
    </xf>
    <xf numFmtId="164" fontId="5" fillId="0" borderId="22" xfId="0" applyNumberFormat="1" applyFont="1" applyBorder="1" applyAlignment="1">
      <alignment horizontal="center" vertical="top"/>
    </xf>
    <xf numFmtId="164" fontId="4" fillId="37" borderId="29" xfId="0" applyNumberFormat="1" applyFont="1" applyFill="1" applyBorder="1" applyAlignment="1">
      <alignment horizontal="center" vertical="top"/>
    </xf>
    <xf numFmtId="164" fontId="4" fillId="37" borderId="30" xfId="0" applyNumberFormat="1" applyFont="1" applyFill="1" applyBorder="1" applyAlignment="1">
      <alignment horizontal="center" vertical="top"/>
    </xf>
    <xf numFmtId="164" fontId="8" fillId="35" borderId="0" xfId="0" applyNumberFormat="1" applyFont="1" applyFill="1" applyBorder="1" applyAlignment="1">
      <alignment horizontal="center" vertical="top"/>
    </xf>
    <xf numFmtId="0" fontId="0" fillId="0" borderId="0" xfId="0" applyBorder="1" applyAlignment="1">
      <alignment/>
    </xf>
    <xf numFmtId="164" fontId="3" fillId="0" borderId="0" xfId="0" applyNumberFormat="1" applyFont="1" applyAlignment="1">
      <alignment vertical="top"/>
    </xf>
    <xf numFmtId="0" fontId="21" fillId="0" borderId="0" xfId="0" applyFont="1" applyAlignment="1">
      <alignment horizontal="center" vertical="top" wrapText="1"/>
    </xf>
    <xf numFmtId="0" fontId="21" fillId="0" borderId="0" xfId="0" applyFont="1" applyAlignment="1">
      <alignment horizontal="center" vertical="top"/>
    </xf>
    <xf numFmtId="0" fontId="22" fillId="0" borderId="0" xfId="0" applyFont="1" applyAlignment="1">
      <alignment vertical="top"/>
    </xf>
    <xf numFmtId="0" fontId="21" fillId="0" borderId="0" xfId="0" applyFont="1" applyAlignment="1">
      <alignment vertical="top"/>
    </xf>
    <xf numFmtId="0" fontId="21" fillId="0" borderId="0" xfId="0" applyFont="1" applyBorder="1" applyAlignment="1">
      <alignment vertical="top"/>
    </xf>
    <xf numFmtId="0" fontId="23" fillId="0" borderId="0" xfId="0" applyFont="1" applyAlignment="1">
      <alignment horizontal="center" vertical="top" wrapText="1"/>
    </xf>
    <xf numFmtId="0" fontId="23" fillId="0" borderId="0" xfId="0" applyFont="1" applyAlignment="1">
      <alignment vertical="top" wrapText="1"/>
    </xf>
    <xf numFmtId="0" fontId="23" fillId="0" borderId="0" xfId="0" applyFont="1" applyAlignment="1">
      <alignment vertical="top"/>
    </xf>
    <xf numFmtId="0" fontId="24" fillId="0" borderId="0" xfId="0" applyFont="1" applyAlignment="1">
      <alignment vertical="top"/>
    </xf>
    <xf numFmtId="0" fontId="23" fillId="0" borderId="0" xfId="0" applyFont="1" applyAlignment="1">
      <alignment/>
    </xf>
    <xf numFmtId="0" fontId="8" fillId="0" borderId="30" xfId="0" applyFont="1" applyBorder="1" applyAlignment="1">
      <alignment horizontal="center" vertical="center" textRotation="90" wrapText="1"/>
    </xf>
    <xf numFmtId="0" fontId="5" fillId="34" borderId="35" xfId="0" applyFont="1" applyFill="1" applyBorder="1" applyAlignment="1">
      <alignment horizontal="left" vertical="top" wrapText="1"/>
    </xf>
    <xf numFmtId="0" fontId="5" fillId="34" borderId="22" xfId="0" applyFont="1" applyFill="1" applyBorder="1" applyAlignment="1">
      <alignment horizontal="center" vertical="top"/>
    </xf>
    <xf numFmtId="49" fontId="1" fillId="34" borderId="21" xfId="0" applyNumberFormat="1" applyFont="1" applyFill="1" applyBorder="1" applyAlignment="1">
      <alignment horizontal="left" vertical="top" wrapText="1"/>
    </xf>
    <xf numFmtId="0" fontId="5" fillId="33" borderId="16" xfId="0" applyFont="1" applyFill="1" applyBorder="1" applyAlignment="1">
      <alignment vertical="top"/>
    </xf>
    <xf numFmtId="0" fontId="5" fillId="33" borderId="21" xfId="0" applyFont="1" applyFill="1" applyBorder="1" applyAlignment="1">
      <alignment vertical="top"/>
    </xf>
    <xf numFmtId="0" fontId="5" fillId="0" borderId="21" xfId="0"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0" fontId="0" fillId="0" borderId="16" xfId="0" applyFill="1" applyBorder="1" applyAlignment="1">
      <alignment horizontal="center" vertical="top" wrapText="1"/>
    </xf>
    <xf numFmtId="0" fontId="0" fillId="0" borderId="21" xfId="0" applyFill="1" applyBorder="1" applyAlignment="1">
      <alignment horizontal="center" vertical="top" wrapText="1"/>
    </xf>
    <xf numFmtId="164" fontId="5" fillId="0" borderId="13" xfId="0" applyNumberFormat="1" applyFont="1" applyFill="1" applyBorder="1" applyAlignment="1">
      <alignment horizontal="center" vertical="top" wrapText="1"/>
    </xf>
    <xf numFmtId="49" fontId="0" fillId="0" borderId="16" xfId="0" applyNumberFormat="1" applyFill="1" applyBorder="1" applyAlignment="1">
      <alignment horizontal="center" vertical="top" wrapText="1"/>
    </xf>
    <xf numFmtId="164" fontId="5" fillId="0" borderId="27" xfId="0" applyNumberFormat="1" applyFont="1" applyFill="1" applyBorder="1" applyAlignment="1">
      <alignment horizontal="center" vertical="center"/>
    </xf>
    <xf numFmtId="164" fontId="5" fillId="0" borderId="17" xfId="0" applyNumberFormat="1" applyFont="1" applyFill="1" applyBorder="1" applyAlignment="1">
      <alignment horizontal="center" vertical="top"/>
    </xf>
    <xf numFmtId="49" fontId="15" fillId="0" borderId="15" xfId="0" applyNumberFormat="1" applyFont="1" applyFill="1" applyBorder="1" applyAlignment="1">
      <alignment horizontal="center" vertical="top"/>
    </xf>
    <xf numFmtId="0" fontId="5" fillId="0" borderId="17" xfId="0" applyFont="1" applyFill="1" applyBorder="1" applyAlignment="1">
      <alignment horizontal="right" vertical="top" wrapText="1"/>
    </xf>
    <xf numFmtId="164" fontId="5" fillId="0" borderId="27" xfId="0" applyNumberFormat="1" applyFont="1" applyFill="1" applyBorder="1" applyAlignment="1">
      <alignment horizontal="center" vertical="top"/>
    </xf>
    <xf numFmtId="49" fontId="15" fillId="0" borderId="19" xfId="0" applyNumberFormat="1" applyFont="1" applyFill="1" applyBorder="1" applyAlignment="1">
      <alignment horizontal="center" vertical="top"/>
    </xf>
    <xf numFmtId="164" fontId="5" fillId="0" borderId="12" xfId="0" applyNumberFormat="1" applyFont="1" applyFill="1" applyBorder="1" applyAlignment="1">
      <alignment horizontal="center" vertical="top"/>
    </xf>
    <xf numFmtId="0" fontId="10" fillId="0" borderId="21" xfId="0"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 fillId="0" borderId="21" xfId="0" applyFont="1" applyFill="1" applyBorder="1" applyAlignment="1">
      <alignment horizontal="center" vertical="top"/>
    </xf>
    <xf numFmtId="49" fontId="5" fillId="0" borderId="15" xfId="0" applyNumberFormat="1"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164" fontId="15" fillId="0" borderId="17" xfId="0" applyNumberFormat="1" applyFont="1" applyFill="1" applyBorder="1" applyAlignment="1">
      <alignment horizontal="center" vertical="top"/>
    </xf>
    <xf numFmtId="0" fontId="5" fillId="0" borderId="14" xfId="0" applyFont="1" applyFill="1" applyBorder="1" applyAlignment="1">
      <alignment horizontal="left" vertical="top" wrapText="1"/>
    </xf>
    <xf numFmtId="0" fontId="5" fillId="0" borderId="13" xfId="0" applyFont="1" applyFill="1" applyBorder="1" applyAlignment="1">
      <alignment horizontal="center" vertical="top"/>
    </xf>
    <xf numFmtId="49" fontId="5" fillId="37" borderId="20" xfId="0" applyNumberFormat="1" applyFont="1" applyFill="1" applyBorder="1" applyAlignment="1">
      <alignment vertical="top"/>
    </xf>
    <xf numFmtId="164" fontId="4" fillId="37" borderId="21" xfId="0" applyNumberFormat="1" applyFont="1" applyFill="1" applyBorder="1" applyAlignment="1">
      <alignment horizontal="center" vertical="top"/>
    </xf>
    <xf numFmtId="0" fontId="5" fillId="0" borderId="0" xfId="0" applyFont="1" applyAlignment="1">
      <alignment vertical="top"/>
    </xf>
    <xf numFmtId="0" fontId="4"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4"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5" fillId="0" borderId="0" xfId="0" applyFont="1" applyBorder="1" applyAlignment="1">
      <alignment vertical="top"/>
    </xf>
    <xf numFmtId="164" fontId="5" fillId="0" borderId="0" xfId="0" applyNumberFormat="1" applyFont="1" applyAlignment="1">
      <alignment vertical="top"/>
    </xf>
    <xf numFmtId="49" fontId="5" fillId="37" borderId="39" xfId="0" applyNumberFormat="1" applyFont="1" applyFill="1" applyBorder="1" applyAlignment="1">
      <alignment vertical="top"/>
    </xf>
    <xf numFmtId="49" fontId="4" fillId="37" borderId="30" xfId="0" applyNumberFormat="1" applyFont="1" applyFill="1" applyBorder="1" applyAlignment="1">
      <alignment horizontal="center" vertical="top"/>
    </xf>
    <xf numFmtId="0" fontId="22" fillId="0" borderId="0" xfId="0" applyFont="1" applyAlignment="1">
      <alignment horizontal="center" vertical="top" wrapText="1"/>
    </xf>
    <xf numFmtId="0" fontId="25" fillId="0" borderId="0" xfId="0" applyFont="1" applyAlignment="1">
      <alignment horizontal="center" vertical="top"/>
    </xf>
    <xf numFmtId="0" fontId="22" fillId="0" borderId="0" xfId="0" applyFont="1" applyAlignment="1">
      <alignment vertical="top" wrapText="1"/>
    </xf>
    <xf numFmtId="0" fontId="23" fillId="0" borderId="0" xfId="0" applyFont="1" applyAlignment="1">
      <alignment vertical="top" wrapText="1"/>
    </xf>
    <xf numFmtId="0" fontId="26" fillId="0" borderId="0" xfId="0" applyFont="1" applyAlignment="1">
      <alignment horizontal="center" vertical="top" wrapText="1"/>
    </xf>
    <xf numFmtId="0" fontId="0" fillId="0" borderId="0" xfId="0" applyAlignment="1">
      <alignment vertical="top" wrapText="1"/>
    </xf>
    <xf numFmtId="0" fontId="5" fillId="33" borderId="12"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12" xfId="0" applyFont="1" applyFill="1" applyBorder="1" applyAlignment="1">
      <alignment horizontal="center" vertical="top"/>
    </xf>
    <xf numFmtId="0" fontId="5" fillId="33" borderId="16" xfId="0" applyFont="1" applyFill="1" applyBorder="1" applyAlignment="1">
      <alignment horizontal="center" vertical="top"/>
    </xf>
    <xf numFmtId="0" fontId="5" fillId="33" borderId="21" xfId="0" applyFont="1" applyFill="1" applyBorder="1" applyAlignment="1">
      <alignment horizontal="center" vertical="top"/>
    </xf>
    <xf numFmtId="0" fontId="4" fillId="37" borderId="29" xfId="0" applyFont="1" applyFill="1" applyBorder="1" applyAlignment="1">
      <alignment horizontal="right" vertical="top" wrapText="1"/>
    </xf>
    <xf numFmtId="0" fontId="0" fillId="0" borderId="39" xfId="0" applyBorder="1" applyAlignment="1">
      <alignment vertical="top" wrapText="1"/>
    </xf>
    <xf numFmtId="0" fontId="0" fillId="0" borderId="40" xfId="0" applyBorder="1" applyAlignment="1">
      <alignment vertical="top" wrapText="1"/>
    </xf>
    <xf numFmtId="0" fontId="5" fillId="0" borderId="32" xfId="0" applyFont="1" applyBorder="1" applyAlignment="1">
      <alignment horizontal="left" vertical="top" wrapText="1"/>
    </xf>
    <xf numFmtId="0" fontId="0" fillId="0" borderId="18" xfId="0" applyBorder="1" applyAlignment="1">
      <alignment vertical="top" wrapText="1"/>
    </xf>
    <xf numFmtId="0" fontId="0" fillId="0" borderId="41" xfId="0" applyBorder="1" applyAlignment="1">
      <alignment vertical="top" wrapText="1"/>
    </xf>
    <xf numFmtId="0" fontId="5" fillId="0" borderId="28" xfId="0" applyFont="1" applyBorder="1" applyAlignment="1">
      <alignment horizontal="left" vertical="top" wrapText="1"/>
    </xf>
    <xf numFmtId="0" fontId="0" fillId="0" borderId="35" xfId="0" applyBorder="1" applyAlignment="1">
      <alignment vertical="top" wrapText="1"/>
    </xf>
    <xf numFmtId="0" fontId="0" fillId="0" borderId="42" xfId="0" applyBorder="1" applyAlignment="1">
      <alignment vertical="top" wrapText="1"/>
    </xf>
    <xf numFmtId="0" fontId="5" fillId="0" borderId="43" xfId="0" applyFont="1" applyBorder="1" applyAlignment="1">
      <alignment horizontal="left" vertical="top" wrapText="1"/>
    </xf>
    <xf numFmtId="0" fontId="0" fillId="0" borderId="14" xfId="0" applyBorder="1" applyAlignment="1">
      <alignment vertical="top" wrapText="1"/>
    </xf>
    <xf numFmtId="0" fontId="0" fillId="0" borderId="44" xfId="0" applyBorder="1" applyAlignment="1">
      <alignment vertical="top" wrapText="1"/>
    </xf>
    <xf numFmtId="0" fontId="4" fillId="36" borderId="29" xfId="0" applyFont="1" applyFill="1" applyBorder="1" applyAlignment="1">
      <alignment horizontal="right" vertical="top" wrapText="1"/>
    </xf>
    <xf numFmtId="0" fontId="5" fillId="37" borderId="20" xfId="0" applyFont="1" applyFill="1" applyBorder="1" applyAlignment="1">
      <alignment horizontal="center" vertical="top"/>
    </xf>
    <xf numFmtId="0" fontId="5" fillId="37" borderId="45" xfId="0" applyFont="1" applyFill="1" applyBorder="1" applyAlignment="1">
      <alignment horizontal="center" vertical="top"/>
    </xf>
    <xf numFmtId="0" fontId="4" fillId="0" borderId="2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11" xfId="0" applyNumberFormat="1" applyFont="1" applyBorder="1" applyAlignment="1">
      <alignment horizontal="left" vertical="top" wrapText="1"/>
    </xf>
    <xf numFmtId="49" fontId="4" fillId="37" borderId="39" xfId="0" applyNumberFormat="1" applyFont="1" applyFill="1" applyBorder="1" applyAlignment="1">
      <alignment horizontal="right" vertical="top"/>
    </xf>
    <xf numFmtId="49" fontId="4" fillId="37" borderId="40" xfId="0" applyNumberFormat="1" applyFont="1" applyFill="1" applyBorder="1" applyAlignment="1">
      <alignment horizontal="right" vertical="top"/>
    </xf>
    <xf numFmtId="0" fontId="5" fillId="0" borderId="12" xfId="0" applyFont="1" applyBorder="1" applyAlignment="1">
      <alignment horizontal="center" vertical="top"/>
    </xf>
    <xf numFmtId="0" fontId="5" fillId="0" borderId="16" xfId="0" applyFont="1" applyBorder="1" applyAlignment="1">
      <alignment horizontal="center" vertical="top"/>
    </xf>
    <xf numFmtId="0" fontId="5" fillId="0" borderId="21" xfId="0" applyFont="1" applyBorder="1" applyAlignment="1">
      <alignment horizontal="center" vertical="top"/>
    </xf>
    <xf numFmtId="0" fontId="1" fillId="0" borderId="12"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49" fontId="5" fillId="0" borderId="10"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46" xfId="0" applyNumberFormat="1" applyFont="1" applyFill="1" applyBorder="1" applyAlignment="1">
      <alignment horizontal="center" vertical="top"/>
    </xf>
    <xf numFmtId="49" fontId="5" fillId="0" borderId="18" xfId="0" applyNumberFormat="1" applyFont="1" applyFill="1" applyBorder="1" applyAlignment="1">
      <alignment horizontal="center" vertical="top"/>
    </xf>
    <xf numFmtId="49" fontId="5" fillId="0" borderId="35" xfId="0" applyNumberFormat="1" applyFont="1" applyFill="1" applyBorder="1" applyAlignment="1">
      <alignment horizontal="center" vertical="top"/>
    </xf>
    <xf numFmtId="0" fontId="2" fillId="0" borderId="1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3" xfId="0" applyFont="1" applyFill="1" applyBorder="1" applyAlignment="1">
      <alignment horizontal="center" vertical="top"/>
    </xf>
    <xf numFmtId="0" fontId="2" fillId="0" borderId="25" xfId="0" applyFont="1" applyFill="1" applyBorder="1" applyAlignment="1">
      <alignment horizontal="center" vertical="top"/>
    </xf>
    <xf numFmtId="0" fontId="2" fillId="0" borderId="17" xfId="0" applyFont="1" applyFill="1" applyBorder="1" applyAlignment="1">
      <alignment horizontal="center" vertical="top"/>
    </xf>
    <xf numFmtId="0" fontId="2" fillId="0" borderId="22" xfId="0"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21" xfId="0" applyNumberFormat="1" applyFont="1" applyFill="1" applyBorder="1" applyAlignment="1">
      <alignment horizontal="center" vertical="top"/>
    </xf>
    <xf numFmtId="0" fontId="1" fillId="33" borderId="12" xfId="0" applyFont="1" applyFill="1" applyBorder="1" applyAlignment="1">
      <alignment horizontal="left" vertical="top" wrapText="1"/>
    </xf>
    <xf numFmtId="0" fontId="1" fillId="33" borderId="16" xfId="0" applyFont="1" applyFill="1" applyBorder="1" applyAlignment="1">
      <alignment horizontal="left" vertical="top" wrapText="1"/>
    </xf>
    <xf numFmtId="0" fontId="1" fillId="33" borderId="21" xfId="0" applyFont="1" applyFill="1" applyBorder="1" applyAlignment="1">
      <alignment horizontal="left" vertical="top" wrapText="1"/>
    </xf>
    <xf numFmtId="0" fontId="1" fillId="0" borderId="12" xfId="0" applyFont="1" applyFill="1" applyBorder="1" applyAlignment="1">
      <alignment horizontal="center" vertical="top"/>
    </xf>
    <xf numFmtId="0" fontId="1" fillId="0" borderId="21" xfId="0" applyFont="1" applyFill="1" applyBorder="1" applyAlignment="1">
      <alignment horizontal="center" vertical="top"/>
    </xf>
    <xf numFmtId="0" fontId="1" fillId="0" borderId="12"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0" xfId="0" applyFont="1" applyFill="1" applyBorder="1" applyAlignment="1">
      <alignment horizontal="center" vertical="top"/>
    </xf>
    <xf numFmtId="0" fontId="1" fillId="0" borderId="16" xfId="0" applyFont="1" applyFill="1" applyBorder="1" applyAlignment="1">
      <alignment horizontal="left" vertical="top" wrapText="1"/>
    </xf>
    <xf numFmtId="0" fontId="5" fillId="0" borderId="12" xfId="0" applyFont="1" applyFill="1" applyBorder="1" applyAlignment="1">
      <alignment horizontal="center" vertical="top"/>
    </xf>
    <xf numFmtId="0" fontId="5" fillId="0" borderId="16" xfId="0" applyFont="1" applyFill="1" applyBorder="1" applyAlignment="1">
      <alignment horizontal="center" vertical="top"/>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164" fontId="5" fillId="0" borderId="13" xfId="0" applyNumberFormat="1" applyFont="1" applyFill="1" applyBorder="1" applyAlignment="1">
      <alignment horizontal="center" vertical="top"/>
    </xf>
    <xf numFmtId="0" fontId="1" fillId="0" borderId="22" xfId="0" applyFont="1" applyFill="1" applyBorder="1" applyAlignment="1">
      <alignment horizontal="center" vertical="top"/>
    </xf>
    <xf numFmtId="0" fontId="5" fillId="0" borderId="12"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2"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34" borderId="12" xfId="0" applyFont="1" applyFill="1" applyBorder="1" applyAlignment="1">
      <alignment vertical="top" wrapText="1"/>
    </xf>
    <xf numFmtId="0" fontId="0" fillId="0" borderId="21" xfId="0" applyBorder="1" applyAlignment="1">
      <alignment vertical="top" wrapText="1"/>
    </xf>
    <xf numFmtId="0" fontId="1" fillId="34" borderId="12" xfId="0" applyFont="1" applyFill="1" applyBorder="1" applyAlignment="1">
      <alignment horizontal="left" vertical="top" wrapText="1"/>
    </xf>
    <xf numFmtId="0" fontId="0" fillId="34" borderId="2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Border="1" applyAlignment="1">
      <alignment horizontal="left" vertical="top" wrapText="1"/>
    </xf>
    <xf numFmtId="0" fontId="4" fillId="0" borderId="10"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5" fillId="33" borderId="11" xfId="0" applyFont="1" applyFill="1" applyBorder="1" applyAlignment="1">
      <alignment horizontal="left" vertical="top" wrapText="1"/>
    </xf>
    <xf numFmtId="0" fontId="5" fillId="33" borderId="2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1" xfId="0" applyFont="1" applyFill="1" applyBorder="1" applyAlignment="1">
      <alignment horizontal="left" vertical="top" wrapText="1"/>
    </xf>
    <xf numFmtId="0" fontId="0" fillId="0" borderId="16" xfId="0" applyFont="1" applyBorder="1" applyAlignment="1">
      <alignment horizontal="center" vertical="top"/>
    </xf>
    <xf numFmtId="0" fontId="0" fillId="0" borderId="21" xfId="0" applyFont="1" applyBorder="1" applyAlignment="1">
      <alignment horizontal="center" vertical="top"/>
    </xf>
    <xf numFmtId="0" fontId="15" fillId="0" borderId="16" xfId="0" applyFont="1" applyFill="1" applyBorder="1" applyAlignment="1">
      <alignment horizontal="center" vertical="top"/>
    </xf>
    <xf numFmtId="0" fontId="17" fillId="0" borderId="16" xfId="0" applyFont="1" applyBorder="1" applyAlignment="1">
      <alignment horizontal="center" vertical="top"/>
    </xf>
    <xf numFmtId="0" fontId="17" fillId="0" borderId="21" xfId="0" applyFont="1" applyBorder="1" applyAlignment="1">
      <alignment horizontal="center" vertical="top"/>
    </xf>
    <xf numFmtId="0" fontId="4" fillId="0" borderId="16" xfId="0" applyFont="1" applyFill="1" applyBorder="1" applyAlignment="1">
      <alignment horizontal="center" vertical="center" textRotation="90" wrapText="1"/>
    </xf>
    <xf numFmtId="0" fontId="0" fillId="0" borderId="21" xfId="0" applyFill="1" applyBorder="1" applyAlignment="1">
      <alignment horizontal="center" vertical="center" textRotation="90" wrapText="1"/>
    </xf>
    <xf numFmtId="0" fontId="5"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33" borderId="16" xfId="0" applyFill="1" applyBorder="1" applyAlignment="1">
      <alignment horizontal="left" vertical="top" wrapText="1"/>
    </xf>
    <xf numFmtId="0" fontId="0" fillId="33" borderId="21" xfId="0" applyFill="1" applyBorder="1" applyAlignment="1">
      <alignment horizontal="left" vertical="top" wrapText="1"/>
    </xf>
    <xf numFmtId="0" fontId="0" fillId="33" borderId="16" xfId="0" applyFont="1" applyFill="1" applyBorder="1" applyAlignment="1">
      <alignment horizontal="center" vertical="top"/>
    </xf>
    <xf numFmtId="0" fontId="0" fillId="33" borderId="21" xfId="0" applyFont="1" applyFill="1" applyBorder="1" applyAlignment="1">
      <alignment horizontal="center" vertical="top"/>
    </xf>
    <xf numFmtId="0" fontId="0" fillId="33" borderId="16" xfId="0" applyFont="1" applyFill="1" applyBorder="1" applyAlignment="1">
      <alignment horizontal="left" vertical="top" wrapText="1"/>
    </xf>
    <xf numFmtId="0" fontId="0" fillId="33" borderId="21"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21" xfId="0" applyFont="1" applyFill="1" applyBorder="1" applyAlignment="1">
      <alignment horizontal="center" vertical="top"/>
    </xf>
    <xf numFmtId="0" fontId="5"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16" fillId="33" borderId="16" xfId="0" applyFont="1" applyFill="1" applyBorder="1" applyAlignment="1">
      <alignment horizontal="center" vertical="top" wrapText="1"/>
    </xf>
    <xf numFmtId="0" fontId="16" fillId="33" borderId="21" xfId="0" applyFont="1" applyFill="1" applyBorder="1" applyAlignment="1">
      <alignment horizontal="center" vertical="top" wrapText="1"/>
    </xf>
    <xf numFmtId="0" fontId="2" fillId="0" borderId="12"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2" fillId="0" borderId="21" xfId="0" applyFont="1" applyFill="1" applyBorder="1" applyAlignment="1">
      <alignment horizontal="center" vertical="center" textRotation="90" wrapText="1"/>
    </xf>
    <xf numFmtId="0" fontId="5" fillId="0" borderId="16" xfId="0" applyFont="1" applyFill="1" applyBorder="1" applyAlignment="1">
      <alignment horizontal="center" vertical="top" wrapText="1"/>
    </xf>
    <xf numFmtId="0" fontId="0" fillId="33" borderId="16" xfId="0" applyFont="1" applyFill="1" applyBorder="1" applyAlignment="1">
      <alignment horizontal="left" vertical="top" wrapText="1"/>
    </xf>
    <xf numFmtId="0" fontId="0" fillId="33" borderId="21" xfId="0" applyFont="1" applyFill="1" applyBorder="1" applyAlignment="1">
      <alignment horizontal="left" vertical="top" wrapText="1"/>
    </xf>
    <xf numFmtId="0" fontId="1" fillId="33" borderId="27" xfId="0" applyFont="1" applyFill="1" applyBorder="1" applyAlignment="1">
      <alignment horizontal="center" vertical="top" wrapText="1"/>
    </xf>
    <xf numFmtId="0" fontId="1" fillId="33" borderId="16" xfId="0" applyFont="1" applyFill="1" applyBorder="1" applyAlignment="1">
      <alignment horizontal="center" vertical="top" wrapText="1"/>
    </xf>
    <xf numFmtId="0" fontId="1" fillId="33" borderId="21" xfId="0" applyFont="1" applyFill="1" applyBorder="1" applyAlignment="1">
      <alignment horizontal="center" vertical="top" wrapText="1"/>
    </xf>
    <xf numFmtId="0" fontId="1" fillId="0" borderId="27" xfId="0" applyFont="1" applyBorder="1" applyAlignment="1">
      <alignment horizontal="left" vertical="top" wrapText="1"/>
    </xf>
    <xf numFmtId="49" fontId="5" fillId="0" borderId="12" xfId="0" applyNumberFormat="1" applyFont="1" applyFill="1" applyBorder="1" applyAlignment="1">
      <alignment horizontal="center" vertical="top" wrapText="1"/>
    </xf>
    <xf numFmtId="0" fontId="0" fillId="0" borderId="16" xfId="0" applyFill="1" applyBorder="1" applyAlignment="1">
      <alignment horizontal="center" vertical="top" wrapText="1"/>
    </xf>
    <xf numFmtId="0" fontId="0" fillId="0" borderId="21" xfId="0" applyFill="1" applyBorder="1" applyAlignment="1">
      <alignment horizontal="center" vertical="top" wrapText="1"/>
    </xf>
    <xf numFmtId="0" fontId="0" fillId="0" borderId="25" xfId="0" applyBorder="1" applyAlignment="1">
      <alignment horizontal="left" vertical="top"/>
    </xf>
    <xf numFmtId="0" fontId="0" fillId="0" borderId="25" xfId="0" applyFont="1" applyBorder="1" applyAlignment="1">
      <alignment horizontal="left" vertical="top" wrapText="1"/>
    </xf>
    <xf numFmtId="49" fontId="9" fillId="0" borderId="11" xfId="0" applyNumberFormat="1" applyFont="1" applyFill="1" applyBorder="1" applyAlignment="1">
      <alignment horizontal="center" vertical="top"/>
    </xf>
    <xf numFmtId="49" fontId="9" fillId="0" borderId="0" xfId="0" applyNumberFormat="1" applyFont="1" applyFill="1" applyBorder="1" applyAlignment="1">
      <alignment horizontal="center" vertical="top"/>
    </xf>
    <xf numFmtId="0" fontId="10" fillId="0" borderId="20" xfId="0" applyFont="1" applyFill="1" applyBorder="1" applyAlignment="1">
      <alignment horizontal="center" vertical="top"/>
    </xf>
    <xf numFmtId="0" fontId="10" fillId="0" borderId="12" xfId="0" applyFont="1" applyBorder="1" applyAlignment="1">
      <alignment horizontal="left" vertical="top" wrapText="1"/>
    </xf>
    <xf numFmtId="0" fontId="10" fillId="0" borderId="16" xfId="0" applyFont="1" applyBorder="1" applyAlignment="1">
      <alignment horizontal="left" vertical="top" wrapText="1"/>
    </xf>
    <xf numFmtId="0" fontId="10" fillId="0" borderId="21" xfId="0" applyFont="1" applyBorder="1" applyAlignment="1">
      <alignment horizontal="left" vertical="top" wrapText="1"/>
    </xf>
    <xf numFmtId="0" fontId="11" fillId="0" borderId="12" xfId="0" applyFont="1" applyBorder="1" applyAlignment="1">
      <alignment horizontal="center" vertical="top"/>
    </xf>
    <xf numFmtId="0" fontId="11" fillId="0" borderId="16" xfId="0" applyFont="1" applyBorder="1" applyAlignment="1">
      <alignment horizontal="center" vertical="top"/>
    </xf>
    <xf numFmtId="0" fontId="11" fillId="0" borderId="21" xfId="0" applyFont="1" applyBorder="1" applyAlignment="1">
      <alignment horizontal="center" vertical="top"/>
    </xf>
    <xf numFmtId="49" fontId="9" fillId="0" borderId="12" xfId="0" applyNumberFormat="1" applyFont="1" applyBorder="1" applyAlignment="1">
      <alignment horizontal="center" vertical="top"/>
    </xf>
    <xf numFmtId="49" fontId="9" fillId="0" borderId="16" xfId="0" applyNumberFormat="1" applyFont="1" applyBorder="1" applyAlignment="1">
      <alignment horizontal="center" vertical="top"/>
    </xf>
    <xf numFmtId="49" fontId="9" fillId="0" borderId="21" xfId="0" applyNumberFormat="1" applyFont="1" applyBorder="1" applyAlignment="1">
      <alignment horizontal="center" vertical="top"/>
    </xf>
    <xf numFmtId="0" fontId="2"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 fillId="0" borderId="12" xfId="0" applyFont="1" applyBorder="1" applyAlignment="1">
      <alignment horizontal="center" vertical="center" textRotation="90" wrapText="1"/>
    </xf>
    <xf numFmtId="0" fontId="25" fillId="0" borderId="21" xfId="0" applyFont="1" applyBorder="1" applyAlignment="1">
      <alignment/>
    </xf>
    <xf numFmtId="0" fontId="2" fillId="0" borderId="0" xfId="0" applyFont="1" applyBorder="1" applyAlignment="1">
      <alignment horizontal="center" vertical="center" textRotation="90" wrapText="1"/>
    </xf>
    <xf numFmtId="0" fontId="25" fillId="0" borderId="20" xfId="0" applyFont="1" applyBorder="1" applyAlignment="1">
      <alignment horizontal="center" vertical="center" textRotation="90" wrapText="1"/>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21" xfId="0" applyFont="1" applyBorder="1" applyAlignment="1">
      <alignment horizontal="left" vertical="top" wrapText="1"/>
    </xf>
    <xf numFmtId="0" fontId="2" fillId="0" borderId="15"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47"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12"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vertical="top" wrapText="1"/>
    </xf>
    <xf numFmtId="0" fontId="4"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27"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9" xfId="0" applyFont="1" applyBorder="1" applyAlignment="1">
      <alignment horizontal="center" vertical="center" wrapText="1"/>
    </xf>
    <xf numFmtId="0" fontId="25" fillId="0" borderId="39" xfId="0" applyFont="1" applyBorder="1" applyAlignment="1">
      <alignment horizontal="center" vertical="center" wrapTex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Programos Nr.2 įvykdymas pagal 2007 m. SVP </a:t>
            </a:r>
          </a:p>
        </c:rich>
      </c:tx>
      <c:layout>
        <c:manualLayout>
          <c:xMode val="factor"/>
          <c:yMode val="factor"/>
          <c:x val="0.00825"/>
          <c:y val="0"/>
        </c:manualLayout>
      </c:layout>
      <c:spPr>
        <a:noFill/>
        <a:ln>
          <a:noFill/>
        </a:ln>
      </c:spPr>
    </c:title>
    <c:view3D>
      <c:rotX val="15"/>
      <c:hPercent val="100"/>
      <c:rotY val="0"/>
      <c:depthPercent val="100"/>
      <c:rAngAx val="1"/>
    </c:view3D>
    <c:plotArea>
      <c:layout>
        <c:manualLayout>
          <c:xMode val="edge"/>
          <c:yMode val="edge"/>
          <c:x val="0.33475"/>
          <c:y val="0.426"/>
          <c:w val="0.328"/>
          <c:h val="0.282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solidFill>
                      <a:srgbClr val="000000"/>
                    </a:solidFill>
                  </a:defRPr>
                </a:pPr>
              </a:p>
            </c:txPr>
            <c:showLegendKey val="0"/>
            <c:showVal val="0"/>
            <c:showBubbleSize val="0"/>
            <c:showCatName val="1"/>
            <c:showSerName val="0"/>
            <c:showLeaderLines val="1"/>
            <c:showPercent val="1"/>
          </c:dLbls>
          <c:cat>
            <c:strRef>
              <c:f>APRAŠYMAS!$B$12:$B$13</c:f>
              <c:strCache/>
            </c:strRef>
          </c:cat>
          <c:val>
            <c:numRef>
              <c:f>APRAŠYMAS!$C$12:$C$13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9</xdr:row>
      <xdr:rowOff>104775</xdr:rowOff>
    </xdr:from>
    <xdr:to>
      <xdr:col>8</xdr:col>
      <xdr:colOff>114300</xdr:colOff>
      <xdr:row>20</xdr:row>
      <xdr:rowOff>9525</xdr:rowOff>
    </xdr:to>
    <xdr:graphicFrame>
      <xdr:nvGraphicFramePr>
        <xdr:cNvPr id="1" name="Diagrama 2"/>
        <xdr:cNvGraphicFramePr/>
      </xdr:nvGraphicFramePr>
      <xdr:xfrm>
        <a:off x="514350" y="2152650"/>
        <a:ext cx="4667250" cy="2209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7"/>
  <sheetViews>
    <sheetView tabSelected="1" view="pageBreakPreview" zoomScaleSheetLayoutView="100" zoomScalePageLayoutView="0" workbookViewId="0" topLeftCell="A1">
      <selection activeCell="A1" sqref="A1:J1"/>
    </sheetView>
  </sheetViews>
  <sheetFormatPr defaultColWidth="9.140625" defaultRowHeight="12.75"/>
  <cols>
    <col min="1" max="2" width="9.140625" style="133" customWidth="1"/>
    <col min="3" max="3" width="10.28125" style="133" customWidth="1"/>
    <col min="4" max="5" width="9.421875" style="133" customWidth="1"/>
    <col min="6" max="6" width="9.140625" style="133" customWidth="1"/>
    <col min="7" max="7" width="8.7109375" style="133" customWidth="1"/>
    <col min="8" max="8" width="10.7109375" style="133" customWidth="1"/>
    <col min="9" max="9" width="9.140625" style="133" customWidth="1"/>
    <col min="10" max="10" width="11.57421875" style="133" customWidth="1"/>
    <col min="11" max="11" width="9.140625" style="133" customWidth="1"/>
    <col min="12" max="12" width="12.7109375" style="133" customWidth="1"/>
    <col min="13" max="16384" width="9.140625" style="133" customWidth="1"/>
  </cols>
  <sheetData>
    <row r="1" spans="1:14" s="128" customFormat="1" ht="34.5" customHeight="1">
      <c r="A1" s="179" t="s">
        <v>84</v>
      </c>
      <c r="B1" s="180"/>
      <c r="C1" s="180"/>
      <c r="D1" s="180"/>
      <c r="E1" s="180"/>
      <c r="F1" s="180"/>
      <c r="G1" s="180"/>
      <c r="H1" s="180"/>
      <c r="I1" s="180"/>
      <c r="J1" s="180"/>
      <c r="K1" s="125"/>
      <c r="L1" s="125"/>
      <c r="M1" s="125"/>
      <c r="N1" s="125"/>
    </row>
    <row r="2" spans="1:14" s="128" customFormat="1" ht="19.5" customHeight="1">
      <c r="A2" s="179" t="s">
        <v>85</v>
      </c>
      <c r="B2" s="183"/>
      <c r="C2" s="183"/>
      <c r="D2" s="183"/>
      <c r="E2" s="183"/>
      <c r="F2" s="183"/>
      <c r="G2" s="183"/>
      <c r="H2" s="183"/>
      <c r="I2" s="183"/>
      <c r="J2" s="183"/>
      <c r="K2" s="125"/>
      <c r="L2" s="125"/>
      <c r="M2" s="125"/>
      <c r="N2" s="125"/>
    </row>
    <row r="3" spans="1:14" s="128" customFormat="1" ht="12.75" customHeight="1">
      <c r="A3" s="129"/>
      <c r="B3" s="129"/>
      <c r="C3" s="129"/>
      <c r="D3" s="129"/>
      <c r="E3" s="129"/>
      <c r="F3" s="129"/>
      <c r="G3" s="129"/>
      <c r="H3" s="129"/>
      <c r="I3" s="129"/>
      <c r="J3" s="129"/>
      <c r="K3" s="124"/>
      <c r="L3" s="124"/>
      <c r="M3" s="124"/>
      <c r="N3" s="124"/>
    </row>
    <row r="4" spans="1:13" s="128" customFormat="1" ht="15.75">
      <c r="A4" s="126" t="s">
        <v>82</v>
      </c>
      <c r="B4" s="127"/>
      <c r="C4" s="127"/>
      <c r="D4" s="127"/>
      <c r="E4" s="127"/>
      <c r="F4" s="127"/>
      <c r="G4" s="125"/>
      <c r="H4" s="127"/>
      <c r="I4" s="127"/>
      <c r="J4" s="127"/>
      <c r="K4" s="127"/>
      <c r="L4" s="127"/>
      <c r="M4" s="127"/>
    </row>
    <row r="5" spans="1:13" s="128" customFormat="1" ht="10.5" customHeight="1">
      <c r="A5" s="127"/>
      <c r="B5" s="127"/>
      <c r="C5" s="127"/>
      <c r="D5" s="127"/>
      <c r="E5" s="127"/>
      <c r="F5" s="127"/>
      <c r="G5" s="125"/>
      <c r="H5" s="127"/>
      <c r="I5" s="127"/>
      <c r="J5" s="127"/>
      <c r="K5" s="127"/>
      <c r="L5" s="127"/>
      <c r="M5" s="127"/>
    </row>
    <row r="6" spans="1:13" s="128" customFormat="1" ht="15" customHeight="1">
      <c r="A6" s="181" t="s">
        <v>97</v>
      </c>
      <c r="B6" s="182"/>
      <c r="C6" s="182"/>
      <c r="D6" s="182"/>
      <c r="E6" s="182"/>
      <c r="F6" s="182"/>
      <c r="G6" s="182"/>
      <c r="H6" s="182"/>
      <c r="I6" s="182"/>
      <c r="J6" s="182"/>
      <c r="K6" s="127"/>
      <c r="L6" s="127"/>
      <c r="M6" s="127"/>
    </row>
    <row r="7" spans="1:13" s="128" customFormat="1" ht="18" customHeight="1">
      <c r="A7" s="182"/>
      <c r="B7" s="182"/>
      <c r="C7" s="182"/>
      <c r="D7" s="182"/>
      <c r="E7" s="182"/>
      <c r="F7" s="182"/>
      <c r="G7" s="182"/>
      <c r="H7" s="182"/>
      <c r="I7" s="182"/>
      <c r="J7" s="182"/>
      <c r="K7" s="127"/>
      <c r="L7" s="127"/>
      <c r="M7" s="127"/>
    </row>
    <row r="8" spans="1:14" s="128" customFormat="1" ht="18.75" customHeight="1">
      <c r="A8" s="181" t="s">
        <v>115</v>
      </c>
      <c r="B8" s="182"/>
      <c r="C8" s="182"/>
      <c r="D8" s="182"/>
      <c r="E8" s="182"/>
      <c r="F8" s="182"/>
      <c r="G8" s="182"/>
      <c r="H8" s="182"/>
      <c r="I8" s="182"/>
      <c r="J8" s="182"/>
      <c r="K8" s="131"/>
      <c r="L8" s="127"/>
      <c r="M8" s="127"/>
      <c r="N8" s="131"/>
    </row>
    <row r="9" spans="1:13" s="128" customFormat="1" ht="16.5" customHeight="1">
      <c r="A9" s="182"/>
      <c r="B9" s="182"/>
      <c r="C9" s="182"/>
      <c r="D9" s="182"/>
      <c r="E9" s="182"/>
      <c r="F9" s="182"/>
      <c r="G9" s="182"/>
      <c r="H9" s="182"/>
      <c r="I9" s="182"/>
      <c r="J9" s="182"/>
      <c r="K9" s="132"/>
      <c r="L9" s="132"/>
      <c r="M9" s="127"/>
    </row>
    <row r="10" spans="1:13" s="128" customFormat="1" ht="16.5" customHeight="1">
      <c r="A10" s="130"/>
      <c r="B10" s="130"/>
      <c r="C10" s="130"/>
      <c r="D10" s="130"/>
      <c r="E10" s="130"/>
      <c r="F10" s="130"/>
      <c r="G10" s="130"/>
      <c r="H10" s="130"/>
      <c r="I10" s="130"/>
      <c r="J10" s="130"/>
      <c r="K10" s="132"/>
      <c r="L10" s="132"/>
      <c r="M10" s="127"/>
    </row>
    <row r="11" spans="1:13" s="128" customFormat="1" ht="16.5" customHeight="1">
      <c r="A11" s="130"/>
      <c r="B11" s="130"/>
      <c r="C11" s="130"/>
      <c r="D11" s="130"/>
      <c r="E11" s="130"/>
      <c r="F11" s="130"/>
      <c r="G11" s="130"/>
      <c r="H11" s="130"/>
      <c r="I11" s="130"/>
      <c r="J11" s="130"/>
      <c r="K11" s="127"/>
      <c r="L11" s="127"/>
      <c r="M11" s="127"/>
    </row>
    <row r="12" spans="1:13" s="128" customFormat="1" ht="16.5" customHeight="1">
      <c r="A12" s="130"/>
      <c r="B12" s="127" t="s">
        <v>108</v>
      </c>
      <c r="C12" s="127">
        <v>8</v>
      </c>
      <c r="D12" s="130"/>
      <c r="E12" s="130"/>
      <c r="F12" s="130"/>
      <c r="G12" s="130"/>
      <c r="H12" s="130"/>
      <c r="I12" s="130"/>
      <c r="J12" s="130"/>
      <c r="K12" s="127"/>
      <c r="L12" s="127"/>
      <c r="M12" s="127"/>
    </row>
    <row r="13" spans="1:13" s="128" customFormat="1" ht="16.5" customHeight="1">
      <c r="A13" s="130"/>
      <c r="B13" s="127" t="s">
        <v>109</v>
      </c>
      <c r="C13" s="127">
        <v>5</v>
      </c>
      <c r="D13" s="130"/>
      <c r="E13" s="130"/>
      <c r="F13" s="130"/>
      <c r="G13" s="130"/>
      <c r="H13" s="130"/>
      <c r="I13" s="130"/>
      <c r="J13" s="130"/>
      <c r="K13" s="127"/>
      <c r="L13" s="127"/>
      <c r="M13" s="127"/>
    </row>
    <row r="14" spans="1:13" s="128" customFormat="1" ht="16.5" customHeight="1">
      <c r="A14" s="130"/>
      <c r="B14" s="130"/>
      <c r="C14" s="130"/>
      <c r="D14" s="130"/>
      <c r="E14" s="130"/>
      <c r="F14" s="130"/>
      <c r="G14" s="130"/>
      <c r="H14" s="130"/>
      <c r="I14" s="130"/>
      <c r="J14" s="130"/>
      <c r="K14" s="127"/>
      <c r="L14" s="127"/>
      <c r="M14" s="127"/>
    </row>
    <row r="15" spans="1:13" s="128" customFormat="1" ht="16.5" customHeight="1">
      <c r="A15" s="130"/>
      <c r="B15" s="130"/>
      <c r="C15" s="130"/>
      <c r="D15" s="130"/>
      <c r="E15" s="130"/>
      <c r="F15" s="130"/>
      <c r="G15" s="130"/>
      <c r="H15" s="130"/>
      <c r="I15" s="130"/>
      <c r="J15" s="130"/>
      <c r="K15" s="127"/>
      <c r="L15" s="127"/>
      <c r="M15" s="127"/>
    </row>
    <row r="16" spans="1:13" s="128" customFormat="1" ht="16.5" customHeight="1">
      <c r="A16" s="130"/>
      <c r="B16" s="130"/>
      <c r="C16" s="130"/>
      <c r="D16" s="130"/>
      <c r="E16" s="130"/>
      <c r="F16" s="130"/>
      <c r="G16" s="130"/>
      <c r="H16" s="130"/>
      <c r="I16" s="130"/>
      <c r="J16" s="130"/>
      <c r="K16" s="127"/>
      <c r="L16" s="127"/>
      <c r="M16" s="127"/>
    </row>
    <row r="17" spans="1:13" s="128" customFormat="1" ht="16.5" customHeight="1">
      <c r="A17" s="130"/>
      <c r="B17" s="130"/>
      <c r="C17" s="130"/>
      <c r="D17" s="130"/>
      <c r="E17" s="130"/>
      <c r="F17" s="130"/>
      <c r="G17" s="130"/>
      <c r="H17" s="130"/>
      <c r="I17" s="130"/>
      <c r="J17" s="130"/>
      <c r="K17" s="127"/>
      <c r="L17" s="127"/>
      <c r="M17" s="127"/>
    </row>
    <row r="18" spans="1:13" s="128" customFormat="1" ht="16.5" customHeight="1">
      <c r="A18" s="130"/>
      <c r="B18" s="130"/>
      <c r="C18" s="130"/>
      <c r="D18" s="130"/>
      <c r="E18" s="130"/>
      <c r="F18" s="130"/>
      <c r="G18" s="130"/>
      <c r="H18" s="130"/>
      <c r="I18" s="130"/>
      <c r="J18" s="130"/>
      <c r="K18" s="127"/>
      <c r="L18" s="127"/>
      <c r="M18" s="127"/>
    </row>
    <row r="19" spans="1:13" s="128" customFormat="1" ht="16.5" customHeight="1">
      <c r="A19" s="130"/>
      <c r="B19" s="130"/>
      <c r="C19" s="130"/>
      <c r="D19" s="130"/>
      <c r="E19" s="130"/>
      <c r="F19" s="130"/>
      <c r="G19" s="130"/>
      <c r="H19" s="130"/>
      <c r="I19" s="130"/>
      <c r="J19" s="130"/>
      <c r="K19" s="127"/>
      <c r="L19" s="127"/>
      <c r="M19" s="127"/>
    </row>
    <row r="20" spans="1:13" s="128" customFormat="1" ht="16.5" customHeight="1">
      <c r="A20" s="130"/>
      <c r="B20" s="130"/>
      <c r="C20" s="130"/>
      <c r="D20" s="130"/>
      <c r="E20" s="130"/>
      <c r="F20" s="130"/>
      <c r="G20" s="130"/>
      <c r="H20" s="130"/>
      <c r="I20" s="130"/>
      <c r="J20" s="130"/>
      <c r="K20" s="127"/>
      <c r="L20" s="127"/>
      <c r="M20" s="127"/>
    </row>
    <row r="21" spans="1:13" s="128" customFormat="1" ht="18" customHeight="1">
      <c r="A21" s="130"/>
      <c r="B21" s="130"/>
      <c r="C21" s="130"/>
      <c r="D21" s="130"/>
      <c r="E21" s="130"/>
      <c r="F21" s="130"/>
      <c r="G21" s="130"/>
      <c r="H21" s="130"/>
      <c r="I21" s="130"/>
      <c r="J21" s="130"/>
      <c r="K21" s="127"/>
      <c r="L21" s="127"/>
      <c r="M21" s="127"/>
    </row>
    <row r="22" spans="1:13" s="128" customFormat="1" ht="20.25" customHeight="1">
      <c r="A22" s="126" t="s">
        <v>83</v>
      </c>
      <c r="B22" s="127"/>
      <c r="C22" s="127"/>
      <c r="D22" s="127"/>
      <c r="E22" s="127"/>
      <c r="F22" s="127"/>
      <c r="G22" s="125"/>
      <c r="H22" s="127"/>
      <c r="I22" s="127"/>
      <c r="J22" s="127"/>
      <c r="K22" s="127"/>
      <c r="L22" s="127"/>
      <c r="M22" s="127"/>
    </row>
    <row r="23" spans="1:13" s="128" customFormat="1" ht="33" customHeight="1">
      <c r="A23" s="181" t="s">
        <v>87</v>
      </c>
      <c r="B23" s="184"/>
      <c r="C23" s="184"/>
      <c r="D23" s="184"/>
      <c r="E23" s="184"/>
      <c r="F23" s="184"/>
      <c r="G23" s="184"/>
      <c r="H23" s="184"/>
      <c r="I23" s="184"/>
      <c r="J23" s="184"/>
      <c r="K23" s="127"/>
      <c r="L23" s="127"/>
      <c r="M23" s="127"/>
    </row>
    <row r="24" spans="1:13" s="128" customFormat="1" ht="15.75">
      <c r="A24" s="127" t="s">
        <v>88</v>
      </c>
      <c r="B24" s="127"/>
      <c r="C24" s="127"/>
      <c r="D24" s="127"/>
      <c r="E24" s="127"/>
      <c r="F24" s="127"/>
      <c r="G24" s="125"/>
      <c r="H24" s="127"/>
      <c r="I24" s="127"/>
      <c r="J24" s="127"/>
      <c r="K24" s="127"/>
      <c r="L24" s="127"/>
      <c r="M24" s="127"/>
    </row>
    <row r="25" spans="1:13" s="128" customFormat="1" ht="15.75">
      <c r="A25" s="127" t="s">
        <v>89</v>
      </c>
      <c r="B25" s="127"/>
      <c r="C25" s="127"/>
      <c r="D25" s="127"/>
      <c r="E25" s="127"/>
      <c r="F25" s="127"/>
      <c r="G25" s="125"/>
      <c r="H25" s="127"/>
      <c r="I25" s="127"/>
      <c r="J25" s="127"/>
      <c r="K25" s="127"/>
      <c r="L25" s="127"/>
      <c r="M25" s="127"/>
    </row>
    <row r="26" spans="1:13" s="128" customFormat="1" ht="15.75">
      <c r="A26" s="127"/>
      <c r="B26" s="127"/>
      <c r="C26" s="127"/>
      <c r="D26" s="127"/>
      <c r="E26" s="127"/>
      <c r="F26" s="127"/>
      <c r="G26" s="125"/>
      <c r="H26" s="127"/>
      <c r="I26" s="127"/>
      <c r="J26" s="127"/>
      <c r="K26" s="127"/>
      <c r="L26" s="127"/>
      <c r="M26" s="127"/>
    </row>
    <row r="27" spans="1:13" s="128" customFormat="1" ht="15.75">
      <c r="A27" s="126" t="s">
        <v>90</v>
      </c>
      <c r="B27" s="127"/>
      <c r="C27" s="127"/>
      <c r="D27" s="127"/>
      <c r="E27" s="127"/>
      <c r="F27" s="127"/>
      <c r="G27" s="125"/>
      <c r="H27" s="127"/>
      <c r="I27" s="127"/>
      <c r="J27" s="127"/>
      <c r="K27" s="127"/>
      <c r="L27" s="127"/>
      <c r="M27" s="127"/>
    </row>
    <row r="28" spans="1:13" s="128" customFormat="1" ht="15.75">
      <c r="A28" s="127" t="s">
        <v>91</v>
      </c>
      <c r="B28" s="127"/>
      <c r="C28" s="127"/>
      <c r="D28" s="127"/>
      <c r="E28" s="127"/>
      <c r="F28" s="127"/>
      <c r="G28" s="125"/>
      <c r="H28" s="127"/>
      <c r="I28" s="127"/>
      <c r="J28" s="127"/>
      <c r="K28" s="127"/>
      <c r="L28" s="127"/>
      <c r="M28" s="127"/>
    </row>
    <row r="29" spans="1:13" s="128" customFormat="1" ht="15.75">
      <c r="A29" s="127" t="s">
        <v>92</v>
      </c>
      <c r="B29" s="127"/>
      <c r="C29" s="127"/>
      <c r="D29" s="127"/>
      <c r="E29" s="127"/>
      <c r="F29" s="127"/>
      <c r="G29" s="125"/>
      <c r="H29" s="127"/>
      <c r="I29" s="127"/>
      <c r="J29" s="127"/>
      <c r="K29" s="127"/>
      <c r="L29" s="127"/>
      <c r="M29" s="127"/>
    </row>
    <row r="30" spans="1:13" s="128" customFormat="1" ht="15.75">
      <c r="A30" s="127" t="s">
        <v>95</v>
      </c>
      <c r="B30" s="127"/>
      <c r="C30" s="127"/>
      <c r="D30" s="127"/>
      <c r="E30" s="127"/>
      <c r="F30" s="127"/>
      <c r="G30" s="125"/>
      <c r="H30" s="127"/>
      <c r="I30" s="127"/>
      <c r="J30" s="127"/>
      <c r="K30" s="127"/>
      <c r="L30" s="127"/>
      <c r="M30" s="127"/>
    </row>
    <row r="31" spans="1:13" s="128" customFormat="1" ht="14.25" customHeight="1">
      <c r="A31" s="127"/>
      <c r="B31" s="127"/>
      <c r="C31" s="127"/>
      <c r="D31" s="127"/>
      <c r="E31" s="127"/>
      <c r="F31" s="127"/>
      <c r="G31" s="125"/>
      <c r="H31" s="127"/>
      <c r="I31" s="127"/>
      <c r="J31" s="127"/>
      <c r="K31" s="127"/>
      <c r="L31" s="127"/>
      <c r="M31" s="127"/>
    </row>
    <row r="32" spans="1:13" s="128" customFormat="1" ht="15.75">
      <c r="A32" s="181" t="s">
        <v>93</v>
      </c>
      <c r="B32" s="182"/>
      <c r="C32" s="182"/>
      <c r="D32" s="182"/>
      <c r="E32" s="182"/>
      <c r="F32" s="182"/>
      <c r="G32" s="182"/>
      <c r="H32" s="182"/>
      <c r="I32" s="182"/>
      <c r="J32" s="182"/>
      <c r="K32" s="127"/>
      <c r="L32" s="127"/>
      <c r="M32" s="127"/>
    </row>
    <row r="33" spans="1:13" s="128" customFormat="1" ht="15.75">
      <c r="A33" s="127" t="s">
        <v>96</v>
      </c>
      <c r="B33" s="127"/>
      <c r="C33" s="127"/>
      <c r="D33" s="127"/>
      <c r="E33" s="127"/>
      <c r="F33" s="127"/>
      <c r="G33" s="125"/>
      <c r="H33" s="127"/>
      <c r="I33" s="127"/>
      <c r="J33" s="127"/>
      <c r="K33" s="127"/>
      <c r="L33" s="127"/>
      <c r="M33" s="127"/>
    </row>
    <row r="34" spans="1:13" s="128" customFormat="1" ht="15.75">
      <c r="A34" s="127" t="s">
        <v>94</v>
      </c>
      <c r="B34" s="127"/>
      <c r="C34" s="127"/>
      <c r="D34" s="127"/>
      <c r="E34" s="127"/>
      <c r="F34" s="127"/>
      <c r="G34" s="125"/>
      <c r="H34" s="127"/>
      <c r="I34" s="127"/>
      <c r="J34" s="127"/>
      <c r="K34" s="127"/>
      <c r="L34" s="127"/>
      <c r="M34" s="127"/>
    </row>
    <row r="35" spans="1:13" s="128" customFormat="1" ht="15.75">
      <c r="A35" s="127"/>
      <c r="B35" s="127"/>
      <c r="C35" s="127"/>
      <c r="D35" s="127"/>
      <c r="E35" s="127"/>
      <c r="F35" s="127"/>
      <c r="G35" s="125"/>
      <c r="H35" s="127"/>
      <c r="I35" s="127"/>
      <c r="J35" s="127"/>
      <c r="K35" s="127"/>
      <c r="L35" s="127"/>
      <c r="M35" s="127"/>
    </row>
    <row r="36" spans="1:13" s="128" customFormat="1" ht="15.75">
      <c r="A36" s="126"/>
      <c r="B36" s="127"/>
      <c r="C36" s="127"/>
      <c r="D36" s="127"/>
      <c r="E36" s="127"/>
      <c r="F36" s="127"/>
      <c r="G36" s="125"/>
      <c r="H36" s="127"/>
      <c r="I36" s="127"/>
      <c r="J36" s="127"/>
      <c r="K36" s="127"/>
      <c r="L36" s="127"/>
      <c r="M36" s="127"/>
    </row>
    <row r="37" spans="1:13" s="128" customFormat="1" ht="15.75">
      <c r="A37" s="126"/>
      <c r="B37" s="127"/>
      <c r="C37" s="127"/>
      <c r="D37" s="127"/>
      <c r="E37" s="127"/>
      <c r="F37" s="127"/>
      <c r="G37" s="125"/>
      <c r="H37" s="127"/>
      <c r="I37" s="127"/>
      <c r="J37" s="127"/>
      <c r="K37" s="127"/>
      <c r="L37" s="127"/>
      <c r="M37" s="127"/>
    </row>
  </sheetData>
  <sheetProtection/>
  <mergeCells count="6">
    <mergeCell ref="A1:J1"/>
    <mergeCell ref="A32:J32"/>
    <mergeCell ref="A2:J2"/>
    <mergeCell ref="A6:J7"/>
    <mergeCell ref="A8:J9"/>
    <mergeCell ref="A23:J23"/>
  </mergeCells>
  <printOptions/>
  <pageMargins left="0.7874015748031497" right="0.1968503937007874" top="0.7874015748031497" bottom="0.1968503937007874"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105"/>
  <sheetViews>
    <sheetView view="pageBreakPreview" zoomScaleSheetLayoutView="100" zoomScalePageLayoutView="0" workbookViewId="0" topLeftCell="A1">
      <selection activeCell="A1" sqref="A1:N1"/>
    </sheetView>
  </sheetViews>
  <sheetFormatPr defaultColWidth="9.140625" defaultRowHeight="12.75"/>
  <cols>
    <col min="1" max="1" width="3.57421875" style="0" customWidth="1"/>
    <col min="2" max="2" width="3.00390625" style="0" customWidth="1"/>
    <col min="3" max="3" width="2.8515625" style="0" customWidth="1"/>
    <col min="4" max="4" width="26.421875" style="0" customWidth="1"/>
    <col min="5" max="5" width="4.421875" style="0" customWidth="1"/>
    <col min="6" max="6" width="4.57421875" style="0" customWidth="1"/>
    <col min="7" max="7" width="6.28125" style="0" customWidth="1"/>
    <col min="8" max="8" width="8.00390625" style="0" customWidth="1"/>
    <col min="9" max="10" width="7.57421875" style="0" customWidth="1"/>
    <col min="11" max="11" width="26.8515625" style="0" customWidth="1"/>
    <col min="12" max="12" width="7.28125" style="0" customWidth="1"/>
    <col min="13" max="13" width="7.140625" style="0" customWidth="1"/>
    <col min="14" max="14" width="45.7109375" style="0" customWidth="1"/>
  </cols>
  <sheetData>
    <row r="1" spans="1:14" s="1" customFormat="1" ht="27" customHeight="1">
      <c r="A1" s="340" t="s">
        <v>86</v>
      </c>
      <c r="B1" s="340"/>
      <c r="C1" s="340"/>
      <c r="D1" s="340"/>
      <c r="E1" s="340"/>
      <c r="F1" s="340"/>
      <c r="G1" s="340"/>
      <c r="H1" s="340"/>
      <c r="I1" s="340"/>
      <c r="J1" s="340"/>
      <c r="K1" s="340"/>
      <c r="L1" s="340"/>
      <c r="M1" s="340"/>
      <c r="N1" s="340"/>
    </row>
    <row r="2" spans="1:14" ht="16.5" customHeight="1">
      <c r="A2" s="340" t="s">
        <v>85</v>
      </c>
      <c r="B2" s="340"/>
      <c r="C2" s="340"/>
      <c r="D2" s="340"/>
      <c r="E2" s="340"/>
      <c r="F2" s="340"/>
      <c r="G2" s="340"/>
      <c r="H2" s="340"/>
      <c r="I2" s="340"/>
      <c r="J2" s="340"/>
      <c r="K2" s="340"/>
      <c r="L2" s="340"/>
      <c r="M2" s="340"/>
      <c r="N2" s="340"/>
    </row>
    <row r="3" spans="1:14" ht="12" customHeight="1" thickBot="1">
      <c r="A3" s="2"/>
      <c r="B3" s="2"/>
      <c r="C3" s="2"/>
      <c r="D3" s="2"/>
      <c r="E3" s="2"/>
      <c r="F3" s="2"/>
      <c r="G3" s="2"/>
      <c r="H3" s="2"/>
      <c r="I3" s="2"/>
      <c r="J3" s="2"/>
      <c r="K3" s="2"/>
      <c r="L3" s="2"/>
      <c r="M3" s="2"/>
      <c r="N3" s="3" t="s">
        <v>0</v>
      </c>
    </row>
    <row r="4" spans="1:14" s="1" customFormat="1" ht="29.25" customHeight="1" thickBot="1">
      <c r="A4" s="341" t="s">
        <v>110</v>
      </c>
      <c r="B4" s="342"/>
      <c r="C4" s="342"/>
      <c r="D4" s="347" t="s">
        <v>1</v>
      </c>
      <c r="E4" s="350" t="s">
        <v>2</v>
      </c>
      <c r="F4" s="352" t="s">
        <v>3</v>
      </c>
      <c r="G4" s="323" t="s">
        <v>4</v>
      </c>
      <c r="H4" s="356" t="s">
        <v>5</v>
      </c>
      <c r="I4" s="357"/>
      <c r="J4" s="322"/>
      <c r="K4" s="321" t="s">
        <v>6</v>
      </c>
      <c r="L4" s="321"/>
      <c r="M4" s="322"/>
      <c r="N4" s="335" t="s">
        <v>7</v>
      </c>
    </row>
    <row r="5" spans="1:14" s="1" customFormat="1" ht="30.75" customHeight="1">
      <c r="A5" s="343"/>
      <c r="B5" s="344"/>
      <c r="C5" s="344"/>
      <c r="D5" s="348"/>
      <c r="E5" s="325"/>
      <c r="F5" s="353"/>
      <c r="G5" s="355"/>
      <c r="H5" s="330" t="s">
        <v>111</v>
      </c>
      <c r="I5" s="323" t="s">
        <v>112</v>
      </c>
      <c r="J5" s="333" t="s">
        <v>10</v>
      </c>
      <c r="K5" s="338" t="s">
        <v>11</v>
      </c>
      <c r="L5" s="323" t="s">
        <v>12</v>
      </c>
      <c r="M5" s="325" t="s">
        <v>13</v>
      </c>
      <c r="N5" s="336"/>
    </row>
    <row r="6" spans="1:14" s="1" customFormat="1" ht="69.75" customHeight="1" thickBot="1">
      <c r="A6" s="345"/>
      <c r="B6" s="346"/>
      <c r="C6" s="346"/>
      <c r="D6" s="349"/>
      <c r="E6" s="351"/>
      <c r="F6" s="354"/>
      <c r="G6" s="332"/>
      <c r="H6" s="331"/>
      <c r="I6" s="332"/>
      <c r="J6" s="334"/>
      <c r="K6" s="339"/>
      <c r="L6" s="324"/>
      <c r="M6" s="326"/>
      <c r="N6" s="337"/>
    </row>
    <row r="7" spans="1:14" ht="65.25" customHeight="1">
      <c r="A7" s="4" t="s">
        <v>14</v>
      </c>
      <c r="B7" s="5" t="s">
        <v>14</v>
      </c>
      <c r="C7" s="5" t="s">
        <v>14</v>
      </c>
      <c r="D7" s="327" t="s">
        <v>15</v>
      </c>
      <c r="E7" s="6"/>
      <c r="F7" s="7" t="s">
        <v>16</v>
      </c>
      <c r="G7" s="8" t="s">
        <v>17</v>
      </c>
      <c r="H7" s="9">
        <v>180</v>
      </c>
      <c r="I7" s="9">
        <v>180</v>
      </c>
      <c r="J7" s="10">
        <v>180</v>
      </c>
      <c r="K7" s="11" t="s">
        <v>18</v>
      </c>
      <c r="L7" s="12">
        <v>70</v>
      </c>
      <c r="M7" s="12">
        <v>66</v>
      </c>
      <c r="N7" s="13" t="s">
        <v>116</v>
      </c>
    </row>
    <row r="8" spans="1:14" ht="65.25" customHeight="1">
      <c r="A8" s="15"/>
      <c r="B8" s="16"/>
      <c r="C8" s="16"/>
      <c r="D8" s="328"/>
      <c r="E8" s="17"/>
      <c r="F8" s="18"/>
      <c r="G8" s="19" t="s">
        <v>19</v>
      </c>
      <c r="H8" s="20">
        <v>100</v>
      </c>
      <c r="I8" s="20">
        <v>101</v>
      </c>
      <c r="J8" s="20">
        <v>101</v>
      </c>
      <c r="K8" s="21" t="s">
        <v>20</v>
      </c>
      <c r="L8" s="22">
        <v>3</v>
      </c>
      <c r="M8" s="22">
        <v>3</v>
      </c>
      <c r="N8" s="23" t="s">
        <v>21</v>
      </c>
    </row>
    <row r="9" spans="1:14" ht="39.75" customHeight="1" thickBot="1">
      <c r="A9" s="24"/>
      <c r="B9" s="25"/>
      <c r="C9" s="26"/>
      <c r="D9" s="329"/>
      <c r="E9" s="27"/>
      <c r="F9" s="28"/>
      <c r="G9" s="29" t="s">
        <v>22</v>
      </c>
      <c r="H9" s="30">
        <f>H7+H8</f>
        <v>280</v>
      </c>
      <c r="I9" s="30">
        <f>I7+I8</f>
        <v>281</v>
      </c>
      <c r="J9" s="30">
        <f>J8+J7</f>
        <v>281</v>
      </c>
      <c r="K9" s="31" t="s">
        <v>23</v>
      </c>
      <c r="L9" s="32">
        <v>30</v>
      </c>
      <c r="M9" s="32">
        <v>32</v>
      </c>
      <c r="N9" s="33" t="s">
        <v>98</v>
      </c>
    </row>
    <row r="10" spans="1:14" s="41" customFormat="1" ht="42.75" customHeight="1">
      <c r="A10" s="34" t="s">
        <v>14</v>
      </c>
      <c r="B10" s="35" t="s">
        <v>14</v>
      </c>
      <c r="C10" s="309" t="s">
        <v>24</v>
      </c>
      <c r="D10" s="312" t="s">
        <v>25</v>
      </c>
      <c r="E10" s="315"/>
      <c r="F10" s="318" t="s">
        <v>16</v>
      </c>
      <c r="G10" s="36" t="s">
        <v>17</v>
      </c>
      <c r="H10" s="37">
        <v>54.6</v>
      </c>
      <c r="I10" s="38">
        <v>47.3</v>
      </c>
      <c r="J10" s="37">
        <v>47.3</v>
      </c>
      <c r="K10" s="39" t="s">
        <v>122</v>
      </c>
      <c r="L10" s="36">
        <v>1</v>
      </c>
      <c r="M10" s="36">
        <v>1</v>
      </c>
      <c r="N10" s="40" t="s">
        <v>99</v>
      </c>
    </row>
    <row r="11" spans="1:14" s="41" customFormat="1" ht="36" customHeight="1">
      <c r="A11" s="42"/>
      <c r="B11" s="43"/>
      <c r="C11" s="310"/>
      <c r="D11" s="313"/>
      <c r="E11" s="316"/>
      <c r="F11" s="319"/>
      <c r="G11" s="44" t="s">
        <v>26</v>
      </c>
      <c r="H11" s="45">
        <v>163.8</v>
      </c>
      <c r="I11" s="46">
        <v>86.6</v>
      </c>
      <c r="J11" s="47">
        <v>86.6</v>
      </c>
      <c r="K11" s="48" t="s">
        <v>27</v>
      </c>
      <c r="L11" s="49">
        <v>1</v>
      </c>
      <c r="M11" s="49">
        <v>1</v>
      </c>
      <c r="N11" s="50" t="s">
        <v>100</v>
      </c>
    </row>
    <row r="12" spans="1:14" s="41" customFormat="1" ht="33" customHeight="1">
      <c r="A12" s="42"/>
      <c r="B12" s="43"/>
      <c r="C12" s="310"/>
      <c r="D12" s="313"/>
      <c r="E12" s="316"/>
      <c r="F12" s="319"/>
      <c r="G12" s="51" t="s">
        <v>28</v>
      </c>
      <c r="H12" s="52"/>
      <c r="I12" s="53">
        <v>55.5</v>
      </c>
      <c r="J12" s="20">
        <v>55.5</v>
      </c>
      <c r="K12" s="54" t="s">
        <v>20</v>
      </c>
      <c r="L12" s="55">
        <v>4</v>
      </c>
      <c r="M12" s="56">
        <v>4</v>
      </c>
      <c r="N12" s="303" t="s">
        <v>29</v>
      </c>
    </row>
    <row r="13" spans="1:14" s="41" customFormat="1" ht="40.5" customHeight="1" thickBot="1">
      <c r="A13" s="57"/>
      <c r="B13" s="58"/>
      <c r="C13" s="311"/>
      <c r="D13" s="314"/>
      <c r="E13" s="317"/>
      <c r="F13" s="320"/>
      <c r="G13" s="59" t="s">
        <v>22</v>
      </c>
      <c r="H13" s="60">
        <f>H11+H10</f>
        <v>218.4</v>
      </c>
      <c r="I13" s="61">
        <f>I12+I11+I10</f>
        <v>189.39999999999998</v>
      </c>
      <c r="J13" s="61">
        <f>J12+J11+J10</f>
        <v>189.39999999999998</v>
      </c>
      <c r="K13" s="62"/>
      <c r="L13" s="63"/>
      <c r="M13" s="64"/>
      <c r="N13" s="217"/>
    </row>
    <row r="14" spans="1:14" ht="20.25" customHeight="1">
      <c r="A14" s="4" t="s">
        <v>14</v>
      </c>
      <c r="B14" s="5" t="s">
        <v>14</v>
      </c>
      <c r="C14" s="221" t="s">
        <v>30</v>
      </c>
      <c r="D14" s="243" t="s">
        <v>31</v>
      </c>
      <c r="E14" s="256"/>
      <c r="F14" s="304" t="s">
        <v>16</v>
      </c>
      <c r="G14" s="66" t="s">
        <v>17</v>
      </c>
      <c r="H14" s="67"/>
      <c r="I14" s="67"/>
      <c r="J14" s="67"/>
      <c r="K14" s="254" t="s">
        <v>32</v>
      </c>
      <c r="L14" s="68">
        <v>5</v>
      </c>
      <c r="M14" s="68">
        <v>5</v>
      </c>
      <c r="N14" s="243" t="s">
        <v>33</v>
      </c>
    </row>
    <row r="15" spans="1:14" ht="24.75" customHeight="1">
      <c r="A15" s="15"/>
      <c r="B15" s="16"/>
      <c r="C15" s="222"/>
      <c r="D15" s="246"/>
      <c r="E15" s="297"/>
      <c r="F15" s="305"/>
      <c r="G15" s="69" t="s">
        <v>28</v>
      </c>
      <c r="H15" s="70">
        <v>51.8</v>
      </c>
      <c r="I15" s="71"/>
      <c r="J15" s="70"/>
      <c r="K15" s="307"/>
      <c r="L15" s="72"/>
      <c r="M15" s="72"/>
      <c r="N15" s="308"/>
    </row>
    <row r="16" spans="1:14" ht="31.5" customHeight="1" thickBot="1">
      <c r="A16" s="24"/>
      <c r="B16" s="25"/>
      <c r="C16" s="223"/>
      <c r="D16" s="244"/>
      <c r="E16" s="257"/>
      <c r="F16" s="306"/>
      <c r="G16" s="29" t="s">
        <v>22</v>
      </c>
      <c r="H16" s="30">
        <f>H15+H14</f>
        <v>51.8</v>
      </c>
      <c r="I16" s="30">
        <f>I15+I14</f>
        <v>0</v>
      </c>
      <c r="J16" s="30">
        <f>J15+J14</f>
        <v>0</v>
      </c>
      <c r="K16" s="73" t="s">
        <v>34</v>
      </c>
      <c r="L16" s="74">
        <v>1</v>
      </c>
      <c r="M16" s="74">
        <v>1</v>
      </c>
      <c r="N16" s="75" t="s">
        <v>35</v>
      </c>
    </row>
    <row r="17" spans="1:14" ht="30.75" customHeight="1">
      <c r="A17" s="4" t="s">
        <v>14</v>
      </c>
      <c r="B17" s="5" t="s">
        <v>14</v>
      </c>
      <c r="C17" s="221" t="s">
        <v>36</v>
      </c>
      <c r="D17" s="243" t="s">
        <v>37</v>
      </c>
      <c r="E17" s="256"/>
      <c r="F17" s="141" t="s">
        <v>38</v>
      </c>
      <c r="G17" s="144" t="s">
        <v>17</v>
      </c>
      <c r="H17" s="9">
        <v>67.9</v>
      </c>
      <c r="I17" s="9">
        <v>67.9</v>
      </c>
      <c r="J17" s="9">
        <v>28.2</v>
      </c>
      <c r="K17" s="165" t="s">
        <v>39</v>
      </c>
      <c r="L17" s="68">
        <v>1</v>
      </c>
      <c r="M17" s="166">
        <v>1</v>
      </c>
      <c r="N17" s="238" t="s">
        <v>117</v>
      </c>
    </row>
    <row r="18" spans="1:14" ht="24.75" customHeight="1">
      <c r="A18" s="15"/>
      <c r="B18" s="16"/>
      <c r="C18" s="222"/>
      <c r="D18" s="246"/>
      <c r="E18" s="297"/>
      <c r="F18" s="142"/>
      <c r="G18" s="69" t="s">
        <v>26</v>
      </c>
      <c r="H18" s="70">
        <v>241.6</v>
      </c>
      <c r="I18" s="70">
        <v>46.7</v>
      </c>
      <c r="J18" s="70">
        <v>84.5</v>
      </c>
      <c r="K18" s="289" t="s">
        <v>40</v>
      </c>
      <c r="L18" s="300">
        <v>30</v>
      </c>
      <c r="M18" s="301">
        <v>20</v>
      </c>
      <c r="N18" s="298"/>
    </row>
    <row r="19" spans="1:14" ht="21" customHeight="1">
      <c r="A19" s="15"/>
      <c r="B19" s="16"/>
      <c r="C19" s="222"/>
      <c r="D19" s="246"/>
      <c r="E19" s="297"/>
      <c r="F19" s="145"/>
      <c r="G19" s="69" t="s">
        <v>28</v>
      </c>
      <c r="H19" s="146"/>
      <c r="I19" s="146">
        <v>54.5</v>
      </c>
      <c r="J19" s="70">
        <v>54.5</v>
      </c>
      <c r="K19" s="290"/>
      <c r="L19" s="301"/>
      <c r="M19" s="301"/>
      <c r="N19" s="298"/>
    </row>
    <row r="20" spans="1:14" ht="26.25" customHeight="1" thickBot="1">
      <c r="A20" s="24"/>
      <c r="B20" s="25"/>
      <c r="C20" s="223"/>
      <c r="D20" s="244"/>
      <c r="E20" s="257"/>
      <c r="F20" s="143"/>
      <c r="G20" s="29" t="s">
        <v>22</v>
      </c>
      <c r="H20" s="30">
        <f>H18+H17</f>
        <v>309.5</v>
      </c>
      <c r="I20" s="30">
        <f>I19+I18+I17</f>
        <v>169.10000000000002</v>
      </c>
      <c r="J20" s="30">
        <f>J19+J18+J17</f>
        <v>167.2</v>
      </c>
      <c r="K20" s="291"/>
      <c r="L20" s="302"/>
      <c r="M20" s="302"/>
      <c r="N20" s="299"/>
    </row>
    <row r="21" spans="1:14" ht="28.5" customHeight="1">
      <c r="A21" s="4" t="s">
        <v>14</v>
      </c>
      <c r="B21" s="5" t="s">
        <v>14</v>
      </c>
      <c r="C21" s="221" t="s">
        <v>41</v>
      </c>
      <c r="D21" s="228" t="s">
        <v>42</v>
      </c>
      <c r="E21" s="294" t="s">
        <v>43</v>
      </c>
      <c r="F21" s="235" t="s">
        <v>38</v>
      </c>
      <c r="G21" s="8" t="s">
        <v>17</v>
      </c>
      <c r="H21" s="20">
        <v>1424.5</v>
      </c>
      <c r="I21" s="81">
        <v>1407.3</v>
      </c>
      <c r="J21" s="81">
        <v>91.7</v>
      </c>
      <c r="K21" s="11" t="s">
        <v>44</v>
      </c>
      <c r="L21" s="77"/>
      <c r="M21" s="77"/>
      <c r="N21" s="238" t="s">
        <v>118</v>
      </c>
    </row>
    <row r="22" spans="1:14" ht="22.5" customHeight="1">
      <c r="A22" s="15"/>
      <c r="B22" s="16"/>
      <c r="C22" s="222"/>
      <c r="D22" s="229"/>
      <c r="E22" s="295"/>
      <c r="F22" s="236"/>
      <c r="G22" s="84" t="s">
        <v>28</v>
      </c>
      <c r="H22" s="20">
        <v>12914</v>
      </c>
      <c r="I22" s="20">
        <v>856.9</v>
      </c>
      <c r="J22" s="20">
        <v>856.9</v>
      </c>
      <c r="K22" s="289" t="s">
        <v>45</v>
      </c>
      <c r="L22" s="292"/>
      <c r="M22" s="292"/>
      <c r="N22" s="285"/>
    </row>
    <row r="23" spans="1:14" ht="24" customHeight="1">
      <c r="A23" s="15"/>
      <c r="B23" s="16"/>
      <c r="C23" s="222"/>
      <c r="D23" s="229"/>
      <c r="E23" s="295"/>
      <c r="F23" s="236"/>
      <c r="G23" s="19" t="s">
        <v>46</v>
      </c>
      <c r="H23" s="147"/>
      <c r="I23" s="20"/>
      <c r="J23" s="20"/>
      <c r="K23" s="290"/>
      <c r="L23" s="292"/>
      <c r="M23" s="292"/>
      <c r="N23" s="285"/>
    </row>
    <row r="24" spans="1:14" ht="30.75" customHeight="1" thickBot="1">
      <c r="A24" s="24"/>
      <c r="B24" s="25"/>
      <c r="C24" s="245"/>
      <c r="D24" s="230"/>
      <c r="E24" s="296"/>
      <c r="F24" s="237"/>
      <c r="G24" s="29" t="s">
        <v>22</v>
      </c>
      <c r="H24" s="30">
        <f>H23+H22+H21</f>
        <v>14338.5</v>
      </c>
      <c r="I24" s="30">
        <f>I23+I22+I21</f>
        <v>2264.2</v>
      </c>
      <c r="J24" s="30">
        <f>J23+J22+J21</f>
        <v>948.6</v>
      </c>
      <c r="K24" s="291"/>
      <c r="L24" s="293"/>
      <c r="M24" s="293"/>
      <c r="N24" s="286"/>
    </row>
    <row r="25" spans="1:14" ht="18.75" customHeight="1">
      <c r="A25" s="15" t="s">
        <v>14</v>
      </c>
      <c r="B25" s="16" t="s">
        <v>14</v>
      </c>
      <c r="C25" s="222" t="s">
        <v>47</v>
      </c>
      <c r="D25" s="229" t="s">
        <v>48</v>
      </c>
      <c r="E25" s="287" t="s">
        <v>49</v>
      </c>
      <c r="F25" s="236" t="s">
        <v>38</v>
      </c>
      <c r="G25" s="79" t="s">
        <v>17</v>
      </c>
      <c r="H25" s="81">
        <v>64.1</v>
      </c>
      <c r="I25" s="81">
        <v>121.5</v>
      </c>
      <c r="J25" s="81">
        <v>19.5</v>
      </c>
      <c r="K25" s="185" t="s">
        <v>50</v>
      </c>
      <c r="L25" s="189">
        <v>1</v>
      </c>
      <c r="M25" s="189"/>
      <c r="N25" s="238" t="s">
        <v>123</v>
      </c>
    </row>
    <row r="26" spans="1:14" ht="17.25" customHeight="1">
      <c r="A26" s="15"/>
      <c r="B26" s="16"/>
      <c r="C26" s="222"/>
      <c r="D26" s="229"/>
      <c r="E26" s="287"/>
      <c r="F26" s="236"/>
      <c r="G26" s="79" t="s">
        <v>51</v>
      </c>
      <c r="H26" s="81">
        <v>169.4</v>
      </c>
      <c r="I26" s="81"/>
      <c r="J26" s="20"/>
      <c r="K26" s="281"/>
      <c r="L26" s="189"/>
      <c r="M26" s="189"/>
      <c r="N26" s="239"/>
    </row>
    <row r="27" spans="1:14" ht="16.5" customHeight="1">
      <c r="A27" s="148"/>
      <c r="B27" s="16"/>
      <c r="C27" s="222"/>
      <c r="D27" s="229"/>
      <c r="E27" s="287"/>
      <c r="F27" s="236"/>
      <c r="G27" s="149" t="s">
        <v>26</v>
      </c>
      <c r="H27" s="20">
        <v>700.5</v>
      </c>
      <c r="I27" s="20">
        <v>222</v>
      </c>
      <c r="J27" s="20">
        <v>115.4</v>
      </c>
      <c r="K27" s="281"/>
      <c r="L27" s="283"/>
      <c r="M27" s="283"/>
      <c r="N27" s="285"/>
    </row>
    <row r="28" spans="1:14" ht="32.25" customHeight="1">
      <c r="A28" s="148"/>
      <c r="B28" s="16"/>
      <c r="C28" s="222"/>
      <c r="D28" s="229"/>
      <c r="E28" s="287"/>
      <c r="F28" s="236"/>
      <c r="G28" s="84" t="s">
        <v>52</v>
      </c>
      <c r="H28" s="20"/>
      <c r="I28" s="150">
        <v>60.8</v>
      </c>
      <c r="J28" s="20">
        <v>18.9</v>
      </c>
      <c r="K28" s="281"/>
      <c r="L28" s="283"/>
      <c r="M28" s="283"/>
      <c r="N28" s="285"/>
    </row>
    <row r="29" spans="1:14" ht="34.5" customHeight="1" thickBot="1">
      <c r="A29" s="151"/>
      <c r="B29" s="25"/>
      <c r="C29" s="245"/>
      <c r="D29" s="230"/>
      <c r="E29" s="288"/>
      <c r="F29" s="237"/>
      <c r="G29" s="29" t="s">
        <v>22</v>
      </c>
      <c r="H29" s="30">
        <f>H28+H27+H26+H25</f>
        <v>934</v>
      </c>
      <c r="I29" s="30">
        <f>I28+I27+I26+I25</f>
        <v>404.3</v>
      </c>
      <c r="J29" s="30">
        <f>J28+J27+J26+J25</f>
        <v>153.8</v>
      </c>
      <c r="K29" s="282"/>
      <c r="L29" s="284"/>
      <c r="M29" s="284"/>
      <c r="N29" s="286"/>
    </row>
    <row r="30" spans="1:14" s="83" customFormat="1" ht="18.75" customHeight="1">
      <c r="A30" s="15" t="s">
        <v>14</v>
      </c>
      <c r="B30" s="16" t="s">
        <v>14</v>
      </c>
      <c r="C30" s="222" t="s">
        <v>53</v>
      </c>
      <c r="D30" s="229" t="s">
        <v>54</v>
      </c>
      <c r="E30" s="78" t="s">
        <v>49</v>
      </c>
      <c r="F30" s="236" t="s">
        <v>38</v>
      </c>
      <c r="G30" s="79" t="s">
        <v>17</v>
      </c>
      <c r="H30" s="80"/>
      <c r="I30" s="81">
        <v>0.7</v>
      </c>
      <c r="J30" s="81">
        <v>0.7</v>
      </c>
      <c r="K30" s="278" t="s">
        <v>55</v>
      </c>
      <c r="L30" s="248">
        <v>1</v>
      </c>
      <c r="M30" s="248">
        <v>1</v>
      </c>
      <c r="N30" s="273"/>
    </row>
    <row r="31" spans="1:14" s="83" customFormat="1" ht="21.75" customHeight="1">
      <c r="A31" s="15"/>
      <c r="B31" s="16"/>
      <c r="C31" s="222"/>
      <c r="D31" s="229"/>
      <c r="E31" s="276" t="s">
        <v>56</v>
      </c>
      <c r="F31" s="236"/>
      <c r="G31" s="84" t="s">
        <v>28</v>
      </c>
      <c r="H31" s="85"/>
      <c r="I31" s="20">
        <v>93.8</v>
      </c>
      <c r="J31" s="20">
        <v>93.8</v>
      </c>
      <c r="K31" s="279"/>
      <c r="L31" s="271"/>
      <c r="M31" s="271"/>
      <c r="N31" s="274"/>
    </row>
    <row r="32" spans="1:14" s="83" customFormat="1" ht="19.5" customHeight="1" thickBot="1">
      <c r="A32" s="24"/>
      <c r="B32" s="25"/>
      <c r="C32" s="245"/>
      <c r="D32" s="230"/>
      <c r="E32" s="277"/>
      <c r="F32" s="237"/>
      <c r="G32" s="29" t="s">
        <v>22</v>
      </c>
      <c r="H32" s="86"/>
      <c r="I32" s="30">
        <f>I31+I30</f>
        <v>94.5</v>
      </c>
      <c r="J32" s="30">
        <f>J31+J30</f>
        <v>94.5</v>
      </c>
      <c r="K32" s="280"/>
      <c r="L32" s="272"/>
      <c r="M32" s="272"/>
      <c r="N32" s="275"/>
    </row>
    <row r="33" spans="1:14" ht="24" customHeight="1">
      <c r="A33" s="4" t="s">
        <v>14</v>
      </c>
      <c r="B33" s="5" t="s">
        <v>24</v>
      </c>
      <c r="C33" s="221" t="s">
        <v>14</v>
      </c>
      <c r="D33" s="269" t="s">
        <v>57</v>
      </c>
      <c r="E33" s="265" t="s">
        <v>58</v>
      </c>
      <c r="F33" s="235" t="s">
        <v>16</v>
      </c>
      <c r="G33" s="65" t="s">
        <v>17</v>
      </c>
      <c r="H33" s="87">
        <v>175</v>
      </c>
      <c r="I33" s="87">
        <v>209</v>
      </c>
      <c r="J33" s="87">
        <v>208.5</v>
      </c>
      <c r="K33" s="88" t="s">
        <v>119</v>
      </c>
      <c r="L33" s="68">
        <v>15</v>
      </c>
      <c r="M33" s="68">
        <v>15</v>
      </c>
      <c r="N33" s="243" t="s">
        <v>101</v>
      </c>
    </row>
    <row r="34" spans="1:14" ht="17.25" customHeight="1" thickBot="1">
      <c r="A34" s="24"/>
      <c r="B34" s="25"/>
      <c r="C34" s="223"/>
      <c r="D34" s="270"/>
      <c r="E34" s="266"/>
      <c r="F34" s="237"/>
      <c r="G34" s="29" t="s">
        <v>22</v>
      </c>
      <c r="H34" s="30">
        <f>H33</f>
        <v>175</v>
      </c>
      <c r="I34" s="30">
        <f>I33</f>
        <v>209</v>
      </c>
      <c r="J34" s="30">
        <f>J33</f>
        <v>208.5</v>
      </c>
      <c r="K34" s="82"/>
      <c r="L34" s="89"/>
      <c r="M34" s="89"/>
      <c r="N34" s="264"/>
    </row>
    <row r="35" spans="1:14" ht="27" customHeight="1">
      <c r="A35" s="4" t="s">
        <v>14</v>
      </c>
      <c r="B35" s="5" t="s">
        <v>24</v>
      </c>
      <c r="C35" s="221" t="s">
        <v>24</v>
      </c>
      <c r="D35" s="243" t="s">
        <v>59</v>
      </c>
      <c r="E35" s="265" t="s">
        <v>58</v>
      </c>
      <c r="F35" s="235" t="s">
        <v>16</v>
      </c>
      <c r="G35" s="65" t="s">
        <v>17</v>
      </c>
      <c r="H35" s="87">
        <v>30</v>
      </c>
      <c r="I35" s="87">
        <v>30</v>
      </c>
      <c r="J35" s="152">
        <v>30</v>
      </c>
      <c r="K35" s="267" t="s">
        <v>60</v>
      </c>
      <c r="L35" s="188">
        <v>40</v>
      </c>
      <c r="M35" s="188">
        <v>25</v>
      </c>
      <c r="N35" s="238" t="s">
        <v>107</v>
      </c>
    </row>
    <row r="36" spans="1:14" ht="18" customHeight="1" thickBot="1">
      <c r="A36" s="24"/>
      <c r="B36" s="25"/>
      <c r="C36" s="223"/>
      <c r="D36" s="244"/>
      <c r="E36" s="266"/>
      <c r="F36" s="237"/>
      <c r="G36" s="29" t="s">
        <v>22</v>
      </c>
      <c r="H36" s="30">
        <f>H35</f>
        <v>30</v>
      </c>
      <c r="I36" s="30">
        <f>I35</f>
        <v>30</v>
      </c>
      <c r="J36" s="30">
        <f>J35</f>
        <v>30</v>
      </c>
      <c r="K36" s="268"/>
      <c r="L36" s="190"/>
      <c r="M36" s="190"/>
      <c r="N36" s="240"/>
    </row>
    <row r="37" spans="1:14" ht="21" customHeight="1">
      <c r="A37" s="218" t="s">
        <v>24</v>
      </c>
      <c r="B37" s="221" t="s">
        <v>30</v>
      </c>
      <c r="C37" s="221" t="s">
        <v>14</v>
      </c>
      <c r="D37" s="262" t="s">
        <v>61</v>
      </c>
      <c r="E37" s="256"/>
      <c r="F37" s="235" t="s">
        <v>16</v>
      </c>
      <c r="G37" s="8" t="s">
        <v>17</v>
      </c>
      <c r="H37" s="9">
        <v>0</v>
      </c>
      <c r="I37" s="9">
        <v>0</v>
      </c>
      <c r="J37" s="9">
        <v>0</v>
      </c>
      <c r="K37" s="258" t="s">
        <v>62</v>
      </c>
      <c r="L37" s="90"/>
      <c r="M37" s="90">
        <v>3</v>
      </c>
      <c r="N37" s="260" t="s">
        <v>102</v>
      </c>
    </row>
    <row r="38" spans="1:14" ht="34.5" customHeight="1" thickBot="1">
      <c r="A38" s="220"/>
      <c r="B38" s="223"/>
      <c r="C38" s="223"/>
      <c r="D38" s="263"/>
      <c r="E38" s="257"/>
      <c r="F38" s="237"/>
      <c r="G38" s="29" t="s">
        <v>22</v>
      </c>
      <c r="H38" s="30">
        <f>SUM(H37)</f>
        <v>0</v>
      </c>
      <c r="I38" s="30">
        <f>SUM(I37)</f>
        <v>0</v>
      </c>
      <c r="J38" s="30">
        <f>SUM(J37)</f>
        <v>0</v>
      </c>
      <c r="K38" s="259"/>
      <c r="L38" s="91"/>
      <c r="M38" s="91"/>
      <c r="N38" s="261"/>
    </row>
    <row r="39" spans="1:14" ht="52.5" customHeight="1">
      <c r="A39" s="154" t="s">
        <v>30</v>
      </c>
      <c r="B39" s="155" t="s">
        <v>14</v>
      </c>
      <c r="C39" s="155" t="s">
        <v>14</v>
      </c>
      <c r="D39" s="39" t="s">
        <v>63</v>
      </c>
      <c r="E39" s="65"/>
      <c r="F39" s="141" t="s">
        <v>16</v>
      </c>
      <c r="G39" s="247" t="s">
        <v>17</v>
      </c>
      <c r="H39" s="252">
        <v>176</v>
      </c>
      <c r="I39" s="252">
        <v>176</v>
      </c>
      <c r="J39" s="87">
        <v>176</v>
      </c>
      <c r="K39" s="92" t="s">
        <v>64</v>
      </c>
      <c r="L39" s="93" t="s">
        <v>65</v>
      </c>
      <c r="M39" s="93" t="s">
        <v>66</v>
      </c>
      <c r="N39" s="94" t="s">
        <v>124</v>
      </c>
    </row>
    <row r="40" spans="1:14" ht="27" customHeight="1" thickBot="1">
      <c r="A40" s="156"/>
      <c r="B40" s="157"/>
      <c r="C40" s="157"/>
      <c r="D40" s="153"/>
      <c r="E40" s="140"/>
      <c r="F40" s="158"/>
      <c r="G40" s="242"/>
      <c r="H40" s="253"/>
      <c r="I40" s="253"/>
      <c r="J40" s="159"/>
      <c r="K40" s="135" t="s">
        <v>67</v>
      </c>
      <c r="L40" s="136">
        <v>30000</v>
      </c>
      <c r="M40" s="136">
        <v>40000</v>
      </c>
      <c r="N40" s="137" t="s">
        <v>103</v>
      </c>
    </row>
    <row r="41" spans="1:14" ht="78.75" customHeight="1">
      <c r="A41" s="160"/>
      <c r="B41" s="155"/>
      <c r="C41" s="155"/>
      <c r="D41" s="39"/>
      <c r="E41" s="65"/>
      <c r="F41" s="141"/>
      <c r="G41" s="6"/>
      <c r="H41" s="6"/>
      <c r="I41" s="6"/>
      <c r="J41" s="6"/>
      <c r="K41" s="254" t="s">
        <v>68</v>
      </c>
      <c r="L41" s="241">
        <v>6</v>
      </c>
      <c r="M41" s="241">
        <v>6</v>
      </c>
      <c r="N41" s="243" t="s">
        <v>104</v>
      </c>
    </row>
    <row r="42" spans="1:14" ht="36.75" customHeight="1" thickBot="1">
      <c r="A42" s="161"/>
      <c r="B42" s="162"/>
      <c r="C42" s="162"/>
      <c r="D42" s="153"/>
      <c r="E42" s="163"/>
      <c r="F42" s="163"/>
      <c r="G42" s="29" t="s">
        <v>22</v>
      </c>
      <c r="H42" s="30">
        <f>H39</f>
        <v>176</v>
      </c>
      <c r="I42" s="30">
        <f>I39</f>
        <v>176</v>
      </c>
      <c r="J42" s="30">
        <f>J39</f>
        <v>176</v>
      </c>
      <c r="K42" s="255"/>
      <c r="L42" s="242"/>
      <c r="M42" s="242"/>
      <c r="N42" s="244"/>
    </row>
    <row r="43" spans="1:14" ht="18" customHeight="1">
      <c r="A43" s="218" t="s">
        <v>30</v>
      </c>
      <c r="B43" s="221" t="s">
        <v>14</v>
      </c>
      <c r="C43" s="221" t="s">
        <v>24</v>
      </c>
      <c r="D43" s="243" t="s">
        <v>69</v>
      </c>
      <c r="E43" s="247"/>
      <c r="F43" s="235" t="s">
        <v>16</v>
      </c>
      <c r="G43" s="65" t="s">
        <v>17</v>
      </c>
      <c r="H43" s="87">
        <v>55</v>
      </c>
      <c r="I43" s="87">
        <v>55</v>
      </c>
      <c r="J43" s="87">
        <v>55</v>
      </c>
      <c r="K43" s="249" t="s">
        <v>70</v>
      </c>
      <c r="L43" s="212">
        <v>1</v>
      </c>
      <c r="M43" s="212">
        <v>1</v>
      </c>
      <c r="N43" s="215" t="s">
        <v>120</v>
      </c>
    </row>
    <row r="44" spans="1:14" ht="15" customHeight="1">
      <c r="A44" s="219"/>
      <c r="B44" s="222"/>
      <c r="C44" s="222"/>
      <c r="D44" s="246"/>
      <c r="E44" s="248"/>
      <c r="F44" s="236"/>
      <c r="G44" s="95"/>
      <c r="H44" s="96"/>
      <c r="I44" s="96"/>
      <c r="J44" s="97"/>
      <c r="K44" s="250"/>
      <c r="L44" s="213"/>
      <c r="M44" s="213"/>
      <c r="N44" s="216"/>
    </row>
    <row r="45" spans="1:14" ht="21" customHeight="1" thickBot="1">
      <c r="A45" s="220"/>
      <c r="B45" s="223"/>
      <c r="C45" s="245"/>
      <c r="D45" s="244"/>
      <c r="E45" s="242"/>
      <c r="F45" s="237"/>
      <c r="G45" s="29" t="s">
        <v>22</v>
      </c>
      <c r="H45" s="30">
        <f>H43</f>
        <v>55</v>
      </c>
      <c r="I45" s="30">
        <f>I43</f>
        <v>55</v>
      </c>
      <c r="J45" s="30">
        <f>J43</f>
        <v>55</v>
      </c>
      <c r="K45" s="251"/>
      <c r="L45" s="214"/>
      <c r="M45" s="214"/>
      <c r="N45" s="217"/>
    </row>
    <row r="46" spans="1:14" ht="15" customHeight="1">
      <c r="A46" s="218" t="s">
        <v>30</v>
      </c>
      <c r="B46" s="221" t="s">
        <v>24</v>
      </c>
      <c r="C46" s="224" t="s">
        <v>14</v>
      </c>
      <c r="D46" s="228" t="s">
        <v>71</v>
      </c>
      <c r="E46" s="231" t="s">
        <v>49</v>
      </c>
      <c r="F46" s="235" t="s">
        <v>38</v>
      </c>
      <c r="G46" s="8" t="s">
        <v>17</v>
      </c>
      <c r="H46" s="9"/>
      <c r="I46" s="9"/>
      <c r="J46" s="87"/>
      <c r="K46" s="185" t="s">
        <v>105</v>
      </c>
      <c r="L46" s="188">
        <v>1</v>
      </c>
      <c r="M46" s="76">
        <v>0</v>
      </c>
      <c r="N46" s="238" t="s">
        <v>106</v>
      </c>
    </row>
    <row r="47" spans="1:14" ht="17.25" customHeight="1">
      <c r="A47" s="219"/>
      <c r="B47" s="222"/>
      <c r="C47" s="225"/>
      <c r="D47" s="229"/>
      <c r="E47" s="232"/>
      <c r="F47" s="236"/>
      <c r="G47" s="79" t="s">
        <v>51</v>
      </c>
      <c r="H47" s="81">
        <v>145.8</v>
      </c>
      <c r="I47" s="81">
        <v>145.8</v>
      </c>
      <c r="J47" s="20">
        <v>14.2</v>
      </c>
      <c r="K47" s="186"/>
      <c r="L47" s="189"/>
      <c r="M47" s="138"/>
      <c r="N47" s="239"/>
    </row>
    <row r="48" spans="1:14" ht="17.25" customHeight="1">
      <c r="A48" s="219"/>
      <c r="B48" s="222"/>
      <c r="C48" s="226"/>
      <c r="D48" s="229"/>
      <c r="E48" s="233"/>
      <c r="F48" s="236"/>
      <c r="G48" s="84" t="s">
        <v>28</v>
      </c>
      <c r="H48" s="147">
        <v>826.5</v>
      </c>
      <c r="I48" s="164"/>
      <c r="J48" s="147">
        <v>63.2</v>
      </c>
      <c r="K48" s="186"/>
      <c r="L48" s="189"/>
      <c r="M48" s="138"/>
      <c r="N48" s="239"/>
    </row>
    <row r="49" spans="1:14" ht="15.75" customHeight="1" thickBot="1">
      <c r="A49" s="220"/>
      <c r="B49" s="223"/>
      <c r="C49" s="227"/>
      <c r="D49" s="230"/>
      <c r="E49" s="234"/>
      <c r="F49" s="237"/>
      <c r="G49" s="29" t="s">
        <v>22</v>
      </c>
      <c r="H49" s="30">
        <f>H48+H47+H46</f>
        <v>972.3</v>
      </c>
      <c r="I49" s="30">
        <f>I48+I47+I46</f>
        <v>145.8</v>
      </c>
      <c r="J49" s="30">
        <f>J48+J47+J46</f>
        <v>77.4</v>
      </c>
      <c r="K49" s="187"/>
      <c r="L49" s="190"/>
      <c r="M49" s="139"/>
      <c r="N49" s="240"/>
    </row>
    <row r="50" spans="1:14" ht="13.5" customHeight="1" thickBot="1">
      <c r="A50" s="178" t="s">
        <v>24</v>
      </c>
      <c r="B50" s="177"/>
      <c r="C50" s="167"/>
      <c r="D50" s="210" t="s">
        <v>114</v>
      </c>
      <c r="E50" s="210"/>
      <c r="F50" s="210"/>
      <c r="G50" s="211"/>
      <c r="H50" s="168">
        <f>H49+H45+H42+H38+H36+H34+H32+H29+H24+H20+H16+H13+H9</f>
        <v>17540.5</v>
      </c>
      <c r="I50" s="168">
        <f>I49+I45+I42+I38+I36+I34+I32+I29+I24+I20+I16+I13+I9</f>
        <v>4018.2999999999997</v>
      </c>
      <c r="J50" s="168">
        <f>J49+J45+J42+J38+J36+J34+J32+J29+J24+J20+J16+J13+J9</f>
        <v>2381.4</v>
      </c>
      <c r="K50" s="204"/>
      <c r="L50" s="204"/>
      <c r="M50" s="204"/>
      <c r="N50" s="205"/>
    </row>
    <row r="51" spans="1:14" s="98" customFormat="1" ht="14.25" customHeight="1">
      <c r="A51" s="209" t="s">
        <v>113</v>
      </c>
      <c r="B51" s="209"/>
      <c r="C51" s="209"/>
      <c r="D51" s="209"/>
      <c r="E51" s="209"/>
      <c r="F51" s="209"/>
      <c r="G51" s="209"/>
      <c r="H51" s="209"/>
      <c r="I51" s="209"/>
      <c r="J51" s="209"/>
      <c r="K51" s="209"/>
      <c r="L51" s="209"/>
      <c r="M51" s="209"/>
      <c r="N51" s="209"/>
    </row>
    <row r="52" spans="1:14" s="98" customFormat="1" ht="16.5" customHeight="1" thickBot="1">
      <c r="A52" s="169" t="s">
        <v>121</v>
      </c>
      <c r="B52" s="169"/>
      <c r="C52" s="170"/>
      <c r="D52" s="171"/>
      <c r="E52" s="171"/>
      <c r="F52" s="171"/>
      <c r="G52" s="172"/>
      <c r="H52" s="173"/>
      <c r="I52" s="174"/>
      <c r="J52" s="174"/>
      <c r="K52" s="175"/>
      <c r="L52" s="176"/>
      <c r="M52" s="176"/>
      <c r="N52" s="175"/>
    </row>
    <row r="53" spans="1:14" s="1" customFormat="1" ht="69" customHeight="1" thickBot="1">
      <c r="A53" s="206" t="s">
        <v>72</v>
      </c>
      <c r="B53" s="207"/>
      <c r="C53" s="207"/>
      <c r="D53" s="207"/>
      <c r="E53" s="207"/>
      <c r="F53" s="207"/>
      <c r="G53" s="208"/>
      <c r="H53" s="134" t="s">
        <v>8</v>
      </c>
      <c r="I53" s="134" t="s">
        <v>9</v>
      </c>
      <c r="J53" s="134" t="s">
        <v>10</v>
      </c>
      <c r="K53" s="99"/>
      <c r="L53" s="99"/>
      <c r="M53" s="99"/>
      <c r="N53" s="99"/>
    </row>
    <row r="54" spans="1:14" s="1" customFormat="1" ht="13.5" customHeight="1" thickBot="1">
      <c r="A54" s="203" t="s">
        <v>73</v>
      </c>
      <c r="B54" s="192"/>
      <c r="C54" s="192"/>
      <c r="D54" s="192"/>
      <c r="E54" s="192"/>
      <c r="F54" s="192"/>
      <c r="G54" s="193"/>
      <c r="H54" s="100">
        <f>H55+H56+H57</f>
        <v>3648.2</v>
      </c>
      <c r="I54" s="100">
        <f>I55+I56+I57</f>
        <v>2795.8</v>
      </c>
      <c r="J54" s="101">
        <f>J55+J56+J57</f>
        <v>1137.6000000000001</v>
      </c>
      <c r="K54" s="102"/>
      <c r="L54" s="102"/>
      <c r="M54" s="102"/>
      <c r="N54" s="102"/>
    </row>
    <row r="55" spans="1:14" s="1" customFormat="1" ht="14.25" customHeight="1">
      <c r="A55" s="200" t="s">
        <v>74</v>
      </c>
      <c r="B55" s="201"/>
      <c r="C55" s="201"/>
      <c r="D55" s="201"/>
      <c r="E55" s="201"/>
      <c r="F55" s="201"/>
      <c r="G55" s="202"/>
      <c r="H55" s="104">
        <f>SUMIF(G7:G49,"SB",H7:H50)</f>
        <v>2227.1</v>
      </c>
      <c r="I55" s="104">
        <f>SUMIF(G7:G49,"SB",I7:I50)</f>
        <v>2294.7</v>
      </c>
      <c r="J55" s="105">
        <f>SUMIF(G7:G49,"SB",J7:J50)</f>
        <v>836.9</v>
      </c>
      <c r="K55" s="102"/>
      <c r="L55" s="102"/>
      <c r="M55" s="102"/>
      <c r="N55" s="102"/>
    </row>
    <row r="56" spans="1:14" s="1" customFormat="1" ht="28.5" customHeight="1">
      <c r="A56" s="194" t="s">
        <v>75</v>
      </c>
      <c r="B56" s="195"/>
      <c r="C56" s="195"/>
      <c r="D56" s="195"/>
      <c r="E56" s="195"/>
      <c r="F56" s="195"/>
      <c r="G56" s="196"/>
      <c r="H56" s="106">
        <f>SUMIF(G7:G49,"SB(ES)",H7:H50)</f>
        <v>1105.9</v>
      </c>
      <c r="I56" s="106">
        <f>SUMIF(G7:G49,"SB(ES)",I7:I50)</f>
        <v>355.3</v>
      </c>
      <c r="J56" s="107">
        <f>SUMIF(G7:G49,"SB(ES)",J7:J50)</f>
        <v>286.5</v>
      </c>
      <c r="K56" s="108"/>
      <c r="L56" s="108"/>
      <c r="M56" s="108"/>
      <c r="N56" s="108"/>
    </row>
    <row r="57" spans="1:14" s="1" customFormat="1" ht="12.75" customHeight="1" thickBot="1">
      <c r="A57" s="197" t="s">
        <v>76</v>
      </c>
      <c r="B57" s="198"/>
      <c r="C57" s="198"/>
      <c r="D57" s="198"/>
      <c r="E57" s="198"/>
      <c r="F57" s="198"/>
      <c r="G57" s="199"/>
      <c r="H57" s="106">
        <f>SUMIF(G7:G49,G26,H7:H50)</f>
        <v>315.20000000000005</v>
      </c>
      <c r="I57" s="106">
        <f>SUMIF(G7:G49,"PF",I7:I50)</f>
        <v>145.8</v>
      </c>
      <c r="J57" s="107">
        <f>SUMIF(G7:G49,"PF",J7:J50)</f>
        <v>14.2</v>
      </c>
      <c r="K57" s="108"/>
      <c r="L57" s="108"/>
      <c r="M57" s="108"/>
      <c r="N57" s="108"/>
    </row>
    <row r="58" spans="1:14" s="1" customFormat="1" ht="13.5" customHeight="1" thickBot="1">
      <c r="A58" s="203" t="s">
        <v>77</v>
      </c>
      <c r="B58" s="192"/>
      <c r="C58" s="192"/>
      <c r="D58" s="192"/>
      <c r="E58" s="192"/>
      <c r="F58" s="192"/>
      <c r="G58" s="193"/>
      <c r="H58" s="109">
        <f>H59+H60+H61+H62</f>
        <v>13892.3</v>
      </c>
      <c r="I58" s="101">
        <f>I59+I60+I61+I62</f>
        <v>1222.5</v>
      </c>
      <c r="J58" s="101">
        <f>J59+J60+J61+J62</f>
        <v>1243.8000000000002</v>
      </c>
      <c r="K58" s="110"/>
      <c r="L58" s="110"/>
      <c r="M58" s="110"/>
      <c r="N58" s="110"/>
    </row>
    <row r="59" spans="1:14" s="1" customFormat="1" ht="12.75" customHeight="1">
      <c r="A59" s="194" t="s">
        <v>78</v>
      </c>
      <c r="B59" s="195"/>
      <c r="C59" s="195"/>
      <c r="D59" s="195"/>
      <c r="E59" s="195"/>
      <c r="F59" s="195"/>
      <c r="G59" s="196"/>
      <c r="H59" s="111"/>
      <c r="I59" s="112">
        <f>I28</f>
        <v>60.8</v>
      </c>
      <c r="J59" s="113">
        <f>J28</f>
        <v>18.9</v>
      </c>
      <c r="K59" s="108"/>
      <c r="L59" s="108"/>
      <c r="M59" s="108"/>
      <c r="N59" s="108"/>
    </row>
    <row r="60" spans="1:14" s="1" customFormat="1" ht="12.75" customHeight="1">
      <c r="A60" s="194" t="s">
        <v>79</v>
      </c>
      <c r="B60" s="195"/>
      <c r="C60" s="195"/>
      <c r="D60" s="195"/>
      <c r="E60" s="195"/>
      <c r="F60" s="195"/>
      <c r="G60" s="196"/>
      <c r="H60" s="114">
        <f>H8</f>
        <v>100</v>
      </c>
      <c r="I60" s="114">
        <f>I8</f>
        <v>101</v>
      </c>
      <c r="J60" s="115">
        <f>J8</f>
        <v>101</v>
      </c>
      <c r="K60" s="108"/>
      <c r="L60" s="108"/>
      <c r="M60" s="108"/>
      <c r="N60" s="108"/>
    </row>
    <row r="61" spans="1:14" s="1" customFormat="1" ht="13.5" customHeight="1">
      <c r="A61" s="194" t="s">
        <v>80</v>
      </c>
      <c r="B61" s="195"/>
      <c r="C61" s="195"/>
      <c r="D61" s="195"/>
      <c r="E61" s="195"/>
      <c r="F61" s="195"/>
      <c r="G61" s="196"/>
      <c r="H61" s="106">
        <f>SUMIF(G7:G49,G48,H7:H50)</f>
        <v>13792.3</v>
      </c>
      <c r="I61" s="106">
        <f>SUMIF(G7:G49,G48,I7:I50)</f>
        <v>1060.7</v>
      </c>
      <c r="J61" s="107">
        <f>SUMIF(G7:G49,"ES",J7:J50)</f>
        <v>1123.9</v>
      </c>
      <c r="K61" s="108"/>
      <c r="L61" s="108"/>
      <c r="M61" s="108"/>
      <c r="N61" s="108"/>
    </row>
    <row r="62" spans="1:14" ht="13.5" customHeight="1" thickBot="1">
      <c r="A62" s="197" t="s">
        <v>81</v>
      </c>
      <c r="B62" s="198"/>
      <c r="C62" s="198"/>
      <c r="D62" s="198"/>
      <c r="E62" s="198"/>
      <c r="F62" s="198"/>
      <c r="G62" s="199"/>
      <c r="H62" s="116"/>
      <c r="I62" s="117"/>
      <c r="J62" s="118"/>
      <c r="K62" s="108"/>
      <c r="L62" s="108"/>
      <c r="M62" s="108"/>
      <c r="N62" s="108"/>
    </row>
    <row r="63" spans="1:14" ht="15" customHeight="1" thickBot="1">
      <c r="A63" s="191" t="s">
        <v>22</v>
      </c>
      <c r="B63" s="192"/>
      <c r="C63" s="192"/>
      <c r="D63" s="192"/>
      <c r="E63" s="192"/>
      <c r="F63" s="192"/>
      <c r="G63" s="193"/>
      <c r="H63" s="119">
        <f>H58+H54</f>
        <v>17540.5</v>
      </c>
      <c r="I63" s="119">
        <f>I58+I54</f>
        <v>4018.3</v>
      </c>
      <c r="J63" s="120">
        <f>J58+J54</f>
        <v>2381.4000000000005</v>
      </c>
      <c r="K63" s="121"/>
      <c r="L63" s="121"/>
      <c r="M63" s="121"/>
      <c r="N63" s="121"/>
    </row>
    <row r="64" spans="1:14" ht="12.75">
      <c r="A64" s="1"/>
      <c r="B64" s="1"/>
      <c r="C64" s="1"/>
      <c r="D64" s="1"/>
      <c r="E64" s="1"/>
      <c r="F64" s="103"/>
      <c r="G64" s="1"/>
      <c r="H64" s="103"/>
      <c r="I64" s="103"/>
      <c r="J64" s="103"/>
      <c r="K64" s="1"/>
      <c r="L64" s="1"/>
      <c r="M64" s="1"/>
      <c r="N64" s="1"/>
    </row>
    <row r="65" spans="1:14" ht="12.75">
      <c r="A65" s="1"/>
      <c r="B65" s="1"/>
      <c r="C65" s="1"/>
      <c r="D65" s="1"/>
      <c r="E65" s="1"/>
      <c r="F65" s="103"/>
      <c r="G65" s="1"/>
      <c r="H65" s="103"/>
      <c r="I65" s="103"/>
      <c r="J65" s="103"/>
      <c r="K65" s="1"/>
      <c r="L65" s="1"/>
      <c r="M65" s="1"/>
      <c r="N65" s="1"/>
    </row>
    <row r="66" spans="1:14" ht="12.75">
      <c r="A66" s="1"/>
      <c r="B66" s="1"/>
      <c r="C66" s="1"/>
      <c r="D66" s="1"/>
      <c r="E66" s="1"/>
      <c r="F66" s="103"/>
      <c r="G66" s="1"/>
      <c r="H66" s="103"/>
      <c r="I66" s="103"/>
      <c r="J66" s="103"/>
      <c r="K66" s="1"/>
      <c r="L66" s="1"/>
      <c r="M66" s="1"/>
      <c r="N66" s="1"/>
    </row>
    <row r="67" spans="1:14" ht="12.75">
      <c r="A67" s="1"/>
      <c r="B67" s="1"/>
      <c r="C67" s="1"/>
      <c r="D67" s="1"/>
      <c r="E67" s="1"/>
      <c r="F67" s="103"/>
      <c r="G67" s="1"/>
      <c r="H67" s="103"/>
      <c r="I67" s="103"/>
      <c r="J67" s="103"/>
      <c r="K67" s="1"/>
      <c r="L67" s="1"/>
      <c r="M67" s="1"/>
      <c r="N67" s="1"/>
    </row>
    <row r="68" spans="1:14" ht="12.75">
      <c r="A68" s="1"/>
      <c r="B68" s="1"/>
      <c r="C68" s="1"/>
      <c r="D68" s="1"/>
      <c r="E68" s="1"/>
      <c r="F68" s="103"/>
      <c r="G68" s="1"/>
      <c r="H68" s="103"/>
      <c r="I68" s="103"/>
      <c r="J68" s="103"/>
      <c r="K68" s="1"/>
      <c r="L68" s="1"/>
      <c r="M68" s="1"/>
      <c r="N68" s="1"/>
    </row>
    <row r="69" spans="1:14" ht="12.75">
      <c r="A69" s="1"/>
      <c r="B69" s="1"/>
      <c r="C69" s="1"/>
      <c r="D69" s="1"/>
      <c r="E69" s="1"/>
      <c r="F69" s="103"/>
      <c r="G69" s="1"/>
      <c r="H69" s="103"/>
      <c r="I69" s="103"/>
      <c r="J69" s="103"/>
      <c r="K69" s="1"/>
      <c r="L69" s="1"/>
      <c r="M69" s="1"/>
      <c r="N69" s="1"/>
    </row>
    <row r="70" spans="1:14" ht="12.75">
      <c r="A70" s="1"/>
      <c r="B70" s="1"/>
      <c r="C70" s="1"/>
      <c r="D70" s="1"/>
      <c r="E70" s="1"/>
      <c r="F70" s="103"/>
      <c r="G70" s="1"/>
      <c r="H70" s="103"/>
      <c r="I70" s="103"/>
      <c r="J70" s="103"/>
      <c r="K70" s="1"/>
      <c r="L70" s="1"/>
      <c r="M70" s="1"/>
      <c r="N70" s="1"/>
    </row>
    <row r="71" spans="1:14" ht="12.75">
      <c r="A71" s="1"/>
      <c r="B71" s="1"/>
      <c r="C71" s="1"/>
      <c r="D71" s="1"/>
      <c r="E71" s="1"/>
      <c r="F71" s="103"/>
      <c r="G71" s="1"/>
      <c r="H71" s="103"/>
      <c r="I71" s="103"/>
      <c r="J71" s="103"/>
      <c r="K71" s="1"/>
      <c r="L71" s="1"/>
      <c r="M71" s="1"/>
      <c r="N71" s="1"/>
    </row>
    <row r="72" spans="1:14" ht="12.75">
      <c r="A72" s="1"/>
      <c r="B72" s="1"/>
      <c r="C72" s="1"/>
      <c r="D72" s="1"/>
      <c r="E72" s="1"/>
      <c r="F72" s="103"/>
      <c r="G72" s="1"/>
      <c r="H72" s="103"/>
      <c r="I72" s="103"/>
      <c r="J72" s="103"/>
      <c r="K72" s="1"/>
      <c r="L72" s="1"/>
      <c r="M72" s="1"/>
      <c r="N72" s="1"/>
    </row>
    <row r="73" spans="1:14" ht="12.75">
      <c r="A73" s="1"/>
      <c r="B73" s="1"/>
      <c r="C73" s="1"/>
      <c r="D73" s="1"/>
      <c r="E73" s="1"/>
      <c r="F73" s="103"/>
      <c r="G73" s="1"/>
      <c r="H73" s="103"/>
      <c r="I73" s="103"/>
      <c r="J73" s="103"/>
      <c r="K73" s="1"/>
      <c r="L73" s="1"/>
      <c r="M73" s="1"/>
      <c r="N73" s="1"/>
    </row>
    <row r="74" spans="1:14" ht="12.75">
      <c r="A74" s="1"/>
      <c r="B74" s="1"/>
      <c r="C74" s="1"/>
      <c r="D74" s="1"/>
      <c r="E74" s="1"/>
      <c r="F74" s="103"/>
      <c r="G74" s="1"/>
      <c r="H74" s="103"/>
      <c r="I74" s="103"/>
      <c r="J74" s="103"/>
      <c r="K74" s="1"/>
      <c r="L74" s="1"/>
      <c r="M74" s="1"/>
      <c r="N74" s="1"/>
    </row>
    <row r="75" spans="1:14" ht="12.75">
      <c r="A75" s="1"/>
      <c r="B75" s="1"/>
      <c r="C75" s="1"/>
      <c r="D75" s="1"/>
      <c r="E75" s="1"/>
      <c r="F75" s="103"/>
      <c r="G75" s="1"/>
      <c r="H75" s="103"/>
      <c r="I75" s="103"/>
      <c r="J75" s="103"/>
      <c r="K75" s="1"/>
      <c r="L75" s="1"/>
      <c r="M75" s="1"/>
      <c r="N75" s="1"/>
    </row>
    <row r="76" spans="1:14" ht="12.75">
      <c r="A76" s="1"/>
      <c r="B76" s="1"/>
      <c r="C76" s="1"/>
      <c r="D76" s="1"/>
      <c r="E76" s="1"/>
      <c r="F76" s="103"/>
      <c r="G76" s="1"/>
      <c r="H76" s="103"/>
      <c r="I76" s="103"/>
      <c r="J76" s="103"/>
      <c r="K76" s="14"/>
      <c r="L76" s="14"/>
      <c r="M76" s="14"/>
      <c r="N76" s="14"/>
    </row>
    <row r="77" spans="1:10" ht="12.75">
      <c r="A77" s="122"/>
      <c r="B77" s="122"/>
      <c r="C77" s="122"/>
      <c r="D77" s="122"/>
      <c r="E77" s="122"/>
      <c r="F77" s="103"/>
      <c r="G77" s="1"/>
      <c r="H77" s="103"/>
      <c r="I77" s="103"/>
      <c r="J77" s="103"/>
    </row>
    <row r="78" spans="1:10" ht="12.75">
      <c r="A78" s="122"/>
      <c r="B78" s="122"/>
      <c r="C78" s="122"/>
      <c r="D78" s="122"/>
      <c r="E78" s="122"/>
      <c r="F78" s="103"/>
      <c r="G78" s="1"/>
      <c r="H78" s="103"/>
      <c r="I78" s="103"/>
      <c r="J78" s="103"/>
    </row>
    <row r="79" spans="1:10" ht="12.75">
      <c r="A79" s="122"/>
      <c r="B79" s="122"/>
      <c r="C79" s="122"/>
      <c r="D79" s="122"/>
      <c r="E79" s="122"/>
      <c r="F79" s="103"/>
      <c r="G79" s="1"/>
      <c r="H79" s="103"/>
      <c r="I79" s="103"/>
      <c r="J79" s="103"/>
    </row>
    <row r="80" spans="1:10" ht="12.75">
      <c r="A80" s="122"/>
      <c r="B80" s="122"/>
      <c r="C80" s="122"/>
      <c r="D80" s="122"/>
      <c r="E80" s="122"/>
      <c r="F80" s="103"/>
      <c r="G80" s="1"/>
      <c r="H80" s="103"/>
      <c r="I80" s="103"/>
      <c r="J80" s="103"/>
    </row>
    <row r="81" spans="1:10" ht="12.75">
      <c r="A81" s="122"/>
      <c r="B81" s="122"/>
      <c r="C81" s="122"/>
      <c r="D81" s="122"/>
      <c r="E81" s="122"/>
      <c r="F81" s="103"/>
      <c r="G81" s="1"/>
      <c r="H81" s="103"/>
      <c r="I81" s="103"/>
      <c r="J81" s="103"/>
    </row>
    <row r="82" spans="1:10" ht="12.75">
      <c r="A82" s="122"/>
      <c r="B82" s="122"/>
      <c r="C82" s="122"/>
      <c r="D82" s="122"/>
      <c r="E82" s="122"/>
      <c r="F82" s="103"/>
      <c r="G82" s="1"/>
      <c r="H82" s="103"/>
      <c r="I82" s="103"/>
      <c r="J82" s="103"/>
    </row>
    <row r="83" spans="1:10" ht="12.75">
      <c r="A83" s="122"/>
      <c r="B83" s="122"/>
      <c r="C83" s="122"/>
      <c r="D83" s="122"/>
      <c r="E83" s="122"/>
      <c r="F83" s="103"/>
      <c r="G83" s="1"/>
      <c r="H83" s="103"/>
      <c r="I83" s="103"/>
      <c r="J83" s="103"/>
    </row>
    <row r="84" spans="1:10" ht="12.75">
      <c r="A84" s="122"/>
      <c r="B84" s="122"/>
      <c r="C84" s="122"/>
      <c r="D84" s="122"/>
      <c r="E84" s="122"/>
      <c r="F84" s="103"/>
      <c r="G84" s="1"/>
      <c r="H84" s="103"/>
      <c r="I84" s="103"/>
      <c r="J84" s="103"/>
    </row>
    <row r="85" spans="1:10" ht="12.75">
      <c r="A85" s="122"/>
      <c r="B85" s="122"/>
      <c r="C85" s="122"/>
      <c r="D85" s="122"/>
      <c r="E85" s="122"/>
      <c r="F85" s="103"/>
      <c r="G85" s="1"/>
      <c r="H85" s="103"/>
      <c r="I85" s="103"/>
      <c r="J85" s="103"/>
    </row>
    <row r="86" spans="1:10" ht="12.75">
      <c r="A86" s="122"/>
      <c r="B86" s="122"/>
      <c r="C86" s="122"/>
      <c r="D86" s="122"/>
      <c r="E86" s="122"/>
      <c r="F86" s="103"/>
      <c r="G86" s="1"/>
      <c r="H86" s="103"/>
      <c r="I86" s="103"/>
      <c r="J86" s="103"/>
    </row>
    <row r="87" spans="1:10" ht="12.75">
      <c r="A87" s="122"/>
      <c r="B87" s="122"/>
      <c r="C87" s="122"/>
      <c r="D87" s="122"/>
      <c r="E87" s="122"/>
      <c r="F87" s="103"/>
      <c r="G87" s="1"/>
      <c r="H87" s="103"/>
      <c r="I87" s="103"/>
      <c r="J87" s="103"/>
    </row>
    <row r="88" spans="1:10" ht="12.75">
      <c r="A88" s="122"/>
      <c r="B88" s="122"/>
      <c r="C88" s="122"/>
      <c r="D88" s="122"/>
      <c r="E88" s="122"/>
      <c r="F88" s="103"/>
      <c r="G88" s="1"/>
      <c r="H88" s="103"/>
      <c r="I88" s="103"/>
      <c r="J88" s="103"/>
    </row>
    <row r="89" spans="1:10" ht="12.75">
      <c r="A89" s="122"/>
      <c r="B89" s="122"/>
      <c r="C89" s="122"/>
      <c r="D89" s="122"/>
      <c r="E89" s="122"/>
      <c r="F89" s="103"/>
      <c r="G89" s="1"/>
      <c r="H89" s="103"/>
      <c r="I89" s="103"/>
      <c r="J89" s="103"/>
    </row>
    <row r="90" spans="1:10" ht="12.75">
      <c r="A90" s="122"/>
      <c r="B90" s="122"/>
      <c r="C90" s="122"/>
      <c r="D90" s="122"/>
      <c r="E90" s="122"/>
      <c r="F90" s="103"/>
      <c r="G90" s="1"/>
      <c r="H90" s="103"/>
      <c r="I90" s="103"/>
      <c r="J90" s="103"/>
    </row>
    <row r="91" spans="1:10" ht="12.75">
      <c r="A91" s="122"/>
      <c r="B91" s="122"/>
      <c r="C91" s="122"/>
      <c r="D91" s="122"/>
      <c r="E91" s="122"/>
      <c r="F91" s="103"/>
      <c r="G91" s="1"/>
      <c r="H91" s="103"/>
      <c r="I91" s="103"/>
      <c r="J91" s="103"/>
    </row>
    <row r="92" spans="1:10" ht="12.75">
      <c r="A92" s="122"/>
      <c r="B92" s="122"/>
      <c r="C92" s="122"/>
      <c r="D92" s="122"/>
      <c r="E92" s="122"/>
      <c r="F92" s="103"/>
      <c r="G92" s="1"/>
      <c r="H92" s="103"/>
      <c r="I92" s="103"/>
      <c r="J92" s="103"/>
    </row>
    <row r="93" spans="1:10" ht="12.75">
      <c r="A93" s="122"/>
      <c r="B93" s="122"/>
      <c r="C93" s="122"/>
      <c r="D93" s="122"/>
      <c r="E93" s="122"/>
      <c r="F93" s="103"/>
      <c r="G93" s="1"/>
      <c r="H93" s="103"/>
      <c r="I93" s="103"/>
      <c r="J93" s="103"/>
    </row>
    <row r="94" spans="1:10" ht="12.75">
      <c r="A94" s="122"/>
      <c r="B94" s="122"/>
      <c r="C94" s="122"/>
      <c r="D94" s="122"/>
      <c r="E94" s="122"/>
      <c r="F94" s="103"/>
      <c r="G94" s="1"/>
      <c r="H94" s="103"/>
      <c r="I94" s="103"/>
      <c r="J94" s="103"/>
    </row>
    <row r="95" spans="1:10" ht="12.75">
      <c r="A95" s="122"/>
      <c r="B95" s="122"/>
      <c r="C95" s="122"/>
      <c r="D95" s="122"/>
      <c r="E95" s="122"/>
      <c r="F95" s="103"/>
      <c r="G95" s="1"/>
      <c r="H95" s="103"/>
      <c r="I95" s="103"/>
      <c r="J95" s="103"/>
    </row>
    <row r="96" spans="1:10" ht="12.75">
      <c r="A96" s="122"/>
      <c r="B96" s="122"/>
      <c r="C96" s="122"/>
      <c r="D96" s="122"/>
      <c r="E96" s="122"/>
      <c r="F96" s="103"/>
      <c r="G96" s="1"/>
      <c r="H96" s="103"/>
      <c r="I96" s="103"/>
      <c r="J96" s="103"/>
    </row>
    <row r="97" spans="1:10" ht="12.75">
      <c r="A97" s="122"/>
      <c r="B97" s="122"/>
      <c r="C97" s="122"/>
      <c r="D97" s="122"/>
      <c r="E97" s="122"/>
      <c r="F97" s="103"/>
      <c r="G97" s="1"/>
      <c r="H97" s="103"/>
      <c r="I97" s="103"/>
      <c r="J97" s="103"/>
    </row>
    <row r="98" spans="6:10" ht="12.75">
      <c r="F98" s="123"/>
      <c r="G98" s="14"/>
      <c r="H98" s="123"/>
      <c r="I98" s="123"/>
      <c r="J98" s="123"/>
    </row>
    <row r="99" spans="6:10" ht="12.75">
      <c r="F99" s="123"/>
      <c r="G99" s="14"/>
      <c r="H99" s="123"/>
      <c r="I99" s="123"/>
      <c r="J99" s="123"/>
    </row>
    <row r="100" spans="6:10" ht="12.75">
      <c r="F100" s="123"/>
      <c r="G100" s="14"/>
      <c r="H100" s="123"/>
      <c r="I100" s="123"/>
      <c r="J100" s="123"/>
    </row>
    <row r="101" spans="6:10" ht="12.75">
      <c r="F101" s="123"/>
      <c r="G101" s="14"/>
      <c r="H101" s="123"/>
      <c r="I101" s="123"/>
      <c r="J101" s="123"/>
    </row>
    <row r="102" spans="6:10" ht="12.75">
      <c r="F102" s="123"/>
      <c r="G102" s="14"/>
      <c r="H102" s="123"/>
      <c r="I102" s="123"/>
      <c r="J102" s="123"/>
    </row>
    <row r="103" spans="6:10" ht="12.75">
      <c r="F103" s="123"/>
      <c r="G103" s="14"/>
      <c r="H103" s="123"/>
      <c r="I103" s="123"/>
      <c r="J103" s="123"/>
    </row>
    <row r="104" spans="6:10" ht="12.75">
      <c r="F104" s="123"/>
      <c r="G104" s="14"/>
      <c r="H104" s="123"/>
      <c r="I104" s="123"/>
      <c r="J104" s="123"/>
    </row>
    <row r="105" spans="6:10" ht="12.75">
      <c r="F105" s="123"/>
      <c r="G105" s="14"/>
      <c r="H105" s="123"/>
      <c r="I105" s="123"/>
      <c r="J105" s="123"/>
    </row>
  </sheetData>
  <sheetProtection/>
  <mergeCells count="120">
    <mergeCell ref="N4:N6"/>
    <mergeCell ref="K5:K6"/>
    <mergeCell ref="A1:N1"/>
    <mergeCell ref="A2:N2"/>
    <mergeCell ref="A4:C6"/>
    <mergeCell ref="D4:D6"/>
    <mergeCell ref="E4:E6"/>
    <mergeCell ref="F4:F6"/>
    <mergeCell ref="G4:G6"/>
    <mergeCell ref="H4:J4"/>
    <mergeCell ref="F10:F13"/>
    <mergeCell ref="K4:M4"/>
    <mergeCell ref="L5:L6"/>
    <mergeCell ref="M5:M6"/>
    <mergeCell ref="D7:D9"/>
    <mergeCell ref="H5:H6"/>
    <mergeCell ref="I5:I6"/>
    <mergeCell ref="J5:J6"/>
    <mergeCell ref="N12:N13"/>
    <mergeCell ref="C14:C16"/>
    <mergeCell ref="D14:D16"/>
    <mergeCell ref="E14:E16"/>
    <mergeCell ref="F14:F16"/>
    <mergeCell ref="K14:K15"/>
    <mergeCell ref="N14:N15"/>
    <mergeCell ref="C10:C13"/>
    <mergeCell ref="D10:D13"/>
    <mergeCell ref="E10:E13"/>
    <mergeCell ref="C17:C20"/>
    <mergeCell ref="D17:D20"/>
    <mergeCell ref="E17:E20"/>
    <mergeCell ref="N17:N20"/>
    <mergeCell ref="K18:K20"/>
    <mergeCell ref="L18:L20"/>
    <mergeCell ref="M18:M20"/>
    <mergeCell ref="N21:N24"/>
    <mergeCell ref="K22:K24"/>
    <mergeCell ref="L22:L24"/>
    <mergeCell ref="M22:M24"/>
    <mergeCell ref="C21:C24"/>
    <mergeCell ref="D21:D24"/>
    <mergeCell ref="E21:E24"/>
    <mergeCell ref="F21:F24"/>
    <mergeCell ref="K25:K29"/>
    <mergeCell ref="L25:L29"/>
    <mergeCell ref="M25:M29"/>
    <mergeCell ref="N25:N29"/>
    <mergeCell ref="C25:C29"/>
    <mergeCell ref="D25:D29"/>
    <mergeCell ref="E25:E29"/>
    <mergeCell ref="F25:F29"/>
    <mergeCell ref="L30:L32"/>
    <mergeCell ref="M30:M32"/>
    <mergeCell ref="N30:N32"/>
    <mergeCell ref="E31:E32"/>
    <mergeCell ref="C30:C32"/>
    <mergeCell ref="D30:D32"/>
    <mergeCell ref="F30:F32"/>
    <mergeCell ref="K30:K32"/>
    <mergeCell ref="K35:K36"/>
    <mergeCell ref="L35:L36"/>
    <mergeCell ref="M35:M36"/>
    <mergeCell ref="N35:N36"/>
    <mergeCell ref="C33:C34"/>
    <mergeCell ref="D33:D34"/>
    <mergeCell ref="E33:E34"/>
    <mergeCell ref="F33:F34"/>
    <mergeCell ref="N37:N38"/>
    <mergeCell ref="A37:A38"/>
    <mergeCell ref="B37:B38"/>
    <mergeCell ref="C37:C38"/>
    <mergeCell ref="D37:D38"/>
    <mergeCell ref="N33:N34"/>
    <mergeCell ref="C35:C36"/>
    <mergeCell ref="D35:D36"/>
    <mergeCell ref="E35:E36"/>
    <mergeCell ref="F35:F36"/>
    <mergeCell ref="G39:G40"/>
    <mergeCell ref="H39:H40"/>
    <mergeCell ref="I39:I40"/>
    <mergeCell ref="K41:K42"/>
    <mergeCell ref="E37:E38"/>
    <mergeCell ref="F37:F38"/>
    <mergeCell ref="K37:K38"/>
    <mergeCell ref="L41:L42"/>
    <mergeCell ref="M41:M42"/>
    <mergeCell ref="N41:N42"/>
    <mergeCell ref="A43:A45"/>
    <mergeCell ref="B43:B45"/>
    <mergeCell ref="C43:C45"/>
    <mergeCell ref="D43:D45"/>
    <mergeCell ref="E43:E45"/>
    <mergeCell ref="F43:F45"/>
    <mergeCell ref="K43:K45"/>
    <mergeCell ref="L43:L45"/>
    <mergeCell ref="M43:M45"/>
    <mergeCell ref="N43:N45"/>
    <mergeCell ref="A46:A49"/>
    <mergeCell ref="B46:B49"/>
    <mergeCell ref="C46:C49"/>
    <mergeCell ref="D46:D49"/>
    <mergeCell ref="E46:E49"/>
    <mergeCell ref="F46:F49"/>
    <mergeCell ref="N46:N49"/>
    <mergeCell ref="A58:G58"/>
    <mergeCell ref="K50:N50"/>
    <mergeCell ref="A53:G53"/>
    <mergeCell ref="A54:G54"/>
    <mergeCell ref="A51:N51"/>
    <mergeCell ref="D50:G50"/>
    <mergeCell ref="K46:K49"/>
    <mergeCell ref="L46:L49"/>
    <mergeCell ref="A63:G63"/>
    <mergeCell ref="A59:G59"/>
    <mergeCell ref="A60:G60"/>
    <mergeCell ref="A61:G61"/>
    <mergeCell ref="A62:G62"/>
    <mergeCell ref="A55:G55"/>
    <mergeCell ref="A56:G56"/>
    <mergeCell ref="A57:G57"/>
  </mergeCells>
  <printOptions horizontalCentered="1"/>
  <pageMargins left="0.75" right="0.75" top="0.5905511811023623" bottom="0.1968503937007874"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A.Cepiene</dc:creator>
  <cp:keywords/>
  <dc:description/>
  <cp:lastModifiedBy>Snieguole Kacerauskaite</cp:lastModifiedBy>
  <cp:lastPrinted>2008-03-31T10:25:18Z</cp:lastPrinted>
  <dcterms:created xsi:type="dcterms:W3CDTF">2008-03-07T11:39:09Z</dcterms:created>
  <dcterms:modified xsi:type="dcterms:W3CDTF">2012-09-18T07:52:33Z</dcterms:modified>
  <cp:category/>
  <cp:version/>
  <cp:contentType/>
  <cp:contentStatus/>
</cp:coreProperties>
</file>