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APRAŠYMAS" sheetId="1" r:id="rId1"/>
    <sheet name="RODIKLIAI" sheetId="2" r:id="rId2"/>
  </sheets>
  <definedNames>
    <definedName name="_xlnm.Print_Area" localSheetId="1">'RODIKLIAI'!$1:$67</definedName>
    <definedName name="_xlnm.Print_Titles" localSheetId="1">'RODIKLIAI'!$6:$8</definedName>
  </definedNames>
  <calcPr fullCalcOnLoad="1"/>
</workbook>
</file>

<file path=xl/sharedStrings.xml><?xml version="1.0" encoding="utf-8"?>
<sst xmlns="http://schemas.openxmlformats.org/spreadsheetml/2006/main" count="243" uniqueCount="131">
  <si>
    <t>tūkst. Lt</t>
  </si>
  <si>
    <t>Priemonės pavadinimas</t>
  </si>
  <si>
    <t>Priemonės požymis</t>
  </si>
  <si>
    <t>Priemonės vykdytojo kodas</t>
  </si>
  <si>
    <t>Finansavimo šaltinis</t>
  </si>
  <si>
    <t>Asignavimai (tūkst. Lt)</t>
  </si>
  <si>
    <t>Produkto kriterijus</t>
  </si>
  <si>
    <t>Paaiškinimas dėl nukrypimo nuo produkto vertinimo kriterijaus plano</t>
  </si>
  <si>
    <t>2007 m. patvirtinta KMT</t>
  </si>
  <si>
    <t>2007 m. metinis  planas įskaitant patikslinimus</t>
  </si>
  <si>
    <t>2007 m. panaudotos lėšos (kasinės išlaidos)</t>
  </si>
  <si>
    <t>pavadinimas</t>
  </si>
  <si>
    <t>planuotos reikšmės</t>
  </si>
  <si>
    <t>faktinės reikšmės</t>
  </si>
  <si>
    <t>01</t>
  </si>
  <si>
    <t xml:space="preserve">Parama aukštų ir vidutiniškai aukštų (AVT) technologijų verslo įmonėms ir studentų praktikos SVV įmonėse rėmimas </t>
  </si>
  <si>
    <t>P  1.1.1.1.</t>
  </si>
  <si>
    <t>4.3</t>
  </si>
  <si>
    <t>PF</t>
  </si>
  <si>
    <t>Paremtų įmonių skaičius</t>
  </si>
  <si>
    <t>Studentų, atliekančių praktiką SVV įmonėse, skaičius</t>
  </si>
  <si>
    <t>Iš viso:</t>
  </si>
  <si>
    <t>03</t>
  </si>
  <si>
    <t>Verslo misijų organizavimas</t>
  </si>
  <si>
    <t xml:space="preserve">Verslo misijų skaičius </t>
  </si>
  <si>
    <t>04</t>
  </si>
  <si>
    <t>Mokymų bei konsultacijų organizavimas ir teikimas verslininkams</t>
  </si>
  <si>
    <t>Surengta mokymų, val.</t>
  </si>
  <si>
    <t>Teikta konsultacijų, val.</t>
  </si>
  <si>
    <t>05</t>
  </si>
  <si>
    <t>Miestą pristatančių leidinių ir kitos reprezentacinės medžiagos, skirtos verslininkams bei investuotojams, išleidimas, naudojant sukurtą prekinį ženklą</t>
  </si>
  <si>
    <t>SB</t>
  </si>
  <si>
    <t>Įgyvendinta prekės ženklo ryšių su visuomene palaikymo strategija</t>
  </si>
  <si>
    <t>06</t>
  </si>
  <si>
    <t>Filmo, reprezentuojančio Klaipėdą, sukūrimas</t>
  </si>
  <si>
    <t xml:space="preserve">Sukurtas filmas </t>
  </si>
  <si>
    <t>07</t>
  </si>
  <si>
    <t>Pasirengimas ir dalyvavimas vietos bei užsienio parodose, pristatant Klaipėdos miesto potencialą ir galimybes (Kanuose ir kituose renginiuose)</t>
  </si>
  <si>
    <t>P 1.2.2.2.</t>
  </si>
  <si>
    <t xml:space="preserve">Parodų skaičius </t>
  </si>
  <si>
    <t>02</t>
  </si>
  <si>
    <t>Ekonominės informacijos apie miestą sklaida įvairiuose vietos bei užsienio leidiniuose</t>
  </si>
  <si>
    <t>Leidinių, kuriuose pateikta informacija, pavadinimų skaičius</t>
  </si>
  <si>
    <t>GIS pagrindu veikiančios įmonių informacinės sistemos www.klaipeda.lt/svi administravimas</t>
  </si>
  <si>
    <t>P</t>
  </si>
  <si>
    <t>Atnaujinta duomenų bazė www.klaipeda.lt/svi</t>
  </si>
  <si>
    <t>Specializuotų informacinių leidinių apie Klaipėdos įmones išleidimas ir nemokamas platinimas</t>
  </si>
  <si>
    <t>Išleistų leidinių rūšių skaičius</t>
  </si>
  <si>
    <t xml:space="preserve">Įsigytų leidinių skaičius </t>
  </si>
  <si>
    <t xml:space="preserve">Įsigytų programų skaičius, vnt. </t>
  </si>
  <si>
    <t xml:space="preserve">Elektroninės konsultantų duomenų bazės kūrimas ir administravimas  </t>
  </si>
  <si>
    <t>Sukurta ir administruojama elektroninė duomenų bazė, vnt.</t>
  </si>
  <si>
    <t>Rinkodaros  komunikacijos programos  vykdymas ir informacijos apie rinką tyrimai</t>
  </si>
  <si>
    <t xml:space="preserve">CD kopijų skaičius </t>
  </si>
  <si>
    <t>Renginių skaičius</t>
  </si>
  <si>
    <t>Tyrimų skaičius</t>
  </si>
  <si>
    <t xml:space="preserve">Investuotojų klubo veiklos organizavimas ir vystymas </t>
  </si>
  <si>
    <t>Suorganizuotų renginių skaičius, vnt.</t>
  </si>
  <si>
    <t xml:space="preserve">Informuotų investuotojų skaičius </t>
  </si>
  <si>
    <t>Klaipėdos m. pramoninės plėtros teritorijos magistralinė gatvė su lietaus nuotekyne (Pramonės g. II etapas)</t>
  </si>
  <si>
    <t xml:space="preserve"> I</t>
  </si>
  <si>
    <t>LRVB</t>
  </si>
  <si>
    <t xml:space="preserve">Parengtas techninis projektas, vnt. </t>
  </si>
  <si>
    <t>Atlikta</t>
  </si>
  <si>
    <t>Kt</t>
  </si>
  <si>
    <t>Geležinkelio atšakos į Pramonės parką įrengimas</t>
  </si>
  <si>
    <t xml:space="preserve"> P 1.2.1.1.</t>
  </si>
  <si>
    <t>Parengta techninė dokumentacija, vnt.</t>
  </si>
  <si>
    <t>Pietinio teritorijos žvyrkelio asfaltavimas</t>
  </si>
  <si>
    <t>P 1.2.1.1.</t>
  </si>
  <si>
    <t>Nutiestos gatvės su lietaus nuotekyne, (m)</t>
  </si>
  <si>
    <t>Išasfaltuota žvyrkelio, (m)</t>
  </si>
  <si>
    <t>110 kW orinių elektros linijų keitimas kabelinėmis</t>
  </si>
  <si>
    <t>ES</t>
  </si>
  <si>
    <t>Klaipėdos pramoninio parko 1-ojo etapo fizinės infrastruktūros vystymas</t>
  </si>
  <si>
    <t>Nutiesta gatvių (m)</t>
  </si>
  <si>
    <t>Įrengtas gatvių apšvietimas (m)</t>
  </si>
  <si>
    <t>Informacijos vartotojams parengimas ir platinimas</t>
  </si>
  <si>
    <t>4.4</t>
  </si>
  <si>
    <t>Išleistas leidinys (tiražas 1000 egz.)</t>
  </si>
  <si>
    <t>09</t>
  </si>
  <si>
    <t>Finansavimo šaltiniai</t>
  </si>
  <si>
    <t>SAVIVALDYBĖS  LĖŠOS:</t>
  </si>
  <si>
    <r>
      <t xml:space="preserve">Kitos savivaldybės biudžeto lėšos </t>
    </r>
    <r>
      <rPr>
        <b/>
        <sz val="9"/>
        <rFont val="Times New Roman"/>
        <family val="1"/>
      </rPr>
      <t>SB</t>
    </r>
  </si>
  <si>
    <r>
      <t xml:space="preserve">Savivaldybės privatizavimo fondo lėšos </t>
    </r>
    <r>
      <rPr>
        <b/>
        <sz val="9"/>
        <rFont val="Times New Roman"/>
        <family val="1"/>
      </rPr>
      <t>PF</t>
    </r>
  </si>
  <si>
    <t>KITOS  LĖŠOS:</t>
  </si>
  <si>
    <r>
      <t xml:space="preserve">Valstybės biudžeto lėšos </t>
    </r>
    <r>
      <rPr>
        <b/>
        <sz val="9"/>
        <rFont val="Times New Roman"/>
        <family val="1"/>
      </rPr>
      <t>LRVB</t>
    </r>
  </si>
  <si>
    <r>
      <t xml:space="preserve">Europos Sąjungos paramos lėšos </t>
    </r>
    <r>
      <rPr>
        <b/>
        <sz val="9"/>
        <rFont val="Times New Roman"/>
        <family val="1"/>
      </rPr>
      <t>ES</t>
    </r>
  </si>
  <si>
    <r>
      <t xml:space="preserve">Asignavimų valdytojai: </t>
    </r>
    <r>
      <rPr>
        <sz val="12"/>
        <rFont val="Times New Roman"/>
        <family val="1"/>
      </rPr>
      <t xml:space="preserve">Klaipėdos miesto savivaldybės administracija. </t>
    </r>
  </si>
  <si>
    <t>Programoje 2007 m. numatyta:</t>
  </si>
  <si>
    <t>01 UŽDAVINYS. Kokybiškai administruoti Klaipėdos m. GIS duomenų bazę</t>
  </si>
  <si>
    <t xml:space="preserve">02 UŽDAVINYS. Atnaujinti vietinius geodezinius tinklus </t>
  </si>
  <si>
    <t xml:space="preserve"> PRIEMONIŲ ĮGYVENDINIMO ATASKAITA</t>
  </si>
  <si>
    <r>
      <t xml:space="preserve">Programą vykdė: </t>
    </r>
    <r>
      <rPr>
        <sz val="12"/>
        <rFont val="Times New Roman"/>
        <family val="1"/>
      </rPr>
      <t xml:space="preserve">Ekonomikos ir strategijos departamento Investicijų ir verslo plėtros skyrius. </t>
    </r>
  </si>
  <si>
    <t>2007 M. KLAIPĖDOS MIESTO SAVIVALDYBĖS ADMINISTRACIJOS</t>
  </si>
  <si>
    <t>MIESTO EKONOMINĖS PLĖTROS PROGRAMOS (NR. 09)</t>
  </si>
  <si>
    <t xml:space="preserve">1 TIKSLAS. Prisidėti prie Klaipėdos miesto ekonominės aplinkos, palankios verslui ir investicijoms, formavimo </t>
  </si>
  <si>
    <t>01 UŽDAVINYS. Skatinti smulkaus ir vidutinio verslo plėtrą</t>
  </si>
  <si>
    <t>02 UŽDAVINYS. Skleisti Klaipėdos miesto ekonominę informaciją</t>
  </si>
  <si>
    <t xml:space="preserve">03 UŽDAVINYS. Vystyti Klaipėdos pramoninės plėtros teritorijos infrastruktūrą   </t>
  </si>
  <si>
    <t>2 TIKSLAS. Šviesti ir mokyti vartotojus</t>
  </si>
  <si>
    <t>3 TIKSLAS. Pritraukti ES struktūrinių fondų lėšas miesto plėtros projektams įgyvendinti</t>
  </si>
  <si>
    <t>01 UŽDAVINYS. Projektinių paraiškų, galimybių studijų ir techninės dokumentacijos rengimas prioritetiniams savivaldybės projektams</t>
  </si>
  <si>
    <t xml:space="preserve"> 2007 M. KLAIPĖDOS MIESTO SAVIVALDYBĖS                                  
MIESTO EKONOMINĖS PLĖTROS PROGRAMOS (NR. 09)</t>
  </si>
  <si>
    <t>2007 m. praktiką atliko 50 KVTK (Klaipėdos verslo ir technologijų kolegija) technologinių specialybių studentų.</t>
  </si>
  <si>
    <t>Konsultuota apie projektų finansavimo galimybes, paraiškų rengimą bei ES struktūrinių fondų finansavimo prioritetus.</t>
  </si>
  <si>
    <t>Sukurtas filmas, kurio pavadinimas "Improvizuoju Klaipėdą".</t>
  </si>
  <si>
    <t>Dalyvauta „MIPIM 2007“(Kanai) parodoje. Organizuota „In West 2007“ (Klaipėda) paroda.</t>
  </si>
  <si>
    <t>Buvo patikslinti 400 įmonių kontaktai, rekvizitai ir kita informacija.</t>
  </si>
  <si>
    <r>
      <t xml:space="preserve">Išleisti leidiniai: </t>
    </r>
    <r>
      <rPr>
        <i/>
        <sz val="9"/>
        <rFont val="Times New Roman"/>
        <family val="1"/>
      </rPr>
      <t>„Business guide to Klaipeda“</t>
    </r>
    <r>
      <rPr>
        <sz val="9"/>
        <rFont val="Times New Roman"/>
        <family val="1"/>
      </rPr>
      <t xml:space="preserve"> ir </t>
    </r>
    <r>
      <rPr>
        <i/>
        <sz val="9"/>
        <rFont val="Times New Roman"/>
        <family val="1"/>
      </rPr>
      <t>„Pagalba pradedantiems verslą“</t>
    </r>
    <r>
      <rPr>
        <sz val="9"/>
        <rFont val="Times New Roman"/>
        <family val="1"/>
      </rPr>
      <t>.</t>
    </r>
  </si>
  <si>
    <t>Įsigyta specializuota literatūra.</t>
  </si>
  <si>
    <t>Įsigytas įmonių vadybos vertinimo pagal Europos fondo kokybės vadybos modelį (EFQM) metodinis paketas.</t>
  </si>
  <si>
    <t>Į duomenų bazę buvo suvesti 160 įmonių kontaktai, rekvizitai ir kita informacija.</t>
  </si>
  <si>
    <t xml:space="preserve">Išleistas leidinys (tiražas 1000 egz.) "Vartotojo atmintinė. Teisė žinoti ir stręsti ". </t>
  </si>
  <si>
    <r>
      <t xml:space="preserve">Įgyvendinta trejų metų sutartis Nr. J4-302 </t>
    </r>
    <r>
      <rPr>
        <i/>
        <sz val="9"/>
        <rFont val="Times New Roman"/>
        <family val="1"/>
      </rPr>
      <t xml:space="preserve">Dėl Klaipėdos miesto prekės ženklo strategijos sukūrimo ir įgyvendinimo. </t>
    </r>
    <r>
      <rPr>
        <sz val="9"/>
        <rFont val="Times New Roman"/>
        <family val="1"/>
      </rPr>
      <t xml:space="preserve">Ši sutartis buvo pasirašyta 2005 m. balandžio  20 d. Pagal sutartį atlikti šie darbai:                       1. Atlikta situacijos analizė, suformuotas miesto aspektų išskirtinumas verslo, turizmo, kultūros gyvenamosios apinkos srityse.                                                                              2. Sukurtas, pasirinktas ir aprobuotas Klaipėdos miesto logotipas, Klaipėdos miesto prekės ženklo firminis stilius, prekės ženklo pristatymo kūrybinė idėja ir prekės ženklo šūkis.                                                                                   3. Pagaminti leidiniai, suvenyrai, stendas parodoms, sukurtas vaizdo klipas miesto įvaizdžiui formuoti. Vykdomas sėkmingas miesto įvaizdžio formavimas bei palaikymas.   </t>
    </r>
  </si>
  <si>
    <t>Suteikta 18 darbo vietų AVT inkubatoriuje VšĮ Klaipėdos mokslo ir technologijų parke.</t>
  </si>
  <si>
    <t xml:space="preserve">Atliktas Klaipėdos regiono įmonių vadybos kokybės tyrimas. </t>
  </si>
  <si>
    <t>Faktiškai įvykdyta</t>
  </si>
  <si>
    <t>Dalinai įvykdyta</t>
  </si>
  <si>
    <t>Programos priemonės kodas</t>
  </si>
  <si>
    <t>2007 m. patvirtinta KMT*</t>
  </si>
  <si>
    <t>2007 m. metinis  planas įskaitant patikslinimus**</t>
  </si>
  <si>
    <t xml:space="preserve">* pagal Klaipėdos miesto savivaldybės tarybos 2007-01-18 sprendimą Nr. T2-1;
</t>
  </si>
  <si>
    <r>
      <t xml:space="preserve">Kiti finansavimo šaltiniai </t>
    </r>
    <r>
      <rPr>
        <b/>
        <sz val="9"/>
        <rFont val="Times New Roman"/>
        <family val="1"/>
      </rPr>
      <t>Kt (LEZ lėšos)</t>
    </r>
  </si>
  <si>
    <t>Iš viso programai:</t>
  </si>
  <si>
    <r>
      <t>2007 m.</t>
    </r>
    <r>
      <rPr>
        <sz val="12"/>
        <rFont val="Times New Roman"/>
        <family val="1"/>
      </rPr>
      <t xml:space="preserve"> planuota įvykdyti 18 priemonių (pagal maksimalius aignavimus). Faktiškai įvykdyta pagal planą 15 priemonių  (83 proc.), iš dalies įvykdytos 3 priemonės ( 17 proc.).</t>
    </r>
  </si>
  <si>
    <t>** pagal Klaipėdos miesto savivaldybės tarybos sprendimus: 2007-10-25 Nr. T2-332 ir 2007-12-20 Nr. T2-409.</t>
  </si>
  <si>
    <t>Įvykdytos  3 suplanuotos verslo misijos - į Notingemą (Didžioji Britanija), Hamburgą ir Berlyną (Vokietija). Kitos misijos neįvyko dėl užsitęsusių viešųjų pirkimų procedūrų. Konkursas buvo atmestas du kartus dėl per didelės pasiūlytos kainos. Viešojo konkurso laimėtojas paaiškėjo tik rugsėjo mėnesį, todėl nespėta suorganizuoti verslo misijos į Didžiąją Britaniją (kur planuota aplankyti Mokslo slėnius ir Londone vykusią turizmo parodą) , t. y. nesurinkta pakankamai norinčiųjų dalyvauti projekte.</t>
  </si>
  <si>
    <t>2007 m. nuspręsta informaciją apie miesto sklaidą paskelb viename leidinyje "Statyba ir architektūra", o likusius pinigus panaudoti filmo, reprezentuojančio Klaipėdos miestą, sukūrimo paslaugai apmokėti (priemonei 01 01 06).</t>
  </si>
  <si>
    <t>Išleisti CD, kuriuose yra vizualizacijos apie investicinius projektus Klaipėdos mieste.</t>
  </si>
  <si>
    <t>Surengti seminarai "Britain as business partner" ir "Bendradarbiavimas su Vokietijos įmonėmis".</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</si>
</sst>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s>
  <fonts count="54">
    <font>
      <sz val="10"/>
      <name val="Arial"/>
      <family val="0"/>
    </font>
    <font>
      <sz val="9"/>
      <name val="Times New Roman"/>
      <family val="1"/>
    </font>
    <font>
      <b/>
      <sz val="9"/>
      <name val="Times New Roman"/>
      <family val="1"/>
    </font>
    <font>
      <b/>
      <sz val="9"/>
      <name val="Arial"/>
      <family val="0"/>
    </font>
    <font>
      <b/>
      <sz val="10"/>
      <name val="Times New Roman"/>
      <family val="1"/>
    </font>
    <font>
      <sz val="8"/>
      <name val="Times New Roman"/>
      <family val="1"/>
    </font>
    <font>
      <b/>
      <sz val="8"/>
      <name val="Times New Roman"/>
      <family val="1"/>
    </font>
    <font>
      <sz val="9"/>
      <name val="Arial"/>
      <family val="0"/>
    </font>
    <font>
      <i/>
      <sz val="9"/>
      <name val="Times New Roman"/>
      <family val="1"/>
    </font>
    <font>
      <sz val="9"/>
      <color indexed="12"/>
      <name val="Times New Roman"/>
      <family val="1"/>
    </font>
    <font>
      <sz val="8"/>
      <name val="Arial"/>
      <family val="0"/>
    </font>
    <font>
      <sz val="12"/>
      <name val="Times New Roman"/>
      <family val="1"/>
    </font>
    <font>
      <b/>
      <sz val="12"/>
      <name val="Times New Roman"/>
      <family val="1"/>
    </font>
    <font>
      <sz val="12"/>
      <name val="Arial"/>
      <family val="0"/>
    </font>
    <font>
      <b/>
      <sz val="12"/>
      <name val="Arial"/>
      <family val="0"/>
    </font>
    <font>
      <b/>
      <sz val="11"/>
      <name val="Times New Roman"/>
      <family val="1"/>
    </font>
    <font>
      <sz val="11"/>
      <name val="Times New Roman"/>
      <family val="1"/>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thin"/>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style="mediu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style="medium"/>
    </border>
    <border>
      <left>
        <color indexed="63"/>
      </left>
      <right>
        <color indexed="63"/>
      </right>
      <top>
        <color indexed="63"/>
      </top>
      <bottom style="thin"/>
    </border>
    <border>
      <left style="medium"/>
      <right>
        <color indexed="63"/>
      </right>
      <top style="medium"/>
      <bottom style="thin"/>
    </border>
    <border>
      <left style="medium"/>
      <right style="medium"/>
      <top style="medium"/>
      <bottom style="medium"/>
    </border>
    <border>
      <left style="medium"/>
      <right>
        <color indexed="63"/>
      </right>
      <top style="medium"/>
      <bottom style="medium"/>
    </border>
    <border>
      <left style="medium"/>
      <right>
        <color indexed="63"/>
      </right>
      <top>
        <color indexed="63"/>
      </top>
      <bottom style="thin"/>
    </border>
    <border>
      <left style="thin"/>
      <right>
        <color indexed="63"/>
      </right>
      <top style="medium"/>
      <bottom style="medium"/>
    </border>
    <border>
      <left style="medium"/>
      <right>
        <color indexed="63"/>
      </right>
      <top style="thin"/>
      <bottom style="thin"/>
    </border>
    <border>
      <left style="thin"/>
      <right style="medium"/>
      <top style="thin"/>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color indexed="63"/>
      </left>
      <right>
        <color indexed="63"/>
      </right>
      <top style="medium"/>
      <bottom style="medium"/>
    </border>
    <border>
      <left style="medium"/>
      <right>
        <color indexed="63"/>
      </right>
      <top style="thin"/>
      <bottom>
        <color indexed="63"/>
      </botto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color indexed="63"/>
      </botto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40" fillId="0" borderId="3" applyNumberFormat="0" applyFill="0" applyAlignment="0" applyProtection="0"/>
    <xf numFmtId="0" fontId="40" fillId="0" borderId="0" applyNumberForma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22" borderId="4" applyNumberFormat="0" applyAlignment="0" applyProtection="0"/>
    <xf numFmtId="0" fontId="46" fillId="0" borderId="0" applyNumberFormat="0" applyFill="0" applyBorder="0" applyAlignment="0" applyProtection="0"/>
    <xf numFmtId="0" fontId="47"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6" applyNumberFormat="0" applyFon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22" borderId="5"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63">
    <xf numFmtId="0" fontId="0" fillId="0" borderId="0" xfId="0" applyAlignment="1">
      <alignment/>
    </xf>
    <xf numFmtId="0" fontId="1" fillId="0" borderId="0" xfId="0" applyFont="1" applyAlignment="1">
      <alignment vertical="top"/>
    </xf>
    <xf numFmtId="0" fontId="1" fillId="0" borderId="0" xfId="0" applyFont="1" applyAlignment="1">
      <alignment horizontal="right" vertical="top"/>
    </xf>
    <xf numFmtId="0" fontId="5" fillId="0" borderId="0" xfId="0" applyFont="1" applyBorder="1" applyAlignment="1">
      <alignment vertical="top"/>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0" fontId="1" fillId="0" borderId="12" xfId="0" applyFont="1" applyFill="1" applyBorder="1" applyAlignment="1">
      <alignment horizontal="center" vertical="top" wrapText="1"/>
    </xf>
    <xf numFmtId="164" fontId="1" fillId="0" borderId="12" xfId="0" applyNumberFormat="1" applyFont="1" applyFill="1" applyBorder="1" applyAlignment="1">
      <alignment horizontal="center" vertical="top"/>
    </xf>
    <xf numFmtId="0" fontId="1" fillId="0" borderId="13" xfId="0" applyFont="1" applyBorder="1" applyAlignment="1">
      <alignment vertical="top" wrapText="1"/>
    </xf>
    <xf numFmtId="0" fontId="1" fillId="0" borderId="14" xfId="0" applyFont="1" applyBorder="1" applyAlignment="1">
      <alignment horizontal="center" vertical="top"/>
    </xf>
    <xf numFmtId="0" fontId="1" fillId="0" borderId="15" xfId="0" applyFont="1" applyFill="1" applyBorder="1" applyAlignment="1">
      <alignment horizontal="center" vertical="top" wrapText="1"/>
    </xf>
    <xf numFmtId="164" fontId="1" fillId="0" borderId="16" xfId="0" applyNumberFormat="1" applyFont="1" applyFill="1" applyBorder="1" applyAlignment="1">
      <alignment horizontal="center" vertical="top"/>
    </xf>
    <xf numFmtId="0" fontId="1" fillId="0" borderId="15" xfId="0" applyFont="1" applyBorder="1" applyAlignment="1">
      <alignment horizontal="center" vertical="top"/>
    </xf>
    <xf numFmtId="49" fontId="1" fillId="0" borderId="17"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2" fillId="0" borderId="19" xfId="0" applyFont="1" applyFill="1" applyBorder="1" applyAlignment="1">
      <alignment horizontal="right" vertical="top"/>
    </xf>
    <xf numFmtId="164" fontId="2" fillId="0" borderId="19" xfId="0" applyNumberFormat="1" applyFont="1" applyFill="1" applyBorder="1" applyAlignment="1">
      <alignment horizontal="center" vertical="top"/>
    </xf>
    <xf numFmtId="0" fontId="1" fillId="0" borderId="20" xfId="0" applyFont="1" applyBorder="1" applyAlignment="1">
      <alignment horizontal="center" vertical="top"/>
    </xf>
    <xf numFmtId="0" fontId="1" fillId="33" borderId="12" xfId="0" applyFont="1" applyFill="1" applyBorder="1" applyAlignment="1">
      <alignment horizontal="center" vertical="top"/>
    </xf>
    <xf numFmtId="0" fontId="1" fillId="33" borderId="15" xfId="0" applyFont="1" applyFill="1" applyBorder="1" applyAlignment="1">
      <alignment horizontal="center" vertical="top"/>
    </xf>
    <xf numFmtId="0" fontId="1" fillId="33" borderId="16" xfId="0" applyFont="1" applyFill="1" applyBorder="1" applyAlignment="1">
      <alignment horizontal="center" vertical="top"/>
    </xf>
    <xf numFmtId="0" fontId="1" fillId="0" borderId="12" xfId="0" applyFont="1" applyFill="1" applyBorder="1" applyAlignment="1">
      <alignment horizontal="center" vertical="top"/>
    </xf>
    <xf numFmtId="0" fontId="1" fillId="0" borderId="21" xfId="0" applyFont="1" applyFill="1" applyBorder="1" applyAlignment="1">
      <alignment horizontal="left" vertical="top"/>
    </xf>
    <xf numFmtId="0" fontId="1" fillId="0" borderId="16" xfId="0" applyFont="1" applyFill="1" applyBorder="1" applyAlignment="1">
      <alignment horizontal="center" vertical="top"/>
    </xf>
    <xf numFmtId="0" fontId="2" fillId="0" borderId="20" xfId="0" applyFont="1" applyFill="1" applyBorder="1" applyAlignment="1">
      <alignment horizontal="center" vertical="top"/>
    </xf>
    <xf numFmtId="164" fontId="2" fillId="0" borderId="20" xfId="0" applyNumberFormat="1" applyFont="1" applyFill="1" applyBorder="1" applyAlignment="1">
      <alignment horizontal="center" vertical="top"/>
    </xf>
    <xf numFmtId="164" fontId="1" fillId="0" borderId="22" xfId="0" applyNumberFormat="1" applyFont="1" applyFill="1" applyBorder="1" applyAlignment="1">
      <alignment horizontal="center" vertical="top"/>
    </xf>
    <xf numFmtId="0" fontId="1" fillId="0" borderId="12" xfId="0" applyFont="1" applyBorder="1" applyAlignment="1">
      <alignment horizontal="center" vertical="top" wrapText="1"/>
    </xf>
    <xf numFmtId="0" fontId="7" fillId="0" borderId="20" xfId="0" applyFont="1" applyBorder="1" applyAlignment="1">
      <alignment horizontal="center" vertical="top" wrapText="1"/>
    </xf>
    <xf numFmtId="0" fontId="1" fillId="0" borderId="14" xfId="0" applyFont="1" applyFill="1" applyBorder="1" applyAlignment="1">
      <alignment horizontal="center" vertical="top" wrapText="1"/>
    </xf>
    <xf numFmtId="164" fontId="1" fillId="0" borderId="14" xfId="0" applyNumberFormat="1" applyFont="1" applyFill="1" applyBorder="1" applyAlignment="1">
      <alignment horizontal="center" vertical="top"/>
    </xf>
    <xf numFmtId="0" fontId="1" fillId="0" borderId="11" xfId="0" applyFont="1" applyBorder="1" applyAlignment="1">
      <alignment horizontal="left" vertical="top" wrapText="1"/>
    </xf>
    <xf numFmtId="0" fontId="1" fillId="0" borderId="12" xfId="0" applyFont="1" applyBorder="1" applyAlignment="1">
      <alignment horizontal="center" vertical="top"/>
    </xf>
    <xf numFmtId="0" fontId="1" fillId="0" borderId="22" xfId="0" applyFont="1" applyFill="1" applyBorder="1" applyAlignment="1">
      <alignment horizontal="center" vertical="top" wrapText="1"/>
    </xf>
    <xf numFmtId="0" fontId="2" fillId="0" borderId="19" xfId="0" applyFont="1" applyFill="1" applyBorder="1" applyAlignment="1">
      <alignment horizontal="center" vertical="top"/>
    </xf>
    <xf numFmtId="0" fontId="1" fillId="33" borderId="20" xfId="0" applyFont="1" applyFill="1" applyBorder="1" applyAlignment="1">
      <alignment horizontal="center" vertical="top"/>
    </xf>
    <xf numFmtId="0" fontId="1" fillId="0" borderId="14" xfId="0" applyFont="1" applyFill="1" applyBorder="1" applyAlignment="1">
      <alignment horizontal="center" vertical="top"/>
    </xf>
    <xf numFmtId="0" fontId="1" fillId="0" borderId="14" xfId="0" applyFont="1" applyFill="1" applyBorder="1" applyAlignment="1">
      <alignment horizontal="left" vertical="top" wrapText="1"/>
    </xf>
    <xf numFmtId="0" fontId="1" fillId="0" borderId="14" xfId="0" applyFont="1" applyBorder="1" applyAlignment="1">
      <alignment horizontal="left" vertical="top" wrapText="1"/>
    </xf>
    <xf numFmtId="0" fontId="1" fillId="0" borderId="13" xfId="0" applyFont="1" applyBorder="1" applyAlignment="1">
      <alignment horizontal="left" vertical="top" wrapText="1"/>
    </xf>
    <xf numFmtId="0" fontId="1" fillId="0" borderId="23" xfId="0" applyFont="1" applyFill="1" applyBorder="1" applyAlignment="1">
      <alignment horizontal="center" vertical="top"/>
    </xf>
    <xf numFmtId="164" fontId="2" fillId="0" borderId="19" xfId="0" applyNumberFormat="1" applyFont="1" applyFill="1" applyBorder="1" applyAlignment="1">
      <alignment horizontal="center" vertical="top"/>
    </xf>
    <xf numFmtId="0" fontId="1" fillId="0" borderId="24" xfId="0" applyFont="1" applyBorder="1" applyAlignment="1">
      <alignment vertical="top" wrapText="1"/>
    </xf>
    <xf numFmtId="0" fontId="1" fillId="0" borderId="19" xfId="0" applyFont="1" applyBorder="1" applyAlignment="1">
      <alignment horizontal="center" vertical="top"/>
    </xf>
    <xf numFmtId="0" fontId="1" fillId="0" borderId="16" xfId="0" applyFont="1" applyFill="1" applyBorder="1" applyAlignment="1">
      <alignment horizontal="center" vertical="top" wrapText="1"/>
    </xf>
    <xf numFmtId="164" fontId="1" fillId="0" borderId="16" xfId="0" applyNumberFormat="1" applyFont="1" applyFill="1" applyBorder="1" applyAlignment="1">
      <alignment horizontal="center" vertical="top"/>
    </xf>
    <xf numFmtId="0" fontId="1" fillId="0" borderId="14" xfId="0" applyFont="1" applyFill="1" applyBorder="1" applyAlignment="1">
      <alignment horizontal="center" vertical="top" wrapText="1"/>
    </xf>
    <xf numFmtId="164" fontId="1" fillId="0" borderId="14" xfId="0" applyNumberFormat="1" applyFont="1" applyFill="1" applyBorder="1" applyAlignment="1">
      <alignment horizontal="center" vertical="top"/>
    </xf>
    <xf numFmtId="0" fontId="1" fillId="0" borderId="21" xfId="0" applyFont="1" applyBorder="1" applyAlignment="1">
      <alignment horizontal="left" vertical="top" wrapText="1"/>
    </xf>
    <xf numFmtId="0" fontId="1" fillId="0" borderId="23" xfId="0" applyFont="1" applyFill="1" applyBorder="1" applyAlignment="1">
      <alignment horizontal="center" vertical="top" wrapText="1"/>
    </xf>
    <xf numFmtId="164" fontId="2" fillId="0" borderId="23" xfId="0" applyNumberFormat="1" applyFont="1" applyFill="1" applyBorder="1" applyAlignment="1">
      <alignment horizontal="center" vertical="top"/>
    </xf>
    <xf numFmtId="0" fontId="1" fillId="0" borderId="22" xfId="0" applyFont="1" applyBorder="1" applyAlignment="1">
      <alignment horizontal="center" vertical="top"/>
    </xf>
    <xf numFmtId="0" fontId="1" fillId="0" borderId="25" xfId="0" applyFont="1" applyFill="1" applyBorder="1" applyAlignment="1">
      <alignment horizontal="left" vertical="top" wrapText="1"/>
    </xf>
    <xf numFmtId="0" fontId="9" fillId="0" borderId="0" xfId="0" applyFont="1" applyAlignment="1">
      <alignment vertical="top"/>
    </xf>
    <xf numFmtId="164" fontId="1" fillId="34" borderId="22" xfId="0" applyNumberFormat="1" applyFont="1" applyFill="1" applyBorder="1" applyAlignment="1">
      <alignment horizontal="left" vertical="top" wrapText="1"/>
    </xf>
    <xf numFmtId="0" fontId="1" fillId="34" borderId="22" xfId="0" applyNumberFormat="1" applyFont="1" applyFill="1" applyBorder="1" applyAlignment="1">
      <alignment horizontal="center" vertical="top"/>
    </xf>
    <xf numFmtId="0" fontId="7" fillId="34" borderId="22" xfId="0" applyFont="1" applyFill="1" applyBorder="1" applyAlignment="1">
      <alignment vertical="top"/>
    </xf>
    <xf numFmtId="0" fontId="7" fillId="34" borderId="15" xfId="0" applyFont="1" applyFill="1" applyBorder="1" applyAlignment="1">
      <alignment horizontal="left" wrapText="1"/>
    </xf>
    <xf numFmtId="164" fontId="1" fillId="34" borderId="18" xfId="0" applyNumberFormat="1" applyFont="1" applyFill="1" applyBorder="1" applyAlignment="1">
      <alignment horizontal="left" vertical="top"/>
    </xf>
    <xf numFmtId="0" fontId="1" fillId="34" borderId="20" xfId="0" applyNumberFormat="1" applyFont="1" applyFill="1" applyBorder="1" applyAlignment="1">
      <alignment horizontal="center" vertical="top"/>
    </xf>
    <xf numFmtId="0" fontId="7" fillId="34" borderId="20" xfId="0" applyFont="1" applyFill="1" applyBorder="1" applyAlignment="1">
      <alignment horizontal="left" wrapText="1"/>
    </xf>
    <xf numFmtId="164" fontId="1" fillId="0" borderId="14" xfId="0" applyNumberFormat="1" applyFont="1" applyFill="1" applyBorder="1" applyAlignment="1">
      <alignment horizontal="center" vertical="top" wrapText="1"/>
    </xf>
    <xf numFmtId="164" fontId="1" fillId="0" borderId="26" xfId="0" applyNumberFormat="1" applyFont="1" applyFill="1" applyBorder="1" applyAlignment="1">
      <alignment horizontal="center" vertical="center" wrapText="1"/>
    </xf>
    <xf numFmtId="164" fontId="1" fillId="0" borderId="14" xfId="0" applyNumberFormat="1" applyFont="1" applyFill="1" applyBorder="1" applyAlignment="1">
      <alignment horizontal="center" vertical="center" wrapText="1"/>
    </xf>
    <xf numFmtId="164" fontId="1" fillId="35" borderId="13" xfId="0" applyNumberFormat="1" applyFont="1" applyFill="1" applyBorder="1" applyAlignment="1">
      <alignment horizontal="left" vertical="top"/>
    </xf>
    <xf numFmtId="0" fontId="1" fillId="0" borderId="22" xfId="0" applyFont="1" applyBorder="1" applyAlignment="1">
      <alignment horizontal="center" vertical="center"/>
    </xf>
    <xf numFmtId="0" fontId="1" fillId="35" borderId="14" xfId="0" applyNumberFormat="1" applyFont="1" applyFill="1" applyBorder="1" applyAlignment="1">
      <alignment horizontal="center" vertical="center" wrapText="1"/>
    </xf>
    <xf numFmtId="164" fontId="1" fillId="0" borderId="22" xfId="0" applyNumberFormat="1" applyFont="1" applyFill="1" applyBorder="1" applyAlignment="1">
      <alignment horizontal="center" vertical="top" wrapText="1"/>
    </xf>
    <xf numFmtId="164" fontId="1" fillId="0" borderId="22" xfId="0" applyNumberFormat="1" applyFont="1" applyFill="1" applyBorder="1" applyAlignment="1">
      <alignment horizontal="center" vertical="center" wrapText="1"/>
    </xf>
    <xf numFmtId="164" fontId="1" fillId="0" borderId="16" xfId="0" applyNumberFormat="1" applyFont="1" applyFill="1" applyBorder="1" applyAlignment="1">
      <alignment horizontal="center" vertical="center" wrapText="1"/>
    </xf>
    <xf numFmtId="164" fontId="1" fillId="35" borderId="22" xfId="0" applyNumberFormat="1" applyFont="1" applyFill="1" applyBorder="1" applyAlignment="1">
      <alignment horizontal="left" vertical="top" wrapText="1"/>
    </xf>
    <xf numFmtId="0" fontId="1" fillId="0" borderId="22" xfId="0" applyFont="1" applyBorder="1" applyAlignment="1">
      <alignment horizontal="center" vertical="center" wrapText="1"/>
    </xf>
    <xf numFmtId="0" fontId="2" fillId="0" borderId="19" xfId="0" applyFont="1" applyFill="1" applyBorder="1" applyAlignment="1">
      <alignment horizontal="right" vertical="center"/>
    </xf>
    <xf numFmtId="164" fontId="2" fillId="0" borderId="19" xfId="0" applyNumberFormat="1" applyFont="1" applyFill="1" applyBorder="1" applyAlignment="1">
      <alignment horizontal="center" vertical="center" wrapText="1"/>
    </xf>
    <xf numFmtId="164" fontId="1" fillId="35" borderId="18" xfId="0" applyNumberFormat="1" applyFont="1" applyFill="1" applyBorder="1" applyAlignment="1">
      <alignment horizontal="left" vertical="top" wrapText="1"/>
    </xf>
    <xf numFmtId="0" fontId="7" fillId="0" borderId="20" xfId="0" applyFont="1" applyBorder="1" applyAlignment="1">
      <alignment/>
    </xf>
    <xf numFmtId="164" fontId="2" fillId="36" borderId="27" xfId="0" applyNumberFormat="1" applyFont="1" applyFill="1" applyBorder="1" applyAlignment="1">
      <alignment horizontal="center" vertical="top"/>
    </xf>
    <xf numFmtId="0" fontId="1" fillId="35" borderId="0" xfId="0" applyFont="1" applyFill="1" applyBorder="1" applyAlignment="1">
      <alignment vertical="top"/>
    </xf>
    <xf numFmtId="49" fontId="1" fillId="0" borderId="0" xfId="0" applyNumberFormat="1" applyFont="1" applyBorder="1" applyAlignment="1">
      <alignment vertical="top"/>
    </xf>
    <xf numFmtId="49" fontId="1" fillId="0" borderId="0" xfId="0" applyNumberFormat="1" applyFont="1" applyFill="1" applyBorder="1" applyAlignment="1">
      <alignment vertical="top"/>
    </xf>
    <xf numFmtId="0" fontId="6" fillId="0" borderId="27" xfId="0" applyFont="1" applyBorder="1" applyAlignment="1">
      <alignment horizontal="center" vertical="center" textRotation="90" wrapText="1"/>
    </xf>
    <xf numFmtId="0" fontId="1" fillId="0" borderId="0" xfId="0" applyFont="1" applyBorder="1" applyAlignment="1">
      <alignment vertical="top"/>
    </xf>
    <xf numFmtId="0" fontId="1" fillId="0" borderId="0" xfId="0" applyFont="1" applyFill="1" applyBorder="1" applyAlignment="1">
      <alignment vertical="top"/>
    </xf>
    <xf numFmtId="164" fontId="2" fillId="36" borderId="28" xfId="0" applyNumberFormat="1" applyFont="1" applyFill="1" applyBorder="1" applyAlignment="1">
      <alignment horizontal="center" vertical="top"/>
    </xf>
    <xf numFmtId="164" fontId="1" fillId="0" borderId="29" xfId="0" applyNumberFormat="1" applyFont="1" applyBorder="1" applyAlignment="1">
      <alignment horizontal="center" vertical="top"/>
    </xf>
    <xf numFmtId="164" fontId="1" fillId="0" borderId="14" xfId="0" applyNumberFormat="1" applyFont="1" applyBorder="1" applyAlignment="1">
      <alignment horizontal="center" vertical="top"/>
    </xf>
    <xf numFmtId="164" fontId="1" fillId="0" borderId="16" xfId="0" applyNumberFormat="1" applyFont="1" applyBorder="1" applyAlignment="1">
      <alignment horizontal="center" vertical="top"/>
    </xf>
    <xf numFmtId="164" fontId="2" fillId="36" borderId="30" xfId="0" applyNumberFormat="1" applyFont="1" applyFill="1" applyBorder="1" applyAlignment="1">
      <alignment horizontal="center" vertical="top"/>
    </xf>
    <xf numFmtId="164" fontId="1" fillId="0" borderId="31" xfId="0" applyNumberFormat="1" applyFont="1" applyBorder="1" applyAlignment="1">
      <alignment horizontal="center" vertical="top"/>
    </xf>
    <xf numFmtId="164" fontId="1" fillId="0" borderId="22" xfId="0" applyNumberFormat="1" applyFont="1" applyBorder="1" applyAlignment="1">
      <alignment horizontal="center" vertical="top"/>
    </xf>
    <xf numFmtId="164" fontId="2" fillId="37" borderId="28" xfId="0" applyNumberFormat="1" applyFont="1" applyFill="1" applyBorder="1" applyAlignment="1">
      <alignment horizontal="center" vertical="top"/>
    </xf>
    <xf numFmtId="164" fontId="2" fillId="37" borderId="27" xfId="0" applyNumberFormat="1" applyFont="1" applyFill="1" applyBorder="1" applyAlignment="1">
      <alignment horizontal="center" vertical="top"/>
    </xf>
    <xf numFmtId="164" fontId="1" fillId="0" borderId="0" xfId="0" applyNumberFormat="1" applyFont="1" applyFill="1" applyBorder="1" applyAlignment="1">
      <alignment vertical="top"/>
    </xf>
    <xf numFmtId="164" fontId="1" fillId="0" borderId="0" xfId="0" applyNumberFormat="1" applyFont="1" applyBorder="1" applyAlignment="1">
      <alignment vertical="top"/>
    </xf>
    <xf numFmtId="164" fontId="1" fillId="0" borderId="0" xfId="0" applyNumberFormat="1" applyFont="1" applyAlignment="1">
      <alignment vertical="top"/>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Border="1" applyAlignment="1">
      <alignment vertical="top"/>
    </xf>
    <xf numFmtId="0" fontId="13" fillId="0" borderId="0" xfId="0" applyFont="1" applyAlignment="1">
      <alignment horizontal="center" vertical="top" wrapText="1"/>
    </xf>
    <xf numFmtId="0" fontId="12" fillId="0" borderId="0" xfId="0" applyFont="1" applyAlignment="1">
      <alignment vertical="top"/>
    </xf>
    <xf numFmtId="0" fontId="11" fillId="0" borderId="0" xfId="0" applyFont="1" applyAlignment="1">
      <alignment vertical="top"/>
    </xf>
    <xf numFmtId="0" fontId="12" fillId="0" borderId="0" xfId="0"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12" fillId="0" borderId="0" xfId="0" applyFont="1" applyAlignment="1">
      <alignment horizontal="center" vertical="top"/>
    </xf>
    <xf numFmtId="0" fontId="13" fillId="0" borderId="0" xfId="0" applyFont="1" applyAlignment="1">
      <alignment/>
    </xf>
    <xf numFmtId="0" fontId="1" fillId="0" borderId="12" xfId="0" applyFont="1" applyBorder="1" applyAlignment="1">
      <alignment horizontal="left" vertical="top" wrapText="1"/>
    </xf>
    <xf numFmtId="0" fontId="1" fillId="0" borderId="22" xfId="0" applyFont="1" applyFill="1" applyBorder="1" applyAlignment="1">
      <alignment horizontal="left" vertical="top" wrapText="1"/>
    </xf>
    <xf numFmtId="0" fontId="12" fillId="0" borderId="0" xfId="0" applyFont="1" applyAlignment="1">
      <alignment horizontal="center" vertical="top" wrapText="1"/>
    </xf>
    <xf numFmtId="0" fontId="1" fillId="0" borderId="32" xfId="0" applyFont="1" applyFill="1" applyBorder="1" applyAlignment="1">
      <alignment horizontal="left" vertical="top" wrapText="1"/>
    </xf>
    <xf numFmtId="0" fontId="1" fillId="0" borderId="33" xfId="0" applyFont="1" applyBorder="1" applyAlignment="1">
      <alignment horizontal="left" vertical="top" wrapText="1"/>
    </xf>
    <xf numFmtId="0" fontId="1" fillId="0" borderId="15" xfId="0" applyFont="1" applyBorder="1" applyAlignment="1">
      <alignment horizontal="center" vertical="top" wrapText="1"/>
    </xf>
    <xf numFmtId="0" fontId="1" fillId="0" borderId="12" xfId="0" applyFont="1" applyFill="1" applyBorder="1" applyAlignment="1">
      <alignment horizontal="center" vertical="top"/>
    </xf>
    <xf numFmtId="164" fontId="1" fillId="0" borderId="12" xfId="0" applyNumberFormat="1" applyFont="1" applyFill="1" applyBorder="1" applyAlignment="1">
      <alignment horizontal="center" vertical="top"/>
    </xf>
    <xf numFmtId="0" fontId="2" fillId="0" borderId="15" xfId="0" applyFont="1" applyFill="1" applyBorder="1" applyAlignment="1">
      <alignment horizontal="center" vertical="top"/>
    </xf>
    <xf numFmtId="164" fontId="1" fillId="0" borderId="16" xfId="0" applyNumberFormat="1" applyFont="1" applyFill="1" applyBorder="1" applyAlignment="1">
      <alignment horizontal="center" vertical="top"/>
    </xf>
    <xf numFmtId="0" fontId="1" fillId="0" borderId="22" xfId="0" applyFont="1" applyFill="1" applyBorder="1" applyAlignment="1">
      <alignment horizontal="center" vertical="top" wrapText="1"/>
    </xf>
    <xf numFmtId="0" fontId="2" fillId="0" borderId="19" xfId="0" applyFont="1" applyFill="1" applyBorder="1" applyAlignment="1">
      <alignment horizontal="center" vertical="top"/>
    </xf>
    <xf numFmtId="164" fontId="2" fillId="0" borderId="19" xfId="0" applyNumberFormat="1" applyFont="1" applyFill="1" applyBorder="1" applyAlignment="1">
      <alignment horizontal="center" vertical="top"/>
    </xf>
    <xf numFmtId="0" fontId="2" fillId="0" borderId="23" xfId="0" applyFont="1" applyFill="1" applyBorder="1" applyAlignment="1">
      <alignment horizontal="center" vertical="top"/>
    </xf>
    <xf numFmtId="164" fontId="2" fillId="0" borderId="14" xfId="0" applyNumberFormat="1" applyFont="1" applyFill="1" applyBorder="1" applyAlignment="1">
      <alignment horizontal="center" vertical="center" wrapText="1"/>
    </xf>
    <xf numFmtId="164" fontId="1" fillId="0" borderId="12" xfId="0" applyNumberFormat="1" applyFont="1" applyFill="1" applyBorder="1" applyAlignment="1">
      <alignment horizontal="center" vertical="top" wrapText="1"/>
    </xf>
    <xf numFmtId="164" fontId="1" fillId="0" borderId="23" xfId="0" applyNumberFormat="1" applyFont="1" applyFill="1" applyBorder="1" applyAlignment="1">
      <alignment horizontal="center" vertical="top" wrapText="1"/>
    </xf>
    <xf numFmtId="164" fontId="1" fillId="0" borderId="23" xfId="0" applyNumberFormat="1" applyFont="1" applyFill="1" applyBorder="1" applyAlignment="1">
      <alignment horizontal="center" vertical="center" wrapText="1"/>
    </xf>
    <xf numFmtId="164" fontId="1" fillId="0" borderId="34" xfId="0" applyNumberFormat="1" applyFont="1" applyFill="1" applyBorder="1" applyAlignment="1">
      <alignment horizontal="center" vertical="center" wrapText="1"/>
    </xf>
    <xf numFmtId="164" fontId="1" fillId="0" borderId="35" xfId="0" applyNumberFormat="1" applyFont="1" applyFill="1" applyBorder="1" applyAlignment="1">
      <alignment horizontal="center" vertical="center" wrapText="1"/>
    </xf>
    <xf numFmtId="0" fontId="2" fillId="0" borderId="20" xfId="0" applyFont="1" applyFill="1" applyBorder="1" applyAlignment="1">
      <alignment horizontal="right" vertical="center"/>
    </xf>
    <xf numFmtId="164" fontId="2" fillId="0" borderId="20" xfId="0" applyNumberFormat="1" applyFont="1" applyFill="1" applyBorder="1" applyAlignment="1">
      <alignment horizontal="center" vertical="center" wrapText="1"/>
    </xf>
    <xf numFmtId="164" fontId="2" fillId="0" borderId="18" xfId="0" applyNumberFormat="1" applyFont="1" applyFill="1" applyBorder="1" applyAlignment="1">
      <alignment horizontal="center" vertical="center" wrapText="1"/>
    </xf>
    <xf numFmtId="164" fontId="1" fillId="0" borderId="36" xfId="0" applyNumberFormat="1" applyFont="1" applyFill="1" applyBorder="1" applyAlignment="1">
      <alignment horizontal="center" vertical="center" wrapText="1"/>
    </xf>
    <xf numFmtId="164" fontId="1" fillId="0" borderId="37" xfId="0" applyNumberFormat="1" applyFont="1" applyFill="1" applyBorder="1" applyAlignment="1">
      <alignment horizontal="center" vertical="center" wrapText="1"/>
    </xf>
    <xf numFmtId="49" fontId="1" fillId="37" borderId="38" xfId="0" applyNumberFormat="1" applyFont="1" applyFill="1" applyBorder="1" applyAlignment="1">
      <alignment horizontal="right" vertical="top"/>
    </xf>
    <xf numFmtId="0" fontId="1" fillId="33" borderId="13" xfId="0" applyFont="1" applyFill="1" applyBorder="1" applyAlignment="1">
      <alignment horizontal="left" vertical="top" wrapText="1"/>
    </xf>
    <xf numFmtId="0" fontId="1" fillId="33" borderId="22" xfId="0" applyFont="1" applyFill="1" applyBorder="1" applyAlignment="1">
      <alignment horizontal="center" vertical="top"/>
    </xf>
    <xf numFmtId="0" fontId="1" fillId="33" borderId="22" xfId="0" applyFont="1" applyFill="1" applyBorder="1" applyAlignment="1">
      <alignment horizontal="left" vertical="top" wrapText="1"/>
    </xf>
    <xf numFmtId="164" fontId="1" fillId="35" borderId="10" xfId="0" applyNumberFormat="1" applyFont="1" applyFill="1" applyBorder="1" applyAlignment="1">
      <alignment horizontal="left" vertical="top" wrapText="1"/>
    </xf>
    <xf numFmtId="1" fontId="1" fillId="35" borderId="12" xfId="0" applyNumberFormat="1" applyFont="1" applyFill="1" applyBorder="1" applyAlignment="1">
      <alignment horizontal="center" vertical="top" wrapText="1"/>
    </xf>
    <xf numFmtId="1" fontId="1" fillId="35" borderId="12" xfId="0" applyNumberFormat="1" applyFont="1" applyFill="1" applyBorder="1" applyAlignment="1">
      <alignment horizontal="left" vertical="center" wrapText="1"/>
    </xf>
    <xf numFmtId="0" fontId="1" fillId="35" borderId="15" xfId="0" applyFont="1" applyFill="1" applyBorder="1" applyAlignment="1">
      <alignment horizontal="center" vertical="top" wrapText="1"/>
    </xf>
    <xf numFmtId="0" fontId="7" fillId="35" borderId="20" xfId="0" applyFont="1" applyFill="1" applyBorder="1" applyAlignment="1">
      <alignment/>
    </xf>
    <xf numFmtId="0" fontId="1" fillId="35" borderId="12" xfId="0" applyNumberFormat="1" applyFont="1" applyFill="1" applyBorder="1" applyAlignment="1">
      <alignment horizontal="center" vertical="top" wrapText="1"/>
    </xf>
    <xf numFmtId="0" fontId="7" fillId="35" borderId="15" xfId="0" applyFont="1" applyFill="1" applyBorder="1" applyAlignment="1">
      <alignment/>
    </xf>
    <xf numFmtId="164" fontId="1" fillId="35" borderId="26" xfId="0" applyNumberFormat="1" applyFont="1" applyFill="1" applyBorder="1" applyAlignment="1">
      <alignment horizontal="left" vertical="top" wrapText="1"/>
    </xf>
    <xf numFmtId="0" fontId="1" fillId="35" borderId="14" xfId="0" applyNumberFormat="1" applyFont="1" applyFill="1" applyBorder="1" applyAlignment="1">
      <alignment horizontal="center" vertical="top"/>
    </xf>
    <xf numFmtId="1" fontId="1" fillId="35" borderId="14" xfId="0" applyNumberFormat="1" applyFont="1" applyFill="1" applyBorder="1" applyAlignment="1">
      <alignment horizontal="left" vertical="top" wrapText="1"/>
    </xf>
    <xf numFmtId="0" fontId="16" fillId="0" borderId="0" xfId="0" applyFont="1" applyAlignment="1">
      <alignment vertical="top"/>
    </xf>
    <xf numFmtId="0" fontId="16" fillId="0" borderId="0" xfId="0" applyFont="1" applyAlignment="1">
      <alignment horizontal="right" vertical="top"/>
    </xf>
    <xf numFmtId="0" fontId="5" fillId="0" borderId="0" xfId="0" applyFont="1" applyFill="1" applyBorder="1" applyAlignment="1">
      <alignment horizontal="left" vertical="top"/>
    </xf>
    <xf numFmtId="164" fontId="5" fillId="0" borderId="0" xfId="0" applyNumberFormat="1" applyFont="1" applyBorder="1" applyAlignment="1">
      <alignment vertical="top"/>
    </xf>
    <xf numFmtId="0" fontId="5" fillId="0" borderId="0" xfId="0" applyFont="1" applyBorder="1" applyAlignment="1">
      <alignment vertical="top"/>
    </xf>
    <xf numFmtId="164" fontId="1" fillId="0" borderId="39" xfId="0" applyNumberFormat="1" applyFont="1" applyBorder="1" applyAlignment="1">
      <alignment horizontal="center" vertical="top"/>
    </xf>
    <xf numFmtId="49" fontId="2" fillId="37" borderId="27" xfId="0" applyNumberFormat="1" applyFont="1" applyFill="1" applyBorder="1" applyAlignment="1">
      <alignment horizontal="center" vertical="top"/>
    </xf>
    <xf numFmtId="0" fontId="1" fillId="0" borderId="16" xfId="0" applyFont="1" applyFill="1" applyBorder="1" applyAlignment="1">
      <alignment vertical="top" wrapText="1"/>
    </xf>
    <xf numFmtId="0" fontId="1" fillId="0" borderId="40" xfId="0" applyFont="1" applyBorder="1" applyAlignment="1">
      <alignment vertical="top" wrapText="1"/>
    </xf>
    <xf numFmtId="0" fontId="11" fillId="0" borderId="0" xfId="0" applyFont="1" applyAlignment="1">
      <alignment vertical="top" wrapText="1"/>
    </xf>
    <xf numFmtId="0" fontId="0" fillId="0" borderId="0" xfId="0" applyAlignment="1">
      <alignment vertical="top" wrapText="1"/>
    </xf>
    <xf numFmtId="0" fontId="12" fillId="0" borderId="0" xfId="0" applyFont="1" applyAlignment="1">
      <alignment vertical="top" wrapText="1"/>
    </xf>
    <xf numFmtId="0" fontId="13" fillId="0" borderId="0" xfId="0" applyFont="1" applyAlignment="1">
      <alignment vertical="top" wrapText="1"/>
    </xf>
    <xf numFmtId="0" fontId="12" fillId="0" borderId="0" xfId="0" applyFont="1" applyAlignment="1">
      <alignment horizontal="center" vertical="top" wrapText="1"/>
    </xf>
    <xf numFmtId="0" fontId="14" fillId="0" borderId="0" xfId="0" applyFont="1" applyAlignment="1">
      <alignment horizontal="center" vertical="top" wrapText="1"/>
    </xf>
    <xf numFmtId="0" fontId="1" fillId="0" borderId="41" xfId="0" applyFont="1" applyBorder="1" applyAlignment="1">
      <alignment horizontal="left" vertical="top" wrapText="1"/>
    </xf>
    <xf numFmtId="0" fontId="7" fillId="0" borderId="42" xfId="0" applyFont="1" applyBorder="1" applyAlignment="1">
      <alignment vertical="top" wrapText="1"/>
    </xf>
    <xf numFmtId="0" fontId="7" fillId="0" borderId="43" xfId="0" applyFont="1" applyBorder="1" applyAlignment="1">
      <alignment vertical="top" wrapText="1"/>
    </xf>
    <xf numFmtId="0" fontId="2" fillId="37" borderId="44" xfId="0" applyFont="1" applyFill="1" applyBorder="1" applyAlignment="1">
      <alignment horizontal="right" vertical="top" wrapText="1"/>
    </xf>
    <xf numFmtId="0" fontId="7" fillId="37" borderId="45" xfId="0" applyFont="1" applyFill="1" applyBorder="1" applyAlignment="1">
      <alignment vertical="top" wrapText="1"/>
    </xf>
    <xf numFmtId="0" fontId="7" fillId="37" borderId="46" xfId="0" applyFont="1" applyFill="1" applyBorder="1" applyAlignment="1">
      <alignment vertical="top" wrapText="1"/>
    </xf>
    <xf numFmtId="0" fontId="1" fillId="0" borderId="37" xfId="0" applyFont="1" applyBorder="1" applyAlignment="1">
      <alignment horizontal="left" vertical="top" wrapText="1"/>
    </xf>
    <xf numFmtId="0" fontId="7" fillId="0" borderId="47" xfId="0" applyFont="1" applyBorder="1" applyAlignment="1">
      <alignment vertical="top" wrapText="1"/>
    </xf>
    <xf numFmtId="0" fontId="7" fillId="0" borderId="32" xfId="0" applyFont="1" applyBorder="1" applyAlignment="1">
      <alignment vertical="top" wrapText="1"/>
    </xf>
    <xf numFmtId="0" fontId="2" fillId="36" borderId="44" xfId="0" applyFont="1" applyFill="1" applyBorder="1" applyAlignment="1">
      <alignment horizontal="right" vertical="top" wrapText="1"/>
    </xf>
    <xf numFmtId="0" fontId="7" fillId="36" borderId="45" xfId="0" applyFont="1" applyFill="1" applyBorder="1" applyAlignment="1">
      <alignment vertical="top" wrapText="1"/>
    </xf>
    <xf numFmtId="0" fontId="7" fillId="36" borderId="46" xfId="0" applyFont="1" applyFill="1" applyBorder="1" applyAlignment="1">
      <alignment vertical="top" wrapText="1"/>
    </xf>
    <xf numFmtId="0" fontId="1" fillId="0" borderId="48" xfId="0" applyFont="1" applyBorder="1" applyAlignment="1">
      <alignment horizontal="left" vertical="top" wrapText="1"/>
    </xf>
    <xf numFmtId="0" fontId="7" fillId="0" borderId="49" xfId="0" applyFont="1" applyBorder="1" applyAlignment="1">
      <alignment vertical="top" wrapText="1"/>
    </xf>
    <xf numFmtId="0" fontId="7" fillId="0" borderId="50" xfId="0" applyFont="1" applyBorder="1" applyAlignment="1">
      <alignment vertical="top" wrapText="1"/>
    </xf>
    <xf numFmtId="0" fontId="1" fillId="37" borderId="38" xfId="0" applyFont="1" applyFill="1" applyBorder="1" applyAlignment="1">
      <alignment horizontal="center" vertical="top"/>
    </xf>
    <xf numFmtId="0" fontId="1" fillId="37" borderId="51" xfId="0" applyFont="1" applyFill="1" applyBorder="1" applyAlignment="1">
      <alignment horizontal="center" vertical="top"/>
    </xf>
    <xf numFmtId="0" fontId="2"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30" xfId="0" applyBorder="1" applyAlignment="1">
      <alignment horizontal="center" vertical="center" wrapText="1"/>
    </xf>
    <xf numFmtId="2" fontId="17" fillId="0" borderId="11" xfId="0" applyNumberFormat="1" applyFont="1" applyBorder="1" applyAlignment="1">
      <alignment horizontal="left" vertical="top" wrapText="1"/>
    </xf>
    <xf numFmtId="49" fontId="2" fillId="37" borderId="38" xfId="0" applyNumberFormat="1" applyFont="1" applyFill="1" applyBorder="1" applyAlignment="1">
      <alignment horizontal="right" vertical="top"/>
    </xf>
    <xf numFmtId="49" fontId="2" fillId="37" borderId="51" xfId="0" applyNumberFormat="1" applyFont="1" applyFill="1" applyBorder="1" applyAlignment="1">
      <alignment horizontal="right" vertical="top"/>
    </xf>
    <xf numFmtId="164" fontId="2" fillId="0" borderId="14" xfId="0" applyNumberFormat="1" applyFont="1" applyFill="1" applyBorder="1" applyAlignment="1">
      <alignment horizontal="center" vertical="top" wrapText="1"/>
    </xf>
    <xf numFmtId="164" fontId="2" fillId="0" borderId="22" xfId="0" applyNumberFormat="1" applyFont="1" applyFill="1" applyBorder="1" applyAlignment="1">
      <alignment horizontal="center" vertical="top" wrapText="1"/>
    </xf>
    <xf numFmtId="164" fontId="2" fillId="0" borderId="19"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49" fontId="1" fillId="0" borderId="22" xfId="0" applyNumberFormat="1" applyFont="1" applyFill="1" applyBorder="1" applyAlignment="1">
      <alignment horizontal="center" vertical="top" wrapText="1"/>
    </xf>
    <xf numFmtId="49" fontId="1" fillId="0" borderId="19" xfId="0" applyNumberFormat="1" applyFont="1" applyFill="1" applyBorder="1" applyAlignment="1">
      <alignment horizontal="center" vertical="top" wrapText="1"/>
    </xf>
    <xf numFmtId="1" fontId="1" fillId="35" borderId="12" xfId="0" applyNumberFormat="1" applyFont="1" applyFill="1" applyBorder="1" applyAlignment="1">
      <alignment horizontal="left" vertical="top" wrapText="1"/>
    </xf>
    <xf numFmtId="0" fontId="7" fillId="0" borderId="15" xfId="0" applyFont="1" applyBorder="1" applyAlignment="1">
      <alignment horizontal="left" vertical="top" wrapText="1"/>
    </xf>
    <xf numFmtId="0" fontId="7" fillId="0" borderId="20" xfId="0" applyFont="1" applyBorder="1" applyAlignment="1">
      <alignment horizontal="left" vertical="top" wrapText="1"/>
    </xf>
    <xf numFmtId="49" fontId="1" fillId="0" borderId="11" xfId="0" applyNumberFormat="1" applyFont="1" applyFill="1" applyBorder="1" applyAlignment="1">
      <alignment horizontal="center" vertical="top" wrapText="1"/>
    </xf>
    <xf numFmtId="0" fontId="7" fillId="0" borderId="18" xfId="0" applyFont="1" applyFill="1" applyBorder="1" applyAlignment="1">
      <alignment horizontal="center" vertical="top" wrapText="1"/>
    </xf>
    <xf numFmtId="0" fontId="1" fillId="0" borderId="12" xfId="0" applyFont="1" applyFill="1" applyBorder="1" applyAlignment="1">
      <alignment horizontal="left" vertical="top" wrapText="1"/>
    </xf>
    <xf numFmtId="0" fontId="7" fillId="0" borderId="20" xfId="0" applyFont="1" applyFill="1" applyBorder="1" applyAlignment="1">
      <alignment horizontal="left" vertical="top" wrapText="1"/>
    </xf>
    <xf numFmtId="0" fontId="1" fillId="0" borderId="12" xfId="0" applyFont="1" applyFill="1" applyBorder="1" applyAlignment="1">
      <alignment horizontal="center" vertical="top" wrapText="1"/>
    </xf>
    <xf numFmtId="0" fontId="7" fillId="0" borderId="20" xfId="0"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center" vertical="top"/>
    </xf>
    <xf numFmtId="0" fontId="1" fillId="0" borderId="20" xfId="0" applyFont="1" applyBorder="1" applyAlignment="1">
      <alignment horizontal="center" vertical="top"/>
    </xf>
    <xf numFmtId="0" fontId="1" fillId="0" borderId="12" xfId="0" applyFont="1" applyBorder="1" applyAlignment="1">
      <alignment horizontal="left" vertical="top" wrapText="1"/>
    </xf>
    <xf numFmtId="0" fontId="1" fillId="0" borderId="20" xfId="0" applyFont="1" applyBorder="1" applyAlignment="1">
      <alignment horizontal="left" vertical="top" wrapText="1"/>
    </xf>
    <xf numFmtId="49" fontId="1" fillId="0" borderId="52" xfId="0" applyNumberFormat="1" applyFont="1" applyFill="1" applyBorder="1" applyAlignment="1">
      <alignment horizontal="center" vertical="top" wrapText="1"/>
    </xf>
    <xf numFmtId="49" fontId="1" fillId="0" borderId="17"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164" fontId="2" fillId="0" borderId="14" xfId="0" applyNumberFormat="1" applyFont="1" applyFill="1" applyBorder="1" applyAlignment="1">
      <alignment horizontal="left" vertical="top" wrapText="1"/>
    </xf>
    <xf numFmtId="164" fontId="2" fillId="0" borderId="22" xfId="0" applyNumberFormat="1" applyFont="1" applyFill="1" applyBorder="1" applyAlignment="1">
      <alignment horizontal="left" vertical="top" wrapText="1"/>
    </xf>
    <xf numFmtId="164" fontId="2" fillId="0" borderId="19" xfId="0" applyNumberFormat="1" applyFont="1" applyFill="1" applyBorder="1" applyAlignment="1">
      <alignment horizontal="left" vertical="top" wrapText="1"/>
    </xf>
    <xf numFmtId="1" fontId="1" fillId="35" borderId="10" xfId="0" applyNumberFormat="1" applyFont="1" applyFill="1" applyBorder="1" applyAlignment="1">
      <alignment horizontal="left" vertical="top" wrapText="1"/>
    </xf>
    <xf numFmtId="0" fontId="7" fillId="35" borderId="52" xfId="0" applyFont="1" applyFill="1" applyBorder="1" applyAlignment="1">
      <alignment horizontal="left" vertical="top" wrapText="1"/>
    </xf>
    <xf numFmtId="0" fontId="7" fillId="35" borderId="17" xfId="0" applyFont="1" applyFill="1" applyBorder="1" applyAlignment="1">
      <alignment horizontal="left" vertical="top" wrapText="1"/>
    </xf>
    <xf numFmtId="0" fontId="7" fillId="35" borderId="15" xfId="0" applyFont="1" applyFill="1" applyBorder="1" applyAlignment="1">
      <alignment horizontal="left" vertical="top" wrapText="1"/>
    </xf>
    <xf numFmtId="0" fontId="7" fillId="35" borderId="20" xfId="0" applyFont="1" applyFill="1" applyBorder="1" applyAlignment="1">
      <alignment horizontal="left" vertical="top" wrapText="1"/>
    </xf>
    <xf numFmtId="0" fontId="1" fillId="35" borderId="15" xfId="0" applyFont="1" applyFill="1" applyBorder="1" applyAlignment="1">
      <alignment horizontal="center" vertical="top" wrapText="1"/>
    </xf>
    <xf numFmtId="0" fontId="7" fillId="35" borderId="20" xfId="0" applyFont="1" applyFill="1" applyBorder="1" applyAlignment="1">
      <alignment/>
    </xf>
    <xf numFmtId="164" fontId="2" fillId="0" borderId="12" xfId="0" applyNumberFormat="1" applyFont="1" applyFill="1" applyBorder="1" applyAlignment="1">
      <alignment horizontal="center" vertical="center" textRotation="90" wrapText="1"/>
    </xf>
    <xf numFmtId="0" fontId="0" fillId="0" borderId="15" xfId="0" applyFill="1" applyBorder="1" applyAlignment="1">
      <alignment horizontal="center" vertical="center"/>
    </xf>
    <xf numFmtId="0" fontId="0" fillId="0" borderId="20" xfId="0" applyFill="1" applyBorder="1" applyAlignment="1">
      <alignment horizontal="center" vertical="center"/>
    </xf>
    <xf numFmtId="49" fontId="1" fillId="0" borderId="10" xfId="0" applyNumberFormat="1" applyFont="1" applyFill="1" applyBorder="1" applyAlignment="1">
      <alignment horizontal="center" vertical="top" wrapText="1"/>
    </xf>
    <xf numFmtId="49" fontId="1" fillId="0" borderId="11" xfId="0" applyNumberFormat="1" applyFont="1" applyFill="1" applyBorder="1" applyAlignment="1">
      <alignment horizontal="center" vertical="top"/>
    </xf>
    <xf numFmtId="49" fontId="1" fillId="0" borderId="53" xfId="0" applyNumberFormat="1" applyFont="1" applyFill="1" applyBorder="1" applyAlignment="1">
      <alignment horizontal="center" vertical="top"/>
    </xf>
    <xf numFmtId="49" fontId="1" fillId="0" borderId="54" xfId="0" applyNumberFormat="1" applyFont="1" applyFill="1" applyBorder="1" applyAlignment="1">
      <alignment horizontal="center" vertical="top"/>
    </xf>
    <xf numFmtId="49" fontId="1" fillId="0" borderId="40" xfId="0" applyNumberFormat="1" applyFont="1" applyFill="1" applyBorder="1" applyAlignment="1">
      <alignment horizontal="center" vertical="top"/>
    </xf>
    <xf numFmtId="0" fontId="7" fillId="35" borderId="54" xfId="0" applyFont="1" applyFill="1" applyBorder="1" applyAlignment="1">
      <alignment horizontal="center" vertical="center" wrapText="1"/>
    </xf>
    <xf numFmtId="0" fontId="7" fillId="35" borderId="40" xfId="0" applyFont="1" applyFill="1" applyBorder="1" applyAlignment="1">
      <alignment horizontal="center" vertical="center" wrapText="1"/>
    </xf>
    <xf numFmtId="164" fontId="1" fillId="35" borderId="11" xfId="0" applyNumberFormat="1" applyFont="1" applyFill="1" applyBorder="1" applyAlignment="1">
      <alignment horizontal="left" vertical="top" wrapText="1"/>
    </xf>
    <xf numFmtId="0" fontId="7" fillId="35" borderId="0" xfId="0" applyFont="1" applyFill="1" applyBorder="1" applyAlignment="1">
      <alignment horizontal="left" vertical="top" wrapText="1"/>
    </xf>
    <xf numFmtId="0" fontId="7" fillId="35" borderId="18" xfId="0" applyFont="1" applyFill="1" applyBorder="1" applyAlignment="1">
      <alignment horizontal="left" vertical="top" wrapText="1"/>
    </xf>
    <xf numFmtId="0" fontId="1" fillId="35" borderId="12" xfId="0" applyNumberFormat="1" applyFont="1" applyFill="1" applyBorder="1" applyAlignment="1">
      <alignment horizontal="center" vertical="top" wrapText="1"/>
    </xf>
    <xf numFmtId="0" fontId="7" fillId="35" borderId="15" xfId="0" applyFont="1" applyFill="1" applyBorder="1" applyAlignment="1">
      <alignment/>
    </xf>
    <xf numFmtId="0" fontId="7" fillId="35" borderId="15" xfId="0" applyFont="1" applyFill="1" applyBorder="1" applyAlignment="1">
      <alignment horizontal="left" wrapText="1"/>
    </xf>
    <xf numFmtId="0" fontId="7" fillId="35" borderId="20" xfId="0" applyFont="1" applyFill="1" applyBorder="1" applyAlignment="1">
      <alignment horizontal="left" wrapText="1"/>
    </xf>
    <xf numFmtId="49" fontId="1" fillId="0" borderId="23" xfId="0" applyNumberFormat="1" applyFont="1" applyFill="1" applyBorder="1" applyAlignment="1">
      <alignment horizontal="center" vertical="top" wrapText="1"/>
    </xf>
    <xf numFmtId="0" fontId="2" fillId="0" borderId="15" xfId="0" applyFont="1" applyFill="1" applyBorder="1" applyAlignment="1">
      <alignment textRotation="90" wrapText="1"/>
    </xf>
    <xf numFmtId="0" fontId="2" fillId="0" borderId="20" xfId="0" applyFont="1" applyFill="1" applyBorder="1" applyAlignment="1">
      <alignment textRotation="90" wrapText="1"/>
    </xf>
    <xf numFmtId="0" fontId="1" fillId="35" borderId="0" xfId="0" applyFont="1" applyFill="1" applyBorder="1" applyAlignment="1">
      <alignment vertical="top" wrapText="1"/>
    </xf>
    <xf numFmtId="0" fontId="7" fillId="35" borderId="18" xfId="0" applyFont="1" applyFill="1" applyBorder="1" applyAlignment="1">
      <alignment vertical="top" wrapText="1"/>
    </xf>
    <xf numFmtId="49" fontId="1" fillId="0" borderId="26" xfId="0" applyNumberFormat="1" applyFont="1" applyFill="1" applyBorder="1" applyAlignment="1">
      <alignment horizontal="center" vertical="top" wrapText="1"/>
    </xf>
    <xf numFmtId="49" fontId="1" fillId="0" borderId="39" xfId="0" applyNumberFormat="1" applyFont="1" applyFill="1" applyBorder="1" applyAlignment="1">
      <alignment horizontal="center" vertical="top" wrapText="1"/>
    </xf>
    <xf numFmtId="49" fontId="1" fillId="0" borderId="55" xfId="0" applyNumberFormat="1" applyFont="1" applyFill="1" applyBorder="1" applyAlignment="1">
      <alignment horizontal="center" vertical="top" wrapText="1"/>
    </xf>
    <xf numFmtId="49" fontId="1" fillId="0" borderId="21" xfId="0" applyNumberFormat="1" applyFont="1" applyFill="1" applyBorder="1" applyAlignment="1">
      <alignment horizontal="center" vertical="top"/>
    </xf>
    <xf numFmtId="49" fontId="1" fillId="0" borderId="56"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164" fontId="2" fillId="0" borderId="23" xfId="0" applyNumberFormat="1" applyFont="1" applyFill="1" applyBorder="1" applyAlignment="1">
      <alignment horizontal="left" vertical="top" wrapText="1"/>
    </xf>
    <xf numFmtId="0" fontId="1" fillId="0" borderId="15" xfId="0" applyFont="1" applyFill="1" applyBorder="1" applyAlignment="1">
      <alignment horizontal="left" vertical="top" wrapText="1"/>
    </xf>
    <xf numFmtId="49" fontId="1" fillId="0" borderId="10" xfId="0" applyNumberFormat="1" applyFont="1" applyFill="1" applyBorder="1" applyAlignment="1">
      <alignment horizontal="center" vertical="top"/>
    </xf>
    <xf numFmtId="49" fontId="1" fillId="0" borderId="52" xfId="0" applyNumberFormat="1" applyFont="1" applyFill="1" applyBorder="1" applyAlignment="1">
      <alignment horizontal="center" vertical="top"/>
    </xf>
    <xf numFmtId="0" fontId="1" fillId="0" borderId="12" xfId="0" applyFont="1" applyFill="1" applyBorder="1" applyAlignment="1">
      <alignment horizontal="center" vertical="top"/>
    </xf>
    <xf numFmtId="0" fontId="1" fillId="0" borderId="15" xfId="0" applyFont="1" applyFill="1" applyBorder="1" applyAlignment="1">
      <alignment horizontal="center" vertical="top"/>
    </xf>
    <xf numFmtId="49" fontId="1" fillId="0" borderId="12"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0" fontId="0" fillId="0" borderId="20" xfId="0" applyBorder="1" applyAlignment="1">
      <alignment horizontal="left" vertical="top" wrapText="1"/>
    </xf>
    <xf numFmtId="49" fontId="1" fillId="0" borderId="29" xfId="0" applyNumberFormat="1" applyFont="1" applyFill="1" applyBorder="1" applyAlignment="1">
      <alignment horizontal="center" vertical="top"/>
    </xf>
    <xf numFmtId="49" fontId="1" fillId="0" borderId="55"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1" fillId="0" borderId="16"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16" xfId="0" applyFont="1" applyFill="1" applyBorder="1" applyAlignment="1">
      <alignment horizontal="center" vertical="top"/>
    </xf>
    <xf numFmtId="0" fontId="1" fillId="0" borderId="19" xfId="0"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0" fontId="1" fillId="0" borderId="20" xfId="0" applyFont="1" applyFill="1" applyBorder="1" applyAlignment="1">
      <alignment horizontal="left" vertical="top" wrapText="1"/>
    </xf>
    <xf numFmtId="49" fontId="1" fillId="0" borderId="26"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0" fontId="1" fillId="0" borderId="14" xfId="0" applyFont="1" applyFill="1" applyBorder="1" applyAlignment="1">
      <alignment horizontal="left" vertical="top" wrapText="1"/>
    </xf>
    <xf numFmtId="0" fontId="1" fillId="0" borderId="22" xfId="0" applyFont="1" applyFill="1" applyBorder="1" applyAlignment="1">
      <alignment horizontal="left" vertical="top" wrapText="1"/>
    </xf>
    <xf numFmtId="0" fontId="6" fillId="0" borderId="12" xfId="0" applyFont="1" applyFill="1" applyBorder="1" applyAlignment="1">
      <alignment horizontal="center" vertical="top" textRotation="90" wrapText="1"/>
    </xf>
    <xf numFmtId="0" fontId="6" fillId="0" borderId="15" xfId="0" applyFont="1" applyFill="1" applyBorder="1" applyAlignment="1">
      <alignment horizontal="center" vertical="top" textRotation="90" wrapText="1"/>
    </xf>
    <xf numFmtId="0" fontId="6" fillId="0" borderId="20" xfId="0" applyFont="1" applyFill="1" applyBorder="1" applyAlignment="1">
      <alignment horizontal="center" vertical="top" textRotation="90" wrapText="1"/>
    </xf>
    <xf numFmtId="49" fontId="1" fillId="0" borderId="14"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0" fontId="1" fillId="0" borderId="20" xfId="0"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0"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5" xfId="0" applyFont="1" applyBorder="1" applyAlignment="1">
      <alignment horizontal="center" vertical="top"/>
    </xf>
    <xf numFmtId="49" fontId="1" fillId="0" borderId="17" xfId="0" applyNumberFormat="1" applyFont="1" applyFill="1" applyBorder="1" applyAlignment="1">
      <alignment horizontal="center" vertical="top"/>
    </xf>
    <xf numFmtId="0" fontId="1" fillId="0" borderId="15" xfId="0" applyFont="1" applyBorder="1" applyAlignment="1">
      <alignment horizontal="left" vertical="top" wrapText="1"/>
    </xf>
    <xf numFmtId="0" fontId="2" fillId="0" borderId="12" xfId="0" applyFont="1" applyFill="1" applyBorder="1" applyAlignment="1">
      <alignment horizontal="center" vertical="top" textRotation="90" wrapText="1"/>
    </xf>
    <xf numFmtId="0" fontId="2" fillId="0" borderId="20" xfId="0" applyFont="1" applyFill="1" applyBorder="1" applyAlignment="1">
      <alignment horizontal="center" vertical="top" textRotation="90" wrapText="1"/>
    </xf>
    <xf numFmtId="0" fontId="1" fillId="33" borderId="11" xfId="0" applyFont="1" applyFill="1" applyBorder="1" applyAlignment="1">
      <alignment horizontal="left" vertical="top" wrapText="1"/>
    </xf>
    <xf numFmtId="0" fontId="1" fillId="33" borderId="18" xfId="0" applyFont="1" applyFill="1" applyBorder="1" applyAlignment="1">
      <alignment horizontal="left" vertical="top" wrapText="1"/>
    </xf>
    <xf numFmtId="0" fontId="1" fillId="33" borderId="12" xfId="0" applyFont="1" applyFill="1" applyBorder="1" applyAlignment="1">
      <alignment horizontal="center" vertical="top"/>
    </xf>
    <xf numFmtId="0" fontId="1" fillId="33" borderId="20" xfId="0" applyFont="1" applyFill="1" applyBorder="1" applyAlignment="1">
      <alignment horizontal="center" vertical="top"/>
    </xf>
    <xf numFmtId="0" fontId="1" fillId="33" borderId="12" xfId="0" applyFont="1" applyFill="1" applyBorder="1" applyAlignment="1">
      <alignment horizontal="left" vertical="top" wrapText="1"/>
    </xf>
    <xf numFmtId="0" fontId="1" fillId="33" borderId="20" xfId="0" applyFont="1" applyFill="1" applyBorder="1" applyAlignment="1">
      <alignment horizontal="left" vertical="top" wrapText="1"/>
    </xf>
    <xf numFmtId="0" fontId="6" fillId="0" borderId="12" xfId="0" applyFont="1" applyFill="1" applyBorder="1" applyAlignment="1">
      <alignment vertical="top" textRotation="90" wrapText="1"/>
    </xf>
    <xf numFmtId="0" fontId="6" fillId="0" borderId="15" xfId="0" applyFont="1" applyFill="1" applyBorder="1" applyAlignment="1">
      <alignment vertical="top" textRotation="90" wrapText="1"/>
    </xf>
    <xf numFmtId="0" fontId="6" fillId="0" borderId="20" xfId="0" applyFont="1" applyFill="1" applyBorder="1" applyAlignment="1">
      <alignment vertical="top" textRotation="90" wrapText="1"/>
    </xf>
    <xf numFmtId="0" fontId="1" fillId="0" borderId="0" xfId="0" applyFont="1" applyBorder="1" applyAlignment="1">
      <alignment horizontal="left" vertical="top" wrapText="1"/>
    </xf>
    <xf numFmtId="0" fontId="1" fillId="35" borderId="12" xfId="0" applyFont="1" applyFill="1" applyBorder="1" applyAlignment="1">
      <alignment horizontal="left" vertical="top" wrapText="1"/>
    </xf>
    <xf numFmtId="0" fontId="1" fillId="35" borderId="20" xfId="0" applyFont="1" applyFill="1" applyBorder="1" applyAlignment="1">
      <alignment horizontal="left" vertical="top" wrapText="1"/>
    </xf>
    <xf numFmtId="0" fontId="1" fillId="0" borderId="20" xfId="0" applyFont="1" applyFill="1" applyBorder="1" applyAlignment="1">
      <alignment horizontal="center" vertical="top" wrapText="1"/>
    </xf>
    <xf numFmtId="0" fontId="1" fillId="0" borderId="23" xfId="0" applyFont="1" applyBorder="1" applyAlignment="1">
      <alignment horizontal="center" vertical="top" wrapText="1"/>
    </xf>
    <xf numFmtId="0" fontId="0" fillId="0" borderId="20" xfId="0" applyBorder="1" applyAlignment="1">
      <alignment horizontal="center" vertical="top" wrapText="1"/>
    </xf>
    <xf numFmtId="0" fontId="1" fillId="0" borderId="43" xfId="0" applyFont="1" applyBorder="1" applyAlignment="1">
      <alignment horizontal="left" vertical="top" wrapText="1"/>
    </xf>
    <xf numFmtId="0" fontId="1" fillId="0" borderId="57" xfId="0" applyFont="1" applyBorder="1" applyAlignment="1">
      <alignment horizontal="left" vertical="top" wrapText="1"/>
    </xf>
    <xf numFmtId="0" fontId="1" fillId="0" borderId="16" xfId="0" applyFont="1" applyFill="1" applyBorder="1" applyAlignment="1">
      <alignment horizontal="center" vertical="top" textRotation="90" wrapText="1"/>
    </xf>
    <xf numFmtId="0" fontId="1" fillId="0" borderId="19" xfId="0" applyFont="1" applyFill="1" applyBorder="1" applyAlignment="1">
      <alignment horizontal="center" vertical="top" textRotation="90" wrapText="1"/>
    </xf>
    <xf numFmtId="0" fontId="1" fillId="0" borderId="11" xfId="0" applyFont="1" applyFill="1" applyBorder="1" applyAlignment="1">
      <alignment horizontal="left" vertical="top" wrapText="1"/>
    </xf>
    <xf numFmtId="0" fontId="7" fillId="0" borderId="18" xfId="0" applyFont="1" applyFill="1" applyBorder="1" applyAlignment="1">
      <alignment horizontal="left" vertical="top" wrapText="1"/>
    </xf>
    <xf numFmtId="0" fontId="1" fillId="0" borderId="12" xfId="0" applyFont="1" applyBorder="1" applyAlignment="1">
      <alignment horizontal="center" vertical="top" wrapText="1"/>
    </xf>
    <xf numFmtId="0" fontId="7" fillId="0" borderId="20" xfId="0" applyFont="1" applyBorder="1" applyAlignment="1">
      <alignment horizontal="center" vertical="top" wrapText="1"/>
    </xf>
    <xf numFmtId="0" fontId="1" fillId="0" borderId="27" xfId="0" applyFont="1" applyFill="1" applyBorder="1" applyAlignment="1">
      <alignment horizontal="center" vertical="top" textRotation="90" wrapText="1"/>
    </xf>
    <xf numFmtId="49" fontId="1" fillId="0" borderId="27" xfId="0" applyNumberFormat="1" applyFont="1" applyFill="1" applyBorder="1" applyAlignment="1">
      <alignment horizontal="center" vertical="top"/>
    </xf>
    <xf numFmtId="0" fontId="1" fillId="0" borderId="56" xfId="0" applyFont="1" applyFill="1" applyBorder="1" applyAlignment="1">
      <alignment horizontal="left" vertical="top" wrapText="1"/>
    </xf>
    <xf numFmtId="0" fontId="1" fillId="0" borderId="22" xfId="0" applyFont="1" applyBorder="1" applyAlignment="1">
      <alignment horizontal="center" vertical="top" wrapText="1"/>
    </xf>
    <xf numFmtId="0" fontId="1" fillId="0" borderId="19" xfId="0" applyFont="1" applyBorder="1" applyAlignment="1">
      <alignment horizontal="center" vertical="top" wrapText="1"/>
    </xf>
    <xf numFmtId="49" fontId="1" fillId="0" borderId="28" xfId="0" applyNumberFormat="1" applyFont="1" applyFill="1" applyBorder="1" applyAlignment="1">
      <alignment horizontal="center" vertical="top"/>
    </xf>
    <xf numFmtId="49" fontId="1" fillId="0" borderId="38" xfId="0" applyNumberFormat="1" applyFont="1" applyFill="1" applyBorder="1" applyAlignment="1">
      <alignment horizontal="center" vertical="top"/>
    </xf>
    <xf numFmtId="0" fontId="1" fillId="0" borderId="27"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2" xfId="0" applyFont="1" applyFill="1" applyBorder="1" applyAlignment="1">
      <alignment horizontal="center" vertical="top" textRotation="90" wrapText="1"/>
    </xf>
    <xf numFmtId="0" fontId="1" fillId="0" borderId="15" xfId="0" applyFont="1" applyFill="1" applyBorder="1" applyAlignment="1">
      <alignment horizontal="center" vertical="top" textRotation="90" wrapText="1"/>
    </xf>
    <xf numFmtId="0" fontId="1" fillId="0" borderId="20" xfId="0" applyFont="1" applyFill="1" applyBorder="1" applyAlignment="1">
      <alignment horizontal="center" vertical="top" textRotation="90" wrapText="1"/>
    </xf>
    <xf numFmtId="0" fontId="1" fillId="33" borderId="11" xfId="0" applyFont="1" applyFill="1" applyBorder="1" applyAlignment="1">
      <alignment vertical="top" wrapText="1"/>
    </xf>
    <xf numFmtId="0" fontId="1" fillId="33" borderId="0" xfId="0" applyFont="1" applyFill="1" applyBorder="1" applyAlignment="1">
      <alignment vertical="top" wrapText="1"/>
    </xf>
    <xf numFmtId="0" fontId="1" fillId="33" borderId="25" xfId="0" applyFont="1" applyFill="1" applyBorder="1" applyAlignment="1">
      <alignment vertical="top" wrapText="1"/>
    </xf>
    <xf numFmtId="0" fontId="1" fillId="33" borderId="15" xfId="0" applyFont="1" applyFill="1" applyBorder="1" applyAlignment="1">
      <alignment horizontal="center" vertical="top"/>
    </xf>
    <xf numFmtId="0" fontId="1" fillId="33" borderId="16" xfId="0" applyFont="1" applyFill="1" applyBorder="1" applyAlignment="1">
      <alignment horizontal="center" vertical="top"/>
    </xf>
    <xf numFmtId="0" fontId="1" fillId="33" borderId="15" xfId="0" applyFont="1" applyFill="1" applyBorder="1" applyAlignment="1">
      <alignment horizontal="left" vertical="top" wrapText="1"/>
    </xf>
    <xf numFmtId="0" fontId="1" fillId="0" borderId="56" xfId="0" applyFont="1" applyBorder="1" applyAlignment="1">
      <alignment horizontal="left" vertical="top" wrapText="1"/>
    </xf>
    <xf numFmtId="0" fontId="2" fillId="0" borderId="12"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52"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54" xfId="0" applyFont="1" applyBorder="1" applyAlignment="1">
      <alignment horizontal="center" vertical="center" textRotation="90" wrapText="1"/>
    </xf>
    <xf numFmtId="0" fontId="2" fillId="0" borderId="40" xfId="0" applyFont="1" applyBorder="1" applyAlignment="1">
      <alignment horizontal="center" vertical="center" textRotation="90" wrapText="1"/>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3" fillId="0" borderId="20" xfId="0" applyFont="1" applyBorder="1" applyAlignment="1">
      <alignment/>
    </xf>
    <xf numFmtId="0" fontId="2" fillId="0" borderId="0"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15" fillId="0" borderId="0" xfId="0" applyFont="1" applyAlignment="1">
      <alignment horizontal="center" vertical="top"/>
    </xf>
    <xf numFmtId="0" fontId="15" fillId="0" borderId="0" xfId="0" applyFont="1" applyAlignment="1">
      <alignment horizontal="center" vertical="top" wrapText="1"/>
    </xf>
    <xf numFmtId="0" fontId="16" fillId="0" borderId="0" xfId="0" applyFont="1" applyAlignment="1">
      <alignment horizontal="center" vertical="top" wrapText="1"/>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2"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2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1" xfId="0" applyFont="1" applyBorder="1" applyAlignment="1">
      <alignment horizontal="center" vertical="center" wrapText="1"/>
    </xf>
    <xf numFmtId="0" fontId="2" fillId="0" borderId="38" xfId="0" applyFont="1" applyBorder="1" applyAlignment="1">
      <alignment horizontal="center" vertical="center" wrapText="1"/>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 9 įvykdymas pagal 2007 m. SVP </a:t>
            </a:r>
          </a:p>
        </c:rich>
      </c:tx>
      <c:layout>
        <c:manualLayout>
          <c:xMode val="factor"/>
          <c:yMode val="factor"/>
          <c:x val="0.01525"/>
          <c:y val="-0.02125"/>
        </c:manualLayout>
      </c:layout>
      <c:spPr>
        <a:noFill/>
        <a:ln>
          <a:noFill/>
        </a:ln>
      </c:spPr>
    </c:title>
    <c:view3D>
      <c:rotX val="15"/>
      <c:hPercent val="100"/>
      <c:rotY val="0"/>
      <c:depthPercent val="100"/>
      <c:rAngAx val="1"/>
    </c:view3D>
    <c:plotArea>
      <c:layout>
        <c:manualLayout>
          <c:xMode val="edge"/>
          <c:yMode val="edge"/>
          <c:x val="0.28225"/>
          <c:y val="0.38875"/>
          <c:w val="0.41175"/>
          <c:h val="0.367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APRAŠYMAS!$B$14:$B$15</c:f>
              <c:strCache/>
            </c:strRef>
          </c:cat>
          <c:val>
            <c:numRef>
              <c:f>APRAŠYMAS!$C$14:$C$15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9</xdr:row>
      <xdr:rowOff>180975</xdr:rowOff>
    </xdr:from>
    <xdr:to>
      <xdr:col>9</xdr:col>
      <xdr:colOff>85725</xdr:colOff>
      <xdr:row>20</xdr:row>
      <xdr:rowOff>114300</xdr:rowOff>
    </xdr:to>
    <xdr:graphicFrame>
      <xdr:nvGraphicFramePr>
        <xdr:cNvPr id="1" name="Diagrama 3"/>
        <xdr:cNvGraphicFramePr/>
      </xdr:nvGraphicFramePr>
      <xdr:xfrm>
        <a:off x="447675" y="2000250"/>
        <a:ext cx="5076825" cy="2314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5"/>
  <sheetViews>
    <sheetView tabSelected="1" view="pageBreakPreview" zoomScaleSheetLayoutView="100" zoomScalePageLayoutView="0" workbookViewId="0" topLeftCell="A1">
      <selection activeCell="A1" sqref="A1"/>
    </sheetView>
  </sheetViews>
  <sheetFormatPr defaultColWidth="9.140625" defaultRowHeight="12.75"/>
  <cols>
    <col min="1" max="3" width="9.140625" style="105" customWidth="1"/>
    <col min="4" max="4" width="8.421875" style="105" customWidth="1"/>
    <col min="5" max="9" width="9.140625" style="105" customWidth="1"/>
    <col min="10" max="10" width="11.57421875" style="105" customWidth="1"/>
    <col min="11" max="16384" width="9.140625" style="105" customWidth="1"/>
  </cols>
  <sheetData>
    <row r="1" spans="1:11" s="97" customFormat="1" ht="32.25" customHeight="1">
      <c r="A1" s="108"/>
      <c r="B1" s="158" t="s">
        <v>103</v>
      </c>
      <c r="C1" s="158"/>
      <c r="D1" s="158"/>
      <c r="E1" s="158"/>
      <c r="F1" s="158"/>
      <c r="G1" s="158"/>
      <c r="H1" s="158"/>
      <c r="I1" s="158"/>
      <c r="J1" s="104"/>
      <c r="K1" s="96"/>
    </row>
    <row r="2" spans="1:11" s="97" customFormat="1" ht="14.25" customHeight="1">
      <c r="A2" s="158" t="s">
        <v>92</v>
      </c>
      <c r="B2" s="159"/>
      <c r="C2" s="159"/>
      <c r="D2" s="159"/>
      <c r="E2" s="159"/>
      <c r="F2" s="159"/>
      <c r="G2" s="159"/>
      <c r="H2" s="159"/>
      <c r="I2" s="159"/>
      <c r="J2" s="159"/>
      <c r="K2" s="96"/>
    </row>
    <row r="3" spans="1:11" s="97" customFormat="1" ht="11.25" customHeight="1">
      <c r="A3" s="159"/>
      <c r="B3" s="159"/>
      <c r="C3" s="159"/>
      <c r="D3" s="159"/>
      <c r="E3" s="159"/>
      <c r="F3" s="159"/>
      <c r="G3" s="159"/>
      <c r="H3" s="159"/>
      <c r="I3" s="159"/>
      <c r="J3" s="159"/>
      <c r="K3" s="95"/>
    </row>
    <row r="4" spans="1:11" s="97" customFormat="1" ht="12.75" customHeight="1">
      <c r="A4" s="98"/>
      <c r="B4" s="98"/>
      <c r="C4" s="98"/>
      <c r="D4" s="98"/>
      <c r="E4" s="98"/>
      <c r="F4" s="98"/>
      <c r="G4" s="98"/>
      <c r="H4" s="98"/>
      <c r="I4" s="98"/>
      <c r="J4" s="98"/>
      <c r="K4" s="95"/>
    </row>
    <row r="5" spans="1:10" s="97" customFormat="1" ht="15.75">
      <c r="A5" s="99" t="s">
        <v>88</v>
      </c>
      <c r="B5" s="100"/>
      <c r="C5" s="100"/>
      <c r="D5" s="100"/>
      <c r="E5" s="100"/>
      <c r="F5" s="100"/>
      <c r="G5" s="96"/>
      <c r="H5" s="100"/>
      <c r="I5" s="100"/>
      <c r="J5" s="100"/>
    </row>
    <row r="6" spans="1:10" s="97" customFormat="1" ht="10.5" customHeight="1">
      <c r="A6" s="100"/>
      <c r="B6" s="100"/>
      <c r="C6" s="100"/>
      <c r="D6" s="100"/>
      <c r="E6" s="100"/>
      <c r="F6" s="100"/>
      <c r="G6" s="96"/>
      <c r="H6" s="100"/>
      <c r="I6" s="100"/>
      <c r="J6" s="100"/>
    </row>
    <row r="7" spans="1:10" s="97" customFormat="1" ht="18" customHeight="1">
      <c r="A7" s="156" t="s">
        <v>93</v>
      </c>
      <c r="B7" s="157"/>
      <c r="C7" s="157"/>
      <c r="D7" s="157"/>
      <c r="E7" s="157"/>
      <c r="F7" s="157"/>
      <c r="G7" s="157"/>
      <c r="H7" s="157"/>
      <c r="I7" s="157"/>
      <c r="J7" s="157"/>
    </row>
    <row r="8" spans="1:10" s="97" customFormat="1" ht="9.75" customHeight="1">
      <c r="A8" s="101"/>
      <c r="B8" s="102"/>
      <c r="C8" s="102"/>
      <c r="D8" s="102"/>
      <c r="E8" s="102"/>
      <c r="F8" s="102"/>
      <c r="G8" s="102"/>
      <c r="H8" s="102"/>
      <c r="I8" s="102"/>
      <c r="J8" s="102"/>
    </row>
    <row r="9" spans="1:11" s="97" customFormat="1" ht="18.75" customHeight="1">
      <c r="A9" s="156" t="s">
        <v>125</v>
      </c>
      <c r="B9" s="157"/>
      <c r="C9" s="157"/>
      <c r="D9" s="157"/>
      <c r="E9" s="157"/>
      <c r="F9" s="157"/>
      <c r="G9" s="157"/>
      <c r="H9" s="157"/>
      <c r="I9" s="157"/>
      <c r="J9" s="157"/>
      <c r="K9" s="103"/>
    </row>
    <row r="10" spans="1:10" s="97" customFormat="1" ht="16.5" customHeight="1">
      <c r="A10" s="157"/>
      <c r="B10" s="157"/>
      <c r="C10" s="157"/>
      <c r="D10" s="157"/>
      <c r="E10" s="157"/>
      <c r="F10" s="157"/>
      <c r="G10" s="157"/>
      <c r="H10" s="157"/>
      <c r="I10" s="157"/>
      <c r="J10" s="157"/>
    </row>
    <row r="11" spans="1:10" s="97" customFormat="1" ht="19.5" customHeight="1">
      <c r="A11" s="102"/>
      <c r="B11" s="102"/>
      <c r="C11" s="102"/>
      <c r="D11" s="102"/>
      <c r="E11" s="102"/>
      <c r="F11" s="102"/>
      <c r="G11" s="102"/>
      <c r="H11" s="102"/>
      <c r="I11" s="102"/>
      <c r="J11" s="102"/>
    </row>
    <row r="12" spans="1:10" s="97" customFormat="1" ht="19.5" customHeight="1">
      <c r="A12" s="102"/>
      <c r="B12" s="102"/>
      <c r="C12" s="102"/>
      <c r="D12" s="102"/>
      <c r="E12" s="102"/>
      <c r="F12" s="102"/>
      <c r="G12" s="102"/>
      <c r="H12" s="102"/>
      <c r="I12" s="102"/>
      <c r="J12" s="102"/>
    </row>
    <row r="13" spans="1:10" s="97" customFormat="1" ht="16.5" customHeight="1">
      <c r="A13" s="102"/>
      <c r="B13" s="102"/>
      <c r="C13" s="102"/>
      <c r="D13" s="102"/>
      <c r="E13" s="102"/>
      <c r="F13" s="102"/>
      <c r="G13" s="102"/>
      <c r="H13" s="102"/>
      <c r="I13" s="102"/>
      <c r="J13" s="102"/>
    </row>
    <row r="14" spans="1:10" s="97" customFormat="1" ht="16.5" customHeight="1">
      <c r="A14" s="102"/>
      <c r="B14" s="100" t="s">
        <v>117</v>
      </c>
      <c r="C14">
        <v>15</v>
      </c>
      <c r="D14" s="102"/>
      <c r="E14" s="102"/>
      <c r="F14" s="102"/>
      <c r="G14" s="102"/>
      <c r="H14" s="102"/>
      <c r="I14" s="102"/>
      <c r="J14" s="102"/>
    </row>
    <row r="15" spans="1:10" s="97" customFormat="1" ht="16.5" customHeight="1">
      <c r="A15" s="102"/>
      <c r="B15" s="100" t="s">
        <v>118</v>
      </c>
      <c r="C15">
        <v>3</v>
      </c>
      <c r="D15" s="102"/>
      <c r="E15" s="102"/>
      <c r="F15" s="102"/>
      <c r="G15" s="102"/>
      <c r="H15" s="102"/>
      <c r="I15" s="102"/>
      <c r="J15" s="102"/>
    </row>
    <row r="16" spans="1:10" s="97" customFormat="1" ht="16.5" customHeight="1">
      <c r="A16" s="102"/>
      <c r="B16" s="102"/>
      <c r="C16" s="102"/>
      <c r="D16" s="102"/>
      <c r="E16" s="102"/>
      <c r="F16" s="102"/>
      <c r="G16" s="102"/>
      <c r="H16" s="102"/>
      <c r="I16" s="102"/>
      <c r="J16" s="102"/>
    </row>
    <row r="17" spans="1:10" s="97" customFormat="1" ht="16.5" customHeight="1">
      <c r="A17" s="102"/>
      <c r="B17" s="102"/>
      <c r="C17" s="102"/>
      <c r="D17" s="102"/>
      <c r="E17" s="102"/>
      <c r="F17" s="102"/>
      <c r="G17" s="102"/>
      <c r="H17" s="102"/>
      <c r="I17" s="102"/>
      <c r="J17" s="102"/>
    </row>
    <row r="18" spans="1:10" s="97" customFormat="1" ht="16.5" customHeight="1">
      <c r="A18" s="102"/>
      <c r="B18" s="102"/>
      <c r="C18" s="102"/>
      <c r="D18" s="102"/>
      <c r="E18" s="102"/>
      <c r="F18" s="102"/>
      <c r="G18" s="102"/>
      <c r="H18" s="102"/>
      <c r="I18" s="102"/>
      <c r="J18" s="102"/>
    </row>
    <row r="19" spans="1:10" s="97" customFormat="1" ht="16.5" customHeight="1">
      <c r="A19" s="102"/>
      <c r="B19" s="102"/>
      <c r="C19" s="102"/>
      <c r="D19" s="102"/>
      <c r="E19" s="102"/>
      <c r="F19" s="102"/>
      <c r="G19" s="102"/>
      <c r="H19" s="102"/>
      <c r="I19" s="102"/>
      <c r="J19" s="102"/>
    </row>
    <row r="20" spans="1:10" s="97" customFormat="1" ht="16.5" customHeight="1">
      <c r="A20" s="102"/>
      <c r="B20" s="102"/>
      <c r="C20" s="102"/>
      <c r="D20" s="102"/>
      <c r="E20" s="102"/>
      <c r="F20" s="102"/>
      <c r="G20" s="102"/>
      <c r="H20" s="102"/>
      <c r="I20" s="102"/>
      <c r="J20" s="102"/>
    </row>
    <row r="21" spans="1:10" s="97" customFormat="1" ht="16.5" customHeight="1">
      <c r="A21" s="102"/>
      <c r="B21" s="102"/>
      <c r="C21" s="102"/>
      <c r="D21" s="102"/>
      <c r="E21" s="102"/>
      <c r="F21" s="102"/>
      <c r="G21" s="102"/>
      <c r="H21" s="102"/>
      <c r="I21" s="102"/>
      <c r="J21" s="102"/>
    </row>
    <row r="22" spans="1:10" s="97" customFormat="1" ht="15.75">
      <c r="A22" s="99" t="s">
        <v>89</v>
      </c>
      <c r="B22" s="100"/>
      <c r="C22" s="100"/>
      <c r="D22" s="100"/>
      <c r="E22" s="100"/>
      <c r="F22" s="100"/>
      <c r="G22" s="96"/>
      <c r="H22" s="100"/>
      <c r="I22" s="100"/>
      <c r="J22" s="100"/>
    </row>
    <row r="23" spans="1:10" s="97" customFormat="1" ht="32.25" customHeight="1">
      <c r="A23" s="156" t="s">
        <v>96</v>
      </c>
      <c r="B23" s="155"/>
      <c r="C23" s="155"/>
      <c r="D23" s="155"/>
      <c r="E23" s="155"/>
      <c r="F23" s="155"/>
      <c r="G23" s="155"/>
      <c r="H23" s="155"/>
      <c r="I23" s="155"/>
      <c r="J23" s="155"/>
    </row>
    <row r="24" spans="1:10" s="97" customFormat="1" ht="15.75">
      <c r="A24" s="100" t="s">
        <v>97</v>
      </c>
      <c r="B24" s="100"/>
      <c r="C24" s="100"/>
      <c r="D24" s="100"/>
      <c r="E24" s="100"/>
      <c r="F24" s="100"/>
      <c r="G24" s="96"/>
      <c r="H24" s="100"/>
      <c r="I24" s="100"/>
      <c r="J24" s="100"/>
    </row>
    <row r="25" spans="1:10" s="97" customFormat="1" ht="15.75">
      <c r="A25" s="100" t="s">
        <v>98</v>
      </c>
      <c r="B25" s="100"/>
      <c r="C25" s="100"/>
      <c r="D25" s="100"/>
      <c r="E25" s="100"/>
      <c r="F25" s="100"/>
      <c r="G25" s="96"/>
      <c r="H25" s="100"/>
      <c r="I25" s="100"/>
      <c r="J25" s="100"/>
    </row>
    <row r="26" spans="1:10" s="97" customFormat="1" ht="15.75">
      <c r="A26" s="100" t="s">
        <v>99</v>
      </c>
      <c r="B26" s="100"/>
      <c r="C26" s="100"/>
      <c r="D26" s="100"/>
      <c r="E26" s="100"/>
      <c r="F26" s="100"/>
      <c r="G26" s="96"/>
      <c r="H26" s="100"/>
      <c r="I26" s="100"/>
      <c r="J26" s="100"/>
    </row>
    <row r="27" spans="1:10" s="97" customFormat="1" ht="15.75">
      <c r="A27" s="100"/>
      <c r="B27" s="100"/>
      <c r="C27" s="100"/>
      <c r="D27" s="100"/>
      <c r="E27" s="100"/>
      <c r="F27" s="100"/>
      <c r="G27" s="96"/>
      <c r="H27" s="100"/>
      <c r="I27" s="100"/>
      <c r="J27" s="100"/>
    </row>
    <row r="28" spans="1:10" s="97" customFormat="1" ht="15.75">
      <c r="A28" s="99" t="s">
        <v>100</v>
      </c>
      <c r="B28" s="100"/>
      <c r="C28" s="100"/>
      <c r="D28" s="100"/>
      <c r="E28" s="100"/>
      <c r="F28" s="100"/>
      <c r="G28" s="96"/>
      <c r="H28" s="100"/>
      <c r="I28" s="100"/>
      <c r="J28" s="100"/>
    </row>
    <row r="29" spans="1:10" s="97" customFormat="1" ht="15.75">
      <c r="A29" s="100" t="s">
        <v>90</v>
      </c>
      <c r="B29" s="100"/>
      <c r="C29" s="100"/>
      <c r="D29" s="100"/>
      <c r="E29" s="100"/>
      <c r="F29" s="100"/>
      <c r="G29" s="96"/>
      <c r="H29" s="100"/>
      <c r="I29" s="100"/>
      <c r="J29" s="100"/>
    </row>
    <row r="30" spans="1:10" s="97" customFormat="1" ht="15.75">
      <c r="A30" s="100" t="s">
        <v>91</v>
      </c>
      <c r="B30" s="100"/>
      <c r="C30" s="100"/>
      <c r="D30" s="100"/>
      <c r="E30" s="100"/>
      <c r="F30" s="100"/>
      <c r="G30" s="96"/>
      <c r="H30" s="100"/>
      <c r="I30" s="100"/>
      <c r="J30" s="100"/>
    </row>
    <row r="31" spans="1:10" s="97" customFormat="1" ht="15.75">
      <c r="A31" s="100"/>
      <c r="B31" s="100"/>
      <c r="C31" s="100"/>
      <c r="D31" s="100"/>
      <c r="E31" s="100"/>
      <c r="F31" s="100"/>
      <c r="G31" s="96"/>
      <c r="H31" s="100"/>
      <c r="I31" s="100"/>
      <c r="J31" s="100"/>
    </row>
    <row r="32" spans="1:10" s="97" customFormat="1" ht="15.75">
      <c r="A32" s="156" t="s">
        <v>101</v>
      </c>
      <c r="B32" s="157"/>
      <c r="C32" s="157"/>
      <c r="D32" s="157"/>
      <c r="E32" s="157"/>
      <c r="F32" s="157"/>
      <c r="G32" s="157"/>
      <c r="H32" s="157"/>
      <c r="I32" s="157"/>
      <c r="J32" s="157"/>
    </row>
    <row r="33" spans="1:10" s="97" customFormat="1" ht="39" customHeight="1">
      <c r="A33" s="154" t="s">
        <v>102</v>
      </c>
      <c r="B33" s="155"/>
      <c r="C33" s="155"/>
      <c r="D33" s="155"/>
      <c r="E33" s="155"/>
      <c r="F33" s="155"/>
      <c r="G33" s="155"/>
      <c r="H33" s="155"/>
      <c r="I33" s="155"/>
      <c r="J33" s="155"/>
    </row>
    <row r="34" spans="1:10" s="97" customFormat="1" ht="15.75">
      <c r="A34" s="99"/>
      <c r="B34" s="100"/>
      <c r="C34" s="100"/>
      <c r="D34" s="100"/>
      <c r="E34" s="100"/>
      <c r="F34" s="100"/>
      <c r="G34" s="96"/>
      <c r="H34" s="100"/>
      <c r="I34" s="100"/>
      <c r="J34" s="100"/>
    </row>
    <row r="35" spans="1:10" s="97" customFormat="1" ht="15.75">
      <c r="A35" s="99"/>
      <c r="B35" s="100"/>
      <c r="C35" s="100"/>
      <c r="D35" s="100"/>
      <c r="E35" s="100"/>
      <c r="F35" s="100"/>
      <c r="G35" s="96"/>
      <c r="H35" s="100"/>
      <c r="I35" s="100"/>
      <c r="J35" s="100"/>
    </row>
  </sheetData>
  <sheetProtection/>
  <mergeCells count="7">
    <mergeCell ref="A33:J33"/>
    <mergeCell ref="A32:J32"/>
    <mergeCell ref="B1:I1"/>
    <mergeCell ref="A2:J3"/>
    <mergeCell ref="A7:J7"/>
    <mergeCell ref="A9:J10"/>
    <mergeCell ref="A23:J23"/>
  </mergeCell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152"/>
  <sheetViews>
    <sheetView view="pageBreakPreview" zoomScaleSheetLayoutView="100" zoomScalePageLayoutView="0" workbookViewId="0" topLeftCell="A1">
      <selection activeCell="A1" sqref="A1"/>
    </sheetView>
  </sheetViews>
  <sheetFormatPr defaultColWidth="9.140625" defaultRowHeight="12.75"/>
  <cols>
    <col min="1" max="1" width="3.57421875" style="1" customWidth="1"/>
    <col min="2" max="3" width="3.421875" style="1" customWidth="1"/>
    <col min="4" max="4" width="33.8515625" style="1" customWidth="1"/>
    <col min="5" max="5" width="3.28125" style="1" customWidth="1"/>
    <col min="6" max="6" width="4.421875" style="1" customWidth="1"/>
    <col min="7" max="7" width="6.00390625" style="1" customWidth="1"/>
    <col min="8" max="8" width="8.28125" style="1" customWidth="1"/>
    <col min="9" max="9" width="7.8515625" style="1" customWidth="1"/>
    <col min="10" max="10" width="8.57421875" style="1" customWidth="1"/>
    <col min="11" max="11" width="27.140625" style="1" customWidth="1"/>
    <col min="12" max="13" width="6.00390625" style="1" customWidth="1"/>
    <col min="14" max="14" width="39.7109375" style="1" customWidth="1"/>
    <col min="15" max="16384" width="9.140625" style="1" customWidth="1"/>
  </cols>
  <sheetData>
    <row r="1" ht="12">
      <c r="N1" s="2"/>
    </row>
    <row r="2" spans="1:14" ht="14.25">
      <c r="A2" s="341" t="s">
        <v>94</v>
      </c>
      <c r="B2" s="341"/>
      <c r="C2" s="341"/>
      <c r="D2" s="341"/>
      <c r="E2" s="341"/>
      <c r="F2" s="341"/>
      <c r="G2" s="341"/>
      <c r="H2" s="341"/>
      <c r="I2" s="341"/>
      <c r="J2" s="341"/>
      <c r="K2" s="341"/>
      <c r="L2" s="341"/>
      <c r="M2" s="341"/>
      <c r="N2" s="341"/>
    </row>
    <row r="3" spans="1:14" ht="15" customHeight="1">
      <c r="A3" s="342" t="s">
        <v>95</v>
      </c>
      <c r="B3" s="343"/>
      <c r="C3" s="343"/>
      <c r="D3" s="343"/>
      <c r="E3" s="343"/>
      <c r="F3" s="343"/>
      <c r="G3" s="343"/>
      <c r="H3" s="343"/>
      <c r="I3" s="343"/>
      <c r="J3" s="343"/>
      <c r="K3" s="343"/>
      <c r="L3" s="343"/>
      <c r="M3" s="343"/>
      <c r="N3" s="343"/>
    </row>
    <row r="4" spans="1:14" ht="14.25" customHeight="1">
      <c r="A4" s="342" t="s">
        <v>92</v>
      </c>
      <c r="B4" s="342"/>
      <c r="C4" s="342"/>
      <c r="D4" s="342"/>
      <c r="E4" s="342"/>
      <c r="F4" s="342"/>
      <c r="G4" s="342"/>
      <c r="H4" s="342"/>
      <c r="I4" s="342"/>
      <c r="J4" s="342"/>
      <c r="K4" s="342"/>
      <c r="L4" s="342"/>
      <c r="M4" s="342"/>
      <c r="N4" s="342"/>
    </row>
    <row r="5" spans="1:14" ht="12" customHeight="1" thickBot="1">
      <c r="A5" s="145"/>
      <c r="B5" s="145"/>
      <c r="C5" s="145"/>
      <c r="D5" s="145"/>
      <c r="E5" s="145"/>
      <c r="F5" s="145"/>
      <c r="G5" s="145"/>
      <c r="H5" s="145"/>
      <c r="I5" s="145"/>
      <c r="J5" s="145"/>
      <c r="K5" s="145"/>
      <c r="L5" s="145"/>
      <c r="M5" s="145"/>
      <c r="N5" s="146" t="s">
        <v>0</v>
      </c>
    </row>
    <row r="6" spans="1:14" s="3" customFormat="1" ht="38.25" customHeight="1" thickBot="1">
      <c r="A6" s="344" t="s">
        <v>119</v>
      </c>
      <c r="B6" s="345"/>
      <c r="C6" s="345"/>
      <c r="D6" s="350" t="s">
        <v>1</v>
      </c>
      <c r="E6" s="353" t="s">
        <v>2</v>
      </c>
      <c r="F6" s="355" t="s">
        <v>3</v>
      </c>
      <c r="G6" s="332" t="s">
        <v>4</v>
      </c>
      <c r="H6" s="359" t="s">
        <v>5</v>
      </c>
      <c r="I6" s="360"/>
      <c r="J6" s="361"/>
      <c r="K6" s="362" t="s">
        <v>6</v>
      </c>
      <c r="L6" s="362"/>
      <c r="M6" s="361"/>
      <c r="N6" s="327" t="s">
        <v>7</v>
      </c>
    </row>
    <row r="7" spans="1:14" s="3" customFormat="1" ht="18.75" customHeight="1">
      <c r="A7" s="346"/>
      <c r="B7" s="347"/>
      <c r="C7" s="347"/>
      <c r="D7" s="351"/>
      <c r="E7" s="339"/>
      <c r="F7" s="356"/>
      <c r="G7" s="358"/>
      <c r="H7" s="330" t="s">
        <v>120</v>
      </c>
      <c r="I7" s="332" t="s">
        <v>121</v>
      </c>
      <c r="J7" s="334" t="s">
        <v>10</v>
      </c>
      <c r="K7" s="336" t="s">
        <v>11</v>
      </c>
      <c r="L7" s="332" t="s">
        <v>12</v>
      </c>
      <c r="M7" s="339" t="s">
        <v>13</v>
      </c>
      <c r="N7" s="328"/>
    </row>
    <row r="8" spans="1:14" s="3" customFormat="1" ht="56.25" customHeight="1" thickBot="1">
      <c r="A8" s="348"/>
      <c r="B8" s="349"/>
      <c r="C8" s="349"/>
      <c r="D8" s="352"/>
      <c r="E8" s="354"/>
      <c r="F8" s="357"/>
      <c r="G8" s="333"/>
      <c r="H8" s="331"/>
      <c r="I8" s="333"/>
      <c r="J8" s="335"/>
      <c r="K8" s="337"/>
      <c r="L8" s="338"/>
      <c r="M8" s="340"/>
      <c r="N8" s="329"/>
    </row>
    <row r="9" spans="1:14" ht="27" customHeight="1">
      <c r="A9" s="249" t="s">
        <v>14</v>
      </c>
      <c r="B9" s="223" t="s">
        <v>14</v>
      </c>
      <c r="C9" s="207" t="s">
        <v>14</v>
      </c>
      <c r="D9" s="194" t="s">
        <v>15</v>
      </c>
      <c r="E9" s="271" t="s">
        <v>16</v>
      </c>
      <c r="F9" s="253" t="s">
        <v>17</v>
      </c>
      <c r="G9" s="6" t="s">
        <v>18</v>
      </c>
      <c r="H9" s="7">
        <v>127.2</v>
      </c>
      <c r="I9" s="7">
        <v>127.2</v>
      </c>
      <c r="J9" s="7">
        <v>112.9</v>
      </c>
      <c r="K9" s="8" t="s">
        <v>19</v>
      </c>
      <c r="L9" s="9">
        <v>20</v>
      </c>
      <c r="M9" s="9">
        <v>18</v>
      </c>
      <c r="N9" s="109" t="s">
        <v>115</v>
      </c>
    </row>
    <row r="10" spans="1:14" ht="20.25" customHeight="1">
      <c r="A10" s="250"/>
      <c r="B10" s="207"/>
      <c r="C10" s="207"/>
      <c r="D10" s="248"/>
      <c r="E10" s="272"/>
      <c r="F10" s="254"/>
      <c r="G10" s="10"/>
      <c r="H10" s="11"/>
      <c r="I10" s="11"/>
      <c r="J10" s="11"/>
      <c r="K10" s="326" t="s">
        <v>20</v>
      </c>
      <c r="L10" s="280">
        <v>50</v>
      </c>
      <c r="M10" s="12">
        <v>50</v>
      </c>
      <c r="N10" s="316" t="s">
        <v>104</v>
      </c>
    </row>
    <row r="11" spans="1:14" ht="16.5" customHeight="1" thickBot="1">
      <c r="A11" s="281"/>
      <c r="B11" s="208"/>
      <c r="C11" s="208"/>
      <c r="D11" s="265"/>
      <c r="E11" s="273"/>
      <c r="F11" s="277"/>
      <c r="G11" s="15" t="s">
        <v>21</v>
      </c>
      <c r="H11" s="16">
        <f>H9</f>
        <v>127.2</v>
      </c>
      <c r="I11" s="16">
        <f>I9</f>
        <v>127.2</v>
      </c>
      <c r="J11" s="16">
        <f>J9</f>
        <v>112.9</v>
      </c>
      <c r="K11" s="200"/>
      <c r="L11" s="202"/>
      <c r="M11" s="17"/>
      <c r="N11" s="265"/>
    </row>
    <row r="12" spans="1:14" ht="27" customHeight="1">
      <c r="A12" s="249" t="s">
        <v>14</v>
      </c>
      <c r="B12" s="223" t="s">
        <v>14</v>
      </c>
      <c r="C12" s="223" t="s">
        <v>22</v>
      </c>
      <c r="D12" s="194" t="s">
        <v>23</v>
      </c>
      <c r="E12" s="317"/>
      <c r="F12" s="253" t="s">
        <v>17</v>
      </c>
      <c r="G12" s="112" t="s">
        <v>18</v>
      </c>
      <c r="H12" s="113">
        <v>75</v>
      </c>
      <c r="I12" s="113">
        <v>75</v>
      </c>
      <c r="J12" s="113">
        <v>19.8</v>
      </c>
      <c r="K12" s="320" t="s">
        <v>24</v>
      </c>
      <c r="L12" s="287">
        <v>6</v>
      </c>
      <c r="M12" s="18">
        <v>3</v>
      </c>
      <c r="N12" s="289" t="s">
        <v>127</v>
      </c>
    </row>
    <row r="13" spans="1:14" ht="70.5" customHeight="1">
      <c r="A13" s="250"/>
      <c r="B13" s="207"/>
      <c r="C13" s="207"/>
      <c r="D13" s="248"/>
      <c r="E13" s="318"/>
      <c r="F13" s="254"/>
      <c r="G13" s="114"/>
      <c r="H13" s="115"/>
      <c r="I13" s="115"/>
      <c r="J13" s="115"/>
      <c r="K13" s="321"/>
      <c r="L13" s="323"/>
      <c r="M13" s="19"/>
      <c r="N13" s="325"/>
    </row>
    <row r="14" spans="1:14" ht="24.75" customHeight="1" thickBot="1">
      <c r="A14" s="281"/>
      <c r="B14" s="208"/>
      <c r="C14" s="208"/>
      <c r="D14" s="265"/>
      <c r="E14" s="319"/>
      <c r="F14" s="277"/>
      <c r="G14" s="34" t="s">
        <v>21</v>
      </c>
      <c r="H14" s="16">
        <f>H12</f>
        <v>75</v>
      </c>
      <c r="I14" s="16">
        <f>I12</f>
        <v>75</v>
      </c>
      <c r="J14" s="16">
        <f>J12</f>
        <v>19.8</v>
      </c>
      <c r="K14" s="322"/>
      <c r="L14" s="324"/>
      <c r="M14" s="20"/>
      <c r="N14" s="290"/>
    </row>
    <row r="15" spans="1:14" ht="17.25" customHeight="1" thickBot="1">
      <c r="A15" s="313" t="s">
        <v>14</v>
      </c>
      <c r="B15" s="314" t="s">
        <v>14</v>
      </c>
      <c r="C15" s="314" t="s">
        <v>25</v>
      </c>
      <c r="D15" s="315" t="s">
        <v>26</v>
      </c>
      <c r="E15" s="308"/>
      <c r="F15" s="309" t="s">
        <v>17</v>
      </c>
      <c r="G15" s="21" t="s">
        <v>18</v>
      </c>
      <c r="H15" s="7">
        <v>130.4</v>
      </c>
      <c r="I15" s="7">
        <v>130.4</v>
      </c>
      <c r="J15" s="7">
        <v>130.4</v>
      </c>
      <c r="K15" s="22" t="s">
        <v>27</v>
      </c>
      <c r="L15" s="9">
        <v>250</v>
      </c>
      <c r="M15" s="9">
        <v>250</v>
      </c>
      <c r="N15" s="110"/>
    </row>
    <row r="16" spans="1:14" ht="9" customHeight="1" thickBot="1">
      <c r="A16" s="313"/>
      <c r="B16" s="314"/>
      <c r="C16" s="314"/>
      <c r="D16" s="315"/>
      <c r="E16" s="308"/>
      <c r="F16" s="309"/>
      <c r="G16" s="23"/>
      <c r="H16" s="11"/>
      <c r="I16" s="11"/>
      <c r="J16" s="11"/>
      <c r="K16" s="310" t="s">
        <v>28</v>
      </c>
      <c r="L16" s="311">
        <v>200</v>
      </c>
      <c r="M16" s="298">
        <v>200</v>
      </c>
      <c r="N16" s="300" t="s">
        <v>105</v>
      </c>
    </row>
    <row r="17" spans="1:14" ht="27.75" customHeight="1" thickBot="1">
      <c r="A17" s="313"/>
      <c r="B17" s="314"/>
      <c r="C17" s="314"/>
      <c r="D17" s="315"/>
      <c r="E17" s="308"/>
      <c r="F17" s="309"/>
      <c r="G17" s="24" t="s">
        <v>21</v>
      </c>
      <c r="H17" s="25">
        <f>H15</f>
        <v>130.4</v>
      </c>
      <c r="I17" s="25">
        <f>I15</f>
        <v>130.4</v>
      </c>
      <c r="J17" s="25">
        <f>J15</f>
        <v>130.4</v>
      </c>
      <c r="K17" s="305"/>
      <c r="L17" s="312"/>
      <c r="M17" s="299"/>
      <c r="N17" s="301"/>
    </row>
    <row r="18" spans="1:14" ht="108" customHeight="1">
      <c r="A18" s="256" t="s">
        <v>14</v>
      </c>
      <c r="B18" s="258" t="s">
        <v>14</v>
      </c>
      <c r="C18" s="258" t="s">
        <v>29</v>
      </c>
      <c r="D18" s="259" t="s">
        <v>30</v>
      </c>
      <c r="E18" s="302"/>
      <c r="F18" s="254" t="s">
        <v>17</v>
      </c>
      <c r="G18" s="33" t="s">
        <v>31</v>
      </c>
      <c r="H18" s="26">
        <v>35</v>
      </c>
      <c r="I18" s="26">
        <v>35</v>
      </c>
      <c r="J18" s="26">
        <v>35</v>
      </c>
      <c r="K18" s="304" t="s">
        <v>32</v>
      </c>
      <c r="L18" s="306">
        <v>1</v>
      </c>
      <c r="M18" s="27">
        <v>1</v>
      </c>
      <c r="N18" s="295" t="s">
        <v>114</v>
      </c>
    </row>
    <row r="19" spans="1:14" ht="72" customHeight="1" thickBot="1">
      <c r="A19" s="257"/>
      <c r="B19" s="246"/>
      <c r="C19" s="246"/>
      <c r="D19" s="260"/>
      <c r="E19" s="303"/>
      <c r="F19" s="277"/>
      <c r="G19" s="34" t="s">
        <v>21</v>
      </c>
      <c r="H19" s="16">
        <f>H18</f>
        <v>35</v>
      </c>
      <c r="I19" s="16">
        <f>I18</f>
        <v>35</v>
      </c>
      <c r="J19" s="16">
        <f>J18</f>
        <v>35</v>
      </c>
      <c r="K19" s="305"/>
      <c r="L19" s="307"/>
      <c r="M19" s="28"/>
      <c r="N19" s="296"/>
    </row>
    <row r="20" spans="1:14" ht="18" customHeight="1">
      <c r="A20" s="249" t="s">
        <v>14</v>
      </c>
      <c r="B20" s="223" t="s">
        <v>14</v>
      </c>
      <c r="C20" s="223" t="s">
        <v>33</v>
      </c>
      <c r="D20" s="194" t="s">
        <v>34</v>
      </c>
      <c r="E20" s="196"/>
      <c r="F20" s="253" t="s">
        <v>17</v>
      </c>
      <c r="G20" s="29" t="s">
        <v>18</v>
      </c>
      <c r="H20" s="30">
        <v>0</v>
      </c>
      <c r="I20" s="30">
        <v>29.7</v>
      </c>
      <c r="J20" s="30">
        <v>29.7</v>
      </c>
      <c r="K20" s="199" t="s">
        <v>35</v>
      </c>
      <c r="L20" s="201">
        <v>1</v>
      </c>
      <c r="M20" s="32">
        <v>1</v>
      </c>
      <c r="N20" s="203" t="s">
        <v>106</v>
      </c>
    </row>
    <row r="21" spans="1:14" ht="16.5" customHeight="1" thickBot="1">
      <c r="A21" s="281"/>
      <c r="B21" s="208"/>
      <c r="C21" s="208"/>
      <c r="D21" s="265"/>
      <c r="E21" s="297"/>
      <c r="F21" s="277"/>
      <c r="G21" s="34" t="s">
        <v>21</v>
      </c>
      <c r="H21" s="16">
        <f>H20</f>
        <v>0</v>
      </c>
      <c r="I21" s="16">
        <f>I20</f>
        <v>29.7</v>
      </c>
      <c r="J21" s="16">
        <f>J20</f>
        <v>29.7</v>
      </c>
      <c r="K21" s="200"/>
      <c r="L21" s="202"/>
      <c r="M21" s="17"/>
      <c r="N21" s="204"/>
    </row>
    <row r="22" spans="1:14" ht="15.75" customHeight="1">
      <c r="A22" s="249" t="s">
        <v>14</v>
      </c>
      <c r="B22" s="223" t="s">
        <v>14</v>
      </c>
      <c r="C22" s="223" t="s">
        <v>36</v>
      </c>
      <c r="D22" s="194" t="s">
        <v>37</v>
      </c>
      <c r="E22" s="291" t="s">
        <v>38</v>
      </c>
      <c r="F22" s="253" t="s">
        <v>17</v>
      </c>
      <c r="G22" s="46" t="s">
        <v>31</v>
      </c>
      <c r="H22" s="30">
        <v>444</v>
      </c>
      <c r="I22" s="30">
        <f>444+50</f>
        <v>494</v>
      </c>
      <c r="J22" s="30">
        <v>491.6</v>
      </c>
      <c r="K22" s="199" t="s">
        <v>39</v>
      </c>
      <c r="L22" s="201">
        <v>2</v>
      </c>
      <c r="M22" s="32">
        <v>2</v>
      </c>
      <c r="N22" s="203" t="s">
        <v>107</v>
      </c>
    </row>
    <row r="23" spans="1:14" ht="18.75" customHeight="1">
      <c r="A23" s="250"/>
      <c r="B23" s="207"/>
      <c r="C23" s="207"/>
      <c r="D23" s="248"/>
      <c r="E23" s="292"/>
      <c r="F23" s="254"/>
      <c r="G23" s="116" t="s">
        <v>18</v>
      </c>
      <c r="H23" s="26"/>
      <c r="I23" s="26"/>
      <c r="J23" s="26"/>
      <c r="K23" s="294"/>
      <c r="L23" s="280"/>
      <c r="M23" s="12"/>
      <c r="N23" s="282"/>
    </row>
    <row r="24" spans="1:14" ht="18.75" customHeight="1" thickBot="1">
      <c r="A24" s="281"/>
      <c r="B24" s="208"/>
      <c r="C24" s="208"/>
      <c r="D24" s="265"/>
      <c r="E24" s="293"/>
      <c r="F24" s="277"/>
      <c r="G24" s="34" t="s">
        <v>21</v>
      </c>
      <c r="H24" s="16">
        <f>H23+H22</f>
        <v>444</v>
      </c>
      <c r="I24" s="16">
        <f>I23+I22</f>
        <v>494</v>
      </c>
      <c r="J24" s="16">
        <f>J23+J22</f>
        <v>491.6</v>
      </c>
      <c r="K24" s="200"/>
      <c r="L24" s="202"/>
      <c r="M24" s="17"/>
      <c r="N24" s="204"/>
    </row>
    <row r="25" spans="1:14" ht="35.25" customHeight="1">
      <c r="A25" s="249" t="s">
        <v>14</v>
      </c>
      <c r="B25" s="223" t="s">
        <v>40</v>
      </c>
      <c r="C25" s="223" t="s">
        <v>14</v>
      </c>
      <c r="D25" s="194" t="s">
        <v>41</v>
      </c>
      <c r="E25" s="283" t="s">
        <v>38</v>
      </c>
      <c r="F25" s="253" t="s">
        <v>17</v>
      </c>
      <c r="G25" s="46" t="s">
        <v>18</v>
      </c>
      <c r="H25" s="47">
        <v>10</v>
      </c>
      <c r="I25" s="47">
        <v>1.9</v>
      </c>
      <c r="J25" s="47">
        <v>1.9</v>
      </c>
      <c r="K25" s="285" t="s">
        <v>42</v>
      </c>
      <c r="L25" s="287">
        <v>4</v>
      </c>
      <c r="M25" s="18">
        <v>1</v>
      </c>
      <c r="N25" s="289" t="s">
        <v>128</v>
      </c>
    </row>
    <row r="26" spans="1:14" ht="27" customHeight="1" thickBot="1">
      <c r="A26" s="281"/>
      <c r="B26" s="208"/>
      <c r="C26" s="208"/>
      <c r="D26" s="265"/>
      <c r="E26" s="284"/>
      <c r="F26" s="277"/>
      <c r="G26" s="117" t="s">
        <v>21</v>
      </c>
      <c r="H26" s="118">
        <f>H25</f>
        <v>10</v>
      </c>
      <c r="I26" s="118">
        <f>I25</f>
        <v>1.9</v>
      </c>
      <c r="J26" s="118">
        <f>J25</f>
        <v>1.9</v>
      </c>
      <c r="K26" s="286"/>
      <c r="L26" s="288"/>
      <c r="M26" s="35"/>
      <c r="N26" s="290"/>
    </row>
    <row r="27" spans="1:14" ht="19.5" customHeight="1">
      <c r="A27" s="249" t="s">
        <v>14</v>
      </c>
      <c r="B27" s="223" t="s">
        <v>40</v>
      </c>
      <c r="C27" s="223" t="s">
        <v>40</v>
      </c>
      <c r="D27" s="194" t="s">
        <v>43</v>
      </c>
      <c r="E27" s="251" t="s">
        <v>44</v>
      </c>
      <c r="F27" s="253" t="s">
        <v>17</v>
      </c>
      <c r="G27" s="36" t="s">
        <v>31</v>
      </c>
      <c r="H27" s="30">
        <v>14</v>
      </c>
      <c r="I27" s="30">
        <v>14</v>
      </c>
      <c r="J27" s="30">
        <v>14</v>
      </c>
      <c r="K27" s="278" t="s">
        <v>45</v>
      </c>
      <c r="L27" s="280">
        <v>1</v>
      </c>
      <c r="M27" s="12">
        <v>1</v>
      </c>
      <c r="N27" s="194" t="s">
        <v>108</v>
      </c>
    </row>
    <row r="28" spans="1:14" ht="16.5" customHeight="1" thickBot="1">
      <c r="A28" s="281"/>
      <c r="B28" s="208"/>
      <c r="C28" s="208"/>
      <c r="D28" s="265"/>
      <c r="E28" s="276"/>
      <c r="F28" s="277"/>
      <c r="G28" s="34" t="s">
        <v>21</v>
      </c>
      <c r="H28" s="16">
        <f>H27</f>
        <v>14</v>
      </c>
      <c r="I28" s="16">
        <f>I27</f>
        <v>14</v>
      </c>
      <c r="J28" s="16">
        <f>J27</f>
        <v>14</v>
      </c>
      <c r="K28" s="279"/>
      <c r="L28" s="202"/>
      <c r="M28" s="17"/>
      <c r="N28" s="265"/>
    </row>
    <row r="29" spans="1:14" ht="24.75" customHeight="1">
      <c r="A29" s="266" t="s">
        <v>14</v>
      </c>
      <c r="B29" s="244" t="s">
        <v>40</v>
      </c>
      <c r="C29" s="244" t="s">
        <v>22</v>
      </c>
      <c r="D29" s="269" t="s">
        <v>46</v>
      </c>
      <c r="E29" s="271" t="s">
        <v>38</v>
      </c>
      <c r="F29" s="274" t="s">
        <v>17</v>
      </c>
      <c r="G29" s="21" t="s">
        <v>31</v>
      </c>
      <c r="H29" s="7">
        <v>45</v>
      </c>
      <c r="I29" s="7">
        <v>45</v>
      </c>
      <c r="J29" s="7">
        <v>45</v>
      </c>
      <c r="K29" s="31" t="s">
        <v>47</v>
      </c>
      <c r="L29" s="32">
        <v>2</v>
      </c>
      <c r="M29" s="32">
        <v>2</v>
      </c>
      <c r="N29" s="38" t="s">
        <v>109</v>
      </c>
    </row>
    <row r="30" spans="1:14" ht="17.25" customHeight="1">
      <c r="A30" s="267"/>
      <c r="B30" s="268"/>
      <c r="C30" s="268"/>
      <c r="D30" s="270"/>
      <c r="E30" s="272"/>
      <c r="F30" s="275"/>
      <c r="G30" s="23"/>
      <c r="H30" s="11"/>
      <c r="I30" s="11"/>
      <c r="J30" s="11"/>
      <c r="K30" s="39" t="s">
        <v>48</v>
      </c>
      <c r="L30" s="40">
        <v>15</v>
      </c>
      <c r="M30" s="40">
        <v>10</v>
      </c>
      <c r="N30" s="152" t="s">
        <v>110</v>
      </c>
    </row>
    <row r="31" spans="1:14" ht="39.75" customHeight="1" thickBot="1">
      <c r="A31" s="257"/>
      <c r="B31" s="246"/>
      <c r="C31" s="246"/>
      <c r="D31" s="260"/>
      <c r="E31" s="273"/>
      <c r="F31" s="264"/>
      <c r="G31" s="15" t="s">
        <v>21</v>
      </c>
      <c r="H31" s="41">
        <f>H29</f>
        <v>45</v>
      </c>
      <c r="I31" s="41">
        <f>I29</f>
        <v>45</v>
      </c>
      <c r="J31" s="41">
        <f>J29</f>
        <v>45</v>
      </c>
      <c r="K31" s="42" t="s">
        <v>49</v>
      </c>
      <c r="L31" s="43">
        <v>1</v>
      </c>
      <c r="M31" s="43">
        <v>1</v>
      </c>
      <c r="N31" s="153" t="s">
        <v>111</v>
      </c>
    </row>
    <row r="32" spans="1:14" ht="22.5" customHeight="1">
      <c r="A32" s="256" t="s">
        <v>14</v>
      </c>
      <c r="B32" s="258" t="s">
        <v>40</v>
      </c>
      <c r="C32" s="258" t="s">
        <v>25</v>
      </c>
      <c r="D32" s="259" t="s">
        <v>50</v>
      </c>
      <c r="E32" s="261"/>
      <c r="F32" s="263" t="s">
        <v>17</v>
      </c>
      <c r="G32" s="44" t="s">
        <v>31</v>
      </c>
      <c r="H32" s="45">
        <v>16</v>
      </c>
      <c r="I32" s="45">
        <v>16</v>
      </c>
      <c r="J32" s="45">
        <v>16</v>
      </c>
      <c r="K32" s="203" t="s">
        <v>51</v>
      </c>
      <c r="L32" s="32">
        <v>1</v>
      </c>
      <c r="M32" s="32">
        <v>1</v>
      </c>
      <c r="N32" s="203" t="s">
        <v>112</v>
      </c>
    </row>
    <row r="33" spans="1:14" ht="14.25" customHeight="1" thickBot="1">
      <c r="A33" s="257"/>
      <c r="B33" s="246"/>
      <c r="C33" s="246"/>
      <c r="D33" s="260"/>
      <c r="E33" s="262"/>
      <c r="F33" s="264"/>
      <c r="G33" s="34" t="s">
        <v>21</v>
      </c>
      <c r="H33" s="16">
        <f>H32</f>
        <v>16</v>
      </c>
      <c r="I33" s="16">
        <f>I32</f>
        <v>16</v>
      </c>
      <c r="J33" s="16">
        <f>J32</f>
        <v>16</v>
      </c>
      <c r="K33" s="255"/>
      <c r="L33" s="12"/>
      <c r="M33" s="12"/>
      <c r="N33" s="255"/>
    </row>
    <row r="34" spans="1:14" ht="26.25" customHeight="1">
      <c r="A34" s="249" t="s">
        <v>14</v>
      </c>
      <c r="B34" s="223" t="s">
        <v>40</v>
      </c>
      <c r="C34" s="223" t="s">
        <v>29</v>
      </c>
      <c r="D34" s="194" t="s">
        <v>52</v>
      </c>
      <c r="E34" s="251" t="s">
        <v>44</v>
      </c>
      <c r="F34" s="253" t="s">
        <v>17</v>
      </c>
      <c r="G34" s="46" t="s">
        <v>31</v>
      </c>
      <c r="H34" s="47">
        <v>94</v>
      </c>
      <c r="I34" s="47">
        <v>94</v>
      </c>
      <c r="J34" s="47">
        <v>94</v>
      </c>
      <c r="K34" s="48" t="s">
        <v>53</v>
      </c>
      <c r="L34" s="36">
        <v>300</v>
      </c>
      <c r="M34" s="36">
        <v>300</v>
      </c>
      <c r="N34" s="37" t="s">
        <v>129</v>
      </c>
    </row>
    <row r="35" spans="1:14" ht="25.5" customHeight="1">
      <c r="A35" s="250"/>
      <c r="B35" s="207"/>
      <c r="C35" s="207"/>
      <c r="D35" s="248"/>
      <c r="E35" s="252"/>
      <c r="F35" s="254"/>
      <c r="G35" s="49"/>
      <c r="H35" s="50"/>
      <c r="I35" s="50"/>
      <c r="J35" s="50"/>
      <c r="K35" s="39" t="s">
        <v>54</v>
      </c>
      <c r="L35" s="51">
        <v>2</v>
      </c>
      <c r="M35" s="51">
        <v>2</v>
      </c>
      <c r="N35" s="107" t="s">
        <v>130</v>
      </c>
    </row>
    <row r="36" spans="1:14" ht="24.75" customHeight="1" thickBot="1">
      <c r="A36" s="250"/>
      <c r="B36" s="207"/>
      <c r="C36" s="207"/>
      <c r="D36" s="248"/>
      <c r="E36" s="252"/>
      <c r="F36" s="254"/>
      <c r="G36" s="34" t="s">
        <v>21</v>
      </c>
      <c r="H36" s="16">
        <f>H34</f>
        <v>94</v>
      </c>
      <c r="I36" s="16">
        <f>I34</f>
        <v>94</v>
      </c>
      <c r="J36" s="16">
        <f>J34</f>
        <v>94</v>
      </c>
      <c r="K36" s="132" t="s">
        <v>55</v>
      </c>
      <c r="L36" s="133">
        <v>2</v>
      </c>
      <c r="M36" s="133">
        <v>1</v>
      </c>
      <c r="N36" s="134" t="s">
        <v>116</v>
      </c>
    </row>
    <row r="37" spans="1:14" ht="24" customHeight="1">
      <c r="A37" s="249" t="s">
        <v>14</v>
      </c>
      <c r="B37" s="223" t="s">
        <v>40</v>
      </c>
      <c r="C37" s="223" t="s">
        <v>33</v>
      </c>
      <c r="D37" s="194" t="s">
        <v>56</v>
      </c>
      <c r="E37" s="251" t="s">
        <v>44</v>
      </c>
      <c r="F37" s="253" t="s">
        <v>17</v>
      </c>
      <c r="G37" s="46" t="s">
        <v>31</v>
      </c>
      <c r="H37" s="47">
        <v>6</v>
      </c>
      <c r="I37" s="47">
        <v>6</v>
      </c>
      <c r="J37" s="47">
        <v>6</v>
      </c>
      <c r="K37" s="37" t="s">
        <v>57</v>
      </c>
      <c r="L37" s="36">
        <v>4</v>
      </c>
      <c r="M37" s="36">
        <v>4</v>
      </c>
      <c r="N37" s="106"/>
    </row>
    <row r="38" spans="1:14" ht="17.25" customHeight="1" thickBot="1">
      <c r="A38" s="250"/>
      <c r="B38" s="207"/>
      <c r="C38" s="207"/>
      <c r="D38" s="248"/>
      <c r="E38" s="252"/>
      <c r="F38" s="254"/>
      <c r="G38" s="119" t="s">
        <v>21</v>
      </c>
      <c r="H38" s="50">
        <f>H37</f>
        <v>6</v>
      </c>
      <c r="I38" s="50">
        <f>I37</f>
        <v>6</v>
      </c>
      <c r="J38" s="50">
        <f>J37</f>
        <v>6</v>
      </c>
      <c r="K38" s="52" t="s">
        <v>58</v>
      </c>
      <c r="L38" s="40">
        <v>15</v>
      </c>
      <c r="M38" s="40">
        <v>15</v>
      </c>
      <c r="N38" s="111"/>
    </row>
    <row r="39" spans="1:14" ht="17.25" customHeight="1">
      <c r="A39" s="241" t="s">
        <v>14</v>
      </c>
      <c r="B39" s="244" t="s">
        <v>22</v>
      </c>
      <c r="C39" s="244" t="s">
        <v>14</v>
      </c>
      <c r="D39" s="209" t="s">
        <v>59</v>
      </c>
      <c r="E39" s="120" t="s">
        <v>60</v>
      </c>
      <c r="F39" s="186" t="s">
        <v>17</v>
      </c>
      <c r="G39" s="121" t="s">
        <v>61</v>
      </c>
      <c r="H39" s="7">
        <v>3200</v>
      </c>
      <c r="I39" s="7">
        <v>0</v>
      </c>
      <c r="J39" s="7">
        <v>47.2</v>
      </c>
      <c r="K39" s="135" t="s">
        <v>62</v>
      </c>
      <c r="L39" s="136">
        <v>1</v>
      </c>
      <c r="M39" s="136">
        <v>1</v>
      </c>
      <c r="N39" s="137" t="s">
        <v>63</v>
      </c>
    </row>
    <row r="40" spans="1:14" ht="15" customHeight="1">
      <c r="A40" s="242"/>
      <c r="B40" s="245"/>
      <c r="C40" s="245"/>
      <c r="D40" s="247"/>
      <c r="E40" s="237"/>
      <c r="F40" s="236"/>
      <c r="G40" s="122" t="s">
        <v>64</v>
      </c>
      <c r="H40" s="123">
        <v>800</v>
      </c>
      <c r="I40" s="123"/>
      <c r="J40" s="123">
        <v>11.8</v>
      </c>
      <c r="K40" s="239"/>
      <c r="L40" s="217"/>
      <c r="M40" s="138"/>
      <c r="N40" s="227"/>
    </row>
    <row r="41" spans="1:14" ht="16.5" customHeight="1" thickBot="1">
      <c r="A41" s="243"/>
      <c r="B41" s="246"/>
      <c r="C41" s="246"/>
      <c r="D41" s="211"/>
      <c r="E41" s="238"/>
      <c r="F41" s="188"/>
      <c r="G41" s="72" t="s">
        <v>21</v>
      </c>
      <c r="H41" s="73">
        <f>H40+H39</f>
        <v>4000</v>
      </c>
      <c r="I41" s="73">
        <f>I39</f>
        <v>0</v>
      </c>
      <c r="J41" s="73">
        <f>J40+J39</f>
        <v>59</v>
      </c>
      <c r="K41" s="240"/>
      <c r="L41" s="218"/>
      <c r="M41" s="139"/>
      <c r="N41" s="228"/>
    </row>
    <row r="42" spans="1:14" s="53" customFormat="1" ht="20.25" customHeight="1">
      <c r="A42" s="222" t="s">
        <v>14</v>
      </c>
      <c r="B42" s="223" t="s">
        <v>22</v>
      </c>
      <c r="C42" s="223" t="s">
        <v>40</v>
      </c>
      <c r="D42" s="209" t="s">
        <v>65</v>
      </c>
      <c r="E42" s="219" t="s">
        <v>66</v>
      </c>
      <c r="F42" s="186" t="s">
        <v>17</v>
      </c>
      <c r="G42" s="61" t="s">
        <v>61</v>
      </c>
      <c r="H42" s="63">
        <v>2112</v>
      </c>
      <c r="I42" s="124">
        <v>0</v>
      </c>
      <c r="J42" s="63">
        <v>11.2</v>
      </c>
      <c r="K42" s="229" t="s">
        <v>67</v>
      </c>
      <c r="L42" s="232">
        <v>1</v>
      </c>
      <c r="M42" s="140">
        <v>1</v>
      </c>
      <c r="N42" s="189" t="s">
        <v>63</v>
      </c>
    </row>
    <row r="43" spans="1:14" s="53" customFormat="1" ht="17.25" customHeight="1">
      <c r="A43" s="205"/>
      <c r="B43" s="207"/>
      <c r="C43" s="207"/>
      <c r="D43" s="210"/>
      <c r="E43" s="220"/>
      <c r="F43" s="187"/>
      <c r="G43" s="67" t="s">
        <v>64</v>
      </c>
      <c r="H43" s="68">
        <v>528</v>
      </c>
      <c r="I43" s="125"/>
      <c r="J43" s="68">
        <v>2.8</v>
      </c>
      <c r="K43" s="230"/>
      <c r="L43" s="233"/>
      <c r="M43" s="141"/>
      <c r="N43" s="234"/>
    </row>
    <row r="44" spans="1:14" s="53" customFormat="1" ht="17.25" customHeight="1" thickBot="1">
      <c r="A44" s="206"/>
      <c r="B44" s="208"/>
      <c r="C44" s="208"/>
      <c r="D44" s="211"/>
      <c r="E44" s="221"/>
      <c r="F44" s="188"/>
      <c r="G44" s="126" t="s">
        <v>21</v>
      </c>
      <c r="H44" s="127">
        <f>H43+H42</f>
        <v>2640</v>
      </c>
      <c r="I44" s="128">
        <f>I42</f>
        <v>0</v>
      </c>
      <c r="J44" s="127">
        <f>J43+J42</f>
        <v>14</v>
      </c>
      <c r="K44" s="231"/>
      <c r="L44" s="218"/>
      <c r="M44" s="139"/>
      <c r="N44" s="235"/>
    </row>
    <row r="45" spans="1:14" s="53" customFormat="1" ht="15" customHeight="1">
      <c r="A45" s="222" t="s">
        <v>14</v>
      </c>
      <c r="B45" s="223" t="s">
        <v>22</v>
      </c>
      <c r="C45" s="224" t="s">
        <v>22</v>
      </c>
      <c r="D45" s="209" t="s">
        <v>68</v>
      </c>
      <c r="E45" s="219" t="s">
        <v>69</v>
      </c>
      <c r="F45" s="186" t="s">
        <v>17</v>
      </c>
      <c r="G45" s="61" t="s">
        <v>61</v>
      </c>
      <c r="H45" s="63">
        <v>1344</v>
      </c>
      <c r="I45" s="63">
        <v>0</v>
      </c>
      <c r="J45" s="63">
        <v>20.8</v>
      </c>
      <c r="K45" s="142" t="s">
        <v>62</v>
      </c>
      <c r="L45" s="143">
        <v>1</v>
      </c>
      <c r="M45" s="143">
        <v>1</v>
      </c>
      <c r="N45" s="144" t="s">
        <v>63</v>
      </c>
    </row>
    <row r="46" spans="1:14" s="53" customFormat="1" ht="22.5" customHeight="1">
      <c r="A46" s="205"/>
      <c r="B46" s="207"/>
      <c r="C46" s="225"/>
      <c r="D46" s="210"/>
      <c r="E46" s="220"/>
      <c r="F46" s="187"/>
      <c r="G46" s="67" t="s">
        <v>64</v>
      </c>
      <c r="H46" s="68">
        <v>336</v>
      </c>
      <c r="I46" s="68"/>
      <c r="J46" s="68">
        <v>5.2</v>
      </c>
      <c r="K46" s="54" t="s">
        <v>70</v>
      </c>
      <c r="L46" s="55">
        <v>300</v>
      </c>
      <c r="M46" s="56"/>
      <c r="N46" s="57"/>
    </row>
    <row r="47" spans="1:14" s="53" customFormat="1" ht="15.75" customHeight="1" thickBot="1">
      <c r="A47" s="206"/>
      <c r="B47" s="208"/>
      <c r="C47" s="226"/>
      <c r="D47" s="211"/>
      <c r="E47" s="221"/>
      <c r="F47" s="188"/>
      <c r="G47" s="72" t="s">
        <v>21</v>
      </c>
      <c r="H47" s="73">
        <f>H46+H45</f>
        <v>1680</v>
      </c>
      <c r="I47" s="73">
        <f>I45</f>
        <v>0</v>
      </c>
      <c r="J47" s="73">
        <f>J46+J45</f>
        <v>26</v>
      </c>
      <c r="K47" s="58" t="s">
        <v>71</v>
      </c>
      <c r="L47" s="59">
        <v>750</v>
      </c>
      <c r="M47" s="59"/>
      <c r="N47" s="60"/>
    </row>
    <row r="48" spans="1:14" s="53" customFormat="1" ht="13.5" customHeight="1">
      <c r="A48" s="222" t="s">
        <v>14</v>
      </c>
      <c r="B48" s="223" t="s">
        <v>22</v>
      </c>
      <c r="C48" s="224" t="s">
        <v>29</v>
      </c>
      <c r="D48" s="209" t="s">
        <v>72</v>
      </c>
      <c r="E48" s="183"/>
      <c r="F48" s="186" t="s">
        <v>17</v>
      </c>
      <c r="G48" s="61" t="s">
        <v>73</v>
      </c>
      <c r="H48" s="62">
        <v>0</v>
      </c>
      <c r="I48" s="63">
        <v>0</v>
      </c>
      <c r="J48" s="129">
        <v>239.2</v>
      </c>
      <c r="K48" s="212" t="s">
        <v>62</v>
      </c>
      <c r="L48" s="136">
        <v>1</v>
      </c>
      <c r="M48" s="136">
        <v>1</v>
      </c>
      <c r="N48" s="189" t="s">
        <v>63</v>
      </c>
    </row>
    <row r="49" spans="1:14" s="53" customFormat="1" ht="14.25" customHeight="1">
      <c r="A49" s="205"/>
      <c r="B49" s="207"/>
      <c r="C49" s="225"/>
      <c r="D49" s="210"/>
      <c r="E49" s="184"/>
      <c r="F49" s="187"/>
      <c r="G49" s="67" t="s">
        <v>64</v>
      </c>
      <c r="H49" s="68"/>
      <c r="I49" s="69"/>
      <c r="J49" s="130">
        <v>59.8</v>
      </c>
      <c r="K49" s="213"/>
      <c r="L49" s="217"/>
      <c r="M49" s="217"/>
      <c r="N49" s="215"/>
    </row>
    <row r="50" spans="1:14" s="53" customFormat="1" ht="17.25" customHeight="1" thickBot="1">
      <c r="A50" s="206"/>
      <c r="B50" s="208"/>
      <c r="C50" s="226"/>
      <c r="D50" s="211"/>
      <c r="E50" s="185"/>
      <c r="F50" s="188"/>
      <c r="G50" s="72" t="s">
        <v>21</v>
      </c>
      <c r="H50" s="73">
        <f>H48</f>
        <v>0</v>
      </c>
      <c r="I50" s="73">
        <f>I48</f>
        <v>0</v>
      </c>
      <c r="J50" s="73">
        <f>J49+J48</f>
        <v>299</v>
      </c>
      <c r="K50" s="214"/>
      <c r="L50" s="218"/>
      <c r="M50" s="218"/>
      <c r="N50" s="216"/>
    </row>
    <row r="51" spans="1:14" s="53" customFormat="1" ht="13.5" customHeight="1">
      <c r="A51" s="205" t="s">
        <v>14</v>
      </c>
      <c r="B51" s="207" t="s">
        <v>22</v>
      </c>
      <c r="C51" s="207" t="s">
        <v>33</v>
      </c>
      <c r="D51" s="209" t="s">
        <v>74</v>
      </c>
      <c r="E51" s="183"/>
      <c r="F51" s="186" t="s">
        <v>17</v>
      </c>
      <c r="G51" s="61" t="s">
        <v>73</v>
      </c>
      <c r="H51" s="62">
        <v>2583</v>
      </c>
      <c r="I51" s="63">
        <v>0</v>
      </c>
      <c r="J51" s="63">
        <v>952.8</v>
      </c>
      <c r="K51" s="64" t="s">
        <v>75</v>
      </c>
      <c r="L51" s="65">
        <v>1763</v>
      </c>
      <c r="M51" s="66">
        <v>1763</v>
      </c>
      <c r="N51" s="189" t="s">
        <v>63</v>
      </c>
    </row>
    <row r="52" spans="1:14" s="53" customFormat="1" ht="14.25" customHeight="1">
      <c r="A52" s="205"/>
      <c r="B52" s="207"/>
      <c r="C52" s="207"/>
      <c r="D52" s="210"/>
      <c r="E52" s="184"/>
      <c r="F52" s="187"/>
      <c r="G52" s="67" t="s">
        <v>64</v>
      </c>
      <c r="H52" s="68"/>
      <c r="I52" s="69"/>
      <c r="J52" s="68"/>
      <c r="K52" s="70" t="s">
        <v>76</v>
      </c>
      <c r="L52" s="65">
        <v>450</v>
      </c>
      <c r="M52" s="71">
        <v>450</v>
      </c>
      <c r="N52" s="190"/>
    </row>
    <row r="53" spans="1:14" s="53" customFormat="1" ht="17.25" customHeight="1" thickBot="1">
      <c r="A53" s="206"/>
      <c r="B53" s="208"/>
      <c r="C53" s="208"/>
      <c r="D53" s="211"/>
      <c r="E53" s="185"/>
      <c r="F53" s="188"/>
      <c r="G53" s="72" t="s">
        <v>21</v>
      </c>
      <c r="H53" s="73">
        <f>H51</f>
        <v>2583</v>
      </c>
      <c r="I53" s="73">
        <f>I51</f>
        <v>0</v>
      </c>
      <c r="J53" s="73">
        <f>J52+J51</f>
        <v>952.8</v>
      </c>
      <c r="K53" s="74"/>
      <c r="L53" s="75"/>
      <c r="M53" s="28"/>
      <c r="N53" s="191"/>
    </row>
    <row r="54" spans="1:14" ht="27" customHeight="1">
      <c r="A54" s="4" t="s">
        <v>40</v>
      </c>
      <c r="B54" s="5" t="s">
        <v>14</v>
      </c>
      <c r="C54" s="192" t="s">
        <v>14</v>
      </c>
      <c r="D54" s="194" t="s">
        <v>77</v>
      </c>
      <c r="E54" s="196"/>
      <c r="F54" s="198" t="s">
        <v>78</v>
      </c>
      <c r="G54" s="46" t="s">
        <v>31</v>
      </c>
      <c r="H54" s="30">
        <v>10</v>
      </c>
      <c r="I54" s="30">
        <v>10</v>
      </c>
      <c r="J54" s="30">
        <v>9.99</v>
      </c>
      <c r="K54" s="199" t="s">
        <v>79</v>
      </c>
      <c r="L54" s="201">
        <v>1</v>
      </c>
      <c r="M54" s="32">
        <v>1</v>
      </c>
      <c r="N54" s="203" t="s">
        <v>113</v>
      </c>
    </row>
    <row r="55" spans="1:14" ht="18" customHeight="1" thickBot="1">
      <c r="A55" s="13"/>
      <c r="B55" s="14"/>
      <c r="C55" s="193"/>
      <c r="D55" s="195"/>
      <c r="E55" s="197"/>
      <c r="F55" s="197"/>
      <c r="G55" s="15" t="s">
        <v>21</v>
      </c>
      <c r="H55" s="16">
        <f>H54</f>
        <v>10</v>
      </c>
      <c r="I55" s="16">
        <f>I54</f>
        <v>10</v>
      </c>
      <c r="J55" s="16">
        <f>J54</f>
        <v>9.99</v>
      </c>
      <c r="K55" s="200"/>
      <c r="L55" s="202"/>
      <c r="M55" s="17"/>
      <c r="N55" s="204"/>
    </row>
    <row r="56" spans="1:14" ht="15" customHeight="1" thickBot="1">
      <c r="A56" s="151" t="s">
        <v>80</v>
      </c>
      <c r="B56" s="131"/>
      <c r="C56" s="131"/>
      <c r="D56" s="131"/>
      <c r="E56" s="181" t="s">
        <v>124</v>
      </c>
      <c r="F56" s="181"/>
      <c r="G56" s="182"/>
      <c r="H56" s="91">
        <f>H55+H53+H50+H47+H44+H41+H38+H36+H33+H31+H28+H26+H24+H21+H19+H17+H14+H11</f>
        <v>11909.6</v>
      </c>
      <c r="I56" s="91">
        <f>I55+I53+I50+I47+I44+I41+I38+I36+I33+I31+I28+I26+I24+I21+I19+I17+I14+I11</f>
        <v>1078.2</v>
      </c>
      <c r="J56" s="91">
        <f>J55+J53+J50+J47+J44+J41+J38+J36+J33+J31+J28+J26+J24+J21+J19+J17+J14+J11</f>
        <v>2357.09</v>
      </c>
      <c r="K56" s="175"/>
      <c r="L56" s="175"/>
      <c r="M56" s="175"/>
      <c r="N56" s="176"/>
    </row>
    <row r="57" spans="1:14" s="77" customFormat="1" ht="15.75" customHeight="1">
      <c r="A57" s="180" t="s">
        <v>122</v>
      </c>
      <c r="B57" s="180"/>
      <c r="C57" s="180"/>
      <c r="D57" s="180"/>
      <c r="E57" s="180"/>
      <c r="F57" s="180"/>
      <c r="G57" s="180"/>
      <c r="H57" s="180"/>
      <c r="I57" s="180"/>
      <c r="J57" s="180"/>
      <c r="K57" s="180"/>
      <c r="L57" s="180"/>
      <c r="M57" s="180"/>
      <c r="N57" s="180"/>
    </row>
    <row r="58" spans="1:14" s="77" customFormat="1" ht="15.75" customHeight="1" thickBot="1">
      <c r="A58" s="1" t="s">
        <v>126</v>
      </c>
      <c r="B58" s="147"/>
      <c r="C58" s="147"/>
      <c r="D58" s="147"/>
      <c r="E58" s="147"/>
      <c r="F58" s="147"/>
      <c r="G58" s="147"/>
      <c r="H58" s="148"/>
      <c r="I58" s="148"/>
      <c r="J58" s="148"/>
      <c r="K58" s="149"/>
      <c r="L58" s="149"/>
      <c r="M58" s="149"/>
      <c r="N58" s="149"/>
    </row>
    <row r="59" spans="1:14" ht="68.25" customHeight="1" thickBot="1">
      <c r="A59" s="78"/>
      <c r="B59" s="79"/>
      <c r="C59" s="177" t="s">
        <v>81</v>
      </c>
      <c r="D59" s="178"/>
      <c r="E59" s="178"/>
      <c r="F59" s="178"/>
      <c r="G59" s="179"/>
      <c r="H59" s="80" t="s">
        <v>8</v>
      </c>
      <c r="I59" s="80" t="s">
        <v>9</v>
      </c>
      <c r="J59" s="80" t="s">
        <v>10</v>
      </c>
      <c r="K59" s="81"/>
      <c r="L59" s="81"/>
      <c r="M59" s="81"/>
      <c r="N59" s="81"/>
    </row>
    <row r="60" spans="1:10" ht="12.75" customHeight="1" thickBot="1">
      <c r="A60" s="81"/>
      <c r="B60" s="82"/>
      <c r="C60" s="169" t="s">
        <v>82</v>
      </c>
      <c r="D60" s="170"/>
      <c r="E60" s="170"/>
      <c r="F60" s="170"/>
      <c r="G60" s="171"/>
      <c r="H60" s="83">
        <f>H61+H62</f>
        <v>1006.6</v>
      </c>
      <c r="I60" s="83">
        <f>I61+I62</f>
        <v>1078.2</v>
      </c>
      <c r="J60" s="76">
        <f>J61+J62</f>
        <v>1006.29</v>
      </c>
    </row>
    <row r="61" spans="1:10" ht="16.5" customHeight="1">
      <c r="A61" s="81"/>
      <c r="B61" s="82"/>
      <c r="C61" s="172" t="s">
        <v>83</v>
      </c>
      <c r="D61" s="173"/>
      <c r="E61" s="173"/>
      <c r="F61" s="173"/>
      <c r="G61" s="174"/>
      <c r="H61" s="84">
        <f>SUMIF(G9:G55,"SB",H9:H56)</f>
        <v>664</v>
      </c>
      <c r="I61" s="84">
        <f>SUMIF(G9:G55,"SB",I9:I56)</f>
        <v>714</v>
      </c>
      <c r="J61" s="85">
        <f>SUMIF(G9:G55,"SB",J9:J56)</f>
        <v>711.59</v>
      </c>
    </row>
    <row r="62" spans="1:10" ht="16.5" customHeight="1" thickBot="1">
      <c r="A62" s="81"/>
      <c r="B62" s="82"/>
      <c r="C62" s="166" t="s">
        <v>84</v>
      </c>
      <c r="D62" s="167"/>
      <c r="E62" s="167"/>
      <c r="F62" s="167"/>
      <c r="G62" s="168"/>
      <c r="H62" s="84">
        <f>SUMIF(G9:G56,"PF",H9:H57)</f>
        <v>342.6</v>
      </c>
      <c r="I62" s="84">
        <f>SUMIF(G9:G56,"PF",I9:I57)</f>
        <v>364.2</v>
      </c>
      <c r="J62" s="86">
        <f>SUMIF(G9:G56,"PF",J9:J57)</f>
        <v>294.7</v>
      </c>
    </row>
    <row r="63" spans="1:10" ht="12.75" customHeight="1" thickBot="1">
      <c r="A63" s="81"/>
      <c r="B63" s="82"/>
      <c r="C63" s="169" t="s">
        <v>85</v>
      </c>
      <c r="D63" s="170"/>
      <c r="E63" s="170"/>
      <c r="F63" s="170"/>
      <c r="G63" s="171"/>
      <c r="H63" s="87">
        <f>H64+H65+H66</f>
        <v>10903</v>
      </c>
      <c r="I63" s="87">
        <f>I64+I65+I66</f>
        <v>0</v>
      </c>
      <c r="J63" s="76">
        <f>J64+J65+J66</f>
        <v>1350.8</v>
      </c>
    </row>
    <row r="64" spans="1:10" ht="15.75" customHeight="1">
      <c r="A64" s="81"/>
      <c r="B64" s="82"/>
      <c r="C64" s="172" t="s">
        <v>86</v>
      </c>
      <c r="D64" s="173"/>
      <c r="E64" s="173"/>
      <c r="F64" s="173"/>
      <c r="G64" s="174"/>
      <c r="H64" s="84">
        <f>SUMIF(G9:G55,"LRVB",H9:H56)</f>
        <v>6656</v>
      </c>
      <c r="I64" s="84">
        <f>SUMIF(G9:G55,"LRVB",I9:I56)</f>
        <v>0</v>
      </c>
      <c r="J64" s="86">
        <f>SUMIF(G9:G55,"LRVB",J9:J56)</f>
        <v>79.2</v>
      </c>
    </row>
    <row r="65" spans="1:10" ht="15" customHeight="1">
      <c r="A65" s="81"/>
      <c r="B65" s="82"/>
      <c r="C65" s="166" t="s">
        <v>87</v>
      </c>
      <c r="D65" s="167"/>
      <c r="E65" s="167"/>
      <c r="F65" s="167"/>
      <c r="G65" s="168"/>
      <c r="H65" s="88">
        <f>SUMIF(G9:G55,"ES",H9:H56)</f>
        <v>2583</v>
      </c>
      <c r="I65" s="88">
        <f>SUMIF(G9:G55,"ES",I9:I56)</f>
        <v>0</v>
      </c>
      <c r="J65" s="89">
        <f>SUMIF(G9:G55,"ES",J9:J56)</f>
        <v>1192</v>
      </c>
    </row>
    <row r="66" spans="1:10" ht="15.75" customHeight="1" thickBot="1">
      <c r="A66" s="81"/>
      <c r="B66" s="82"/>
      <c r="C66" s="160" t="s">
        <v>123</v>
      </c>
      <c r="D66" s="161"/>
      <c r="E66" s="161"/>
      <c r="F66" s="161"/>
      <c r="G66" s="162"/>
      <c r="H66" s="150">
        <f>SUMIF(G9:G55,G52,H9:H56)</f>
        <v>1664</v>
      </c>
      <c r="I66" s="150">
        <f>SUMIF(G9:G55,G52,I9:I56)</f>
        <v>0</v>
      </c>
      <c r="J66" s="43">
        <f>SUMIF(G9:G55,G52,J9:J56)</f>
        <v>79.6</v>
      </c>
    </row>
    <row r="67" spans="1:10" ht="15.75" customHeight="1" thickBot="1">
      <c r="A67" s="81"/>
      <c r="B67" s="82"/>
      <c r="C67" s="163" t="s">
        <v>21</v>
      </c>
      <c r="D67" s="164"/>
      <c r="E67" s="164"/>
      <c r="F67" s="164"/>
      <c r="G67" s="165"/>
      <c r="H67" s="90">
        <f>H63+H60</f>
        <v>11909.6</v>
      </c>
      <c r="I67" s="90">
        <f>I63+I60</f>
        <v>1078.2</v>
      </c>
      <c r="J67" s="91">
        <f>J63+J60</f>
        <v>2357.09</v>
      </c>
    </row>
    <row r="68" spans="1:14" ht="12">
      <c r="A68" s="81"/>
      <c r="B68" s="82"/>
      <c r="C68" s="82"/>
      <c r="D68" s="82"/>
      <c r="E68" s="82"/>
      <c r="F68" s="92"/>
      <c r="G68" s="82"/>
      <c r="H68" s="92"/>
      <c r="I68" s="92"/>
      <c r="J68" s="92"/>
      <c r="K68" s="81"/>
      <c r="L68" s="81"/>
      <c r="M68" s="81"/>
      <c r="N68" s="81"/>
    </row>
    <row r="69" spans="1:14" ht="12">
      <c r="A69" s="81"/>
      <c r="B69" s="82"/>
      <c r="C69" s="82"/>
      <c r="D69" s="82"/>
      <c r="E69" s="82"/>
      <c r="F69" s="92"/>
      <c r="G69" s="82"/>
      <c r="H69" s="92"/>
      <c r="I69" s="92"/>
      <c r="J69" s="92"/>
      <c r="K69" s="81"/>
      <c r="L69" s="81"/>
      <c r="M69" s="81"/>
      <c r="N69" s="81"/>
    </row>
    <row r="70" spans="1:14" ht="12">
      <c r="A70" s="81"/>
      <c r="B70" s="81"/>
      <c r="C70" s="81"/>
      <c r="D70" s="81"/>
      <c r="E70" s="81"/>
      <c r="F70" s="93"/>
      <c r="G70" s="81"/>
      <c r="H70" s="93"/>
      <c r="I70" s="93"/>
      <c r="J70" s="93"/>
      <c r="K70" s="81"/>
      <c r="L70" s="81"/>
      <c r="M70" s="81"/>
      <c r="N70" s="81"/>
    </row>
    <row r="71" spans="1:14" ht="12">
      <c r="A71" s="81"/>
      <c r="B71" s="81"/>
      <c r="C71" s="81"/>
      <c r="D71" s="81"/>
      <c r="E71" s="81"/>
      <c r="F71" s="93"/>
      <c r="G71" s="81"/>
      <c r="H71" s="93"/>
      <c r="I71" s="93"/>
      <c r="J71" s="93"/>
      <c r="K71" s="81"/>
      <c r="L71" s="81"/>
      <c r="M71" s="81"/>
      <c r="N71" s="81"/>
    </row>
    <row r="72" spans="1:14" ht="12">
      <c r="A72" s="81"/>
      <c r="B72" s="81"/>
      <c r="C72" s="81"/>
      <c r="D72" s="81"/>
      <c r="E72" s="81"/>
      <c r="F72" s="93"/>
      <c r="G72" s="81"/>
      <c r="H72" s="93"/>
      <c r="I72" s="93"/>
      <c r="J72" s="93"/>
      <c r="K72" s="81"/>
      <c r="L72" s="81"/>
      <c r="M72" s="81"/>
      <c r="N72" s="81"/>
    </row>
    <row r="73" spans="1:14" ht="12">
      <c r="A73" s="81"/>
      <c r="B73" s="81"/>
      <c r="C73" s="81"/>
      <c r="D73" s="81"/>
      <c r="E73" s="81"/>
      <c r="F73" s="93"/>
      <c r="G73" s="81"/>
      <c r="H73" s="93"/>
      <c r="I73" s="93"/>
      <c r="J73" s="93"/>
      <c r="K73" s="81"/>
      <c r="L73" s="81"/>
      <c r="M73" s="81"/>
      <c r="N73" s="81"/>
    </row>
    <row r="74" spans="1:14" ht="12">
      <c r="A74" s="81"/>
      <c r="B74" s="81"/>
      <c r="C74" s="81"/>
      <c r="D74" s="81"/>
      <c r="E74" s="81"/>
      <c r="F74" s="93"/>
      <c r="G74" s="81"/>
      <c r="H74" s="93"/>
      <c r="I74" s="93"/>
      <c r="J74" s="93"/>
      <c r="K74" s="81"/>
      <c r="L74" s="81"/>
      <c r="M74" s="81"/>
      <c r="N74" s="81"/>
    </row>
    <row r="75" spans="1:14" ht="12">
      <c r="A75" s="81"/>
      <c r="B75" s="81"/>
      <c r="C75" s="81"/>
      <c r="D75" s="81"/>
      <c r="E75" s="81"/>
      <c r="F75" s="93"/>
      <c r="G75" s="81"/>
      <c r="H75" s="93"/>
      <c r="I75" s="93"/>
      <c r="J75" s="93"/>
      <c r="K75" s="81"/>
      <c r="L75" s="81"/>
      <c r="M75" s="81"/>
      <c r="N75" s="81"/>
    </row>
    <row r="76" spans="1:14" ht="12">
      <c r="A76" s="81"/>
      <c r="B76" s="81"/>
      <c r="C76" s="81"/>
      <c r="D76" s="81"/>
      <c r="E76" s="81"/>
      <c r="F76" s="93"/>
      <c r="G76" s="81"/>
      <c r="H76" s="93"/>
      <c r="I76" s="93"/>
      <c r="J76" s="93"/>
      <c r="K76" s="81"/>
      <c r="L76" s="81"/>
      <c r="M76" s="81"/>
      <c r="N76" s="81"/>
    </row>
    <row r="77" spans="1:14" ht="12">
      <c r="A77" s="81"/>
      <c r="B77" s="81"/>
      <c r="C77" s="81"/>
      <c r="D77" s="81"/>
      <c r="E77" s="81"/>
      <c r="F77" s="93"/>
      <c r="G77" s="81"/>
      <c r="H77" s="93"/>
      <c r="I77" s="93"/>
      <c r="J77" s="93"/>
      <c r="K77" s="81"/>
      <c r="L77" s="81"/>
      <c r="M77" s="81"/>
      <c r="N77" s="81"/>
    </row>
    <row r="78" spans="1:14" ht="12">
      <c r="A78" s="81"/>
      <c r="B78" s="81"/>
      <c r="C78" s="81"/>
      <c r="D78" s="81"/>
      <c r="E78" s="81"/>
      <c r="F78" s="93"/>
      <c r="G78" s="81"/>
      <c r="H78" s="93"/>
      <c r="I78" s="93"/>
      <c r="J78" s="93"/>
      <c r="K78" s="81"/>
      <c r="L78" s="81"/>
      <c r="M78" s="81"/>
      <c r="N78" s="81"/>
    </row>
    <row r="79" spans="1:14" ht="12">
      <c r="A79" s="81"/>
      <c r="B79" s="81"/>
      <c r="C79" s="81"/>
      <c r="D79" s="81"/>
      <c r="E79" s="81"/>
      <c r="F79" s="93"/>
      <c r="G79" s="81"/>
      <c r="H79" s="93"/>
      <c r="I79" s="93"/>
      <c r="J79" s="93"/>
      <c r="K79" s="81"/>
      <c r="L79" s="81"/>
      <c r="M79" s="81"/>
      <c r="N79" s="81"/>
    </row>
    <row r="80" spans="1:14" ht="12">
      <c r="A80" s="81"/>
      <c r="B80" s="81"/>
      <c r="C80" s="81"/>
      <c r="D80" s="81"/>
      <c r="E80" s="81"/>
      <c r="F80" s="93"/>
      <c r="G80" s="81"/>
      <c r="H80" s="93"/>
      <c r="I80" s="93"/>
      <c r="J80" s="93"/>
      <c r="K80" s="81"/>
      <c r="L80" s="81"/>
      <c r="M80" s="81"/>
      <c r="N80" s="81"/>
    </row>
    <row r="81" spans="1:14" ht="12">
      <c r="A81" s="81"/>
      <c r="B81" s="81"/>
      <c r="C81" s="81"/>
      <c r="D81" s="81"/>
      <c r="E81" s="81"/>
      <c r="F81" s="93"/>
      <c r="G81" s="81"/>
      <c r="H81" s="93"/>
      <c r="I81" s="93"/>
      <c r="J81" s="93"/>
      <c r="K81" s="81"/>
      <c r="L81" s="81"/>
      <c r="M81" s="81"/>
      <c r="N81" s="81"/>
    </row>
    <row r="82" spans="1:14" ht="12">
      <c r="A82" s="81"/>
      <c r="B82" s="81"/>
      <c r="C82" s="81"/>
      <c r="D82" s="81"/>
      <c r="E82" s="81"/>
      <c r="F82" s="93"/>
      <c r="G82" s="81"/>
      <c r="H82" s="93"/>
      <c r="I82" s="93"/>
      <c r="J82" s="93"/>
      <c r="K82" s="81"/>
      <c r="L82" s="81"/>
      <c r="M82" s="81"/>
      <c r="N82" s="81"/>
    </row>
    <row r="83" spans="1:14" ht="12">
      <c r="A83" s="81"/>
      <c r="B83" s="81"/>
      <c r="C83" s="81"/>
      <c r="D83" s="81"/>
      <c r="E83" s="81"/>
      <c r="F83" s="93"/>
      <c r="G83" s="81"/>
      <c r="H83" s="93"/>
      <c r="I83" s="93"/>
      <c r="J83" s="93"/>
      <c r="K83" s="81"/>
      <c r="L83" s="81"/>
      <c r="M83" s="81"/>
      <c r="N83" s="81"/>
    </row>
    <row r="84" spans="1:14" ht="12">
      <c r="A84" s="81"/>
      <c r="B84" s="81"/>
      <c r="C84" s="81"/>
      <c r="D84" s="81"/>
      <c r="E84" s="81"/>
      <c r="F84" s="93"/>
      <c r="G84" s="81"/>
      <c r="H84" s="93"/>
      <c r="I84" s="93"/>
      <c r="J84" s="93"/>
      <c r="K84" s="81"/>
      <c r="L84" s="81"/>
      <c r="M84" s="81"/>
      <c r="N84" s="81"/>
    </row>
    <row r="85" spans="1:14" ht="12">
      <c r="A85" s="81"/>
      <c r="B85" s="81"/>
      <c r="C85" s="81"/>
      <c r="D85" s="81"/>
      <c r="E85" s="81"/>
      <c r="F85" s="93"/>
      <c r="G85" s="81"/>
      <c r="H85" s="93"/>
      <c r="I85" s="93"/>
      <c r="J85" s="93"/>
      <c r="K85" s="81"/>
      <c r="L85" s="81"/>
      <c r="M85" s="81"/>
      <c r="N85" s="81"/>
    </row>
    <row r="86" spans="1:14" ht="12">
      <c r="A86" s="81"/>
      <c r="B86" s="81"/>
      <c r="C86" s="81"/>
      <c r="D86" s="81"/>
      <c r="E86" s="81"/>
      <c r="F86" s="93"/>
      <c r="G86" s="81"/>
      <c r="H86" s="93"/>
      <c r="I86" s="93"/>
      <c r="J86" s="93"/>
      <c r="K86" s="81"/>
      <c r="L86" s="81"/>
      <c r="M86" s="81"/>
      <c r="N86" s="81"/>
    </row>
    <row r="87" spans="1:14" ht="12">
      <c r="A87" s="81"/>
      <c r="B87" s="81"/>
      <c r="C87" s="81"/>
      <c r="D87" s="81"/>
      <c r="E87" s="81"/>
      <c r="F87" s="93"/>
      <c r="G87" s="81"/>
      <c r="H87" s="93"/>
      <c r="I87" s="93"/>
      <c r="J87" s="93"/>
      <c r="K87" s="81"/>
      <c r="L87" s="81"/>
      <c r="M87" s="81"/>
      <c r="N87" s="81"/>
    </row>
    <row r="88" spans="1:14" ht="12">
      <c r="A88" s="81"/>
      <c r="B88" s="81"/>
      <c r="C88" s="81"/>
      <c r="D88" s="81"/>
      <c r="E88" s="81"/>
      <c r="F88" s="93"/>
      <c r="G88" s="81"/>
      <c r="H88" s="93"/>
      <c r="I88" s="93"/>
      <c r="J88" s="93"/>
      <c r="K88" s="81"/>
      <c r="L88" s="81"/>
      <c r="M88" s="81"/>
      <c r="N88" s="81"/>
    </row>
    <row r="89" spans="1:14" ht="12">
      <c r="A89" s="81"/>
      <c r="B89" s="81"/>
      <c r="C89" s="81"/>
      <c r="D89" s="81"/>
      <c r="E89" s="81"/>
      <c r="F89" s="93"/>
      <c r="G89" s="81"/>
      <c r="H89" s="93"/>
      <c r="I89" s="93"/>
      <c r="J89" s="93"/>
      <c r="K89" s="81"/>
      <c r="L89" s="81"/>
      <c r="M89" s="81"/>
      <c r="N89" s="81"/>
    </row>
    <row r="90" spans="1:14" ht="12">
      <c r="A90" s="81"/>
      <c r="B90" s="81"/>
      <c r="C90" s="81"/>
      <c r="D90" s="81"/>
      <c r="E90" s="81"/>
      <c r="F90" s="93"/>
      <c r="G90" s="81"/>
      <c r="H90" s="93"/>
      <c r="I90" s="93"/>
      <c r="J90" s="93"/>
      <c r="K90" s="81"/>
      <c r="L90" s="81"/>
      <c r="M90" s="81"/>
      <c r="N90" s="81"/>
    </row>
    <row r="91" spans="1:14" ht="12">
      <c r="A91" s="81"/>
      <c r="B91" s="81"/>
      <c r="C91" s="81"/>
      <c r="D91" s="81"/>
      <c r="E91" s="81"/>
      <c r="F91" s="93"/>
      <c r="G91" s="81"/>
      <c r="H91" s="93"/>
      <c r="I91" s="93"/>
      <c r="J91" s="93"/>
      <c r="K91" s="81"/>
      <c r="L91" s="81"/>
      <c r="M91" s="81"/>
      <c r="N91" s="81"/>
    </row>
    <row r="92" spans="1:14" ht="12">
      <c r="A92" s="81"/>
      <c r="B92" s="81"/>
      <c r="C92" s="81"/>
      <c r="D92" s="81"/>
      <c r="E92" s="81"/>
      <c r="F92" s="93"/>
      <c r="G92" s="81"/>
      <c r="H92" s="93"/>
      <c r="I92" s="93"/>
      <c r="J92" s="93"/>
      <c r="K92" s="81"/>
      <c r="L92" s="81"/>
      <c r="M92" s="81"/>
      <c r="N92" s="81"/>
    </row>
    <row r="93" spans="1:14" ht="12">
      <c r="A93" s="81"/>
      <c r="B93" s="81"/>
      <c r="C93" s="81"/>
      <c r="D93" s="81"/>
      <c r="E93" s="81"/>
      <c r="F93" s="93"/>
      <c r="G93" s="81"/>
      <c r="H93" s="93"/>
      <c r="I93" s="93"/>
      <c r="J93" s="93"/>
      <c r="K93" s="81"/>
      <c r="L93" s="81"/>
      <c r="M93" s="81"/>
      <c r="N93" s="81"/>
    </row>
    <row r="94" spans="1:14" ht="12">
      <c r="A94" s="81"/>
      <c r="B94" s="81"/>
      <c r="C94" s="81"/>
      <c r="D94" s="81"/>
      <c r="E94" s="81"/>
      <c r="F94" s="93"/>
      <c r="G94" s="81"/>
      <c r="H94" s="93"/>
      <c r="I94" s="93"/>
      <c r="J94" s="93"/>
      <c r="K94" s="81"/>
      <c r="L94" s="81"/>
      <c r="M94" s="81"/>
      <c r="N94" s="81"/>
    </row>
    <row r="95" spans="1:14" ht="12">
      <c r="A95" s="81"/>
      <c r="B95" s="81"/>
      <c r="C95" s="81"/>
      <c r="D95" s="81"/>
      <c r="E95" s="81"/>
      <c r="F95" s="93"/>
      <c r="G95" s="81"/>
      <c r="H95" s="93"/>
      <c r="I95" s="93"/>
      <c r="J95" s="93"/>
      <c r="K95" s="81"/>
      <c r="L95" s="81"/>
      <c r="M95" s="81"/>
      <c r="N95" s="81"/>
    </row>
    <row r="96" spans="1:14" ht="12">
      <c r="A96" s="81"/>
      <c r="B96" s="81"/>
      <c r="C96" s="81"/>
      <c r="D96" s="81"/>
      <c r="E96" s="81"/>
      <c r="F96" s="93"/>
      <c r="G96" s="81"/>
      <c r="H96" s="93"/>
      <c r="I96" s="93"/>
      <c r="J96" s="93"/>
      <c r="K96" s="81"/>
      <c r="L96" s="81"/>
      <c r="M96" s="81"/>
      <c r="N96" s="81"/>
    </row>
    <row r="97" spans="1:14" ht="12">
      <c r="A97" s="81"/>
      <c r="B97" s="81"/>
      <c r="C97" s="81"/>
      <c r="D97" s="81"/>
      <c r="E97" s="81"/>
      <c r="F97" s="93"/>
      <c r="G97" s="81"/>
      <c r="H97" s="93"/>
      <c r="I97" s="93"/>
      <c r="J97" s="93"/>
      <c r="K97" s="81"/>
      <c r="L97" s="81"/>
      <c r="M97" s="81"/>
      <c r="N97" s="81"/>
    </row>
    <row r="98" spans="1:14" ht="12">
      <c r="A98" s="81"/>
      <c r="B98" s="81"/>
      <c r="C98" s="81"/>
      <c r="D98" s="81"/>
      <c r="E98" s="81"/>
      <c r="F98" s="93"/>
      <c r="G98" s="81"/>
      <c r="H98" s="93"/>
      <c r="I98" s="93"/>
      <c r="J98" s="93"/>
      <c r="K98" s="81"/>
      <c r="L98" s="81"/>
      <c r="M98" s="81"/>
      <c r="N98" s="81"/>
    </row>
    <row r="99" spans="1:14" ht="12">
      <c r="A99" s="81"/>
      <c r="B99" s="81"/>
      <c r="C99" s="81"/>
      <c r="D99" s="81"/>
      <c r="E99" s="81"/>
      <c r="F99" s="93"/>
      <c r="G99" s="81"/>
      <c r="H99" s="93"/>
      <c r="I99" s="93"/>
      <c r="J99" s="93"/>
      <c r="K99" s="81"/>
      <c r="L99" s="81"/>
      <c r="M99" s="81"/>
      <c r="N99" s="81"/>
    </row>
    <row r="100" spans="1:14" ht="12">
      <c r="A100" s="81"/>
      <c r="B100" s="81"/>
      <c r="C100" s="81"/>
      <c r="D100" s="81"/>
      <c r="E100" s="81"/>
      <c r="F100" s="93"/>
      <c r="G100" s="81"/>
      <c r="H100" s="93"/>
      <c r="I100" s="93"/>
      <c r="J100" s="93"/>
      <c r="K100" s="81"/>
      <c r="L100" s="81"/>
      <c r="M100" s="81"/>
      <c r="N100" s="81"/>
    </row>
    <row r="101" spans="1:14" ht="12">
      <c r="A101" s="81"/>
      <c r="B101" s="81"/>
      <c r="C101" s="81"/>
      <c r="D101" s="81"/>
      <c r="E101" s="81"/>
      <c r="F101" s="93"/>
      <c r="G101" s="81"/>
      <c r="H101" s="93"/>
      <c r="I101" s="93"/>
      <c r="J101" s="93"/>
      <c r="K101" s="81"/>
      <c r="L101" s="81"/>
      <c r="M101" s="81"/>
      <c r="N101" s="81"/>
    </row>
    <row r="102" spans="1:14" ht="12">
      <c r="A102" s="81"/>
      <c r="B102" s="81"/>
      <c r="C102" s="81"/>
      <c r="D102" s="81"/>
      <c r="E102" s="81"/>
      <c r="F102" s="93"/>
      <c r="G102" s="81"/>
      <c r="H102" s="93"/>
      <c r="I102" s="93"/>
      <c r="J102" s="93"/>
      <c r="K102" s="81"/>
      <c r="L102" s="81"/>
      <c r="M102" s="81"/>
      <c r="N102" s="81"/>
    </row>
    <row r="103" spans="1:14" ht="12">
      <c r="A103" s="81"/>
      <c r="B103" s="81"/>
      <c r="C103" s="81"/>
      <c r="D103" s="81"/>
      <c r="E103" s="81"/>
      <c r="F103" s="93"/>
      <c r="G103" s="81"/>
      <c r="H103" s="93"/>
      <c r="I103" s="93"/>
      <c r="J103" s="93"/>
      <c r="K103" s="81"/>
      <c r="L103" s="81"/>
      <c r="M103" s="81"/>
      <c r="N103" s="81"/>
    </row>
    <row r="104" spans="1:14" ht="12">
      <c r="A104" s="81"/>
      <c r="B104" s="81"/>
      <c r="C104" s="81"/>
      <c r="D104" s="81"/>
      <c r="E104" s="81"/>
      <c r="F104" s="93"/>
      <c r="G104" s="81"/>
      <c r="H104" s="93"/>
      <c r="I104" s="93"/>
      <c r="J104" s="93"/>
      <c r="K104" s="81"/>
      <c r="L104" s="81"/>
      <c r="M104" s="81"/>
      <c r="N104" s="81"/>
    </row>
    <row r="105" spans="1:14" ht="12">
      <c r="A105" s="81"/>
      <c r="B105" s="81"/>
      <c r="C105" s="81"/>
      <c r="D105" s="81"/>
      <c r="E105" s="81"/>
      <c r="F105" s="93"/>
      <c r="G105" s="81"/>
      <c r="H105" s="93"/>
      <c r="I105" s="93"/>
      <c r="J105" s="93"/>
      <c r="K105" s="81"/>
      <c r="L105" s="81"/>
      <c r="M105" s="81"/>
      <c r="N105" s="81"/>
    </row>
    <row r="106" spans="1:14" ht="12">
      <c r="A106" s="81"/>
      <c r="B106" s="81"/>
      <c r="C106" s="81"/>
      <c r="D106" s="81"/>
      <c r="E106" s="81"/>
      <c r="F106" s="93"/>
      <c r="G106" s="81"/>
      <c r="H106" s="93"/>
      <c r="I106" s="93"/>
      <c r="J106" s="93"/>
      <c r="K106" s="81"/>
      <c r="L106" s="81"/>
      <c r="M106" s="81"/>
      <c r="N106" s="81"/>
    </row>
    <row r="107" spans="1:14" ht="12">
      <c r="A107" s="81"/>
      <c r="B107" s="81"/>
      <c r="C107" s="81"/>
      <c r="D107" s="81"/>
      <c r="E107" s="81"/>
      <c r="F107" s="93"/>
      <c r="G107" s="81"/>
      <c r="H107" s="93"/>
      <c r="I107" s="93"/>
      <c r="J107" s="93"/>
      <c r="K107" s="81"/>
      <c r="L107" s="81"/>
      <c r="M107" s="81"/>
      <c r="N107" s="81"/>
    </row>
    <row r="108" spans="1:14" ht="12">
      <c r="A108" s="81"/>
      <c r="B108" s="81"/>
      <c r="C108" s="81"/>
      <c r="D108" s="81"/>
      <c r="E108" s="81"/>
      <c r="F108" s="93"/>
      <c r="G108" s="81"/>
      <c r="H108" s="93"/>
      <c r="I108" s="93"/>
      <c r="J108" s="93"/>
      <c r="K108" s="81"/>
      <c r="L108" s="81"/>
      <c r="M108" s="81"/>
      <c r="N108" s="81"/>
    </row>
    <row r="109" spans="1:14" ht="12">
      <c r="A109" s="81"/>
      <c r="B109" s="81"/>
      <c r="C109" s="81"/>
      <c r="D109" s="81"/>
      <c r="E109" s="81"/>
      <c r="F109" s="93"/>
      <c r="G109" s="81"/>
      <c r="H109" s="93"/>
      <c r="I109" s="93"/>
      <c r="J109" s="93"/>
      <c r="K109" s="81"/>
      <c r="L109" s="81"/>
      <c r="M109" s="81"/>
      <c r="N109" s="81"/>
    </row>
    <row r="110" spans="1:14" ht="12">
      <c r="A110" s="81"/>
      <c r="B110" s="81"/>
      <c r="C110" s="81"/>
      <c r="D110" s="81"/>
      <c r="E110" s="81"/>
      <c r="F110" s="93"/>
      <c r="G110" s="81"/>
      <c r="H110" s="93"/>
      <c r="I110" s="93"/>
      <c r="J110" s="93"/>
      <c r="K110" s="81"/>
      <c r="L110" s="81"/>
      <c r="M110" s="81"/>
      <c r="N110" s="81"/>
    </row>
    <row r="111" spans="1:14" ht="12">
      <c r="A111" s="81"/>
      <c r="B111" s="81"/>
      <c r="C111" s="81"/>
      <c r="D111" s="81"/>
      <c r="E111" s="81"/>
      <c r="F111" s="93"/>
      <c r="G111" s="81"/>
      <c r="H111" s="93"/>
      <c r="I111" s="93"/>
      <c r="J111" s="93"/>
      <c r="K111" s="81"/>
      <c r="L111" s="81"/>
      <c r="M111" s="81"/>
      <c r="N111" s="81"/>
    </row>
    <row r="112" spans="1:14" ht="12">
      <c r="A112" s="81"/>
      <c r="B112" s="81"/>
      <c r="C112" s="81"/>
      <c r="D112" s="81"/>
      <c r="E112" s="81"/>
      <c r="F112" s="93"/>
      <c r="G112" s="81"/>
      <c r="H112" s="93"/>
      <c r="I112" s="93"/>
      <c r="J112" s="93"/>
      <c r="K112" s="81"/>
      <c r="L112" s="81"/>
      <c r="M112" s="81"/>
      <c r="N112" s="81"/>
    </row>
    <row r="113" spans="1:14" ht="12">
      <c r="A113" s="81"/>
      <c r="B113" s="81"/>
      <c r="C113" s="81"/>
      <c r="D113" s="81"/>
      <c r="E113" s="81"/>
      <c r="F113" s="93"/>
      <c r="G113" s="81"/>
      <c r="H113" s="93"/>
      <c r="I113" s="93"/>
      <c r="J113" s="93"/>
      <c r="K113" s="81"/>
      <c r="L113" s="81"/>
      <c r="M113" s="81"/>
      <c r="N113" s="81"/>
    </row>
    <row r="114" spans="1:14" ht="12">
      <c r="A114" s="81"/>
      <c r="B114" s="81"/>
      <c r="C114" s="81"/>
      <c r="D114" s="81"/>
      <c r="E114" s="81"/>
      <c r="F114" s="93"/>
      <c r="G114" s="81"/>
      <c r="H114" s="93"/>
      <c r="I114" s="93"/>
      <c r="J114" s="93"/>
      <c r="K114" s="81"/>
      <c r="L114" s="81"/>
      <c r="M114" s="81"/>
      <c r="N114" s="81"/>
    </row>
    <row r="115" spans="1:14" ht="12">
      <c r="A115" s="81"/>
      <c r="B115" s="81"/>
      <c r="C115" s="81"/>
      <c r="D115" s="81"/>
      <c r="E115" s="81"/>
      <c r="F115" s="93"/>
      <c r="G115" s="81"/>
      <c r="H115" s="93"/>
      <c r="I115" s="93"/>
      <c r="J115" s="93"/>
      <c r="K115" s="81"/>
      <c r="L115" s="81"/>
      <c r="M115" s="81"/>
      <c r="N115" s="81"/>
    </row>
    <row r="116" spans="1:14" ht="12">
      <c r="A116" s="81"/>
      <c r="B116" s="81"/>
      <c r="C116" s="81"/>
      <c r="D116" s="81"/>
      <c r="E116" s="81"/>
      <c r="F116" s="93"/>
      <c r="G116" s="81"/>
      <c r="H116" s="93"/>
      <c r="I116" s="93"/>
      <c r="J116" s="93"/>
      <c r="K116" s="81"/>
      <c r="L116" s="81"/>
      <c r="M116" s="81"/>
      <c r="N116" s="81"/>
    </row>
    <row r="117" spans="1:14" ht="12">
      <c r="A117" s="81"/>
      <c r="B117" s="81"/>
      <c r="C117" s="81"/>
      <c r="D117" s="81"/>
      <c r="E117" s="81"/>
      <c r="F117" s="93"/>
      <c r="G117" s="81"/>
      <c r="H117" s="93"/>
      <c r="I117" s="93"/>
      <c r="J117" s="93"/>
      <c r="K117" s="81"/>
      <c r="L117" s="81"/>
      <c r="M117" s="81"/>
      <c r="N117" s="81"/>
    </row>
    <row r="118" spans="1:14" ht="12">
      <c r="A118" s="81"/>
      <c r="B118" s="81"/>
      <c r="C118" s="81"/>
      <c r="D118" s="81"/>
      <c r="E118" s="81"/>
      <c r="F118" s="93"/>
      <c r="G118" s="81"/>
      <c r="H118" s="93"/>
      <c r="I118" s="93"/>
      <c r="J118" s="93"/>
      <c r="K118" s="81"/>
      <c r="L118" s="81"/>
      <c r="M118" s="81"/>
      <c r="N118" s="81"/>
    </row>
    <row r="119" spans="1:14" ht="12">
      <c r="A119" s="81"/>
      <c r="B119" s="81"/>
      <c r="C119" s="81"/>
      <c r="D119" s="81"/>
      <c r="E119" s="81"/>
      <c r="F119" s="93"/>
      <c r="G119" s="81"/>
      <c r="H119" s="93"/>
      <c r="I119" s="93"/>
      <c r="J119" s="93"/>
      <c r="K119" s="81"/>
      <c r="L119" s="81"/>
      <c r="M119" s="81"/>
      <c r="N119" s="81"/>
    </row>
    <row r="120" spans="1:14" ht="12">
      <c r="A120" s="81"/>
      <c r="B120" s="81"/>
      <c r="C120" s="81"/>
      <c r="D120" s="81"/>
      <c r="E120" s="81"/>
      <c r="F120" s="93"/>
      <c r="G120" s="81"/>
      <c r="H120" s="93"/>
      <c r="I120" s="93"/>
      <c r="J120" s="93"/>
      <c r="K120" s="81"/>
      <c r="L120" s="81"/>
      <c r="M120" s="81"/>
      <c r="N120" s="81"/>
    </row>
    <row r="121" spans="1:14" ht="12">
      <c r="A121" s="81"/>
      <c r="B121" s="81"/>
      <c r="C121" s="81"/>
      <c r="D121" s="81"/>
      <c r="E121" s="81"/>
      <c r="F121" s="93"/>
      <c r="G121" s="81"/>
      <c r="H121" s="93"/>
      <c r="I121" s="93"/>
      <c r="J121" s="93"/>
      <c r="K121" s="81"/>
      <c r="L121" s="81"/>
      <c r="M121" s="81"/>
      <c r="N121" s="81"/>
    </row>
    <row r="122" spans="1:14" ht="12">
      <c r="A122" s="81"/>
      <c r="B122" s="81"/>
      <c r="C122" s="81"/>
      <c r="D122" s="81"/>
      <c r="E122" s="81"/>
      <c r="F122" s="93"/>
      <c r="G122" s="81"/>
      <c r="H122" s="93"/>
      <c r="I122" s="93"/>
      <c r="J122" s="93"/>
      <c r="K122" s="81"/>
      <c r="L122" s="81"/>
      <c r="M122" s="81"/>
      <c r="N122" s="81"/>
    </row>
    <row r="123" spans="6:10" ht="12">
      <c r="F123" s="94"/>
      <c r="H123" s="94"/>
      <c r="I123" s="94"/>
      <c r="J123" s="94"/>
    </row>
    <row r="124" spans="6:10" ht="12">
      <c r="F124" s="94"/>
      <c r="H124" s="94"/>
      <c r="I124" s="94"/>
      <c r="J124" s="94"/>
    </row>
    <row r="125" spans="6:10" ht="12">
      <c r="F125" s="94"/>
      <c r="H125" s="94"/>
      <c r="I125" s="94"/>
      <c r="J125" s="94"/>
    </row>
    <row r="126" spans="6:10" ht="12">
      <c r="F126" s="94"/>
      <c r="H126" s="94"/>
      <c r="I126" s="94"/>
      <c r="J126" s="94"/>
    </row>
    <row r="127" spans="6:10" ht="12">
      <c r="F127" s="94"/>
      <c r="H127" s="94"/>
      <c r="I127" s="94"/>
      <c r="J127" s="94"/>
    </row>
    <row r="128" spans="6:10" ht="12">
      <c r="F128" s="94"/>
      <c r="H128" s="94"/>
      <c r="I128" s="94"/>
      <c r="J128" s="94"/>
    </row>
    <row r="129" spans="6:10" ht="12">
      <c r="F129" s="94"/>
      <c r="H129" s="94"/>
      <c r="I129" s="94"/>
      <c r="J129" s="94"/>
    </row>
    <row r="130" spans="6:10" ht="12">
      <c r="F130" s="94"/>
      <c r="H130" s="94"/>
      <c r="I130" s="94"/>
      <c r="J130" s="94"/>
    </row>
    <row r="131" spans="6:10" ht="12">
      <c r="F131" s="94"/>
      <c r="H131" s="94"/>
      <c r="I131" s="94"/>
      <c r="J131" s="94"/>
    </row>
    <row r="132" spans="6:10" ht="12">
      <c r="F132" s="94"/>
      <c r="H132" s="94"/>
      <c r="I132" s="94"/>
      <c r="J132" s="94"/>
    </row>
    <row r="133" spans="6:10" ht="12">
      <c r="F133" s="94"/>
      <c r="H133" s="94"/>
      <c r="I133" s="94"/>
      <c r="J133" s="94"/>
    </row>
    <row r="134" spans="6:10" ht="12">
      <c r="F134" s="94"/>
      <c r="H134" s="94"/>
      <c r="I134" s="94"/>
      <c r="J134" s="94"/>
    </row>
    <row r="135" spans="6:10" ht="12">
      <c r="F135" s="94"/>
      <c r="H135" s="94"/>
      <c r="I135" s="94"/>
      <c r="J135" s="94"/>
    </row>
    <row r="136" spans="6:10" ht="12">
      <c r="F136" s="94"/>
      <c r="H136" s="94"/>
      <c r="I136" s="94"/>
      <c r="J136" s="94"/>
    </row>
    <row r="137" spans="6:10" ht="12">
      <c r="F137" s="94"/>
      <c r="H137" s="94"/>
      <c r="I137" s="94"/>
      <c r="J137" s="94"/>
    </row>
    <row r="138" spans="6:10" ht="12">
      <c r="F138" s="94"/>
      <c r="H138" s="94"/>
      <c r="I138" s="94"/>
      <c r="J138" s="94"/>
    </row>
    <row r="139" spans="6:10" ht="12">
      <c r="F139" s="94"/>
      <c r="H139" s="94"/>
      <c r="I139" s="94"/>
      <c r="J139" s="94"/>
    </row>
    <row r="140" spans="6:10" ht="12">
      <c r="F140" s="94"/>
      <c r="H140" s="94"/>
      <c r="I140" s="94"/>
      <c r="J140" s="94"/>
    </row>
    <row r="141" spans="6:10" ht="12">
      <c r="F141" s="94"/>
      <c r="H141" s="94"/>
      <c r="I141" s="94"/>
      <c r="J141" s="94"/>
    </row>
    <row r="142" spans="6:10" ht="12">
      <c r="F142" s="94"/>
      <c r="H142" s="94"/>
      <c r="I142" s="94"/>
      <c r="J142" s="94"/>
    </row>
    <row r="143" spans="6:10" ht="12">
      <c r="F143" s="94"/>
      <c r="H143" s="94"/>
      <c r="I143" s="94"/>
      <c r="J143" s="94"/>
    </row>
    <row r="144" spans="6:10" ht="12">
      <c r="F144" s="94"/>
      <c r="H144" s="94"/>
      <c r="I144" s="94"/>
      <c r="J144" s="94"/>
    </row>
    <row r="145" spans="6:10" ht="12">
      <c r="F145" s="94"/>
      <c r="H145" s="94"/>
      <c r="I145" s="94"/>
      <c r="J145" s="94"/>
    </row>
    <row r="146" spans="6:10" ht="12">
      <c r="F146" s="94"/>
      <c r="H146" s="94"/>
      <c r="I146" s="94"/>
      <c r="J146" s="94"/>
    </row>
    <row r="147" spans="6:10" ht="12">
      <c r="F147" s="94"/>
      <c r="H147" s="94"/>
      <c r="I147" s="94"/>
      <c r="J147" s="94"/>
    </row>
    <row r="148" spans="6:10" ht="12">
      <c r="F148" s="94"/>
      <c r="H148" s="94"/>
      <c r="I148" s="94"/>
      <c r="J148" s="94"/>
    </row>
    <row r="149" spans="6:10" ht="12">
      <c r="F149" s="94"/>
      <c r="H149" s="94"/>
      <c r="I149" s="94"/>
      <c r="J149" s="94"/>
    </row>
    <row r="150" spans="6:10" ht="12">
      <c r="F150" s="94"/>
      <c r="H150" s="94"/>
      <c r="I150" s="94"/>
      <c r="J150" s="94"/>
    </row>
    <row r="151" spans="6:10" ht="12">
      <c r="F151" s="94"/>
      <c r="H151" s="94"/>
      <c r="I151" s="94"/>
      <c r="J151" s="94"/>
    </row>
    <row r="152" spans="6:10" ht="12">
      <c r="F152" s="94"/>
      <c r="H152" s="94"/>
      <c r="I152" s="94"/>
      <c r="J152" s="94"/>
    </row>
  </sheetData>
  <sheetProtection/>
  <mergeCells count="176">
    <mergeCell ref="A2:N2"/>
    <mergeCell ref="A3:N3"/>
    <mergeCell ref="A4:N4"/>
    <mergeCell ref="A6:C8"/>
    <mergeCell ref="D6:D8"/>
    <mergeCell ref="E6:E8"/>
    <mergeCell ref="F6:F8"/>
    <mergeCell ref="G6:G8"/>
    <mergeCell ref="H6:J6"/>
    <mergeCell ref="K6:M6"/>
    <mergeCell ref="N6:N8"/>
    <mergeCell ref="H7:H8"/>
    <mergeCell ref="I7:I8"/>
    <mergeCell ref="J7:J8"/>
    <mergeCell ref="K7:K8"/>
    <mergeCell ref="L7:L8"/>
    <mergeCell ref="M7:M8"/>
    <mergeCell ref="E9:E11"/>
    <mergeCell ref="F9:F11"/>
    <mergeCell ref="K10:K11"/>
    <mergeCell ref="L10:L11"/>
    <mergeCell ref="A9:A11"/>
    <mergeCell ref="B9:B11"/>
    <mergeCell ref="C9:C11"/>
    <mergeCell ref="D9:D11"/>
    <mergeCell ref="N10:N11"/>
    <mergeCell ref="A12:A14"/>
    <mergeCell ref="B12:B14"/>
    <mergeCell ref="C12:C14"/>
    <mergeCell ref="D12:D14"/>
    <mergeCell ref="E12:E14"/>
    <mergeCell ref="F12:F14"/>
    <mergeCell ref="K12:K14"/>
    <mergeCell ref="L12:L14"/>
    <mergeCell ref="N12:N14"/>
    <mergeCell ref="E15:E17"/>
    <mergeCell ref="F15:F17"/>
    <mergeCell ref="K16:K17"/>
    <mergeCell ref="L16:L17"/>
    <mergeCell ref="A15:A17"/>
    <mergeCell ref="B15:B17"/>
    <mergeCell ref="C15:C17"/>
    <mergeCell ref="D15:D17"/>
    <mergeCell ref="A18:A19"/>
    <mergeCell ref="B18:B19"/>
    <mergeCell ref="C18:C19"/>
    <mergeCell ref="D18:D19"/>
    <mergeCell ref="E18:E19"/>
    <mergeCell ref="F18:F19"/>
    <mergeCell ref="F20:F21"/>
    <mergeCell ref="K20:K21"/>
    <mergeCell ref="L20:L21"/>
    <mergeCell ref="N20:N21"/>
    <mergeCell ref="M16:M17"/>
    <mergeCell ref="N16:N17"/>
    <mergeCell ref="K18:K19"/>
    <mergeCell ref="L18:L19"/>
    <mergeCell ref="A22:A24"/>
    <mergeCell ref="B22:B24"/>
    <mergeCell ref="C22:C24"/>
    <mergeCell ref="D22:D24"/>
    <mergeCell ref="N18:N19"/>
    <mergeCell ref="A20:A21"/>
    <mergeCell ref="B20:B21"/>
    <mergeCell ref="C20:C21"/>
    <mergeCell ref="D20:D21"/>
    <mergeCell ref="E20:E21"/>
    <mergeCell ref="E25:E26"/>
    <mergeCell ref="F25:F26"/>
    <mergeCell ref="K25:K26"/>
    <mergeCell ref="L25:L26"/>
    <mergeCell ref="N25:N26"/>
    <mergeCell ref="E22:E24"/>
    <mergeCell ref="F22:F24"/>
    <mergeCell ref="K22:K24"/>
    <mergeCell ref="L22:L24"/>
    <mergeCell ref="L27:L28"/>
    <mergeCell ref="A27:A28"/>
    <mergeCell ref="B27:B28"/>
    <mergeCell ref="C27:C28"/>
    <mergeCell ref="D27:D28"/>
    <mergeCell ref="N22:N24"/>
    <mergeCell ref="A25:A26"/>
    <mergeCell ref="B25:B26"/>
    <mergeCell ref="C25:C26"/>
    <mergeCell ref="D25:D26"/>
    <mergeCell ref="N27:N28"/>
    <mergeCell ref="A29:A31"/>
    <mergeCell ref="B29:B31"/>
    <mergeCell ref="C29:C31"/>
    <mergeCell ref="D29:D31"/>
    <mergeCell ref="E29:E31"/>
    <mergeCell ref="F29:F31"/>
    <mergeCell ref="E27:E28"/>
    <mergeCell ref="F27:F28"/>
    <mergeCell ref="K27:K28"/>
    <mergeCell ref="A32:A33"/>
    <mergeCell ref="B32:B33"/>
    <mergeCell ref="C32:C33"/>
    <mergeCell ref="D32:D33"/>
    <mergeCell ref="E32:E33"/>
    <mergeCell ref="F32:F33"/>
    <mergeCell ref="E34:E36"/>
    <mergeCell ref="F34:F36"/>
    <mergeCell ref="E37:E38"/>
    <mergeCell ref="F37:F38"/>
    <mergeCell ref="K32:K33"/>
    <mergeCell ref="N32:N33"/>
    <mergeCell ref="C34:C36"/>
    <mergeCell ref="D34:D36"/>
    <mergeCell ref="A34:A36"/>
    <mergeCell ref="B34:B36"/>
    <mergeCell ref="A37:A38"/>
    <mergeCell ref="B37:B38"/>
    <mergeCell ref="A39:A41"/>
    <mergeCell ref="B39:B41"/>
    <mergeCell ref="C39:C41"/>
    <mergeCell ref="D39:D41"/>
    <mergeCell ref="C37:C38"/>
    <mergeCell ref="D37:D38"/>
    <mergeCell ref="L42:L44"/>
    <mergeCell ref="N42:N44"/>
    <mergeCell ref="F39:F41"/>
    <mergeCell ref="E40:E41"/>
    <mergeCell ref="K40:K41"/>
    <mergeCell ref="L40:L41"/>
    <mergeCell ref="C45:C47"/>
    <mergeCell ref="D45:D47"/>
    <mergeCell ref="N40:N41"/>
    <mergeCell ref="A42:A44"/>
    <mergeCell ref="B42:B44"/>
    <mergeCell ref="C42:C44"/>
    <mergeCell ref="D42:D44"/>
    <mergeCell ref="E42:E44"/>
    <mergeCell ref="F42:F44"/>
    <mergeCell ref="K42:K44"/>
    <mergeCell ref="E45:E47"/>
    <mergeCell ref="F45:F47"/>
    <mergeCell ref="A48:A50"/>
    <mergeCell ref="B48:B50"/>
    <mergeCell ref="C48:C50"/>
    <mergeCell ref="D48:D50"/>
    <mergeCell ref="E48:E50"/>
    <mergeCell ref="F48:F50"/>
    <mergeCell ref="A45:A47"/>
    <mergeCell ref="B45:B47"/>
    <mergeCell ref="A51:A53"/>
    <mergeCell ref="B51:B53"/>
    <mergeCell ref="C51:C53"/>
    <mergeCell ref="D51:D53"/>
    <mergeCell ref="K48:K50"/>
    <mergeCell ref="N48:N50"/>
    <mergeCell ref="L49:L50"/>
    <mergeCell ref="M49:M50"/>
    <mergeCell ref="E51:E53"/>
    <mergeCell ref="F51:F53"/>
    <mergeCell ref="N51:N53"/>
    <mergeCell ref="C54:C55"/>
    <mergeCell ref="D54:D55"/>
    <mergeCell ref="E54:E55"/>
    <mergeCell ref="F54:F55"/>
    <mergeCell ref="K54:K55"/>
    <mergeCell ref="L54:L55"/>
    <mergeCell ref="N54:N55"/>
    <mergeCell ref="K56:N56"/>
    <mergeCell ref="C59:G59"/>
    <mergeCell ref="C60:G60"/>
    <mergeCell ref="C61:G61"/>
    <mergeCell ref="A57:N57"/>
    <mergeCell ref="E56:G56"/>
    <mergeCell ref="C66:G66"/>
    <mergeCell ref="C67:G67"/>
    <mergeCell ref="C62:G62"/>
    <mergeCell ref="C63:G63"/>
    <mergeCell ref="C64:G64"/>
    <mergeCell ref="C65:G65"/>
  </mergeCells>
  <printOptions horizontalCentered="1"/>
  <pageMargins left="0.75" right="0.75" top="0.5905511811023623" bottom="0.1968503937007874" header="0" footer="0"/>
  <pageSetup horizontalDpi="600" verticalDpi="600" orientation="landscape" paperSize="9" scale="90" r:id="rId1"/>
  <rowBreaks count="1" manualBreakCount="1">
    <brk id="4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A.Cepiene</dc:creator>
  <cp:keywords/>
  <dc:description/>
  <cp:lastModifiedBy>Snieguole Kacerauskaite</cp:lastModifiedBy>
  <cp:lastPrinted>2008-03-31T11:47:46Z</cp:lastPrinted>
  <dcterms:created xsi:type="dcterms:W3CDTF">2008-03-07T11:44:37Z</dcterms:created>
  <dcterms:modified xsi:type="dcterms:W3CDTF">2012-09-18T07:58:20Z</dcterms:modified>
  <cp:category/>
  <cp:version/>
  <cp:contentType/>
  <cp:contentStatus/>
</cp:coreProperties>
</file>