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J.Glemze\Desktop\ketvirčio\formos\4 F\"/>
    </mc:Choice>
  </mc:AlternateContent>
  <bookViews>
    <workbookView xWindow="0" yWindow="0" windowWidth="28800" windowHeight="12300"/>
  </bookViews>
  <sheets>
    <sheet name="2018-09" sheetId="5" r:id="rId1"/>
    <sheet name="2018-06" sheetId="4" r:id="rId2"/>
    <sheet name="Sheet1" sheetId="1" r:id="rId3"/>
  </sheets>
  <definedNames>
    <definedName name="_xlnm.Print_Titles" localSheetId="1">'2018-06'!$20:$30</definedName>
    <definedName name="_xlnm.Print_Titles" localSheetId="0">'2018-09'!$20:$30</definedName>
    <definedName name="_xlnm.Print_Titles" localSheetId="2">Sheet1!$20:$30</definedName>
  </definedNames>
  <calcPr calcId="162913"/>
</workbook>
</file>

<file path=xl/calcChain.xml><?xml version="1.0" encoding="utf-8"?>
<calcChain xmlns="http://schemas.openxmlformats.org/spreadsheetml/2006/main">
  <c r="J175" i="5" l="1"/>
  <c r="I175" i="5"/>
  <c r="L157" i="5"/>
  <c r="J157" i="5"/>
  <c r="J154" i="5" s="1"/>
  <c r="I157" i="5"/>
  <c r="L155" i="5"/>
  <c r="J155" i="5"/>
  <c r="I155" i="5"/>
  <c r="I154" i="5" s="1"/>
  <c r="L154" i="5"/>
  <c r="L149" i="5"/>
  <c r="J149" i="5"/>
  <c r="I149" i="5"/>
  <c r="L143" i="5"/>
  <c r="J143" i="5"/>
  <c r="I143" i="5"/>
  <c r="L139" i="5"/>
  <c r="J139" i="5"/>
  <c r="I139" i="5"/>
  <c r="I136" i="5" s="1"/>
  <c r="L137" i="5"/>
  <c r="L136" i="5" s="1"/>
  <c r="L135" i="5" s="1"/>
  <c r="L134" i="5" s="1"/>
  <c r="J137" i="5"/>
  <c r="I137" i="5"/>
  <c r="L130" i="5"/>
  <c r="L129" i="5" s="1"/>
  <c r="L124" i="5" s="1"/>
  <c r="J130" i="5"/>
  <c r="I130" i="5"/>
  <c r="J129" i="5"/>
  <c r="I129" i="5"/>
  <c r="L125" i="5"/>
  <c r="J125" i="5"/>
  <c r="J124" i="5" s="1"/>
  <c r="J121" i="5" s="1"/>
  <c r="I125" i="5"/>
  <c r="I124" i="5" s="1"/>
  <c r="I121" i="5" s="1"/>
  <c r="L122" i="5"/>
  <c r="L121" i="5" s="1"/>
  <c r="J122" i="5"/>
  <c r="I122" i="5"/>
  <c r="L119" i="5"/>
  <c r="J119" i="5"/>
  <c r="I119" i="5"/>
  <c r="L115" i="5"/>
  <c r="J115" i="5"/>
  <c r="I115" i="5"/>
  <c r="I114" i="5" s="1"/>
  <c r="L114" i="5"/>
  <c r="L111" i="5"/>
  <c r="J111" i="5"/>
  <c r="I111" i="5"/>
  <c r="L107" i="5"/>
  <c r="J107" i="5"/>
  <c r="I107" i="5"/>
  <c r="L104" i="5"/>
  <c r="J104" i="5"/>
  <c r="I104" i="5"/>
  <c r="I103" i="5" s="1"/>
  <c r="L103" i="5"/>
  <c r="L101" i="5"/>
  <c r="J101" i="5"/>
  <c r="I101" i="5"/>
  <c r="L99" i="5"/>
  <c r="J99" i="5"/>
  <c r="I99" i="5"/>
  <c r="L97" i="5"/>
  <c r="J97" i="5"/>
  <c r="I97" i="5"/>
  <c r="L95" i="5"/>
  <c r="J95" i="5"/>
  <c r="I95" i="5"/>
  <c r="L92" i="5"/>
  <c r="L91" i="5" s="1"/>
  <c r="J92" i="5"/>
  <c r="J91" i="5" s="1"/>
  <c r="I92" i="5"/>
  <c r="I91" i="5"/>
  <c r="L86" i="5"/>
  <c r="J86" i="5"/>
  <c r="I86" i="5"/>
  <c r="L83" i="5"/>
  <c r="J83" i="5"/>
  <c r="I83" i="5"/>
  <c r="L80" i="5"/>
  <c r="L79" i="5" s="1"/>
  <c r="J80" i="5"/>
  <c r="J79" i="5" s="1"/>
  <c r="I80" i="5"/>
  <c r="I79" i="5"/>
  <c r="L75" i="5"/>
  <c r="J75" i="5"/>
  <c r="J74" i="5" s="1"/>
  <c r="I75" i="5"/>
  <c r="I74" i="5" s="1"/>
  <c r="L74" i="5"/>
  <c r="L72" i="5"/>
  <c r="J72" i="5"/>
  <c r="I72" i="5"/>
  <c r="L71" i="5"/>
  <c r="J71" i="5"/>
  <c r="I71" i="5"/>
  <c r="L67" i="5"/>
  <c r="J67" i="5"/>
  <c r="I67" i="5"/>
  <c r="L63" i="5"/>
  <c r="J63" i="5"/>
  <c r="I63" i="5"/>
  <c r="L59" i="5"/>
  <c r="L58" i="5" s="1"/>
  <c r="L57" i="5" s="1"/>
  <c r="J59" i="5"/>
  <c r="J58" i="5" s="1"/>
  <c r="I59" i="5"/>
  <c r="I58" i="5"/>
  <c r="I57" i="5" s="1"/>
  <c r="I56" i="5"/>
  <c r="L40" i="5"/>
  <c r="L39" i="5" s="1"/>
  <c r="K40" i="5"/>
  <c r="J40" i="5"/>
  <c r="J39" i="5" s="1"/>
  <c r="I40" i="5"/>
  <c r="I39" i="5" s="1"/>
  <c r="K39" i="5"/>
  <c r="L37" i="5"/>
  <c r="J37" i="5"/>
  <c r="I37" i="5"/>
  <c r="K33" i="5"/>
  <c r="J33" i="5"/>
  <c r="I33" i="5"/>
  <c r="L32" i="5"/>
  <c r="K32" i="5"/>
  <c r="J32" i="5"/>
  <c r="I32" i="5"/>
  <c r="K31" i="5"/>
  <c r="K168" i="5" s="1"/>
  <c r="J114" i="5" l="1"/>
  <c r="J136" i="5"/>
  <c r="J103" i="5"/>
  <c r="J31" i="5" s="1"/>
  <c r="J57" i="5"/>
  <c r="I31" i="5"/>
  <c r="I168" i="5" s="1"/>
  <c r="L31" i="5"/>
  <c r="L168" i="5" s="1"/>
  <c r="J135" i="5"/>
  <c r="J134" i="5" s="1"/>
  <c r="I135" i="5"/>
  <c r="I134" i="5" s="1"/>
  <c r="J175" i="4"/>
  <c r="I175" i="4"/>
  <c r="L157" i="4"/>
  <c r="J157" i="4"/>
  <c r="J154" i="4" s="1"/>
  <c r="I157" i="4"/>
  <c r="L155" i="4"/>
  <c r="L154" i="4" s="1"/>
  <c r="J155" i="4"/>
  <c r="I155" i="4"/>
  <c r="I154" i="4" s="1"/>
  <c r="L149" i="4"/>
  <c r="J149" i="4"/>
  <c r="I149" i="4"/>
  <c r="L143" i="4"/>
  <c r="J143" i="4"/>
  <c r="I143" i="4"/>
  <c r="L139" i="4"/>
  <c r="J139" i="4"/>
  <c r="I139" i="4"/>
  <c r="I136" i="4" s="1"/>
  <c r="I135" i="4" s="1"/>
  <c r="I134" i="4" s="1"/>
  <c r="L137" i="4"/>
  <c r="J137" i="4"/>
  <c r="I137" i="4"/>
  <c r="L136" i="4"/>
  <c r="L135" i="4" s="1"/>
  <c r="L134" i="4" s="1"/>
  <c r="L130" i="4"/>
  <c r="J130" i="4"/>
  <c r="I130" i="4"/>
  <c r="L129" i="4"/>
  <c r="J129" i="4"/>
  <c r="I129" i="4"/>
  <c r="L125" i="4"/>
  <c r="L124" i="4" s="1"/>
  <c r="L121" i="4" s="1"/>
  <c r="J125" i="4"/>
  <c r="J124" i="4" s="1"/>
  <c r="J121" i="4" s="1"/>
  <c r="I125" i="4"/>
  <c r="I124" i="4"/>
  <c r="I121" i="4" s="1"/>
  <c r="L122" i="4"/>
  <c r="J122" i="4"/>
  <c r="I122" i="4"/>
  <c r="L119" i="4"/>
  <c r="J119" i="4"/>
  <c r="J114" i="4" s="1"/>
  <c r="I119" i="4"/>
  <c r="L115" i="4"/>
  <c r="L114" i="4" s="1"/>
  <c r="J115" i="4"/>
  <c r="I115" i="4"/>
  <c r="I114" i="4" s="1"/>
  <c r="L111" i="4"/>
  <c r="J111" i="4"/>
  <c r="I111" i="4"/>
  <c r="L107" i="4"/>
  <c r="J107" i="4"/>
  <c r="I107" i="4"/>
  <c r="L104" i="4"/>
  <c r="L103" i="4" s="1"/>
  <c r="J104" i="4"/>
  <c r="I104" i="4"/>
  <c r="I103" i="4" s="1"/>
  <c r="L101" i="4"/>
  <c r="J101" i="4"/>
  <c r="I101" i="4"/>
  <c r="L99" i="4"/>
  <c r="J99" i="4"/>
  <c r="I99" i="4"/>
  <c r="L97" i="4"/>
  <c r="J97" i="4"/>
  <c r="I97" i="4"/>
  <c r="L95" i="4"/>
  <c r="J95" i="4"/>
  <c r="I95" i="4"/>
  <c r="L92" i="4"/>
  <c r="L91" i="4" s="1"/>
  <c r="J92" i="4"/>
  <c r="I92" i="4"/>
  <c r="I91" i="4" s="1"/>
  <c r="J91" i="4"/>
  <c r="L86" i="4"/>
  <c r="J86" i="4"/>
  <c r="I86" i="4"/>
  <c r="L83" i="4"/>
  <c r="J83" i="4"/>
  <c r="I83" i="4"/>
  <c r="L80" i="4"/>
  <c r="L79" i="4" s="1"/>
  <c r="J80" i="4"/>
  <c r="I80" i="4"/>
  <c r="I79" i="4" s="1"/>
  <c r="J79" i="4"/>
  <c r="L75" i="4"/>
  <c r="L74" i="4" s="1"/>
  <c r="J75" i="4"/>
  <c r="J74" i="4" s="1"/>
  <c r="I75" i="4"/>
  <c r="I74" i="4" s="1"/>
  <c r="L72" i="4"/>
  <c r="J72" i="4"/>
  <c r="I72" i="4"/>
  <c r="L71" i="4"/>
  <c r="J71" i="4"/>
  <c r="I71" i="4"/>
  <c r="L67" i="4"/>
  <c r="J67" i="4"/>
  <c r="I67" i="4"/>
  <c r="L63" i="4"/>
  <c r="J63" i="4"/>
  <c r="I63" i="4"/>
  <c r="L59" i="4"/>
  <c r="L58" i="4" s="1"/>
  <c r="L57" i="4" s="1"/>
  <c r="J59" i="4"/>
  <c r="I59" i="4"/>
  <c r="I58" i="4" s="1"/>
  <c r="I57" i="4" s="1"/>
  <c r="J58" i="4"/>
  <c r="J57" i="4" s="1"/>
  <c r="I56" i="4"/>
  <c r="L40" i="4"/>
  <c r="K40" i="4"/>
  <c r="J40" i="4"/>
  <c r="J39" i="4" s="1"/>
  <c r="I40" i="4"/>
  <c r="L39" i="4"/>
  <c r="K39" i="4"/>
  <c r="I39" i="4"/>
  <c r="L37" i="4"/>
  <c r="J37" i="4"/>
  <c r="I37" i="4"/>
  <c r="K33" i="4"/>
  <c r="J33" i="4"/>
  <c r="I33" i="4"/>
  <c r="L32" i="4"/>
  <c r="K32" i="4"/>
  <c r="J32" i="4"/>
  <c r="I32" i="4"/>
  <c r="K31" i="4"/>
  <c r="K168" i="4" s="1"/>
  <c r="J168" i="5" l="1"/>
  <c r="J136" i="4"/>
  <c r="J135" i="4" s="1"/>
  <c r="J134" i="4" s="1"/>
  <c r="J103" i="4"/>
  <c r="L31" i="4"/>
  <c r="L168" i="4" s="1"/>
  <c r="I31" i="4"/>
  <c r="I168" i="4" s="1"/>
  <c r="J31" i="4"/>
  <c r="I56" i="1"/>
  <c r="L157" i="1"/>
  <c r="J157" i="1"/>
  <c r="I157" i="1"/>
  <c r="L149" i="1"/>
  <c r="J149" i="1"/>
  <c r="I149" i="1"/>
  <c r="L115" i="1"/>
  <c r="J115" i="1"/>
  <c r="J114" i="1" s="1"/>
  <c r="I115" i="1"/>
  <c r="I114" i="1"/>
  <c r="L107" i="1"/>
  <c r="J107" i="1"/>
  <c r="I107" i="1"/>
  <c r="L86" i="1"/>
  <c r="J86" i="1"/>
  <c r="I86" i="1"/>
  <c r="L72" i="1"/>
  <c r="J72" i="1"/>
  <c r="I72" i="1"/>
  <c r="L40" i="1"/>
  <c r="L39" i="1"/>
  <c r="J40" i="1"/>
  <c r="J39" i="1" s="1"/>
  <c r="I40" i="1"/>
  <c r="I39" i="1"/>
  <c r="L143" i="1"/>
  <c r="J143" i="1"/>
  <c r="I143" i="1"/>
  <c r="I136" i="1"/>
  <c r="I135" i="1" s="1"/>
  <c r="I134" i="1" s="1"/>
  <c r="I32" i="1"/>
  <c r="J32" i="1"/>
  <c r="K32" i="1"/>
  <c r="I33" i="1"/>
  <c r="J33" i="1"/>
  <c r="K33" i="1"/>
  <c r="I37" i="1"/>
  <c r="J37" i="1"/>
  <c r="L37" i="1"/>
  <c r="L32" i="1"/>
  <c r="K40" i="1"/>
  <c r="K39" i="1" s="1"/>
  <c r="K31" i="1" s="1"/>
  <c r="K168" i="1" s="1"/>
  <c r="I59" i="1"/>
  <c r="J59" i="1"/>
  <c r="L59" i="1"/>
  <c r="I63" i="1"/>
  <c r="J63" i="1"/>
  <c r="L63" i="1"/>
  <c r="I67" i="1"/>
  <c r="J67" i="1"/>
  <c r="J58" i="1" s="1"/>
  <c r="J57" i="1" s="1"/>
  <c r="L67" i="1"/>
  <c r="I71" i="1"/>
  <c r="J71" i="1"/>
  <c r="L71" i="1"/>
  <c r="I75" i="1"/>
  <c r="I74" i="1"/>
  <c r="J75" i="1"/>
  <c r="J74" i="1" s="1"/>
  <c r="L75" i="1"/>
  <c r="L74" i="1"/>
  <c r="I80" i="1"/>
  <c r="I79" i="1" s="1"/>
  <c r="J80" i="1"/>
  <c r="J79" i="1"/>
  <c r="L80" i="1"/>
  <c r="L79" i="1" s="1"/>
  <c r="I83" i="1"/>
  <c r="J83" i="1"/>
  <c r="L83" i="1"/>
  <c r="I92" i="1"/>
  <c r="J92" i="1"/>
  <c r="J91" i="1" s="1"/>
  <c r="L92" i="1"/>
  <c r="I95" i="1"/>
  <c r="I91" i="1"/>
  <c r="J95" i="1"/>
  <c r="L95" i="1"/>
  <c r="I97" i="1"/>
  <c r="J97" i="1"/>
  <c r="L97" i="1"/>
  <c r="L91" i="1" s="1"/>
  <c r="I99" i="1"/>
  <c r="J99" i="1"/>
  <c r="L99" i="1"/>
  <c r="I101" i="1"/>
  <c r="J101" i="1"/>
  <c r="L101" i="1"/>
  <c r="I104" i="1"/>
  <c r="I103" i="1"/>
  <c r="J104" i="1"/>
  <c r="J103" i="1" s="1"/>
  <c r="L104" i="1"/>
  <c r="I111" i="1"/>
  <c r="J111" i="1"/>
  <c r="L111" i="1"/>
  <c r="L103" i="1" s="1"/>
  <c r="I119" i="1"/>
  <c r="J119" i="1"/>
  <c r="L119" i="1"/>
  <c r="I122" i="1"/>
  <c r="I121" i="1" s="1"/>
  <c r="J122" i="1"/>
  <c r="L122" i="1"/>
  <c r="I125" i="1"/>
  <c r="I124" i="1"/>
  <c r="J125" i="1"/>
  <c r="L125" i="1"/>
  <c r="I130" i="1"/>
  <c r="I129" i="1"/>
  <c r="J130" i="1"/>
  <c r="J129" i="1" s="1"/>
  <c r="J124" i="1" s="1"/>
  <c r="J121" i="1" s="1"/>
  <c r="L130" i="1"/>
  <c r="L129" i="1" s="1"/>
  <c r="L124" i="1" s="1"/>
  <c r="L121" i="1" s="1"/>
  <c r="I137" i="1"/>
  <c r="J137" i="1"/>
  <c r="L137" i="1"/>
  <c r="L136" i="1" s="1"/>
  <c r="L135" i="1" s="1"/>
  <c r="L134" i="1" s="1"/>
  <c r="I139" i="1"/>
  <c r="J139" i="1"/>
  <c r="J136" i="1"/>
  <c r="L139" i="1"/>
  <c r="I155" i="1"/>
  <c r="J155" i="1"/>
  <c r="J154" i="1" s="1"/>
  <c r="J135" i="1" s="1"/>
  <c r="J134" i="1" s="1"/>
  <c r="L155" i="1"/>
  <c r="L154" i="1"/>
  <c r="I175" i="1"/>
  <c r="J175" i="1"/>
  <c r="L58" i="1"/>
  <c r="L57" i="1"/>
  <c r="I58" i="1"/>
  <c r="I57" i="1" s="1"/>
  <c r="L114" i="1"/>
  <c r="I154" i="1"/>
  <c r="J168" i="4" l="1"/>
  <c r="L31" i="1"/>
  <c r="L168" i="1" s="1"/>
  <c r="J31" i="1"/>
  <c r="J168" i="1" s="1"/>
  <c r="I31" i="1"/>
  <c r="I168" i="1" s="1"/>
</calcChain>
</file>

<file path=xl/sharedStrings.xml><?xml version="1.0" encoding="utf-8"?>
<sst xmlns="http://schemas.openxmlformats.org/spreadsheetml/2006/main" count="939" uniqueCount="160">
  <si>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</si>
  <si>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</si>
  <si>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</si>
  <si>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</si>
  <si>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</si>
  <si>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</si>
  <si>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</si>
  <si>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</si>
  <si>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</si>
  <si>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</si>
  <si>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</si>
  <si>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</si>
  <si>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</si>
  <si>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</si>
  <si>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</si>
  <si>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</si>
  <si>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</si>
  <si>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</si>
  <si>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</si>
  <si>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</si>
  <si>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</si>
  <si>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</si>
  <si>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</si>
  <si>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</si>
  <si>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</si>
  <si>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</si>
  <si>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</si>
  <si>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</si>
  <si>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</si>
  <si>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</si>
  <si>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</si>
  <si>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</si>
  <si>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</si>
  <si>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</si>
  <si>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</si>
  <si>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</si>
  <si>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</si>
  <si>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</si>
  <si>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</si>
  <si>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</si>
  <si>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</si>
  <si>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</si>
  <si>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</si>
  <si>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</si>
  <si>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</si>
  <si>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</si>
  <si>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</si>
  <si>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</si>
  <si>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</si>
  <si>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</si>
  <si>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</si>
  <si>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</si>
  <si>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</si>
  <si>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</si>
  <si>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</si>
  <si>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</si>
  <si>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</si>
  <si>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</si>
  <si>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</si>
  <si>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</si>
  <si>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</si>
  <si>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</si>
  <si>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</si>
  <si>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</si>
  <si>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</si>
  <si>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</si>
  <si>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</si>
  <si>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</si>
  <si>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</si>
  <si>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</si>
  <si>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</si>
  <si>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</si>
  <si>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</si>
  <si>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</si>
  <si>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</si>
  <si>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</si>
  <si>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</si>
  <si>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</si>
  <si>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</si>
  <si>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</si>
  <si>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</si>
  <si>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</si>
  <si>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</si>
  <si>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</si>
  <si>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</si>
  <si>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</si>
  <si>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</si>
  <si>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</si>
  <si>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</si>
  <si>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</si>
  <si>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</si>
  <si>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</si>
  <si>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</si>
  <si>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</si>
  <si>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</si>
  <si>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</si>
  <si>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</si>
  <si>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</si>
  <si>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</si>
  <si>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</si>
  <si>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</si>
  <si>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</si>
  <si>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</si>
  <si>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</si>
  <si>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</si>
  <si>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</si>
  <si>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</si>
  <si>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</si>
  <si>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</si>
  <si>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</si>
  <si>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</si>
  <si>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</si>
  <si>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</si>
  <si>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</si>
  <si>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</si>
  <si>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</si>
  <si>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</si>
  <si>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</si>
  <si>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</si>
  <si>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</si>
  <si>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</si>
  <si>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</si>
  <si>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</si>
  <si>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</si>
  <si>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</si>
  <si>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</si>
  <si>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</si>
  <si>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</si>
  <si>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</si>
  <si>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</si>
  <si>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</si>
  <si>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</si>
  <si>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</si>
  <si>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</si>
  <si>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</si>
  <si>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</si>
  <si>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</si>
  <si>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</si>
  <si>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</si>
  <si>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</si>
  <si>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</si>
  <si>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</si>
  <si>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</si>
  <si>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</si>
  <si>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</si>
  <si>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</si>
  <si>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</si>
  <si>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</si>
  <si>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</si>
  <si>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</si>
  <si>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</si>
  <si>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</si>
  <si>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 xml:space="preserve">                                                               Klaipėdos miesto savivaldybės administracija, 188710823</t>
  </si>
  <si>
    <t xml:space="preserve">                                                         2018 M. KOVO 31 D.</t>
  </si>
  <si>
    <t xml:space="preserve">                                                                               ketvirtinė</t>
  </si>
  <si>
    <t xml:space="preserve">                                                      2018-04-23 Nr. B9-10</t>
  </si>
  <si>
    <t xml:space="preserve">                                                         2018 M. BIRŽELIO 30 D.</t>
  </si>
  <si>
    <t xml:space="preserve">                                                      2018-07-23 Nr. B9-73</t>
  </si>
  <si>
    <t xml:space="preserve">                                                         2018 M. RUGSĖJO 30 D.</t>
  </si>
  <si>
    <t xml:space="preserve">                                                      2018-10-23 Nr. B9-142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</si>
</sst>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Cambria"/>
      <family val="1"/>
      <charset val="186"/>
    </font>
    <font>
      <sz val="9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Protection="1">
      <protection locked="0"/>
    </xf>
    <xf numFmtId="164" fontId="1" fillId="0" borderId="3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7" xfId="0" applyFont="1" applyBorder="1" applyAlignment="1" applyProtection="1">
      <alignment horizontal="centerContinuous" vertical="center"/>
      <protection hidden="1"/>
    </xf>
    <xf numFmtId="0" fontId="0" fillId="0" borderId="7" xfId="0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protection locked="0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horizontal="centerContinuous" vertical="center"/>
      <protection hidden="1"/>
    </xf>
    <xf numFmtId="0" fontId="1" fillId="0" borderId="6" xfId="0" applyFont="1" applyBorder="1" applyAlignment="1" applyProtection="1">
      <alignment horizontal="centerContinuous" vertical="center"/>
      <protection hidden="1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1" fillId="0" borderId="0" xfId="0" quotePrefix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B7" zoomScale="124" zoomScaleNormal="124" workbookViewId="0">
      <selection activeCell="G18" sqref="G18:K18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102" t="s">
        <v>0</v>
      </c>
      <c r="J1" s="103"/>
      <c r="K1" s="103"/>
      <c r="L1" s="103"/>
      <c r="M1" s="64"/>
      <c r="N1" s="64"/>
    </row>
    <row r="2" spans="1:14" x14ac:dyDescent="0.2">
      <c r="I2" s="102" t="s">
        <v>1</v>
      </c>
      <c r="J2" s="103"/>
      <c r="K2" s="103"/>
      <c r="L2" s="103"/>
      <c r="M2" s="64"/>
      <c r="N2" s="64"/>
    </row>
    <row r="3" spans="1:14" x14ac:dyDescent="0.2">
      <c r="I3" s="104" t="s">
        <v>2</v>
      </c>
      <c r="J3" s="103"/>
      <c r="K3" s="103"/>
      <c r="L3" s="103"/>
      <c r="M3" s="66"/>
      <c r="N3" s="66"/>
    </row>
    <row r="4" spans="1:14" x14ac:dyDescent="0.2">
      <c r="I4" s="104" t="s">
        <v>3</v>
      </c>
      <c r="J4" s="103"/>
      <c r="K4" s="103"/>
      <c r="L4" s="103"/>
      <c r="M4" s="66"/>
      <c r="N4" s="66"/>
    </row>
    <row r="5" spans="1:14" ht="14.25" customHeight="1" x14ac:dyDescent="0.2">
      <c r="I5" s="105" t="s">
        <v>143</v>
      </c>
      <c r="J5" s="101"/>
      <c r="K5" s="101"/>
      <c r="L5" s="101"/>
      <c r="M5" s="66"/>
      <c r="N5" s="66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65"/>
      <c r="J6" s="65"/>
      <c r="K6" s="65"/>
      <c r="L6" s="65"/>
    </row>
    <row r="7" spans="1:14" x14ac:dyDescent="0.2">
      <c r="A7" s="2"/>
      <c r="B7" s="2"/>
      <c r="C7" s="106" t="s">
        <v>152</v>
      </c>
      <c r="D7" s="107"/>
      <c r="E7" s="107"/>
      <c r="F7" s="107"/>
      <c r="G7" s="107"/>
      <c r="H7" s="107"/>
      <c r="I7" s="107"/>
      <c r="J7" s="107"/>
      <c r="K7" s="107"/>
      <c r="L7" s="107"/>
      <c r="M7" s="63"/>
    </row>
    <row r="8" spans="1:14" x14ac:dyDescent="0.2">
      <c r="A8" s="2"/>
      <c r="B8" s="2"/>
      <c r="C8" s="92" t="s">
        <v>148</v>
      </c>
      <c r="D8" s="93"/>
      <c r="E8" s="93"/>
      <c r="F8" s="93"/>
      <c r="G8" s="93"/>
      <c r="H8" s="93"/>
      <c r="I8" s="93"/>
      <c r="J8" s="93"/>
      <c r="K8" s="93"/>
      <c r="L8" s="93"/>
      <c r="M8" s="56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94" t="s">
        <v>150</v>
      </c>
      <c r="F10" s="95"/>
      <c r="G10" s="95"/>
      <c r="H10" s="95"/>
      <c r="I10" s="95"/>
      <c r="J10" s="95"/>
      <c r="K10" s="95"/>
      <c r="L10" s="95"/>
      <c r="M10" s="95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96" t="s">
        <v>158</v>
      </c>
      <c r="H12" s="96"/>
      <c r="I12" s="97"/>
      <c r="J12" s="97"/>
      <c r="K12" s="97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98" t="s">
        <v>154</v>
      </c>
      <c r="H14" s="98"/>
      <c r="I14" s="82"/>
      <c r="J14" s="82"/>
      <c r="K14" s="82"/>
      <c r="L14" s="2"/>
    </row>
    <row r="15" spans="1:14" x14ac:dyDescent="0.2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99" t="s">
        <v>4</v>
      </c>
      <c r="H17" s="99"/>
      <c r="I17" s="99"/>
      <c r="J17" s="99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100" t="s">
        <v>159</v>
      </c>
      <c r="H18" s="100"/>
      <c r="I18" s="101"/>
      <c r="J18" s="101"/>
      <c r="K18" s="101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85" t="s">
        <v>6</v>
      </c>
      <c r="J21" s="86"/>
      <c r="K21" s="87"/>
      <c r="L21" s="2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85" t="s">
        <v>7</v>
      </c>
      <c r="J22" s="86"/>
      <c r="K22" s="87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88" t="s">
        <v>8</v>
      </c>
      <c r="J23" s="89"/>
      <c r="K23" s="90"/>
      <c r="L23" s="26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 x14ac:dyDescent="0.2">
      <c r="A25" s="67" t="s">
        <v>10</v>
      </c>
      <c r="B25" s="68"/>
      <c r="C25" s="68"/>
      <c r="D25" s="68"/>
      <c r="E25" s="68"/>
      <c r="F25" s="69"/>
      <c r="G25" s="76" t="s">
        <v>11</v>
      </c>
      <c r="H25" s="67" t="s">
        <v>61</v>
      </c>
      <c r="I25" s="29" t="s">
        <v>12</v>
      </c>
      <c r="J25" s="34"/>
      <c r="K25" s="34"/>
      <c r="L25" s="30"/>
    </row>
    <row r="26" spans="1:12" ht="9.75" customHeight="1" x14ac:dyDescent="0.2">
      <c r="A26" s="70"/>
      <c r="B26" s="71"/>
      <c r="C26" s="71"/>
      <c r="D26" s="71"/>
      <c r="E26" s="71"/>
      <c r="F26" s="72"/>
      <c r="G26" s="77"/>
      <c r="H26" s="70"/>
      <c r="I26" s="31" t="s">
        <v>13</v>
      </c>
      <c r="J26" s="32"/>
      <c r="K26" s="32"/>
      <c r="L26" s="33"/>
    </row>
    <row r="27" spans="1:12" ht="11.25" customHeight="1" x14ac:dyDescent="0.2">
      <c r="A27" s="70"/>
      <c r="B27" s="71"/>
      <c r="C27" s="71"/>
      <c r="D27" s="71"/>
      <c r="E27" s="71"/>
      <c r="F27" s="72"/>
      <c r="G27" s="77"/>
      <c r="H27" s="70"/>
      <c r="I27" s="91" t="s">
        <v>14</v>
      </c>
      <c r="J27" s="29" t="s">
        <v>15</v>
      </c>
      <c r="K27" s="34"/>
      <c r="L27" s="30"/>
    </row>
    <row r="28" spans="1:12" ht="14.25" customHeight="1" x14ac:dyDescent="0.2">
      <c r="A28" s="70"/>
      <c r="B28" s="71"/>
      <c r="C28" s="71"/>
      <c r="D28" s="71"/>
      <c r="E28" s="71"/>
      <c r="F28" s="72"/>
      <c r="G28" s="77"/>
      <c r="H28" s="70"/>
      <c r="I28" s="79"/>
      <c r="J28" s="91" t="s">
        <v>16</v>
      </c>
      <c r="K28" s="29" t="s">
        <v>144</v>
      </c>
      <c r="L28" s="30"/>
    </row>
    <row r="29" spans="1:12" ht="12.75" customHeight="1" x14ac:dyDescent="0.2">
      <c r="A29" s="73"/>
      <c r="B29" s="74"/>
      <c r="C29" s="74"/>
      <c r="D29" s="74"/>
      <c r="E29" s="74"/>
      <c r="F29" s="75"/>
      <c r="G29" s="78"/>
      <c r="H29" s="73"/>
      <c r="I29" s="80"/>
      <c r="J29" s="80"/>
      <c r="K29" s="7" t="s">
        <v>17</v>
      </c>
      <c r="L29" s="7" t="s">
        <v>62</v>
      </c>
    </row>
    <row r="30" spans="1:12" ht="9.75" customHeight="1" x14ac:dyDescent="0.2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1832.6000000000001</v>
      </c>
      <c r="J31" s="17">
        <f>J32+J39+J57+J74+J79+J91+J103+J114+J121</f>
        <v>10300.099999999999</v>
      </c>
      <c r="K31" s="18">
        <f>K32+K39</f>
        <v>0</v>
      </c>
      <c r="L31" s="17">
        <f>L32+L39+L57+L74+L79+L91+L103+L114+L121</f>
        <v>116.7</v>
      </c>
    </row>
    <row r="32" spans="1:12" ht="14.25" customHeight="1" x14ac:dyDescent="0.2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126.5</v>
      </c>
      <c r="J32" s="14">
        <f>J34+J36+J38</f>
        <v>6451.6</v>
      </c>
      <c r="K32" s="14">
        <f>K34+K36</f>
        <v>0</v>
      </c>
      <c r="L32" s="14">
        <f>L37</f>
        <v>0</v>
      </c>
    </row>
    <row r="33" spans="1:12" x14ac:dyDescent="0.2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96.5</v>
      </c>
      <c r="J33" s="12">
        <f>J34+J36</f>
        <v>4863.1000000000004</v>
      </c>
      <c r="K33" s="12">
        <f>K34+K36</f>
        <v>0</v>
      </c>
      <c r="L33" s="10" t="s">
        <v>20</v>
      </c>
    </row>
    <row r="34" spans="1:12" x14ac:dyDescent="0.2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96.5</v>
      </c>
      <c r="J34" s="19">
        <v>4863.1000000000004</v>
      </c>
      <c r="K34" s="19"/>
      <c r="L34" s="10" t="s">
        <v>20</v>
      </c>
    </row>
    <row r="35" spans="1:12" ht="14.25" customHeight="1" x14ac:dyDescent="0.2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589.79999999999995</v>
      </c>
      <c r="K35" s="19"/>
      <c r="L35" s="10" t="s">
        <v>20</v>
      </c>
    </row>
    <row r="36" spans="1:12" x14ac:dyDescent="0.2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x14ac:dyDescent="0.2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30</v>
      </c>
      <c r="J37" s="12">
        <f>J38</f>
        <v>1588.5</v>
      </c>
      <c r="K37" s="10" t="s">
        <v>20</v>
      </c>
      <c r="L37" s="12">
        <f>L38</f>
        <v>0</v>
      </c>
    </row>
    <row r="38" spans="1:12" x14ac:dyDescent="0.2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30</v>
      </c>
      <c r="J38" s="19">
        <v>1588.5</v>
      </c>
      <c r="K38" s="10" t="s">
        <v>20</v>
      </c>
      <c r="L38" s="11"/>
    </row>
    <row r="39" spans="1:12" ht="15" customHeight="1" x14ac:dyDescent="0.2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1479.5</v>
      </c>
      <c r="J39" s="14">
        <f>J40</f>
        <v>2935.5</v>
      </c>
      <c r="K39" s="14">
        <f>K40</f>
        <v>0</v>
      </c>
      <c r="L39" s="14">
        <f>L40</f>
        <v>0</v>
      </c>
    </row>
    <row r="40" spans="1:12" ht="14.25" customHeight="1" x14ac:dyDescent="0.2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1479.5</v>
      </c>
      <c r="J40" s="12">
        <f>J41+J42+J43+J44+J45+J46+J47+J48+J49+J50+J51+J52+J53+J54+J55+J56</f>
        <v>2935.5</v>
      </c>
      <c r="K40" s="12">
        <f>K46</f>
        <v>0</v>
      </c>
      <c r="L40" s="12">
        <f>L41+L42+L43+L44+L45+L47+L48+L49+L50+L51+L52+L53+L54+L55+L56</f>
        <v>0</v>
      </c>
    </row>
    <row r="41" spans="1:12" x14ac:dyDescent="0.2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>
        <v>26.2</v>
      </c>
      <c r="J41" s="19">
        <v>134.9</v>
      </c>
      <c r="K41" s="10" t="s">
        <v>20</v>
      </c>
      <c r="L41" s="19"/>
    </row>
    <row r="42" spans="1:12" ht="22.5" x14ac:dyDescent="0.2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>
        <v>0.8</v>
      </c>
      <c r="J42" s="19">
        <v>2.8</v>
      </c>
      <c r="K42" s="10" t="s">
        <v>20</v>
      </c>
      <c r="L42" s="19"/>
    </row>
    <row r="43" spans="1:12" ht="17.25" customHeight="1" x14ac:dyDescent="0.2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14.8</v>
      </c>
      <c r="J43" s="19">
        <v>22</v>
      </c>
      <c r="K43" s="10" t="s">
        <v>20</v>
      </c>
      <c r="L43" s="19"/>
    </row>
    <row r="44" spans="1:12" ht="23.25" customHeight="1" x14ac:dyDescent="0.2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11</v>
      </c>
      <c r="J44" s="19">
        <v>20</v>
      </c>
      <c r="K44" s="10" t="s">
        <v>20</v>
      </c>
      <c r="L44" s="19"/>
    </row>
    <row r="45" spans="1:12" ht="14.25" customHeight="1" x14ac:dyDescent="0.2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>
        <v>1</v>
      </c>
      <c r="J45" s="19">
        <v>5.2</v>
      </c>
      <c r="K45" s="10" t="s">
        <v>20</v>
      </c>
      <c r="L45" s="19"/>
    </row>
    <row r="46" spans="1:12" ht="12.75" customHeight="1" x14ac:dyDescent="0.2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>
        <v>0.4</v>
      </c>
      <c r="J46" s="19">
        <v>1.2</v>
      </c>
      <c r="K46" s="19"/>
      <c r="L46" s="10" t="s">
        <v>20</v>
      </c>
    </row>
    <row r="47" spans="1:12" ht="15.75" customHeight="1" x14ac:dyDescent="0.2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>
        <v>239.4</v>
      </c>
      <c r="J47" s="19">
        <v>542.79999999999995</v>
      </c>
      <c r="K47" s="10" t="s">
        <v>20</v>
      </c>
      <c r="L47" s="19"/>
    </row>
    <row r="48" spans="1:12" ht="22.5" x14ac:dyDescent="0.2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>
        <v>2.2999999999999998</v>
      </c>
      <c r="J48" s="19">
        <v>2.4</v>
      </c>
      <c r="K48" s="10" t="s">
        <v>20</v>
      </c>
      <c r="L48" s="19"/>
    </row>
    <row r="49" spans="1:12" ht="14.25" customHeight="1" x14ac:dyDescent="0.2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>
        <v>39.9</v>
      </c>
      <c r="J49" s="19">
        <v>1182</v>
      </c>
      <c r="K49" s="10" t="s">
        <v>20</v>
      </c>
      <c r="L49" s="19"/>
    </row>
    <row r="50" spans="1:12" x14ac:dyDescent="0.2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5.3</v>
      </c>
      <c r="K50" s="10" t="s">
        <v>20</v>
      </c>
      <c r="L50" s="19"/>
    </row>
    <row r="51" spans="1:12" ht="22.5" x14ac:dyDescent="0.2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>
        <v>5.2</v>
      </c>
      <c r="K51" s="10" t="s">
        <v>20</v>
      </c>
      <c r="L51" s="19"/>
    </row>
    <row r="52" spans="1:12" ht="17.25" customHeight="1" x14ac:dyDescent="0.2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475.8</v>
      </c>
      <c r="J52" s="19">
        <v>152.80000000000001</v>
      </c>
      <c r="K52" s="10" t="s">
        <v>20</v>
      </c>
      <c r="L52" s="19"/>
    </row>
    <row r="53" spans="1:12" ht="24" customHeight="1" x14ac:dyDescent="0.2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28.4</v>
      </c>
      <c r="K53" s="10" t="s">
        <v>20</v>
      </c>
      <c r="L53" s="19"/>
    </row>
    <row r="54" spans="1:12" x14ac:dyDescent="0.2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>
        <v>1.1000000000000001</v>
      </c>
      <c r="K54" s="10" t="s">
        <v>20</v>
      </c>
      <c r="L54" s="19"/>
    </row>
    <row r="55" spans="1:12" ht="15.75" customHeight="1" x14ac:dyDescent="0.2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>
        <v>33.299999999999997</v>
      </c>
      <c r="K55" s="10" t="s">
        <v>20</v>
      </c>
      <c r="L55" s="19"/>
    </row>
    <row r="56" spans="1:12" ht="18" customHeight="1" x14ac:dyDescent="0.2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>
        <f>4.3+663.6</f>
        <v>667.9</v>
      </c>
      <c r="J56" s="19">
        <v>796.1</v>
      </c>
      <c r="K56" s="10" t="s">
        <v>20</v>
      </c>
      <c r="L56" s="19"/>
    </row>
    <row r="57" spans="1:12" x14ac:dyDescent="0.2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x14ac:dyDescent="0.2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x14ac:dyDescent="0.2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 x14ac:dyDescent="0.2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 x14ac:dyDescent="0.2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 x14ac:dyDescent="0.2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 x14ac:dyDescent="0.2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 x14ac:dyDescent="0.2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 x14ac:dyDescent="0.2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 x14ac:dyDescent="0.2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 x14ac:dyDescent="0.2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x14ac:dyDescent="0.2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 x14ac:dyDescent="0.2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 x14ac:dyDescent="0.2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x14ac:dyDescent="0.2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x14ac:dyDescent="0.2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x14ac:dyDescent="0.2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x14ac:dyDescent="0.2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8.4</v>
      </c>
      <c r="K74" s="10" t="s">
        <v>20</v>
      </c>
      <c r="L74" s="14">
        <f>L75</f>
        <v>0</v>
      </c>
    </row>
    <row r="75" spans="1:12" x14ac:dyDescent="0.2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8.4</v>
      </c>
      <c r="K75" s="10" t="s">
        <v>20</v>
      </c>
      <c r="L75" s="12">
        <f>L76+L77+L78</f>
        <v>0</v>
      </c>
    </row>
    <row r="76" spans="1:12" x14ac:dyDescent="0.2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x14ac:dyDescent="0.2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>
        <v>8.4</v>
      </c>
      <c r="K77" s="10" t="s">
        <v>20</v>
      </c>
      <c r="L77" s="19"/>
    </row>
    <row r="78" spans="1:12" x14ac:dyDescent="0.2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x14ac:dyDescent="0.2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x14ac:dyDescent="0.2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 x14ac:dyDescent="0.2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 x14ac:dyDescent="0.2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 x14ac:dyDescent="0.2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 x14ac:dyDescent="0.2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 x14ac:dyDescent="0.2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 x14ac:dyDescent="0.2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 x14ac:dyDescent="0.2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 x14ac:dyDescent="0.2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 x14ac:dyDescent="0.2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 x14ac:dyDescent="0.2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 x14ac:dyDescent="0.2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x14ac:dyDescent="0.2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x14ac:dyDescent="0.2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x14ac:dyDescent="0.2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 x14ac:dyDescent="0.2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 x14ac:dyDescent="0.2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 x14ac:dyDescent="0.2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 x14ac:dyDescent="0.2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 x14ac:dyDescent="0.2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 x14ac:dyDescent="0.2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 x14ac:dyDescent="0.2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 x14ac:dyDescent="0.2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 x14ac:dyDescent="0.2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211.9</v>
      </c>
      <c r="J103" s="14">
        <f>J104+J107+J111</f>
        <v>569.30000000000007</v>
      </c>
      <c r="K103" s="10" t="s">
        <v>20</v>
      </c>
      <c r="L103" s="14">
        <f>L104+L107+L111</f>
        <v>0</v>
      </c>
    </row>
    <row r="104" spans="1:12" ht="15" customHeight="1" x14ac:dyDescent="0.2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 x14ac:dyDescent="0.2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 x14ac:dyDescent="0.2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 x14ac:dyDescent="0.2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211.9</v>
      </c>
      <c r="J107" s="12">
        <f>J108+J109+J110</f>
        <v>547.6</v>
      </c>
      <c r="K107" s="10" t="s">
        <v>20</v>
      </c>
      <c r="L107" s="12">
        <f>L108+L109+L110</f>
        <v>0</v>
      </c>
    </row>
    <row r="108" spans="1:12" x14ac:dyDescent="0.2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>
        <v>211.9</v>
      </c>
      <c r="J108" s="19">
        <v>80.099999999999994</v>
      </c>
      <c r="K108" s="10" t="s">
        <v>20</v>
      </c>
      <c r="L108" s="19"/>
    </row>
    <row r="109" spans="1:12" x14ac:dyDescent="0.2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>
        <v>467.5</v>
      </c>
      <c r="K109" s="10" t="s">
        <v>20</v>
      </c>
      <c r="L109" s="19"/>
    </row>
    <row r="110" spans="1:12" x14ac:dyDescent="0.2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x14ac:dyDescent="0.2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21.7</v>
      </c>
      <c r="K111" s="10" t="s">
        <v>20</v>
      </c>
      <c r="L111" s="12">
        <f>L112+L113</f>
        <v>0</v>
      </c>
    </row>
    <row r="112" spans="1:12" ht="13.5" customHeight="1" x14ac:dyDescent="0.2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>
        <v>21.7</v>
      </c>
      <c r="K112" s="10" t="s">
        <v>20</v>
      </c>
      <c r="L112" s="19"/>
    </row>
    <row r="113" spans="1:12" ht="15" customHeight="1" x14ac:dyDescent="0.2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/>
      <c r="K113" s="10" t="s">
        <v>20</v>
      </c>
      <c r="L113" s="19"/>
    </row>
    <row r="114" spans="1:12" x14ac:dyDescent="0.2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14.7</v>
      </c>
      <c r="J114" s="14">
        <f>J115+J119</f>
        <v>335.3</v>
      </c>
      <c r="K114" s="10" t="s">
        <v>20</v>
      </c>
      <c r="L114" s="14">
        <f>L115+L119</f>
        <v>116.7</v>
      </c>
    </row>
    <row r="115" spans="1:12" ht="14.25" customHeight="1" x14ac:dyDescent="0.2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14.7</v>
      </c>
      <c r="J115" s="12">
        <f>J116+J117+J118</f>
        <v>335.3</v>
      </c>
      <c r="K115" s="10" t="s">
        <v>20</v>
      </c>
      <c r="L115" s="12">
        <f>L116+L117+L118</f>
        <v>116.7</v>
      </c>
    </row>
    <row r="116" spans="1:12" x14ac:dyDescent="0.2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 x14ac:dyDescent="0.2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>
        <v>14.7</v>
      </c>
      <c r="J117" s="19">
        <v>335.3</v>
      </c>
      <c r="K117" s="10" t="s">
        <v>20</v>
      </c>
      <c r="L117" s="19">
        <v>116.7</v>
      </c>
    </row>
    <row r="118" spans="1:12" ht="15" customHeight="1" x14ac:dyDescent="0.2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x14ac:dyDescent="0.2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0</v>
      </c>
      <c r="K119" s="10" t="s">
        <v>20</v>
      </c>
      <c r="L119" s="12">
        <f>L120</f>
        <v>0</v>
      </c>
    </row>
    <row r="120" spans="1:12" x14ac:dyDescent="0.2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/>
      <c r="K120" s="10" t="s">
        <v>20</v>
      </c>
      <c r="L120" s="19"/>
    </row>
    <row r="121" spans="1:12" ht="30.75" customHeight="1" x14ac:dyDescent="0.2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 x14ac:dyDescent="0.2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 x14ac:dyDescent="0.2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 x14ac:dyDescent="0.2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 x14ac:dyDescent="0.2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 x14ac:dyDescent="0.2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 x14ac:dyDescent="0.2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 x14ac:dyDescent="0.2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 x14ac:dyDescent="0.2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 x14ac:dyDescent="0.2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 x14ac:dyDescent="0.2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 x14ac:dyDescent="0.2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 x14ac:dyDescent="0.2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 x14ac:dyDescent="0.2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8828.6</v>
      </c>
      <c r="J134" s="14">
        <f>J135+J166+J167</f>
        <v>7820.3</v>
      </c>
      <c r="K134" s="10" t="s">
        <v>20</v>
      </c>
      <c r="L134" s="14">
        <f>L135+L166+L167</f>
        <v>0</v>
      </c>
    </row>
    <row r="135" spans="1:12" ht="19.5" customHeight="1" x14ac:dyDescent="0.2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115.60000000000001</v>
      </c>
      <c r="J135" s="14">
        <f>J136+J149+J154+J164+J165</f>
        <v>1285.5</v>
      </c>
      <c r="K135" s="10" t="s">
        <v>20</v>
      </c>
      <c r="L135" s="14">
        <f>L136+L149+L154+L164+L165</f>
        <v>0</v>
      </c>
    </row>
    <row r="136" spans="1:12" ht="22.5" x14ac:dyDescent="0.2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115.60000000000001</v>
      </c>
      <c r="J136" s="12">
        <f>J137+J139+J143+J147+J148</f>
        <v>1285.5</v>
      </c>
      <c r="K136" s="10" t="s">
        <v>20</v>
      </c>
      <c r="L136" s="12">
        <f>L137+L139+L143+L147+L148</f>
        <v>0</v>
      </c>
    </row>
    <row r="137" spans="1:12" x14ac:dyDescent="0.2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x14ac:dyDescent="0.2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 x14ac:dyDescent="0.2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113.7</v>
      </c>
      <c r="J139" s="12">
        <f>J140+J141+J142</f>
        <v>1230.4000000000001</v>
      </c>
      <c r="K139" s="10" t="s">
        <v>20</v>
      </c>
      <c r="L139" s="12">
        <f>L140+L141+L142</f>
        <v>0</v>
      </c>
    </row>
    <row r="140" spans="1:12" ht="15" customHeight="1" x14ac:dyDescent="0.2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>
        <v>140.9</v>
      </c>
      <c r="K140" s="10" t="s">
        <v>20</v>
      </c>
      <c r="L140" s="11"/>
    </row>
    <row r="141" spans="1:12" ht="12" customHeight="1" x14ac:dyDescent="0.2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>
        <v>162.6</v>
      </c>
      <c r="K141" s="10" t="s">
        <v>20</v>
      </c>
      <c r="L141" s="11"/>
    </row>
    <row r="142" spans="1:12" ht="15" customHeight="1" x14ac:dyDescent="0.2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>
        <v>113.7</v>
      </c>
      <c r="J142" s="19">
        <v>926.9</v>
      </c>
      <c r="K142" s="10" t="s">
        <v>20</v>
      </c>
      <c r="L142" s="11"/>
    </row>
    <row r="143" spans="1:12" ht="12.75" customHeight="1" x14ac:dyDescent="0.2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1.9</v>
      </c>
      <c r="J143" s="12">
        <f>J144+J145+J146</f>
        <v>51.6</v>
      </c>
      <c r="K143" s="10" t="s">
        <v>20</v>
      </c>
      <c r="L143" s="12">
        <f>L144+L145+L146</f>
        <v>0</v>
      </c>
    </row>
    <row r="144" spans="1:12" ht="14.25" customHeight="1" x14ac:dyDescent="0.2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>
        <v>45.5</v>
      </c>
      <c r="K144" s="10" t="s">
        <v>20</v>
      </c>
      <c r="L144" s="11"/>
    </row>
    <row r="145" spans="1:12" ht="15.75" customHeight="1" x14ac:dyDescent="0.2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>
        <v>1.9</v>
      </c>
      <c r="J145" s="19">
        <v>6.1</v>
      </c>
      <c r="K145" s="10" t="s">
        <v>20</v>
      </c>
      <c r="L145" s="11"/>
    </row>
    <row r="146" spans="1:12" ht="12" customHeight="1" x14ac:dyDescent="0.2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/>
      <c r="K146" s="10" t="s">
        <v>20</v>
      </c>
      <c r="L146" s="11"/>
    </row>
    <row r="147" spans="1:12" ht="13.5" customHeight="1" x14ac:dyDescent="0.2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>
        <v>0</v>
      </c>
      <c r="K147" s="10" t="s">
        <v>20</v>
      </c>
      <c r="L147" s="19"/>
    </row>
    <row r="148" spans="1:12" ht="22.5" x14ac:dyDescent="0.2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>
        <v>3.5</v>
      </c>
      <c r="K148" s="10" t="s">
        <v>20</v>
      </c>
      <c r="L148" s="19"/>
    </row>
    <row r="149" spans="1:12" ht="13.5" customHeight="1" x14ac:dyDescent="0.2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 x14ac:dyDescent="0.2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x14ac:dyDescent="0.2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 x14ac:dyDescent="0.2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 x14ac:dyDescent="0.2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 x14ac:dyDescent="0.2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 x14ac:dyDescent="0.2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 x14ac:dyDescent="0.2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 x14ac:dyDescent="0.2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 x14ac:dyDescent="0.2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 x14ac:dyDescent="0.2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 x14ac:dyDescent="0.2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 x14ac:dyDescent="0.2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 x14ac:dyDescent="0.2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 x14ac:dyDescent="0.2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 x14ac:dyDescent="0.2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 x14ac:dyDescent="0.2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 x14ac:dyDescent="0.2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 x14ac:dyDescent="0.2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>
        <v>8713</v>
      </c>
      <c r="J167" s="15">
        <v>6534.8</v>
      </c>
      <c r="K167" s="10" t="s">
        <v>20</v>
      </c>
      <c r="L167" s="15"/>
    </row>
    <row r="168" spans="1:12" x14ac:dyDescent="0.2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10661.2</v>
      </c>
      <c r="J168" s="14">
        <f>J31+J134</f>
        <v>18120.399999999998</v>
      </c>
      <c r="K168" s="14">
        <f>K31</f>
        <v>0</v>
      </c>
      <c r="L168" s="14">
        <f>L31+L134</f>
        <v>116.7</v>
      </c>
    </row>
    <row r="169" spans="1:12" x14ac:dyDescent="0.2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 x14ac:dyDescent="0.2">
      <c r="A170" s="67" t="s">
        <v>10</v>
      </c>
      <c r="B170" s="68"/>
      <c r="C170" s="68"/>
      <c r="D170" s="68"/>
      <c r="E170" s="68"/>
      <c r="F170" s="69"/>
      <c r="G170" s="76" t="s">
        <v>11</v>
      </c>
      <c r="H170" s="76" t="s">
        <v>151</v>
      </c>
      <c r="I170" s="28" t="s">
        <v>56</v>
      </c>
      <c r="J170" s="28"/>
      <c r="K170" s="3"/>
      <c r="L170" s="3"/>
    </row>
    <row r="171" spans="1:12" ht="9.75" customHeight="1" x14ac:dyDescent="0.2">
      <c r="A171" s="70"/>
      <c r="B171" s="71"/>
      <c r="C171" s="71"/>
      <c r="D171" s="71"/>
      <c r="E171" s="71"/>
      <c r="F171" s="72"/>
      <c r="G171" s="77"/>
      <c r="H171" s="79"/>
      <c r="I171" s="29" t="s">
        <v>13</v>
      </c>
      <c r="J171" s="30"/>
      <c r="K171" s="2"/>
      <c r="L171" s="2"/>
    </row>
    <row r="172" spans="1:12" ht="46.5" customHeight="1" x14ac:dyDescent="0.2">
      <c r="A172" s="73"/>
      <c r="B172" s="74"/>
      <c r="C172" s="74"/>
      <c r="D172" s="74"/>
      <c r="E172" s="74"/>
      <c r="F172" s="75"/>
      <c r="G172" s="78"/>
      <c r="H172" s="80"/>
      <c r="I172" s="8" t="s">
        <v>14</v>
      </c>
      <c r="J172" s="8" t="s">
        <v>15</v>
      </c>
      <c r="K172" s="2"/>
      <c r="L172" s="2"/>
    </row>
    <row r="173" spans="1:12" x14ac:dyDescent="0.2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3222.8</v>
      </c>
      <c r="J173" s="16">
        <v>3797.1</v>
      </c>
      <c r="K173" s="2"/>
      <c r="L173" s="2"/>
    </row>
    <row r="174" spans="1:12" ht="44.25" customHeight="1" x14ac:dyDescent="0.2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231.7</v>
      </c>
      <c r="J174" s="15">
        <v>457.4</v>
      </c>
      <c r="K174" s="2"/>
      <c r="L174" s="2"/>
    </row>
    <row r="175" spans="1:12" x14ac:dyDescent="0.2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3454.5</v>
      </c>
      <c r="J175" s="14">
        <f>J173+J174</f>
        <v>4254.5</v>
      </c>
      <c r="K175" s="2"/>
      <c r="L175" s="2"/>
    </row>
    <row r="178" spans="1:14" x14ac:dyDescent="0.2">
      <c r="A178" s="81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63"/>
    </row>
    <row r="179" spans="1:14" ht="19.5" customHeight="1" x14ac:dyDescent="0.2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63"/>
    </row>
    <row r="180" spans="1:14" ht="15" customHeight="1" x14ac:dyDescent="0.2"/>
    <row r="181" spans="1:14" x14ac:dyDescent="0.2">
      <c r="A181" s="81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63"/>
      <c r="N181" s="37"/>
    </row>
    <row r="182" spans="1:14" x14ac:dyDescent="0.2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A181:L181"/>
    <mergeCell ref="I21:K21"/>
    <mergeCell ref="I22:K22"/>
    <mergeCell ref="I23:K23"/>
    <mergeCell ref="A25:F29"/>
    <mergeCell ref="G25:G29"/>
    <mergeCell ref="H25:H29"/>
    <mergeCell ref="I27:I29"/>
    <mergeCell ref="J28:J29"/>
    <mergeCell ref="A170:F172"/>
    <mergeCell ref="G170:G172"/>
    <mergeCell ref="H170:H172"/>
    <mergeCell ref="A178:L178"/>
    <mergeCell ref="A179:L17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B1" zoomScale="124" zoomScaleNormal="124" workbookViewId="0">
      <selection activeCell="W29" sqref="W29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102" t="s">
        <v>0</v>
      </c>
      <c r="J1" s="103"/>
      <c r="K1" s="103"/>
      <c r="L1" s="103"/>
      <c r="M1" s="60"/>
      <c r="N1" s="60"/>
    </row>
    <row r="2" spans="1:14" x14ac:dyDescent="0.2">
      <c r="I2" s="102" t="s">
        <v>1</v>
      </c>
      <c r="J2" s="103"/>
      <c r="K2" s="103"/>
      <c r="L2" s="103"/>
      <c r="M2" s="60"/>
      <c r="N2" s="60"/>
    </row>
    <row r="3" spans="1:14" x14ac:dyDescent="0.2">
      <c r="I3" s="104" t="s">
        <v>2</v>
      </c>
      <c r="J3" s="103"/>
      <c r="K3" s="103"/>
      <c r="L3" s="103"/>
      <c r="M3" s="62"/>
      <c r="N3" s="62"/>
    </row>
    <row r="4" spans="1:14" x14ac:dyDescent="0.2">
      <c r="I4" s="104" t="s">
        <v>3</v>
      </c>
      <c r="J4" s="103"/>
      <c r="K4" s="103"/>
      <c r="L4" s="103"/>
      <c r="M4" s="62"/>
      <c r="N4" s="62"/>
    </row>
    <row r="5" spans="1:14" ht="14.25" customHeight="1" x14ac:dyDescent="0.2">
      <c r="I5" s="105" t="s">
        <v>143</v>
      </c>
      <c r="J5" s="101"/>
      <c r="K5" s="101"/>
      <c r="L5" s="101"/>
      <c r="M5" s="62"/>
      <c r="N5" s="62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61"/>
      <c r="J6" s="61"/>
      <c r="K6" s="61"/>
      <c r="L6" s="61"/>
    </row>
    <row r="7" spans="1:14" x14ac:dyDescent="0.2">
      <c r="A7" s="2"/>
      <c r="B7" s="2"/>
      <c r="C7" s="106" t="s">
        <v>152</v>
      </c>
      <c r="D7" s="107"/>
      <c r="E7" s="107"/>
      <c r="F7" s="107"/>
      <c r="G7" s="107"/>
      <c r="H7" s="107"/>
      <c r="I7" s="107"/>
      <c r="J7" s="107"/>
      <c r="K7" s="107"/>
      <c r="L7" s="107"/>
      <c r="M7" s="59"/>
    </row>
    <row r="8" spans="1:14" x14ac:dyDescent="0.2">
      <c r="A8" s="2"/>
      <c r="B8" s="2"/>
      <c r="C8" s="92" t="s">
        <v>148</v>
      </c>
      <c r="D8" s="93"/>
      <c r="E8" s="93"/>
      <c r="F8" s="93"/>
      <c r="G8" s="93"/>
      <c r="H8" s="93"/>
      <c r="I8" s="93"/>
      <c r="J8" s="93"/>
      <c r="K8" s="93"/>
      <c r="L8" s="93"/>
      <c r="M8" s="56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94" t="s">
        <v>150</v>
      </c>
      <c r="F10" s="95"/>
      <c r="G10" s="95"/>
      <c r="H10" s="95"/>
      <c r="I10" s="95"/>
      <c r="J10" s="95"/>
      <c r="K10" s="95"/>
      <c r="L10" s="95"/>
      <c r="M10" s="95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96" t="s">
        <v>156</v>
      </c>
      <c r="H12" s="96"/>
      <c r="I12" s="97"/>
      <c r="J12" s="97"/>
      <c r="K12" s="97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98" t="s">
        <v>154</v>
      </c>
      <c r="H14" s="98"/>
      <c r="I14" s="82"/>
      <c r="J14" s="82"/>
      <c r="K14" s="82"/>
      <c r="L14" s="2"/>
    </row>
    <row r="15" spans="1:14" x14ac:dyDescent="0.2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99" t="s">
        <v>4</v>
      </c>
      <c r="H17" s="99"/>
      <c r="I17" s="99"/>
      <c r="J17" s="99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100" t="s">
        <v>157</v>
      </c>
      <c r="H18" s="100"/>
      <c r="I18" s="101"/>
      <c r="J18" s="101"/>
      <c r="K18" s="101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85" t="s">
        <v>6</v>
      </c>
      <c r="J21" s="86"/>
      <c r="K21" s="87"/>
      <c r="L21" s="2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85" t="s">
        <v>7</v>
      </c>
      <c r="J22" s="86"/>
      <c r="K22" s="87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88" t="s">
        <v>8</v>
      </c>
      <c r="J23" s="89"/>
      <c r="K23" s="90"/>
      <c r="L23" s="26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 x14ac:dyDescent="0.2">
      <c r="A25" s="67" t="s">
        <v>10</v>
      </c>
      <c r="B25" s="68"/>
      <c r="C25" s="68"/>
      <c r="D25" s="68"/>
      <c r="E25" s="68"/>
      <c r="F25" s="69"/>
      <c r="G25" s="76" t="s">
        <v>11</v>
      </c>
      <c r="H25" s="67" t="s">
        <v>61</v>
      </c>
      <c r="I25" s="29" t="s">
        <v>12</v>
      </c>
      <c r="J25" s="34"/>
      <c r="K25" s="34"/>
      <c r="L25" s="30"/>
    </row>
    <row r="26" spans="1:12" ht="9.75" customHeight="1" x14ac:dyDescent="0.2">
      <c r="A26" s="70"/>
      <c r="B26" s="71"/>
      <c r="C26" s="71"/>
      <c r="D26" s="71"/>
      <c r="E26" s="71"/>
      <c r="F26" s="72"/>
      <c r="G26" s="77"/>
      <c r="H26" s="70"/>
      <c r="I26" s="31" t="s">
        <v>13</v>
      </c>
      <c r="J26" s="32"/>
      <c r="K26" s="32"/>
      <c r="L26" s="33"/>
    </row>
    <row r="27" spans="1:12" ht="11.25" customHeight="1" x14ac:dyDescent="0.2">
      <c r="A27" s="70"/>
      <c r="B27" s="71"/>
      <c r="C27" s="71"/>
      <c r="D27" s="71"/>
      <c r="E27" s="71"/>
      <c r="F27" s="72"/>
      <c r="G27" s="77"/>
      <c r="H27" s="70"/>
      <c r="I27" s="91" t="s">
        <v>14</v>
      </c>
      <c r="J27" s="29" t="s">
        <v>15</v>
      </c>
      <c r="K27" s="34"/>
      <c r="L27" s="30"/>
    </row>
    <row r="28" spans="1:12" ht="14.25" customHeight="1" x14ac:dyDescent="0.2">
      <c r="A28" s="70"/>
      <c r="B28" s="71"/>
      <c r="C28" s="71"/>
      <c r="D28" s="71"/>
      <c r="E28" s="71"/>
      <c r="F28" s="72"/>
      <c r="G28" s="77"/>
      <c r="H28" s="70"/>
      <c r="I28" s="79"/>
      <c r="J28" s="91" t="s">
        <v>16</v>
      </c>
      <c r="K28" s="29" t="s">
        <v>144</v>
      </c>
      <c r="L28" s="30"/>
    </row>
    <row r="29" spans="1:12" ht="12.75" customHeight="1" x14ac:dyDescent="0.2">
      <c r="A29" s="73"/>
      <c r="B29" s="74"/>
      <c r="C29" s="74"/>
      <c r="D29" s="74"/>
      <c r="E29" s="74"/>
      <c r="F29" s="75"/>
      <c r="G29" s="78"/>
      <c r="H29" s="73"/>
      <c r="I29" s="80"/>
      <c r="J29" s="80"/>
      <c r="K29" s="7" t="s">
        <v>17</v>
      </c>
      <c r="L29" s="7" t="s">
        <v>62</v>
      </c>
    </row>
    <row r="30" spans="1:12" ht="9.75" customHeight="1" x14ac:dyDescent="0.2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1832.6000000000001</v>
      </c>
      <c r="J31" s="17">
        <f>J32+J39+J57+J74+J79+J91+J103+J114+J121</f>
        <v>8193.6</v>
      </c>
      <c r="K31" s="18">
        <f>K32+K39</f>
        <v>0</v>
      </c>
      <c r="L31" s="17">
        <f>L32+L39+L57+L74+L79+L91+L103+L114+L121</f>
        <v>1.4</v>
      </c>
    </row>
    <row r="32" spans="1:12" ht="14.25" customHeight="1" x14ac:dyDescent="0.2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126.5</v>
      </c>
      <c r="J32" s="14">
        <f>J34+J36+J38</f>
        <v>5605.6</v>
      </c>
      <c r="K32" s="14">
        <f>K34+K36</f>
        <v>0</v>
      </c>
      <c r="L32" s="14">
        <f>L37</f>
        <v>0</v>
      </c>
    </row>
    <row r="33" spans="1:12" x14ac:dyDescent="0.2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96.5</v>
      </c>
      <c r="J33" s="12">
        <f>J34+J36</f>
        <v>4231.1000000000004</v>
      </c>
      <c r="K33" s="12">
        <f>K34+K36</f>
        <v>0</v>
      </c>
      <c r="L33" s="10" t="s">
        <v>20</v>
      </c>
    </row>
    <row r="34" spans="1:12" x14ac:dyDescent="0.2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96.5</v>
      </c>
      <c r="J34" s="19">
        <v>4231.1000000000004</v>
      </c>
      <c r="K34" s="19"/>
      <c r="L34" s="10" t="s">
        <v>20</v>
      </c>
    </row>
    <row r="35" spans="1:12" ht="14.25" customHeight="1" x14ac:dyDescent="0.2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498</v>
      </c>
      <c r="K35" s="19"/>
      <c r="L35" s="10" t="s">
        <v>20</v>
      </c>
    </row>
    <row r="36" spans="1:12" x14ac:dyDescent="0.2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x14ac:dyDescent="0.2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30</v>
      </c>
      <c r="J37" s="12">
        <f>J38</f>
        <v>1374.5</v>
      </c>
      <c r="K37" s="10" t="s">
        <v>20</v>
      </c>
      <c r="L37" s="12">
        <f>L38</f>
        <v>0</v>
      </c>
    </row>
    <row r="38" spans="1:12" x14ac:dyDescent="0.2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30</v>
      </c>
      <c r="J38" s="19">
        <v>1374.5</v>
      </c>
      <c r="K38" s="10" t="s">
        <v>20</v>
      </c>
      <c r="L38" s="11"/>
    </row>
    <row r="39" spans="1:12" ht="15" customHeight="1" x14ac:dyDescent="0.2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1479.5</v>
      </c>
      <c r="J39" s="14">
        <f>J40</f>
        <v>1864.4000000000003</v>
      </c>
      <c r="K39" s="14">
        <f>K40</f>
        <v>0</v>
      </c>
      <c r="L39" s="14">
        <f>L40</f>
        <v>1.4</v>
      </c>
    </row>
    <row r="40" spans="1:12" ht="14.25" customHeight="1" x14ac:dyDescent="0.2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1479.5</v>
      </c>
      <c r="J40" s="12">
        <f>J41+J42+J43+J44+J45+J46+J47+J48+J49+J50+J51+J52+J53+J54+J55+J56</f>
        <v>1864.4000000000003</v>
      </c>
      <c r="K40" s="12">
        <f>K46</f>
        <v>0</v>
      </c>
      <c r="L40" s="12">
        <f>L41+L42+L43+L44+L45+L47+L48+L49+L50+L51+L52+L53+L54+L55+L56</f>
        <v>1.4</v>
      </c>
    </row>
    <row r="41" spans="1:12" x14ac:dyDescent="0.2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>
        <v>26.2</v>
      </c>
      <c r="J41" s="19">
        <v>64.099999999999994</v>
      </c>
      <c r="K41" s="10" t="s">
        <v>20</v>
      </c>
      <c r="L41" s="19"/>
    </row>
    <row r="42" spans="1:12" ht="22.5" x14ac:dyDescent="0.2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>
        <v>0.8</v>
      </c>
      <c r="J42" s="19">
        <v>0.8</v>
      </c>
      <c r="K42" s="10" t="s">
        <v>20</v>
      </c>
      <c r="L42" s="19"/>
    </row>
    <row r="43" spans="1:12" ht="17.25" customHeight="1" x14ac:dyDescent="0.2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14.8</v>
      </c>
      <c r="J43" s="19">
        <v>18.600000000000001</v>
      </c>
      <c r="K43" s="10" t="s">
        <v>20</v>
      </c>
      <c r="L43" s="19"/>
    </row>
    <row r="44" spans="1:12" ht="23.25" customHeight="1" x14ac:dyDescent="0.2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11</v>
      </c>
      <c r="J44" s="19">
        <v>20.7</v>
      </c>
      <c r="K44" s="10" t="s">
        <v>20</v>
      </c>
      <c r="L44" s="19"/>
    </row>
    <row r="45" spans="1:12" ht="14.25" customHeight="1" x14ac:dyDescent="0.2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>
        <v>1</v>
      </c>
      <c r="J45" s="19">
        <v>3</v>
      </c>
      <c r="K45" s="10" t="s">
        <v>20</v>
      </c>
      <c r="L45" s="19"/>
    </row>
    <row r="46" spans="1:12" ht="12.75" customHeight="1" x14ac:dyDescent="0.2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>
        <v>0.4</v>
      </c>
      <c r="J46" s="19">
        <v>4.2</v>
      </c>
      <c r="K46" s="19"/>
      <c r="L46" s="10" t="s">
        <v>20</v>
      </c>
    </row>
    <row r="47" spans="1:12" ht="15.75" customHeight="1" x14ac:dyDescent="0.2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>
        <v>239.4</v>
      </c>
      <c r="J47" s="19">
        <v>552.70000000000005</v>
      </c>
      <c r="K47" s="10" t="s">
        <v>20</v>
      </c>
      <c r="L47" s="19"/>
    </row>
    <row r="48" spans="1:12" ht="22.5" x14ac:dyDescent="0.2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>
        <v>2.2999999999999998</v>
      </c>
      <c r="J48" s="19">
        <v>1.7</v>
      </c>
      <c r="K48" s="10" t="s">
        <v>20</v>
      </c>
      <c r="L48" s="19"/>
    </row>
    <row r="49" spans="1:12" ht="14.25" customHeight="1" x14ac:dyDescent="0.2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>
        <v>39.9</v>
      </c>
      <c r="J49" s="19">
        <v>303.60000000000002</v>
      </c>
      <c r="K49" s="10" t="s">
        <v>20</v>
      </c>
      <c r="L49" s="19"/>
    </row>
    <row r="50" spans="1:12" x14ac:dyDescent="0.2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2.7</v>
      </c>
      <c r="K50" s="10" t="s">
        <v>20</v>
      </c>
      <c r="L50" s="19"/>
    </row>
    <row r="51" spans="1:12" ht="22.5" x14ac:dyDescent="0.2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>
        <v>0.2</v>
      </c>
      <c r="K51" s="10" t="s">
        <v>20</v>
      </c>
      <c r="L51" s="19"/>
    </row>
    <row r="52" spans="1:12" ht="17.25" customHeight="1" x14ac:dyDescent="0.2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475.8</v>
      </c>
      <c r="J52" s="19">
        <v>121.9</v>
      </c>
      <c r="K52" s="10" t="s">
        <v>20</v>
      </c>
      <c r="L52" s="19">
        <v>1.4</v>
      </c>
    </row>
    <row r="53" spans="1:12" ht="24" customHeight="1" x14ac:dyDescent="0.2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23.4</v>
      </c>
      <c r="K53" s="10" t="s">
        <v>20</v>
      </c>
      <c r="L53" s="19"/>
    </row>
    <row r="54" spans="1:12" x14ac:dyDescent="0.2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>
        <v>1.1000000000000001</v>
      </c>
      <c r="K54" s="10" t="s">
        <v>20</v>
      </c>
      <c r="L54" s="19"/>
    </row>
    <row r="55" spans="1:12" ht="15.75" customHeight="1" x14ac:dyDescent="0.2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>
        <v>38.5</v>
      </c>
      <c r="K55" s="10" t="s">
        <v>20</v>
      </c>
      <c r="L55" s="19"/>
    </row>
    <row r="56" spans="1:12" ht="18" customHeight="1" x14ac:dyDescent="0.2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>
        <f>4.3+663.6</f>
        <v>667.9</v>
      </c>
      <c r="J56" s="19">
        <v>707.2</v>
      </c>
      <c r="K56" s="10" t="s">
        <v>20</v>
      </c>
      <c r="L56" s="19"/>
    </row>
    <row r="57" spans="1:12" x14ac:dyDescent="0.2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x14ac:dyDescent="0.2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x14ac:dyDescent="0.2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 x14ac:dyDescent="0.2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 x14ac:dyDescent="0.2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 x14ac:dyDescent="0.2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 x14ac:dyDescent="0.2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 x14ac:dyDescent="0.2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 x14ac:dyDescent="0.2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 x14ac:dyDescent="0.2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 x14ac:dyDescent="0.2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x14ac:dyDescent="0.2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 x14ac:dyDescent="0.2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 x14ac:dyDescent="0.2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x14ac:dyDescent="0.2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x14ac:dyDescent="0.2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x14ac:dyDescent="0.2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x14ac:dyDescent="0.2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14.3</v>
      </c>
      <c r="K74" s="10" t="s">
        <v>20</v>
      </c>
      <c r="L74" s="14">
        <f>L75</f>
        <v>0</v>
      </c>
    </row>
    <row r="75" spans="1:12" x14ac:dyDescent="0.2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14.3</v>
      </c>
      <c r="K75" s="10" t="s">
        <v>20</v>
      </c>
      <c r="L75" s="12">
        <f>L76+L77+L78</f>
        <v>0</v>
      </c>
    </row>
    <row r="76" spans="1:12" x14ac:dyDescent="0.2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x14ac:dyDescent="0.2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>
        <v>14.3</v>
      </c>
      <c r="K77" s="10" t="s">
        <v>20</v>
      </c>
      <c r="L77" s="19"/>
    </row>
    <row r="78" spans="1:12" x14ac:dyDescent="0.2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x14ac:dyDescent="0.2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x14ac:dyDescent="0.2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 x14ac:dyDescent="0.2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 x14ac:dyDescent="0.2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 x14ac:dyDescent="0.2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 x14ac:dyDescent="0.2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 x14ac:dyDescent="0.2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 x14ac:dyDescent="0.2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 x14ac:dyDescent="0.2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 x14ac:dyDescent="0.2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 x14ac:dyDescent="0.2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 x14ac:dyDescent="0.2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 x14ac:dyDescent="0.2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x14ac:dyDescent="0.2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x14ac:dyDescent="0.2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x14ac:dyDescent="0.2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 x14ac:dyDescent="0.2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 x14ac:dyDescent="0.2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 x14ac:dyDescent="0.2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 x14ac:dyDescent="0.2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 x14ac:dyDescent="0.2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 x14ac:dyDescent="0.2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 x14ac:dyDescent="0.2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 x14ac:dyDescent="0.2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 x14ac:dyDescent="0.2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211.9</v>
      </c>
      <c r="J103" s="14">
        <f>J104+J107+J111</f>
        <v>476.20000000000005</v>
      </c>
      <c r="K103" s="10" t="s">
        <v>20</v>
      </c>
      <c r="L103" s="14">
        <f>L104+L107+L111</f>
        <v>0</v>
      </c>
    </row>
    <row r="104" spans="1:12" ht="15" customHeight="1" x14ac:dyDescent="0.2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 x14ac:dyDescent="0.2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 x14ac:dyDescent="0.2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 x14ac:dyDescent="0.2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211.9</v>
      </c>
      <c r="J107" s="12">
        <f>J108+J109+J110</f>
        <v>466.1</v>
      </c>
      <c r="K107" s="10" t="s">
        <v>20</v>
      </c>
      <c r="L107" s="12">
        <f>L108+L109+L110</f>
        <v>0</v>
      </c>
    </row>
    <row r="108" spans="1:12" x14ac:dyDescent="0.2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>
        <v>211.9</v>
      </c>
      <c r="J108" s="19">
        <v>110</v>
      </c>
      <c r="K108" s="10" t="s">
        <v>20</v>
      </c>
      <c r="L108" s="19"/>
    </row>
    <row r="109" spans="1:12" x14ac:dyDescent="0.2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>
        <v>356.1</v>
      </c>
      <c r="K109" s="10" t="s">
        <v>20</v>
      </c>
      <c r="L109" s="19"/>
    </row>
    <row r="110" spans="1:12" x14ac:dyDescent="0.2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x14ac:dyDescent="0.2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10.1</v>
      </c>
      <c r="K111" s="10" t="s">
        <v>20</v>
      </c>
      <c r="L111" s="12">
        <f>L112+L113</f>
        <v>0</v>
      </c>
    </row>
    <row r="112" spans="1:12" ht="13.5" customHeight="1" x14ac:dyDescent="0.2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>
        <v>7.8</v>
      </c>
      <c r="K112" s="10" t="s">
        <v>20</v>
      </c>
      <c r="L112" s="19"/>
    </row>
    <row r="113" spans="1:12" ht="15" customHeight="1" x14ac:dyDescent="0.2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>
        <v>2.2999999999999998</v>
      </c>
      <c r="K113" s="10" t="s">
        <v>20</v>
      </c>
      <c r="L113" s="19"/>
    </row>
    <row r="114" spans="1:12" x14ac:dyDescent="0.2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14.7</v>
      </c>
      <c r="J114" s="14">
        <f>J115+J119</f>
        <v>233.1</v>
      </c>
      <c r="K114" s="10" t="s">
        <v>20</v>
      </c>
      <c r="L114" s="14">
        <f>L115+L119</f>
        <v>0</v>
      </c>
    </row>
    <row r="115" spans="1:12" ht="14.25" customHeight="1" x14ac:dyDescent="0.2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14.7</v>
      </c>
      <c r="J115" s="12">
        <f>J116+J117+J118</f>
        <v>223.7</v>
      </c>
      <c r="K115" s="10" t="s">
        <v>20</v>
      </c>
      <c r="L115" s="12">
        <f>L116+L117+L118</f>
        <v>0</v>
      </c>
    </row>
    <row r="116" spans="1:12" x14ac:dyDescent="0.2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 x14ac:dyDescent="0.2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>
        <v>14.7</v>
      </c>
      <c r="J117" s="19">
        <v>223.7</v>
      </c>
      <c r="K117" s="10" t="s">
        <v>20</v>
      </c>
      <c r="L117" s="19"/>
    </row>
    <row r="118" spans="1:12" ht="15" customHeight="1" x14ac:dyDescent="0.2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x14ac:dyDescent="0.2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9.4</v>
      </c>
      <c r="K119" s="10" t="s">
        <v>20</v>
      </c>
      <c r="L119" s="12">
        <f>L120</f>
        <v>0</v>
      </c>
    </row>
    <row r="120" spans="1:12" x14ac:dyDescent="0.2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>
        <v>9.4</v>
      </c>
      <c r="K120" s="10" t="s">
        <v>20</v>
      </c>
      <c r="L120" s="19"/>
    </row>
    <row r="121" spans="1:12" ht="30.75" customHeight="1" x14ac:dyDescent="0.2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 x14ac:dyDescent="0.2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 x14ac:dyDescent="0.2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 x14ac:dyDescent="0.2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 x14ac:dyDescent="0.2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 x14ac:dyDescent="0.2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 x14ac:dyDescent="0.2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 x14ac:dyDescent="0.2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 x14ac:dyDescent="0.2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 x14ac:dyDescent="0.2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 x14ac:dyDescent="0.2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 x14ac:dyDescent="0.2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 x14ac:dyDescent="0.2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 x14ac:dyDescent="0.2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8828.6</v>
      </c>
      <c r="J134" s="14">
        <f>J135+J166+J167</f>
        <v>10667.8</v>
      </c>
      <c r="K134" s="10" t="s">
        <v>20</v>
      </c>
      <c r="L134" s="14">
        <f>L135+L166+L167</f>
        <v>0</v>
      </c>
    </row>
    <row r="135" spans="1:12" ht="19.5" customHeight="1" x14ac:dyDescent="0.2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115.60000000000001</v>
      </c>
      <c r="J135" s="14">
        <f>J136+J149+J154+J164+J165</f>
        <v>3406.9</v>
      </c>
      <c r="K135" s="10" t="s">
        <v>20</v>
      </c>
      <c r="L135" s="14">
        <f>L136+L149+L154+L164+L165</f>
        <v>0</v>
      </c>
    </row>
    <row r="136" spans="1:12" ht="22.5" x14ac:dyDescent="0.2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115.60000000000001</v>
      </c>
      <c r="J136" s="12">
        <f>J137+J139+J143+J147+J148</f>
        <v>3406.9</v>
      </c>
      <c r="K136" s="10" t="s">
        <v>20</v>
      </c>
      <c r="L136" s="12">
        <f>L137+L139+L143+L147+L148</f>
        <v>0</v>
      </c>
    </row>
    <row r="137" spans="1:12" x14ac:dyDescent="0.2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x14ac:dyDescent="0.2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 x14ac:dyDescent="0.2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113.7</v>
      </c>
      <c r="J139" s="12">
        <f>J140+J141+J142</f>
        <v>3401</v>
      </c>
      <c r="K139" s="10" t="s">
        <v>20</v>
      </c>
      <c r="L139" s="12">
        <f>L140+L141+L142</f>
        <v>0</v>
      </c>
    </row>
    <row r="140" spans="1:12" ht="15" customHeight="1" x14ac:dyDescent="0.2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>
        <v>54.8</v>
      </c>
      <c r="K140" s="10" t="s">
        <v>20</v>
      </c>
      <c r="L140" s="11"/>
    </row>
    <row r="141" spans="1:12" ht="12" customHeight="1" x14ac:dyDescent="0.2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>
        <v>74</v>
      </c>
      <c r="K141" s="10" t="s">
        <v>20</v>
      </c>
      <c r="L141" s="11"/>
    </row>
    <row r="142" spans="1:12" ht="15" customHeight="1" x14ac:dyDescent="0.2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>
        <v>113.7</v>
      </c>
      <c r="J142" s="19">
        <v>3272.2</v>
      </c>
      <c r="K142" s="10" t="s">
        <v>20</v>
      </c>
      <c r="L142" s="11"/>
    </row>
    <row r="143" spans="1:12" ht="12.75" customHeight="1" x14ac:dyDescent="0.2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1.9</v>
      </c>
      <c r="J143" s="12">
        <f>J144+J145+J146</f>
        <v>5.9</v>
      </c>
      <c r="K143" s="10" t="s">
        <v>20</v>
      </c>
      <c r="L143" s="12">
        <f>L144+L145+L146</f>
        <v>0</v>
      </c>
    </row>
    <row r="144" spans="1:12" ht="14.25" customHeight="1" x14ac:dyDescent="0.2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/>
      <c r="K144" s="10" t="s">
        <v>20</v>
      </c>
      <c r="L144" s="11"/>
    </row>
    <row r="145" spans="1:12" ht="15.75" customHeight="1" x14ac:dyDescent="0.2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>
        <v>1.9</v>
      </c>
      <c r="J145" s="19">
        <v>1</v>
      </c>
      <c r="K145" s="10" t="s">
        <v>20</v>
      </c>
      <c r="L145" s="11"/>
    </row>
    <row r="146" spans="1:12" ht="12" customHeight="1" x14ac:dyDescent="0.2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>
        <v>4.9000000000000004</v>
      </c>
      <c r="K146" s="10" t="s">
        <v>20</v>
      </c>
      <c r="L146" s="11"/>
    </row>
    <row r="147" spans="1:12" ht="13.5" customHeight="1" x14ac:dyDescent="0.2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>
        <v>0</v>
      </c>
      <c r="K147" s="10" t="s">
        <v>20</v>
      </c>
      <c r="L147" s="19"/>
    </row>
    <row r="148" spans="1:12" ht="22.5" x14ac:dyDescent="0.2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/>
      <c r="K148" s="10" t="s">
        <v>20</v>
      </c>
      <c r="L148" s="19"/>
    </row>
    <row r="149" spans="1:12" ht="13.5" customHeight="1" x14ac:dyDescent="0.2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 x14ac:dyDescent="0.2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x14ac:dyDescent="0.2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 x14ac:dyDescent="0.2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 x14ac:dyDescent="0.2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 x14ac:dyDescent="0.2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 x14ac:dyDescent="0.2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 x14ac:dyDescent="0.2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 x14ac:dyDescent="0.2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 x14ac:dyDescent="0.2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 x14ac:dyDescent="0.2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 x14ac:dyDescent="0.2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 x14ac:dyDescent="0.2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 x14ac:dyDescent="0.2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 x14ac:dyDescent="0.2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 x14ac:dyDescent="0.2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 x14ac:dyDescent="0.2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 x14ac:dyDescent="0.2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 x14ac:dyDescent="0.2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>
        <v>8713</v>
      </c>
      <c r="J167" s="15">
        <v>7260.9</v>
      </c>
      <c r="K167" s="10" t="s">
        <v>20</v>
      </c>
      <c r="L167" s="15"/>
    </row>
    <row r="168" spans="1:12" x14ac:dyDescent="0.2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10661.2</v>
      </c>
      <c r="J168" s="14">
        <f>J31+J134</f>
        <v>18861.400000000001</v>
      </c>
      <c r="K168" s="14">
        <f>K31</f>
        <v>0</v>
      </c>
      <c r="L168" s="14">
        <f>L31+L134</f>
        <v>1.4</v>
      </c>
    </row>
    <row r="169" spans="1:12" x14ac:dyDescent="0.2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 x14ac:dyDescent="0.2">
      <c r="A170" s="67" t="s">
        <v>10</v>
      </c>
      <c r="B170" s="68"/>
      <c r="C170" s="68"/>
      <c r="D170" s="68"/>
      <c r="E170" s="68"/>
      <c r="F170" s="69"/>
      <c r="G170" s="76" t="s">
        <v>11</v>
      </c>
      <c r="H170" s="76" t="s">
        <v>151</v>
      </c>
      <c r="I170" s="28" t="s">
        <v>56</v>
      </c>
      <c r="J170" s="28"/>
      <c r="K170" s="3"/>
      <c r="L170" s="3"/>
    </row>
    <row r="171" spans="1:12" ht="9.75" customHeight="1" x14ac:dyDescent="0.2">
      <c r="A171" s="70"/>
      <c r="B171" s="71"/>
      <c r="C171" s="71"/>
      <c r="D171" s="71"/>
      <c r="E171" s="71"/>
      <c r="F171" s="72"/>
      <c r="G171" s="77"/>
      <c r="H171" s="79"/>
      <c r="I171" s="29" t="s">
        <v>13</v>
      </c>
      <c r="J171" s="30"/>
      <c r="K171" s="2"/>
      <c r="L171" s="2"/>
    </row>
    <row r="172" spans="1:12" ht="46.5" customHeight="1" x14ac:dyDescent="0.2">
      <c r="A172" s="73"/>
      <c r="B172" s="74"/>
      <c r="C172" s="74"/>
      <c r="D172" s="74"/>
      <c r="E172" s="74"/>
      <c r="F172" s="75"/>
      <c r="G172" s="78"/>
      <c r="H172" s="80"/>
      <c r="I172" s="8" t="s">
        <v>14</v>
      </c>
      <c r="J172" s="8" t="s">
        <v>15</v>
      </c>
      <c r="K172" s="2"/>
      <c r="L172" s="2"/>
    </row>
    <row r="173" spans="1:12" x14ac:dyDescent="0.2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3222.8</v>
      </c>
      <c r="J173" s="16">
        <v>5865.8</v>
      </c>
      <c r="K173" s="2"/>
      <c r="L173" s="2"/>
    </row>
    <row r="174" spans="1:12" ht="44.25" customHeight="1" x14ac:dyDescent="0.2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231.7</v>
      </c>
      <c r="J174" s="15">
        <v>473.2</v>
      </c>
      <c r="K174" s="2"/>
      <c r="L174" s="2"/>
    </row>
    <row r="175" spans="1:12" x14ac:dyDescent="0.2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3454.5</v>
      </c>
      <c r="J175" s="14">
        <f>J173+J174</f>
        <v>6339</v>
      </c>
      <c r="K175" s="2"/>
      <c r="L175" s="2"/>
    </row>
    <row r="178" spans="1:14" x14ac:dyDescent="0.2">
      <c r="A178" s="81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59"/>
    </row>
    <row r="179" spans="1:14" ht="19.5" customHeight="1" x14ac:dyDescent="0.2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59"/>
    </row>
    <row r="180" spans="1:14" ht="15" customHeight="1" x14ac:dyDescent="0.2"/>
    <row r="181" spans="1:14" x14ac:dyDescent="0.2">
      <c r="A181" s="81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59"/>
      <c r="N181" s="37"/>
    </row>
    <row r="182" spans="1:14" x14ac:dyDescent="0.2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A181:L181"/>
    <mergeCell ref="I21:K21"/>
    <mergeCell ref="I22:K22"/>
    <mergeCell ref="I23:K23"/>
    <mergeCell ref="A25:F29"/>
    <mergeCell ref="G25:G29"/>
    <mergeCell ref="H25:H29"/>
    <mergeCell ref="I27:I29"/>
    <mergeCell ref="J28:J29"/>
    <mergeCell ref="A170:F172"/>
    <mergeCell ref="G170:G172"/>
    <mergeCell ref="H170:H172"/>
    <mergeCell ref="A178:L178"/>
    <mergeCell ref="A179:L17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B1" zoomScale="124" zoomScaleNormal="124" workbookViewId="0">
      <selection activeCell="L23" sqref="L23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102" t="s">
        <v>0</v>
      </c>
      <c r="J1" s="103"/>
      <c r="K1" s="103"/>
      <c r="L1" s="103"/>
      <c r="M1" s="27"/>
      <c r="N1" s="27"/>
    </row>
    <row r="2" spans="1:14" x14ac:dyDescent="0.2">
      <c r="I2" s="102" t="s">
        <v>1</v>
      </c>
      <c r="J2" s="103"/>
      <c r="K2" s="103"/>
      <c r="L2" s="103"/>
      <c r="M2" s="27"/>
      <c r="N2" s="27"/>
    </row>
    <row r="3" spans="1:14" x14ac:dyDescent="0.2">
      <c r="I3" s="104" t="s">
        <v>2</v>
      </c>
      <c r="J3" s="103"/>
      <c r="K3" s="103"/>
      <c r="L3" s="103"/>
      <c r="M3" s="6"/>
      <c r="N3" s="6"/>
    </row>
    <row r="4" spans="1:14" x14ac:dyDescent="0.2">
      <c r="I4" s="104" t="s">
        <v>3</v>
      </c>
      <c r="J4" s="103"/>
      <c r="K4" s="103"/>
      <c r="L4" s="103"/>
      <c r="M4" s="6"/>
      <c r="N4" s="6"/>
    </row>
    <row r="5" spans="1:14" ht="14.25" customHeight="1" x14ac:dyDescent="0.2">
      <c r="I5" s="105" t="s">
        <v>143</v>
      </c>
      <c r="J5" s="101"/>
      <c r="K5" s="101"/>
      <c r="L5" s="101"/>
      <c r="M5" s="6"/>
      <c r="N5" s="6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4" x14ac:dyDescent="0.2">
      <c r="A7" s="2"/>
      <c r="B7" s="2"/>
      <c r="C7" s="106" t="s">
        <v>152</v>
      </c>
      <c r="D7" s="107"/>
      <c r="E7" s="107"/>
      <c r="F7" s="107"/>
      <c r="G7" s="107"/>
      <c r="H7" s="107"/>
      <c r="I7" s="107"/>
      <c r="J7" s="107"/>
      <c r="K7" s="107"/>
      <c r="L7" s="107"/>
      <c r="M7" s="57"/>
    </row>
    <row r="8" spans="1:14" x14ac:dyDescent="0.2">
      <c r="A8" s="2"/>
      <c r="B8" s="2"/>
      <c r="C8" s="92" t="s">
        <v>148</v>
      </c>
      <c r="D8" s="93"/>
      <c r="E8" s="93"/>
      <c r="F8" s="93"/>
      <c r="G8" s="93"/>
      <c r="H8" s="93"/>
      <c r="I8" s="93"/>
      <c r="J8" s="93"/>
      <c r="K8" s="93"/>
      <c r="L8" s="93"/>
      <c r="M8" s="56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94" t="s">
        <v>150</v>
      </c>
      <c r="F10" s="95"/>
      <c r="G10" s="95"/>
      <c r="H10" s="95"/>
      <c r="I10" s="95"/>
      <c r="J10" s="95"/>
      <c r="K10" s="95"/>
      <c r="L10" s="95"/>
      <c r="M10" s="95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96" t="s">
        <v>153</v>
      </c>
      <c r="H12" s="96"/>
      <c r="I12" s="97"/>
      <c r="J12" s="97"/>
      <c r="K12" s="97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98" t="s">
        <v>154</v>
      </c>
      <c r="H14" s="98"/>
      <c r="I14" s="82"/>
      <c r="J14" s="82"/>
      <c r="K14" s="82"/>
      <c r="L14" s="2"/>
    </row>
    <row r="15" spans="1:14" x14ac:dyDescent="0.2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99" t="s">
        <v>4</v>
      </c>
      <c r="H17" s="99"/>
      <c r="I17" s="99"/>
      <c r="J17" s="99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100" t="s">
        <v>155</v>
      </c>
      <c r="H18" s="100"/>
      <c r="I18" s="101"/>
      <c r="J18" s="101"/>
      <c r="K18" s="101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85" t="s">
        <v>6</v>
      </c>
      <c r="J21" s="86"/>
      <c r="K21" s="87"/>
      <c r="L21" s="2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85" t="s">
        <v>7</v>
      </c>
      <c r="J22" s="86"/>
      <c r="K22" s="87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88" t="s">
        <v>8</v>
      </c>
      <c r="J23" s="89"/>
      <c r="K23" s="90"/>
      <c r="L23" s="26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 x14ac:dyDescent="0.2">
      <c r="A25" s="67" t="s">
        <v>10</v>
      </c>
      <c r="B25" s="68"/>
      <c r="C25" s="68"/>
      <c r="D25" s="68"/>
      <c r="E25" s="68"/>
      <c r="F25" s="69"/>
      <c r="G25" s="76" t="s">
        <v>11</v>
      </c>
      <c r="H25" s="67" t="s">
        <v>61</v>
      </c>
      <c r="I25" s="29" t="s">
        <v>12</v>
      </c>
      <c r="J25" s="34"/>
      <c r="K25" s="34"/>
      <c r="L25" s="30"/>
    </row>
    <row r="26" spans="1:12" ht="9.75" customHeight="1" x14ac:dyDescent="0.2">
      <c r="A26" s="70"/>
      <c r="B26" s="71"/>
      <c r="C26" s="71"/>
      <c r="D26" s="71"/>
      <c r="E26" s="71"/>
      <c r="F26" s="72"/>
      <c r="G26" s="77"/>
      <c r="H26" s="70"/>
      <c r="I26" s="31" t="s">
        <v>13</v>
      </c>
      <c r="J26" s="32"/>
      <c r="K26" s="32"/>
      <c r="L26" s="33"/>
    </row>
    <row r="27" spans="1:12" ht="11.25" customHeight="1" x14ac:dyDescent="0.2">
      <c r="A27" s="70"/>
      <c r="B27" s="71"/>
      <c r="C27" s="71"/>
      <c r="D27" s="71"/>
      <c r="E27" s="71"/>
      <c r="F27" s="72"/>
      <c r="G27" s="77"/>
      <c r="H27" s="70"/>
      <c r="I27" s="91" t="s">
        <v>14</v>
      </c>
      <c r="J27" s="29" t="s">
        <v>15</v>
      </c>
      <c r="K27" s="34"/>
      <c r="L27" s="30"/>
    </row>
    <row r="28" spans="1:12" ht="14.25" customHeight="1" x14ac:dyDescent="0.2">
      <c r="A28" s="70"/>
      <c r="B28" s="71"/>
      <c r="C28" s="71"/>
      <c r="D28" s="71"/>
      <c r="E28" s="71"/>
      <c r="F28" s="72"/>
      <c r="G28" s="77"/>
      <c r="H28" s="70"/>
      <c r="I28" s="79"/>
      <c r="J28" s="91" t="s">
        <v>16</v>
      </c>
      <c r="K28" s="29" t="s">
        <v>144</v>
      </c>
      <c r="L28" s="30"/>
    </row>
    <row r="29" spans="1:12" ht="12.75" customHeight="1" x14ac:dyDescent="0.2">
      <c r="A29" s="73"/>
      <c r="B29" s="74"/>
      <c r="C29" s="74"/>
      <c r="D29" s="74"/>
      <c r="E29" s="74"/>
      <c r="F29" s="75"/>
      <c r="G29" s="78"/>
      <c r="H29" s="73"/>
      <c r="I29" s="80"/>
      <c r="J29" s="80"/>
      <c r="K29" s="7" t="s">
        <v>17</v>
      </c>
      <c r="L29" s="7" t="s">
        <v>62</v>
      </c>
    </row>
    <row r="30" spans="1:12" ht="9.75" customHeight="1" x14ac:dyDescent="0.2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1832.6000000000001</v>
      </c>
      <c r="J31" s="17">
        <f>J32+J39+J57+J74+J79+J91+J103+J114+J121</f>
        <v>9083.1</v>
      </c>
      <c r="K31" s="18">
        <f>K32+K39</f>
        <v>0</v>
      </c>
      <c r="L31" s="17">
        <f>L32+L39+L57+L74+L79+L91+L103+L114+L121</f>
        <v>0</v>
      </c>
    </row>
    <row r="32" spans="1:12" ht="14.25" customHeight="1" x14ac:dyDescent="0.2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126.5</v>
      </c>
      <c r="J32" s="14">
        <f>J34+J36+J38</f>
        <v>6113.0999999999995</v>
      </c>
      <c r="K32" s="14">
        <f>K34+K36</f>
        <v>0</v>
      </c>
      <c r="L32" s="14">
        <f>L37</f>
        <v>0</v>
      </c>
    </row>
    <row r="33" spans="1:12" x14ac:dyDescent="0.2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96.5</v>
      </c>
      <c r="J33" s="12">
        <f>J34+J36</f>
        <v>4601.3999999999996</v>
      </c>
      <c r="K33" s="12">
        <f>K34+K36</f>
        <v>0</v>
      </c>
      <c r="L33" s="10" t="s">
        <v>20</v>
      </c>
    </row>
    <row r="34" spans="1:12" x14ac:dyDescent="0.2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96.5</v>
      </c>
      <c r="J34" s="19">
        <v>4601.3999999999996</v>
      </c>
      <c r="K34" s="19"/>
      <c r="L34" s="10" t="s">
        <v>20</v>
      </c>
    </row>
    <row r="35" spans="1:12" ht="14.25" customHeight="1" x14ac:dyDescent="0.2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521.20000000000005</v>
      </c>
      <c r="K35" s="19"/>
      <c r="L35" s="10" t="s">
        <v>20</v>
      </c>
    </row>
    <row r="36" spans="1:12" x14ac:dyDescent="0.2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x14ac:dyDescent="0.2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30</v>
      </c>
      <c r="J37" s="12">
        <f>J38</f>
        <v>1511.7</v>
      </c>
      <c r="K37" s="10" t="s">
        <v>20</v>
      </c>
      <c r="L37" s="12">
        <f>L38</f>
        <v>0</v>
      </c>
    </row>
    <row r="38" spans="1:12" x14ac:dyDescent="0.2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30</v>
      </c>
      <c r="J38" s="19">
        <v>1511.7</v>
      </c>
      <c r="K38" s="10" t="s">
        <v>20</v>
      </c>
      <c r="L38" s="11"/>
    </row>
    <row r="39" spans="1:12" ht="15" customHeight="1" x14ac:dyDescent="0.2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1479.5</v>
      </c>
      <c r="J39" s="14">
        <f>J40</f>
        <v>2235.5000000000005</v>
      </c>
      <c r="K39" s="14">
        <f>K40</f>
        <v>0</v>
      </c>
      <c r="L39" s="14">
        <f>L40</f>
        <v>0</v>
      </c>
    </row>
    <row r="40" spans="1:12" ht="14.25" customHeight="1" x14ac:dyDescent="0.2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1479.5</v>
      </c>
      <c r="J40" s="12">
        <f>J41+J42+J43+J44+J45+J46+J47+J48+J49+J50+J51+J52+J53+J54+J55+J56</f>
        <v>2235.5000000000005</v>
      </c>
      <c r="K40" s="12">
        <f>K46</f>
        <v>0</v>
      </c>
      <c r="L40" s="12">
        <f>L41+L42+L43+L44+L45+L47+L48+L49+L50+L51+L52+L53+L54+L55+L56</f>
        <v>0</v>
      </c>
    </row>
    <row r="41" spans="1:12" x14ac:dyDescent="0.2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>
        <v>26.2</v>
      </c>
      <c r="J41" s="19">
        <v>109.3</v>
      </c>
      <c r="K41" s="10" t="s">
        <v>20</v>
      </c>
      <c r="L41" s="19"/>
    </row>
    <row r="42" spans="1:12" ht="22.5" x14ac:dyDescent="0.2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>
        <v>0.8</v>
      </c>
      <c r="J42" s="19">
        <v>3.3</v>
      </c>
      <c r="K42" s="10" t="s">
        <v>20</v>
      </c>
      <c r="L42" s="19"/>
    </row>
    <row r="43" spans="1:12" ht="17.25" customHeight="1" x14ac:dyDescent="0.2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14.8</v>
      </c>
      <c r="J43" s="19">
        <v>18.600000000000001</v>
      </c>
      <c r="K43" s="10" t="s">
        <v>20</v>
      </c>
      <c r="L43" s="19"/>
    </row>
    <row r="44" spans="1:12" ht="23.25" customHeight="1" x14ac:dyDescent="0.2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11</v>
      </c>
      <c r="J44" s="19">
        <v>27.8</v>
      </c>
      <c r="K44" s="10" t="s">
        <v>20</v>
      </c>
      <c r="L44" s="19"/>
    </row>
    <row r="45" spans="1:12" ht="14.25" customHeight="1" x14ac:dyDescent="0.2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>
        <v>1</v>
      </c>
      <c r="J45" s="19">
        <v>3.5</v>
      </c>
      <c r="K45" s="10" t="s">
        <v>20</v>
      </c>
      <c r="L45" s="19"/>
    </row>
    <row r="46" spans="1:12" ht="12.75" customHeight="1" x14ac:dyDescent="0.2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>
        <v>0.4</v>
      </c>
      <c r="J46" s="19">
        <v>5</v>
      </c>
      <c r="K46" s="19"/>
      <c r="L46" s="10" t="s">
        <v>20</v>
      </c>
    </row>
    <row r="47" spans="1:12" ht="15.75" customHeight="1" x14ac:dyDescent="0.2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>
        <v>239.4</v>
      </c>
      <c r="J47" s="19">
        <v>596.6</v>
      </c>
      <c r="K47" s="10" t="s">
        <v>20</v>
      </c>
      <c r="L47" s="19"/>
    </row>
    <row r="48" spans="1:12" ht="22.5" x14ac:dyDescent="0.2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>
        <v>2.2999999999999998</v>
      </c>
      <c r="J48" s="19">
        <v>2.9</v>
      </c>
      <c r="K48" s="10" t="s">
        <v>20</v>
      </c>
      <c r="L48" s="19"/>
    </row>
    <row r="49" spans="1:12" ht="14.25" customHeight="1" x14ac:dyDescent="0.2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>
        <v>39.9</v>
      </c>
      <c r="J49" s="19">
        <v>77.5</v>
      </c>
      <c r="K49" s="10" t="s">
        <v>20</v>
      </c>
      <c r="L49" s="19"/>
    </row>
    <row r="50" spans="1:12" x14ac:dyDescent="0.2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10</v>
      </c>
      <c r="K50" s="10" t="s">
        <v>20</v>
      </c>
      <c r="L50" s="19"/>
    </row>
    <row r="51" spans="1:12" ht="22.5" x14ac:dyDescent="0.2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>
        <v>0.1</v>
      </c>
      <c r="K51" s="10" t="s">
        <v>20</v>
      </c>
      <c r="L51" s="19"/>
    </row>
    <row r="52" spans="1:12" ht="17.25" customHeight="1" x14ac:dyDescent="0.2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475.8</v>
      </c>
      <c r="J52" s="19">
        <v>646.70000000000005</v>
      </c>
      <c r="K52" s="10" t="s">
        <v>20</v>
      </c>
      <c r="L52" s="19"/>
    </row>
    <row r="53" spans="1:12" ht="24" customHeight="1" x14ac:dyDescent="0.2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17.7</v>
      </c>
      <c r="K53" s="10" t="s">
        <v>20</v>
      </c>
      <c r="L53" s="19"/>
    </row>
    <row r="54" spans="1:12" x14ac:dyDescent="0.2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>
        <v>2.2000000000000002</v>
      </c>
      <c r="K54" s="10" t="s">
        <v>20</v>
      </c>
      <c r="L54" s="19"/>
    </row>
    <row r="55" spans="1:12" ht="15.75" customHeight="1" x14ac:dyDescent="0.2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>
        <v>27.2</v>
      </c>
      <c r="K55" s="10" t="s">
        <v>20</v>
      </c>
      <c r="L55" s="19"/>
    </row>
    <row r="56" spans="1:12" ht="18" customHeight="1" x14ac:dyDescent="0.2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>
        <f>4.3+663.6</f>
        <v>667.9</v>
      </c>
      <c r="J56" s="19">
        <v>687.1</v>
      </c>
      <c r="K56" s="10" t="s">
        <v>20</v>
      </c>
      <c r="L56" s="19"/>
    </row>
    <row r="57" spans="1:12" x14ac:dyDescent="0.2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x14ac:dyDescent="0.2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x14ac:dyDescent="0.2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 x14ac:dyDescent="0.2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 x14ac:dyDescent="0.2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 x14ac:dyDescent="0.2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 x14ac:dyDescent="0.2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 x14ac:dyDescent="0.2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 x14ac:dyDescent="0.2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 x14ac:dyDescent="0.2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 x14ac:dyDescent="0.2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x14ac:dyDescent="0.2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 x14ac:dyDescent="0.2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 x14ac:dyDescent="0.2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x14ac:dyDescent="0.2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x14ac:dyDescent="0.2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x14ac:dyDescent="0.2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x14ac:dyDescent="0.2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7.9</v>
      </c>
      <c r="K74" s="10" t="s">
        <v>20</v>
      </c>
      <c r="L74" s="14">
        <f>L75</f>
        <v>0</v>
      </c>
    </row>
    <row r="75" spans="1:12" x14ac:dyDescent="0.2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7.9</v>
      </c>
      <c r="K75" s="10" t="s">
        <v>20</v>
      </c>
      <c r="L75" s="12">
        <f>L76+L77+L78</f>
        <v>0</v>
      </c>
    </row>
    <row r="76" spans="1:12" x14ac:dyDescent="0.2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x14ac:dyDescent="0.2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>
        <v>7.9</v>
      </c>
      <c r="K77" s="10" t="s">
        <v>20</v>
      </c>
      <c r="L77" s="19"/>
    </row>
    <row r="78" spans="1:12" x14ac:dyDescent="0.2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x14ac:dyDescent="0.2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x14ac:dyDescent="0.2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 x14ac:dyDescent="0.2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 x14ac:dyDescent="0.2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 x14ac:dyDescent="0.2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 x14ac:dyDescent="0.2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 x14ac:dyDescent="0.2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 x14ac:dyDescent="0.2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 x14ac:dyDescent="0.2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 x14ac:dyDescent="0.2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 x14ac:dyDescent="0.2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 x14ac:dyDescent="0.2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 x14ac:dyDescent="0.2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x14ac:dyDescent="0.2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x14ac:dyDescent="0.2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x14ac:dyDescent="0.2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 x14ac:dyDescent="0.2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 x14ac:dyDescent="0.2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 x14ac:dyDescent="0.2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 x14ac:dyDescent="0.2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 x14ac:dyDescent="0.2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 x14ac:dyDescent="0.2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 x14ac:dyDescent="0.2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 x14ac:dyDescent="0.2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 x14ac:dyDescent="0.2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211.9</v>
      </c>
      <c r="J103" s="14">
        <f>J104+J107+J111</f>
        <v>579.5</v>
      </c>
      <c r="K103" s="10" t="s">
        <v>20</v>
      </c>
      <c r="L103" s="14">
        <f>L104+L107+L111</f>
        <v>0</v>
      </c>
    </row>
    <row r="104" spans="1:12" ht="15" customHeight="1" x14ac:dyDescent="0.2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 x14ac:dyDescent="0.2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 x14ac:dyDescent="0.2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 x14ac:dyDescent="0.2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211.9</v>
      </c>
      <c r="J107" s="12">
        <f>J108+J109+J110</f>
        <v>549.70000000000005</v>
      </c>
      <c r="K107" s="10" t="s">
        <v>20</v>
      </c>
      <c r="L107" s="12">
        <f>L108+L109+L110</f>
        <v>0</v>
      </c>
    </row>
    <row r="108" spans="1:12" x14ac:dyDescent="0.2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>
        <v>211.9</v>
      </c>
      <c r="J108" s="19">
        <v>135</v>
      </c>
      <c r="K108" s="10" t="s">
        <v>20</v>
      </c>
      <c r="L108" s="19"/>
    </row>
    <row r="109" spans="1:12" x14ac:dyDescent="0.2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>
        <v>414.7</v>
      </c>
      <c r="K109" s="10" t="s">
        <v>20</v>
      </c>
      <c r="L109" s="19"/>
    </row>
    <row r="110" spans="1:12" x14ac:dyDescent="0.2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x14ac:dyDescent="0.2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29.8</v>
      </c>
      <c r="K111" s="10" t="s">
        <v>20</v>
      </c>
      <c r="L111" s="12">
        <f>L112+L113</f>
        <v>0</v>
      </c>
    </row>
    <row r="112" spans="1:12" ht="13.5" customHeight="1" x14ac:dyDescent="0.2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>
        <v>29.8</v>
      </c>
      <c r="K112" s="10" t="s">
        <v>20</v>
      </c>
      <c r="L112" s="19"/>
    </row>
    <row r="113" spans="1:12" ht="15" customHeight="1" x14ac:dyDescent="0.2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/>
      <c r="K113" s="10" t="s">
        <v>20</v>
      </c>
      <c r="L113" s="19"/>
    </row>
    <row r="114" spans="1:12" x14ac:dyDescent="0.2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14.7</v>
      </c>
      <c r="J114" s="14">
        <f>J115+J119</f>
        <v>147.1</v>
      </c>
      <c r="K114" s="10" t="s">
        <v>20</v>
      </c>
      <c r="L114" s="14">
        <f>L115+L119</f>
        <v>0</v>
      </c>
    </row>
    <row r="115" spans="1:12" ht="14.25" customHeight="1" x14ac:dyDescent="0.2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14.7</v>
      </c>
      <c r="J115" s="12">
        <f>J116+J117+J118</f>
        <v>147.1</v>
      </c>
      <c r="K115" s="10" t="s">
        <v>20</v>
      </c>
      <c r="L115" s="12">
        <f>L116+L117+L118</f>
        <v>0</v>
      </c>
    </row>
    <row r="116" spans="1:12" x14ac:dyDescent="0.2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 x14ac:dyDescent="0.2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>
        <v>14.7</v>
      </c>
      <c r="J117" s="19">
        <v>147.1</v>
      </c>
      <c r="K117" s="10" t="s">
        <v>20</v>
      </c>
      <c r="L117" s="19"/>
    </row>
    <row r="118" spans="1:12" ht="15" customHeight="1" x14ac:dyDescent="0.2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x14ac:dyDescent="0.2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0</v>
      </c>
      <c r="K119" s="10" t="s">
        <v>20</v>
      </c>
      <c r="L119" s="12">
        <f>L120</f>
        <v>0</v>
      </c>
    </row>
    <row r="120" spans="1:12" x14ac:dyDescent="0.2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/>
      <c r="K120" s="10" t="s">
        <v>20</v>
      </c>
      <c r="L120" s="19"/>
    </row>
    <row r="121" spans="1:12" ht="30.75" customHeight="1" x14ac:dyDescent="0.2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 x14ac:dyDescent="0.2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 x14ac:dyDescent="0.2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 x14ac:dyDescent="0.2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 x14ac:dyDescent="0.2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 x14ac:dyDescent="0.2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 x14ac:dyDescent="0.2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 x14ac:dyDescent="0.2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 x14ac:dyDescent="0.2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 x14ac:dyDescent="0.2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 x14ac:dyDescent="0.2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 x14ac:dyDescent="0.2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 x14ac:dyDescent="0.2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 x14ac:dyDescent="0.2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8828.6</v>
      </c>
      <c r="J134" s="14">
        <f>J135+J166+J167</f>
        <v>9241.9</v>
      </c>
      <c r="K134" s="10" t="s">
        <v>20</v>
      </c>
      <c r="L134" s="14">
        <f>L135+L166+L167</f>
        <v>0</v>
      </c>
    </row>
    <row r="135" spans="1:12" ht="19.5" customHeight="1" x14ac:dyDescent="0.2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115.60000000000001</v>
      </c>
      <c r="J135" s="14">
        <f>J136+J149+J154+J164+J165</f>
        <v>1255</v>
      </c>
      <c r="K135" s="10" t="s">
        <v>20</v>
      </c>
      <c r="L135" s="14">
        <f>L136+L149+L154+L164+L165</f>
        <v>0</v>
      </c>
    </row>
    <row r="136" spans="1:12" ht="22.5" x14ac:dyDescent="0.2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115.60000000000001</v>
      </c>
      <c r="J136" s="12">
        <f>J137+J139+J143+J147+J148</f>
        <v>1255</v>
      </c>
      <c r="K136" s="10" t="s">
        <v>20</v>
      </c>
      <c r="L136" s="12">
        <f>L137+L139+L143+L147+L148</f>
        <v>0</v>
      </c>
    </row>
    <row r="137" spans="1:12" x14ac:dyDescent="0.2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x14ac:dyDescent="0.2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 x14ac:dyDescent="0.2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113.7</v>
      </c>
      <c r="J139" s="12">
        <f>J140+J141+J142</f>
        <v>1200.6000000000001</v>
      </c>
      <c r="K139" s="10" t="s">
        <v>20</v>
      </c>
      <c r="L139" s="12">
        <f>L140+L141+L142</f>
        <v>0</v>
      </c>
    </row>
    <row r="140" spans="1:12" ht="15" customHeight="1" x14ac:dyDescent="0.2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>
        <v>119.7</v>
      </c>
      <c r="K140" s="10" t="s">
        <v>20</v>
      </c>
      <c r="L140" s="11"/>
    </row>
    <row r="141" spans="1:12" ht="12" customHeight="1" x14ac:dyDescent="0.2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>
        <v>25.7</v>
      </c>
      <c r="K141" s="10" t="s">
        <v>20</v>
      </c>
      <c r="L141" s="11"/>
    </row>
    <row r="142" spans="1:12" ht="15" customHeight="1" x14ac:dyDescent="0.2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>
        <v>113.7</v>
      </c>
      <c r="J142" s="19">
        <v>1055.2</v>
      </c>
      <c r="K142" s="10" t="s">
        <v>20</v>
      </c>
      <c r="L142" s="11"/>
    </row>
    <row r="143" spans="1:12" ht="12.75" customHeight="1" x14ac:dyDescent="0.2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1.9</v>
      </c>
      <c r="J143" s="12">
        <f>J144+J145+J146</f>
        <v>54.1</v>
      </c>
      <c r="K143" s="10" t="s">
        <v>20</v>
      </c>
      <c r="L143" s="12">
        <f>L144+L145+L146</f>
        <v>0</v>
      </c>
    </row>
    <row r="144" spans="1:12" ht="14.25" customHeight="1" x14ac:dyDescent="0.2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/>
      <c r="K144" s="10" t="s">
        <v>20</v>
      </c>
      <c r="L144" s="11"/>
    </row>
    <row r="145" spans="1:12" ht="15.75" customHeight="1" x14ac:dyDescent="0.2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>
        <v>1.9</v>
      </c>
      <c r="J145" s="19">
        <v>54.1</v>
      </c>
      <c r="K145" s="10" t="s">
        <v>20</v>
      </c>
      <c r="L145" s="11"/>
    </row>
    <row r="146" spans="1:12" ht="12" customHeight="1" x14ac:dyDescent="0.2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/>
      <c r="K146" s="10" t="s">
        <v>20</v>
      </c>
      <c r="L146" s="11"/>
    </row>
    <row r="147" spans="1:12" ht="13.5" customHeight="1" x14ac:dyDescent="0.2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>
        <v>0.3</v>
      </c>
      <c r="K147" s="10" t="s">
        <v>20</v>
      </c>
      <c r="L147" s="19"/>
    </row>
    <row r="148" spans="1:12" ht="22.5" x14ac:dyDescent="0.2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/>
      <c r="K148" s="10" t="s">
        <v>20</v>
      </c>
      <c r="L148" s="19"/>
    </row>
    <row r="149" spans="1:12" ht="13.5" customHeight="1" x14ac:dyDescent="0.2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 x14ac:dyDescent="0.2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x14ac:dyDescent="0.2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 x14ac:dyDescent="0.2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 x14ac:dyDescent="0.2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 x14ac:dyDescent="0.2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 x14ac:dyDescent="0.2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 x14ac:dyDescent="0.2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 x14ac:dyDescent="0.2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 x14ac:dyDescent="0.2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 x14ac:dyDescent="0.2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 x14ac:dyDescent="0.2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 x14ac:dyDescent="0.2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 x14ac:dyDescent="0.2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 x14ac:dyDescent="0.2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 x14ac:dyDescent="0.2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 x14ac:dyDescent="0.2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 x14ac:dyDescent="0.2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 x14ac:dyDescent="0.2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>
        <v>8713</v>
      </c>
      <c r="J167" s="15">
        <v>7986.9</v>
      </c>
      <c r="K167" s="10" t="s">
        <v>20</v>
      </c>
      <c r="L167" s="15"/>
    </row>
    <row r="168" spans="1:12" x14ac:dyDescent="0.2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10661.2</v>
      </c>
      <c r="J168" s="14">
        <f>J31+J134</f>
        <v>18325</v>
      </c>
      <c r="K168" s="14">
        <f>K31</f>
        <v>0</v>
      </c>
      <c r="L168" s="14">
        <f>L31+L134</f>
        <v>0</v>
      </c>
    </row>
    <row r="169" spans="1:12" x14ac:dyDescent="0.2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 x14ac:dyDescent="0.2">
      <c r="A170" s="67" t="s">
        <v>10</v>
      </c>
      <c r="B170" s="68"/>
      <c r="C170" s="68"/>
      <c r="D170" s="68"/>
      <c r="E170" s="68"/>
      <c r="F170" s="69"/>
      <c r="G170" s="76" t="s">
        <v>11</v>
      </c>
      <c r="H170" s="76" t="s">
        <v>151</v>
      </c>
      <c r="I170" s="28" t="s">
        <v>56</v>
      </c>
      <c r="J170" s="28"/>
      <c r="K170" s="3"/>
      <c r="L170" s="3"/>
    </row>
    <row r="171" spans="1:12" ht="9.75" customHeight="1" x14ac:dyDescent="0.2">
      <c r="A171" s="70"/>
      <c r="B171" s="71"/>
      <c r="C171" s="71"/>
      <c r="D171" s="71"/>
      <c r="E171" s="71"/>
      <c r="F171" s="72"/>
      <c r="G171" s="77"/>
      <c r="H171" s="79"/>
      <c r="I171" s="29" t="s">
        <v>13</v>
      </c>
      <c r="J171" s="30"/>
      <c r="K171" s="2"/>
      <c r="L171" s="2"/>
    </row>
    <row r="172" spans="1:12" ht="46.5" customHeight="1" x14ac:dyDescent="0.2">
      <c r="A172" s="73"/>
      <c r="B172" s="74"/>
      <c r="C172" s="74"/>
      <c r="D172" s="74"/>
      <c r="E172" s="74"/>
      <c r="F172" s="75"/>
      <c r="G172" s="78"/>
      <c r="H172" s="80"/>
      <c r="I172" s="8" t="s">
        <v>14</v>
      </c>
      <c r="J172" s="8" t="s">
        <v>15</v>
      </c>
      <c r="K172" s="2"/>
      <c r="L172" s="2"/>
    </row>
    <row r="173" spans="1:12" x14ac:dyDescent="0.2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3222.8</v>
      </c>
      <c r="J173" s="16">
        <v>5477.1</v>
      </c>
      <c r="K173" s="2"/>
      <c r="L173" s="2"/>
    </row>
    <row r="174" spans="1:12" ht="44.25" customHeight="1" x14ac:dyDescent="0.2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231.7</v>
      </c>
      <c r="J174" s="15">
        <v>403.8</v>
      </c>
      <c r="K174" s="2"/>
      <c r="L174" s="2"/>
    </row>
    <row r="175" spans="1:12" x14ac:dyDescent="0.2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3454.5</v>
      </c>
      <c r="J175" s="14">
        <f>J173+J174</f>
        <v>5880.9000000000005</v>
      </c>
      <c r="K175" s="2"/>
      <c r="L175" s="2"/>
    </row>
    <row r="178" spans="1:14" x14ac:dyDescent="0.2">
      <c r="A178" s="81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57"/>
    </row>
    <row r="179" spans="1:14" ht="19.5" customHeight="1" x14ac:dyDescent="0.2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57"/>
    </row>
    <row r="180" spans="1:14" ht="15" customHeight="1" x14ac:dyDescent="0.2"/>
    <row r="181" spans="1:14" x14ac:dyDescent="0.2">
      <c r="A181" s="81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57"/>
      <c r="N181" s="37"/>
    </row>
    <row r="182" spans="1:14" x14ac:dyDescent="0.2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I1:L1"/>
    <mergeCell ref="I2:L2"/>
    <mergeCell ref="I3:L3"/>
    <mergeCell ref="I4:L4"/>
    <mergeCell ref="I5:L5"/>
    <mergeCell ref="C7:L7"/>
    <mergeCell ref="G25:G29"/>
    <mergeCell ref="E10:M10"/>
    <mergeCell ref="H25:H29"/>
    <mergeCell ref="G18:K18"/>
    <mergeCell ref="A181:L181"/>
    <mergeCell ref="C8:L8"/>
    <mergeCell ref="G17:J17"/>
    <mergeCell ref="G12:K12"/>
    <mergeCell ref="G14:K14"/>
    <mergeCell ref="A170:F172"/>
    <mergeCell ref="G170:G172"/>
    <mergeCell ref="A25:F29"/>
    <mergeCell ref="H170:H172"/>
    <mergeCell ref="I27:I29"/>
    <mergeCell ref="J28:J29"/>
    <mergeCell ref="A178:L178"/>
    <mergeCell ref="A179:L179"/>
    <mergeCell ref="I23:K23"/>
    <mergeCell ref="I21:K21"/>
    <mergeCell ref="I22:K22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2018-09</vt:lpstr>
      <vt:lpstr>2018-06</vt:lpstr>
      <vt:lpstr>Sheet1</vt:lpstr>
      <vt:lpstr>'2018-06'!Print_Titles</vt:lpstr>
      <vt:lpstr>'2018-09'!Print_Titles</vt:lpstr>
      <vt:lpstr>Sheet1!Print_Titles</vt:lpstr>
    </vt:vector>
  </TitlesOfParts>
  <Company>LR 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Jurgita Glemze</cp:lastModifiedBy>
  <cp:lastPrinted>2018-02-27T13:06:35Z</cp:lastPrinted>
  <dcterms:created xsi:type="dcterms:W3CDTF">2011-04-06T09:42:27Z</dcterms:created>
  <dcterms:modified xsi:type="dcterms:W3CDTF">2018-10-23T06:34:03Z</dcterms:modified>
</cp:coreProperties>
</file>