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320" windowHeight="5925" activeTab="1"/>
  </bookViews>
  <sheets>
    <sheet name="KLSB-1 " sheetId="1" r:id="rId1"/>
    <sheet name="KLSB-2" sheetId="2" r:id="rId2"/>
  </sheets>
  <definedNames>
    <definedName name="_xlnm.Print_Titles" localSheetId="0">'KLSB-1 '!$32:$34</definedName>
    <definedName name="_xlnm.Print_Titles" localSheetId="1">'KLSB-2'!$27:$28</definedName>
  </definedNames>
  <calcPr fullCalcOnLoad="1" fullPrecision="0"/>
</workbook>
</file>

<file path=xl/sharedStrings.xml><?xml version="1.0" encoding="utf-8"?>
<sst xmlns="http://schemas.openxmlformats.org/spreadsheetml/2006/main" count="546" uniqueCount="443">
  <si>
    <t>(Kodas)</t>
  </si>
  <si>
    <t>Kodas</t>
  </si>
  <si>
    <t>Sąmatos straipsnių pavadinimas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</si>
  <si>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</si>
  <si>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</si>
  <si>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</si>
  <si>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</si>
  <si>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</si>
  <si>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</si>
  <si>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Apmokėjimas už turto vertinimo paslaugas</t>
  </si>
  <si>
    <t>Veiklos nuoma</t>
  </si>
  <si>
    <t>Palūkanos</t>
  </si>
  <si>
    <t>Asignavimų valdytojų sumokėtos palūkanos</t>
  </si>
  <si>
    <t>Finansų ministerijos sumokėtos palūkanos</t>
  </si>
  <si>
    <t>Savivaldybių sumokėtos palūkanos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</si>
  <si>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</si>
  <si>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</si>
  <si>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</si>
  <si>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</si>
  <si>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</si>
  <si>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</si>
  <si>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</si>
  <si>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</si>
  <si>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</si>
  <si>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</si>
  <si>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</si>
  <si>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Bendrųjų nacionalinių pajamų nuosavi ištekliai</t>
  </si>
  <si>
    <t>Biudžeto disbalansų korekcija Jungtinės Karalystės naudai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</si>
  <si>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</si>
  <si>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</si>
  <si>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</si>
  <si>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</si>
  <si>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</si>
  <si>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</si>
  <si>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</si>
  <si>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</si>
  <si>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</si>
  <si>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</si>
  <si>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</si>
  <si>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Materialiojo ir nematerialiojo turto įsigijimo išlaidos</t>
  </si>
  <si>
    <t>Grynieji pinigai</t>
  </si>
  <si>
    <t>Draudimo techniniai atidėjiniai</t>
  </si>
  <si>
    <t>IŠ VISO ASIGNAVIMŲ (2+3)</t>
  </si>
  <si>
    <t>(parašas)</t>
  </si>
  <si>
    <t>Vidutinė vieneto kaina</t>
  </si>
  <si>
    <t>Kitos ryšių išlaidos</t>
  </si>
  <si>
    <t>2.2.1.1.1.06.</t>
  </si>
  <si>
    <t>Nuomos išlaidos</t>
  </si>
  <si>
    <t>Remonto išlaidos</t>
  </si>
  <si>
    <t>2.2.1.1.1.07.</t>
  </si>
  <si>
    <t>Žmonių skaičius</t>
  </si>
  <si>
    <t>Patalynės išlaidos:</t>
  </si>
  <si>
    <t>Vidutinė norma vienai vietai</t>
  </si>
  <si>
    <t>Patalynės skalbimas:</t>
  </si>
  <si>
    <t>Svoris (kg)</t>
  </si>
  <si>
    <t>1 kg kaina</t>
  </si>
  <si>
    <t>2.2.1.1.1.11.</t>
  </si>
  <si>
    <t>2.2.1.1.1.12.</t>
  </si>
  <si>
    <t>2.2.1.1.1.14.</t>
  </si>
  <si>
    <t>2.2.1.1.1.15.</t>
  </si>
  <si>
    <t>Pastatų ir statinių remonto išlaidos:</t>
  </si>
  <si>
    <t>2.2.1.1.1.16.</t>
  </si>
  <si>
    <t>Darbuotojų, keliančių kvalifikaciją, skaičius</t>
  </si>
  <si>
    <t>2.2.1.1.1.17.</t>
  </si>
  <si>
    <t>Samdomų ekspertų ir konsultantų skaičius</t>
  </si>
  <si>
    <t>Išlaidos 1 ekspertui ir konsultantui</t>
  </si>
  <si>
    <t>Išlaidos juridinėms konsultacijoms</t>
  </si>
  <si>
    <t>2.2.1.1.1.30.</t>
  </si>
  <si>
    <t>Mokinių skaičius</t>
  </si>
  <si>
    <t>Eil. Nr.</t>
  </si>
  <si>
    <t>Išlaidų pavadinimas</t>
  </si>
  <si>
    <t>Išlaidų klasifikacija pagal valstybės funkcijas</t>
  </si>
  <si>
    <t>Dotacijos užsienio valstybėms</t>
  </si>
  <si>
    <t>Pervedamos Europos Sąjungos, kitos tarptautinės finansinės paramos ir bendrojo finansavimo lėšos</t>
  </si>
  <si>
    <t>Transporto draudimo išlaidos</t>
  </si>
  <si>
    <t>2.2.1.1.1.20.</t>
  </si>
  <si>
    <t>Jei šiluma teikiama centralizuotai, nurodoma sutarties suma</t>
  </si>
  <si>
    <t>Elektros energijos poreikis (kW)</t>
  </si>
  <si>
    <t>Moksleivių ir studentų gamybinė praktika</t>
  </si>
  <si>
    <t>Vaikų vasaros poilsio organizavimas</t>
  </si>
  <si>
    <t>Mokslinio tyrimo darbai</t>
  </si>
  <si>
    <t>Darbo grupių ir komisijų apmokėjimas</t>
  </si>
  <si>
    <t>Nežinybinė apsauga (sutarties suma)</t>
  </si>
  <si>
    <t>Reprezentacinės išlaidos</t>
  </si>
  <si>
    <t>Protezavimo išlaidos</t>
  </si>
  <si>
    <t>Banko paslaugos</t>
  </si>
  <si>
    <t xml:space="preserve">                  </t>
  </si>
  <si>
    <t>Stacionarių telefonų skaičius</t>
  </si>
  <si>
    <t>Mobiliųjų telefonų skaičius</t>
  </si>
  <si>
    <t>Interneto išlaidų suma</t>
  </si>
  <si>
    <t>Objektų skaičius</t>
  </si>
  <si>
    <t>Šildymas:</t>
  </si>
  <si>
    <t>Elektros energija:</t>
  </si>
  <si>
    <t>Mokestis už elektros galios dedamąsias metams</t>
  </si>
  <si>
    <t>Vandentiekis ir kanalizacija:</t>
  </si>
  <si>
    <t>Pastovus mokestis metams</t>
  </si>
  <si>
    <t>Strateginių ir neliečiamų atsargų saugojimas</t>
  </si>
  <si>
    <t xml:space="preserve"> Premijos, skiriamos savivaldybių tarybų sprendimais </t>
  </si>
  <si>
    <t>Mokesčiai tarptautinėms organizacijoms</t>
  </si>
  <si>
    <t>Priešgaisrinės signalizacijos priežiūra, gesintuvų užpildymas</t>
  </si>
  <si>
    <t>Deratizacija, dezinfekcija, dezinsekcija</t>
  </si>
  <si>
    <t>Maisto mėginių tikrinimas</t>
  </si>
  <si>
    <t>Asignavimų valdytojo (įstaigos) pavadinimas</t>
  </si>
  <si>
    <t>2.2.1.1.1.05.</t>
  </si>
  <si>
    <t>Finansavimo šaltinis</t>
  </si>
  <si>
    <t>Nuomojamas plotas (kv. m)</t>
  </si>
  <si>
    <t>Plotas (kv. m)</t>
  </si>
  <si>
    <t>Vandens poreikis (kub. m)</t>
  </si>
  <si>
    <t>Programos (priemonės) pavadinimas</t>
  </si>
  <si>
    <t>Žemės ūkio funkcijoms vykdyti</t>
  </si>
  <si>
    <t>Darbo rinkos politikos priemonių ir gyventojų užimtumo programų rengimas ir įgyvendinimas</t>
  </si>
  <si>
    <t>Blankai ir kiti neperiodiniai leidiniai</t>
  </si>
  <si>
    <t>Baldai ir biuro įranga:</t>
  </si>
  <si>
    <t>Ūkinis inventorius:</t>
  </si>
  <si>
    <t>(data ir numeris)</t>
  </si>
  <si>
    <t>Mokymo priemonės:</t>
  </si>
  <si>
    <t>Ūkinės priemonės:</t>
  </si>
  <si>
    <t>Ryšių išlaidos stacionariems telefonams:</t>
  </si>
  <si>
    <t>Ryšių išlaidos mobiliesiems telefonams:</t>
  </si>
  <si>
    <t>Metinis poreikis (l)</t>
  </si>
  <si>
    <t>Benzino įsigijimo išlaidos:</t>
  </si>
  <si>
    <t>Dyzelino įsigijimo išlaidos:</t>
  </si>
  <si>
    <t>Dujų įsigijimo išlaidos:</t>
  </si>
  <si>
    <t>Tepalų įsigijimo išlaidos:</t>
  </si>
  <si>
    <t>Vietų skaičius bendrabučiuose, ligoninėse ir kitose įstaigose</t>
  </si>
  <si>
    <t>Spaudinių išlaidos mokiniams:</t>
  </si>
  <si>
    <t>Įstaigų skaičius</t>
  </si>
  <si>
    <t>Vidutinė išlaidų norma vienam mokiniui</t>
  </si>
  <si>
    <t>Vidutinė išlaidų norma vienai įstaigai</t>
  </si>
  <si>
    <t>Spaudinių išlaidos įstaigai:</t>
  </si>
  <si>
    <t>Patalpų nuomos išlaidos:</t>
  </si>
  <si>
    <t>Vidutinis 1 kv. m įkainis</t>
  </si>
  <si>
    <t>▪     baldai</t>
  </si>
  <si>
    <t>▪     kita biuro įranga</t>
  </si>
  <si>
    <t>▪     valymo priemonės (įstaigos reikmėms)</t>
  </si>
  <si>
    <t>▪     valymo priemonės (paslaugų gavėjams)</t>
  </si>
  <si>
    <t>▪     higienos priemonės (įstaigos reikmėms)</t>
  </si>
  <si>
    <t>▪     higienos priemonės (paslaugų gavėjams)</t>
  </si>
  <si>
    <t>▪     virtuvės</t>
  </si>
  <si>
    <t>▪     gelbėjimo priemonės</t>
  </si>
  <si>
    <t>▪     gamybos mašinos ir įrenginiai</t>
  </si>
  <si>
    <t>▪     medicinos įranga</t>
  </si>
  <si>
    <t>▪     apsaugos įranga</t>
  </si>
  <si>
    <t>▪     filmavimo, fotografavimo, mobiliojo telefono ryšio įrenginiai</t>
  </si>
  <si>
    <t>▪     radijo ir televizijos, informacinių ir ryšių technologijų tinklų valdymo įrenginiai ir įranga</t>
  </si>
  <si>
    <t>▪     kitos mašinos ir įrenginiai</t>
  </si>
  <si>
    <t>▪     sportinis inventorius</t>
  </si>
  <si>
    <t>▪     mokinio reikmenys pasiruošimui mokyklai</t>
  </si>
  <si>
    <t>▪     užimtumo veiklai</t>
  </si>
  <si>
    <t>▪     elektros prekės</t>
  </si>
  <si>
    <t>▪     santechnikos prekės</t>
  </si>
  <si>
    <t>▪     cheminės prekės</t>
  </si>
  <si>
    <t>▪     kitos prekės</t>
  </si>
  <si>
    <t>Vidutinės išlaidos 1 kv. m</t>
  </si>
  <si>
    <t>Išlaidų suma samdomiems ekspertams ir konsultantams:</t>
  </si>
  <si>
    <t>Vidutinės išlaidos 1 darbuotojui</t>
  </si>
  <si>
    <t>2.8.1.1.1.2.</t>
  </si>
  <si>
    <t>2.8.1.2.1.1.</t>
  </si>
  <si>
    <t>2.8.1.1.1.1.</t>
  </si>
  <si>
    <t>Baudos ir delspinigiai</t>
  </si>
  <si>
    <t>Turizmo paslaugų organizavimas</t>
  </si>
  <si>
    <t>Socialinės reabilitacijos paslaugų neįgaliesiems bendruomenėje projektų dalinis finansavimas</t>
  </si>
  <si>
    <t>Savivaldybės gyvenamųjų patalpų nuomos administravimas</t>
  </si>
  <si>
    <t>Savininkams grąžintų nuomotų patalpų vertės įskaičiavimas į nuompinigius</t>
  </si>
  <si>
    <t>Mokymai globėjams (rūpintojams)/ įtėviams; užsiėmimai tėvystės įgūdžių ugdymui</t>
  </si>
  <si>
    <t>Vadovų atestavimas, dalyvavimas respublikiniuose mokymuose ir miesto metodinėje veikloje</t>
  </si>
  <si>
    <t>Mokesčiai ir rinkliavos, kuomet vienas valdymo lygs perveda lėšas kitam valdymo lygiui</t>
  </si>
  <si>
    <t>Rinkodaros programų vykdymas</t>
  </si>
  <si>
    <t>Kompensacija už sužalojimus, žalos atlyginimas</t>
  </si>
  <si>
    <t>Sportinės veiklos programų dalinis finansavimas</t>
  </si>
  <si>
    <t>Sporto renginių organizavimas</t>
  </si>
  <si>
    <t>Kitos sportinės veiklos organizavimas</t>
  </si>
  <si>
    <t>Kultūrinių renginių organizavimas</t>
  </si>
  <si>
    <t>Kultūrinės veiklos programų dalinis finansavimas</t>
  </si>
  <si>
    <t>Kiltos kultūrinės veiklos organizavimas</t>
  </si>
  <si>
    <t>Nemokamo maitinimo gamybos išlaidų padengimas</t>
  </si>
  <si>
    <t>Socialinės veiklos programų dalinis finansavimas</t>
  </si>
  <si>
    <t>Kitos socialinės veiklos organizavimas</t>
  </si>
  <si>
    <t>Kitos švietimo veiklos organizavimas</t>
  </si>
  <si>
    <t>Jaunimo projektų dalinis finansavimas</t>
  </si>
  <si>
    <t>Apdovanojimai ir premijos (sportininkams, kultūros ir meno atstovams, kt.)</t>
  </si>
  <si>
    <t>Metrologinių ir kitų įrenginių patikra</t>
  </si>
  <si>
    <t>Draudimas:</t>
  </si>
  <si>
    <t>Geriamas vanduo</t>
  </si>
  <si>
    <t>Valymo paslaugos</t>
  </si>
  <si>
    <t>Miesto keleivinio transporto bilietų išlaidos</t>
  </si>
  <si>
    <t>Darbo sauga</t>
  </si>
  <si>
    <t>Foto paslaugos</t>
  </si>
  <si>
    <t>Laikinai neišnuomotų gyvenamųjų patalpų priežiūra</t>
  </si>
  <si>
    <t>Socialinių paslaugų teikimas miesto gyventojams ne savivaldybės institucijose</t>
  </si>
  <si>
    <t>Narystės mokesčiai</t>
  </si>
  <si>
    <t>Turizmo paslaugos</t>
  </si>
  <si>
    <t>Pastatų ir įrenginių priežiūros paslaugos, išskyrus techninę priežiūrą</t>
  </si>
  <si>
    <t>Skelbimai ir reklama</t>
  </si>
  <si>
    <t>Baseino vandens tyrimų ir aptarnavimo paslaugos</t>
  </si>
  <si>
    <t>▪     darbuotojų draudimas nuo nelaimingų atsitikimų darbe</t>
  </si>
  <si>
    <t>▪     pastatų ir kito turto draudimas</t>
  </si>
  <si>
    <t>▪     draudimas dėl atsakomybės už padarytą žalą pacientui</t>
  </si>
  <si>
    <t>▪     gyvybės draudimas</t>
  </si>
  <si>
    <t>SVP priemonės pavadinimas</t>
  </si>
  <si>
    <t>Sveikatinimo priemonės</t>
  </si>
  <si>
    <t>Rezervo naudojimas nenumatytiems darbams apmokėti ir avarinėms situacijoms likviduoti</t>
  </si>
  <si>
    <t>Įstaigų teritorijų priežiūros paslaugos (aikštės, želdynai ir kt.)</t>
  </si>
  <si>
    <t>Edukacinių renginių organizavimas, dalyvavimas respublikiniuose renginiuose, kitų projektų vykdymas</t>
  </si>
  <si>
    <t>Sporto ir sveikatingumo stovyklos, treniruotės</t>
  </si>
  <si>
    <t>ES ir kitos lėšomis finansuojamų projektų veiklų įgyvendinimas (bendrojo finansavimo ir kitomis išlaidos)</t>
  </si>
  <si>
    <t>Vidutinė vieneto (kWh) kaina</t>
  </si>
  <si>
    <t>Vieneto (1 kub. m) kaina</t>
  </si>
  <si>
    <r>
      <rPr>
        <sz val="10"/>
        <rFont val="Times New Roman"/>
        <family val="1"/>
      </rPr>
      <t>▪</t>
    </r>
    <r>
      <rPr>
        <sz val="10"/>
        <rFont val="Times New Roman Baltic"/>
        <family val="0"/>
      </rPr>
      <t xml:space="preserve">     kanceliarinės prekės (įstaigos reikmėms)</t>
    </r>
  </si>
  <si>
    <t>▪     kanceliarinės prekės (paslaugų gavėjams)</t>
  </si>
  <si>
    <t>Kanceliarinės prekės:</t>
  </si>
  <si>
    <t>Valymo priemonės:</t>
  </si>
  <si>
    <t>Higienos priemonės:</t>
  </si>
  <si>
    <t>Kuro poreikis, kWh</t>
  </si>
  <si>
    <t>Vieneto ( kW) kaina</t>
  </si>
  <si>
    <t xml:space="preserve">Savivaldybės sumokėtos palūkanos </t>
  </si>
  <si>
    <t>(įstaigos vadovo ar asignavimų valdytojo pareigų pavadinimas)</t>
  </si>
  <si>
    <t>iš jų ketvirčiais:</t>
  </si>
  <si>
    <t>Išlaidų ekonominės klasifikacijos kodas</t>
  </si>
  <si>
    <t>(dokumento sudarytojo (įstaigos) pavadinimas)</t>
  </si>
  <si>
    <t>(sudarymo vieta)</t>
  </si>
  <si>
    <t>(Asignavimų valdytojo) įstaigos pavadinimas:</t>
  </si>
  <si>
    <t>Ministerija</t>
  </si>
  <si>
    <t>Departamentas</t>
  </si>
  <si>
    <t>Biudžetinė įstaiga</t>
  </si>
  <si>
    <t>Programa:</t>
  </si>
  <si>
    <t>Išlaidų klasifikacija pagal valstybės funkcijas:</t>
  </si>
  <si>
    <t xml:space="preserve">                                                                                                 (Kodas)</t>
  </si>
  <si>
    <t>I ketv.</t>
  </si>
  <si>
    <t>II ketv.</t>
  </si>
  <si>
    <t>III ketv.</t>
  </si>
  <si>
    <t>IV ketv.</t>
  </si>
  <si>
    <t xml:space="preserve">(įstaigos vadovo ar asignavimų valdytojo įgalioto asmens, atsakingo už           planavimą, pareigų pavadinimas)      </t>
  </si>
  <si>
    <t>(parašas)                    (vardas ir pavardė)</t>
  </si>
  <si>
    <t>Išlaidų suma šildymui (kWh):</t>
  </si>
  <si>
    <t>Šiukšlių išvežimo išlaidos</t>
  </si>
  <si>
    <t>Ilgalaikės / trumpalaikės socialinės globos paslaugų teikimo ir išlaidų kompensavimas kitų savivaldybių globos įstaigose</t>
  </si>
  <si>
    <t>Kito ilgalaikio turto nuomos išlaidos (pastabose įvardinti nuomojamo turto pavadinimą):</t>
  </si>
  <si>
    <t xml:space="preserve">Forma KLSB-2 patvirtinta 
Klaipėdos miesto savivaldybės administracijos direktoriaus                              </t>
  </si>
  <si>
    <t>Informacinių technologijų prekių ir paslaugų įsigijimo išlaidos</t>
  </si>
  <si>
    <t>Ūkinio inventoriaus įsigijimo išlaidos</t>
  </si>
  <si>
    <t>Dotacijos kitiems valdžios sektoriaus subjektams turtui įsigyti</t>
  </si>
  <si>
    <t>Rentos</t>
  </si>
  <si>
    <t>Neigiama valiutos kurso įtaka</t>
  </si>
  <si>
    <t>Kitų atsargų įsigijimo išlaidos</t>
  </si>
  <si>
    <t>Kiti ilgalaikiai indėliai</t>
  </si>
  <si>
    <t>Ilgalaikiai pervedamieji indėliai</t>
  </si>
  <si>
    <t>Kitos ilgalaikės mokėtinos sumos (grąžintos)</t>
  </si>
  <si>
    <t>2014 m. spalio 17 d. įsakymu                   Nr. AD1-3097</t>
  </si>
  <si>
    <t>Kuro poreikis, kub. m</t>
  </si>
  <si>
    <t>Vidutinė vieneto (kub. m) kaina</t>
  </si>
  <si>
    <t>Išlaidų suma šildymui (kub. m):</t>
  </si>
  <si>
    <t>Mokestis už lietaus nuotekas</t>
  </si>
  <si>
    <t>Kitos mokėtinos sumos (suteiktos)</t>
  </si>
  <si>
    <t>Kitos trumpalaikės mokėtinos sumos (suteiktos)</t>
  </si>
  <si>
    <t>Kitos ilgalaikės mokėtinos sumos (suteiktos)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</si>
  <si>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</si>
  <si>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</si>
  <si>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</si>
  <si>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Kitos mokėtinos sumos (grąžintos)</t>
  </si>
  <si>
    <t>Kitos trumpalaikės mokėtinos sumos (grąžintos)</t>
  </si>
  <si>
    <t>Ryšių paslaugų įsigijimo išlaidos:</t>
  </si>
  <si>
    <t>Transporto išlaikymo ir transporto paslaugų įsigijimo išlaidos:</t>
  </si>
  <si>
    <t>Kvalifikacijos kėlimo išlaidos:</t>
  </si>
  <si>
    <t>2.2.1.1.1.21.</t>
  </si>
  <si>
    <t>2.2.1.1.1.23.</t>
  </si>
  <si>
    <t>Ūkinio inventoriaus įsigijimo išlaidos:</t>
  </si>
  <si>
    <t>Kitų prekių ir paslaugų įsigijimo išlaidos:</t>
  </si>
  <si>
    <t>Kitos išlaidos kitiems einamiesiems tikslams:</t>
  </si>
  <si>
    <t>(eurais)</t>
  </si>
  <si>
    <t xml:space="preserve">Išlaidos vienam stacionariam telefonui </t>
  </si>
  <si>
    <t>Išlaidos vienam mobiliajam telefonui</t>
  </si>
  <si>
    <t>Aprangos, minkšto inventoriaus ir amunicijos įsigijimo išlaidos:</t>
  </si>
  <si>
    <t>Vidutinė vieno vieneto kaina</t>
  </si>
  <si>
    <t>Išlaidų suma elektros energijai:</t>
  </si>
  <si>
    <t>Išlaidų suma vandentiekiui ir kanalizacijai:</t>
  </si>
  <si>
    <t>Renginių aptarnavimo paslaugos (kultūros, sporto it kt.)</t>
  </si>
  <si>
    <t>IŠLAIDOS PREKĖMS IR PASLAUGOMS, KITOMS IŠLAIDOMS</t>
  </si>
  <si>
    <t>Išlaidos už transporto parkavimą</t>
  </si>
  <si>
    <t xml:space="preserve"> Kompensacijos darbuotojams, naudojantiems netarnybinius automobilius tarnybos reikmėms</t>
  </si>
  <si>
    <t>Aprangos ir patalynės įsigijimo išlaidos:</t>
  </si>
  <si>
    <t>Komandiruočių išlaidos</t>
  </si>
  <si>
    <t>Gyvenamųjų vietovių viešojo ūkio išlaidos</t>
  </si>
  <si>
    <t>Materialiojo ir nematerialiojo turto nuomos išlaidos:</t>
  </si>
  <si>
    <t>Materialiojo turto paprastojo remonto išlaidos:</t>
  </si>
  <si>
    <t>Kito materialiojo turto paprastojo remonto išlaidos</t>
  </si>
  <si>
    <t>Ekspertų ir konsultantų paslaugų įsigijimo išlaidos:</t>
  </si>
  <si>
    <t>Komunalinių paslaugų įsigijimo išlaidos:</t>
  </si>
  <si>
    <t xml:space="preserve">Informacinių technologijų prekių ir paslaugų įsigijimo išlaidos: </t>
  </si>
  <si>
    <t>Informacinių technologijų prekių įsigijimo išlaidos:</t>
  </si>
  <si>
    <t>Kompiuterinės technikos įsigijimo išlaidos</t>
  </si>
  <si>
    <t>Kompiuterinės technikos dalių įsigijimo išlaidos</t>
  </si>
  <si>
    <t>Informacinių technologijų paslaugų įsigijimo išlaidos:</t>
  </si>
  <si>
    <t>Taikomosios programinės įrangos priežiūros ir modifikavimo paslaugų išlaidos</t>
  </si>
  <si>
    <t>Sisteminės programinės įrangos administravimo paslaugų išlaidos</t>
  </si>
  <si>
    <t>Informacinių ir ryšių technologijų infrastruktūros priežiūros, remonto ir administravimo paslaugų išlaidos</t>
  </si>
  <si>
    <t>Programinės įrangos licencijų nuomos (licencijų termino pratęsimo) išlaidos (išskyrus atvejus, kai tokia nuoma būtų laikoma licencijų įsigijimu)</t>
  </si>
  <si>
    <t>Programinės įrangos licencijų priežiūros ir palaikymo paslaugų ir kitų panašių paslaugų išlaidos.</t>
  </si>
  <si>
    <t>2.2.1.1.1.22</t>
  </si>
  <si>
    <t xml:space="preserve"> ▪      prizai, suvenyrai</t>
  </si>
  <si>
    <t>Kitos neišvardintos paslaugos</t>
  </si>
  <si>
    <t xml:space="preserve">2.3.1.1.1.3.  </t>
  </si>
  <si>
    <t>2.4.1.1.1.2</t>
  </si>
  <si>
    <r>
      <t>Subsidijos gaminiams</t>
    </r>
    <r>
      <rPr>
        <sz val="10"/>
        <rFont val="Times New Roman Baltic"/>
        <family val="0"/>
      </rPr>
      <t xml:space="preserve"> (nuostolių, dėl keleivių vežimo kompensavimas/nuostolingų maršrutų subsidijavimas)</t>
    </r>
  </si>
  <si>
    <t>2.8.1.1.1.3.</t>
  </si>
  <si>
    <t>Kitos išlaidos turtui įsigyti</t>
  </si>
  <si>
    <t xml:space="preserve">Iš viso: </t>
  </si>
  <si>
    <t>Medikamentų ir medicininių paslaugų įsigijimo išlaidos</t>
  </si>
  <si>
    <t>Ryšių paslaugų įsigijimo išlaidos</t>
  </si>
  <si>
    <t>Transporto išlaikymo ir transporto paslaugų įsigijimo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</si>
  <si>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</si>
  <si>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</si>
  <si>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</si>
  <si>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</si>
  <si>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</si>
  <si>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Kitų prekių ir paslaugų įsigijimo išlaidos</t>
  </si>
  <si>
    <t>Palūkanos nerezidentams</t>
  </si>
  <si>
    <t>Palūkanos rezidentams, kitiems nei valdžios sektorius (tik už tiesioginę skolą)</t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</si>
  <si>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</si>
  <si>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</si>
  <si>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</si>
  <si>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</si>
  <si>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</si>
  <si>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</si>
  <si>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</si>
  <si>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</si>
  <si>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</si>
  <si>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sektoriaus subjektams einamiesiems tikslams</t>
  </si>
  <si>
    <t>Dotacijos savivaldybėms einamiesiems tikslams</t>
  </si>
  <si>
    <t>Su nuosavais ištekliais susijusios baudos, delspinigiai ir neigiamos palūkanos</t>
  </si>
  <si>
    <t>Socialinė parama (socialinės paramos pašalpos) ir rentos</t>
  </si>
  <si>
    <t>Kitos išlaidos einamiesiems tikslams</t>
  </si>
  <si>
    <t>Kitos išlaidos kitiems einamiesiems tikslams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</si>
  <si>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</si>
  <si>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</si>
  <si>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</si>
  <si>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</si>
  <si>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</si>
  <si>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Ilgalaikio materialiojo turto kūrimo ir įsigijimo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</si>
  <si>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</si>
  <si>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</si>
  <si>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</si>
  <si>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</si>
  <si>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</si>
  <si>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</si>
  <si>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</si>
  <si>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</si>
  <si>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</si>
  <si>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</si>
  <si>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</si>
  <si>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</si>
  <si>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</si>
  <si>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</si>
  <si>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</si>
  <si>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</si>
  <si>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</si>
  <si>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</si>
  <si>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</si>
  <si>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</si>
  <si>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</si>
  <si>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</si>
  <si>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</si>
  <si>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Biologinio turto ir žemės gelmių išteklių įsigijimo išlaidos</t>
  </si>
  <si>
    <t>Žemės gelmių išteklių įsigijimo išlaidos</t>
  </si>
  <si>
    <t>Gyvulių ir kitų gyvūnų įsigijimo išlaidos</t>
  </si>
  <si>
    <t>Vidaus finansinio turto padidėjimo išlaidos (investavimo į rezidentus išlaidos)</t>
  </si>
  <si>
    <t>Grynieji pinigai ir indėliai</t>
  </si>
  <si>
    <t xml:space="preserve">Trumpalaikiai pervedamieji indėliai </t>
  </si>
  <si>
    <t xml:space="preserve">Ilgalaikiai pervedamieji indėliai </t>
  </si>
  <si>
    <t xml:space="preserve">Kiti trumpalaikiai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</si>
  <si>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</si>
  <si>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</si>
  <si>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</si>
  <si>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</si>
  <si>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</si>
  <si>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</si>
  <si>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</si>
  <si>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</si>
  <si>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</si>
  <si>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>Akcijos (įsigytos iš rezidentų)</t>
  </si>
  <si>
    <t>Užsienio finansinio turto padidėjimo išlaidos (investavimo į nerezidentus išlaidos)</t>
  </si>
  <si>
    <t xml:space="preserve">Grynieji pinigai ir indėliai </t>
  </si>
  <si>
    <t>Trumpalaikiai pervedamieji indėliai</t>
  </si>
  <si>
    <t>Kiti trumpalaikiai indėliai</t>
  </si>
  <si>
    <t>Vertybiniai popieriai (įsigyti iš nerezidentų)</t>
  </si>
  <si>
    <t>Trumpalaikiai vertybiniai popieriai (įsigyti iš nerezidentų)</t>
  </si>
  <si>
    <t>Ilgalaikiai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</si>
  <si>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</si>
  <si>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</si>
  <si>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</si>
  <si>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</si>
  <si>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</si>
  <si>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</si>
  <si>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</si>
  <si>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</si>
  <si>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 xml:space="preserve">Akcijos (išpirktos) </t>
  </si>
  <si>
    <t>Prekių ir paslaugų naudojimo išlaidos</t>
  </si>
  <si>
    <t>Mitybos išlaidos</t>
  </si>
  <si>
    <t>Aprangos ir patalynės įsigijimo išlaidos</t>
  </si>
  <si>
    <t xml:space="preserve">Palūkanos kitiems valdžios sektoriaus subjektams </t>
  </si>
  <si>
    <t>Dotacijos savivaldybėms turtui įsigyti</t>
  </si>
  <si>
    <t>Pridėtinės vertės mokesčio nuosavi ištekliai</t>
  </si>
  <si>
    <t>Socialinė parama (socialinės paramos pašalpos)</t>
  </si>
  <si>
    <t>Stipendijos</t>
  </si>
  <si>
    <t>Subsidijos iš Europos Sąjungos ir kitos tarptautinės  finansinės paramos lėšų (ne valdžios sektoriui)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</si>
  <si>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</si>
  <si>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</si>
  <si>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</si>
  <si>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</si>
  <si>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 xml:space="preserve">Žemės įsigijimo išlaidos </t>
  </si>
  <si>
    <t>Infrastruktūros ir kitų  statinių įsigijimo išlaidos</t>
  </si>
  <si>
    <t>Kompiuterinės programinės įrangos ir  kompiuterinės programinės įrangos licencijų įsigijimo išlaidos</t>
  </si>
  <si>
    <t>Ilgalaikio turto finansinės nuomos (lizingo) išlaidos</t>
  </si>
  <si>
    <t>Miškų, vaismedžių ir kitų augalų įsigijimo išlaidos</t>
  </si>
  <si>
    <t>Finansinio turto padidėjimo išlaidos (finansinio turto įsigijimo / investavimo išlaidos)</t>
  </si>
  <si>
    <t>Pervedamieji indėliai</t>
  </si>
  <si>
    <t>Kiti indėliai</t>
  </si>
  <si>
    <t xml:space="preserve">Kiti ilgalaikiai indėliai </t>
  </si>
  <si>
    <t>Trumpalaikės paskolos (suteiktos nerezidentams)</t>
  </si>
  <si>
    <t>Ilgalaikės paskolos (suteiktos nerezidentams)</t>
  </si>
  <si>
    <t xml:space="preserve">Akcijos (įsigytos iš nerezidentų) </t>
  </si>
  <si>
    <t>Finansinių įsipareigojimų vykdymo išlaidos (grąžintos skolos)</t>
  </si>
  <si>
    <t xml:space="preserve">Pervedamieji indėliai </t>
  </si>
  <si>
    <t>Paskolos (grąžintinos)</t>
  </si>
  <si>
    <t>Trumpalaikės paskolos (grąžintinos)</t>
  </si>
  <si>
    <t>Ilgalaikės paskolos (grąžintinos)</t>
  </si>
  <si>
    <t>Užsienio finansinių įsipareigojimų vykdymo išlaidos (kreditoriams nerezidentams grąžintos skolos)</t>
  </si>
  <si>
    <t xml:space="preserve">Kiti indėliai </t>
  </si>
  <si>
    <t>(tūkst. Eur)</t>
  </si>
  <si>
    <t xml:space="preserve">(įstaigos padalinio, atsakingo už planavimą,       </t>
  </si>
  <si>
    <t xml:space="preserve">                      (vardas ir pavardė)</t>
  </si>
  <si>
    <t>vadovo ar jo įgalioto asmens pareigų pavadinimas)</t>
  </si>
  <si>
    <t xml:space="preserve">   vardas ir pavardė)</t>
  </si>
  <si>
    <t>Forma KLSB-1  patvirtinta 
Klaipėdos miesto savivaldybės administracijos direktoriaus 2014 m. spalio 17  d. įsakymu  Nr. AD1-3097</t>
  </si>
  <si>
    <t>(Klaipėdos miesto savivaldybės administracijos direktoriaus                           2018 m. sausio  4  d. įsakymo                            Nr. AD1-32  redakcija)</t>
  </si>
  <si>
    <r>
      <t xml:space="preserve">        2018  m.  </t>
    </r>
    <r>
      <rPr>
        <b/>
        <sz val="9"/>
        <rFont val="Times New Roman"/>
        <family val="1"/>
      </rPr>
      <t xml:space="preserve">PROGRAMOS  SĄMATA </t>
    </r>
    <r>
      <rPr>
        <sz val="9"/>
        <rFont val="Times New Roman"/>
        <family val="1"/>
      </rPr>
      <t xml:space="preserve">     </t>
    </r>
  </si>
  <si>
    <t>(Klaipėdos miesto savivaldybės administracijos direktoriaus                   2018 m. sausio 4 d. įsakymo Nr. AD1-32 redakcija)</t>
  </si>
  <si>
    <t>13.010101</t>
  </si>
  <si>
    <t>Klaipėdos miesto savivaldybės visuomenės sveikatos rėmimo specialiosios programos įgyvendinimas prioritetinėse srityse: Sveikatinimo projektų rėmimas</t>
  </si>
  <si>
    <t>Sveikatos priežiūros užtikrinimas</t>
  </si>
  <si>
    <t>Visuomenės sveikatos rėmimo specialioji programa (AA lėšos)</t>
  </si>
  <si>
    <t>2018 m. patvirtintas planas</t>
  </si>
  <si>
    <t>Patvirtintas planas 2018  metams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</si>
</sst>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;\-#,##0.0;\ "/>
    <numFmt numFmtId="174" formatCode="#,##0.00;\-#,##0.00;\ "/>
    <numFmt numFmtId="175" formatCode="#,##0;\-#,##0;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0.0000"/>
    <numFmt numFmtId="182" formatCode="0.00000"/>
    <numFmt numFmtId="183" formatCode="0.000000"/>
    <numFmt numFmtId="184" formatCode="[$-427]yyyy\ &quot;m.&quot;\ mmmm\ d\ &quot;d.&quot;"/>
    <numFmt numFmtId="185" formatCode="&quot;Taip&quot;;&quot;Taip&quot;;&quot;Ne&quot;"/>
    <numFmt numFmtId="186" formatCode="&quot;Teisinga&quot;;&quot;Teisinga&quot;;&quot;Klaidinga&quot;"/>
    <numFmt numFmtId="187" formatCode="[$€-2]\ ###,000_);[Red]\([$€-2]\ ###,000\)"/>
    <numFmt numFmtId="188" formatCode="#,##0.0"/>
    <numFmt numFmtId="189" formatCode="yyyy\-mm\-dd;@"/>
    <numFmt numFmtId="190" formatCode="General\."/>
    <numFmt numFmtId="191" formatCode="#,##0.00\ &quot;Lt&quot;"/>
  </numFmts>
  <fonts count="56">
    <font>
      <sz val="10"/>
      <name val="Arial"/>
      <family val="0"/>
    </font>
    <font>
      <sz val="10"/>
      <name val="Times New Roman Baltic"/>
      <family val="0"/>
    </font>
    <font>
      <b/>
      <sz val="10"/>
      <name val="Times New Roman Baltic"/>
      <family val="0"/>
    </font>
    <font>
      <b/>
      <i/>
      <sz val="9"/>
      <name val="Times New Roman"/>
      <family val="1"/>
    </font>
    <font>
      <b/>
      <i/>
      <sz val="10"/>
      <name val="Times New Roman Baltic"/>
      <family val="0"/>
    </font>
    <font>
      <sz val="8"/>
      <name val="Times New Roman Baltic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name val="Times New Roman Baltic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 Baltic"/>
      <family val="0"/>
    </font>
    <font>
      <b/>
      <sz val="8"/>
      <name val="Times New Roman Baltic"/>
      <family val="0"/>
    </font>
    <font>
      <u val="single"/>
      <sz val="10"/>
      <color indexed="36"/>
      <name val="Times New Roman Baltic"/>
      <family val="0"/>
    </font>
    <font>
      <u val="single"/>
      <sz val="10"/>
      <color indexed="12"/>
      <name val="Times New Roman Baltic"/>
      <family val="0"/>
    </font>
    <font>
      <b/>
      <sz val="9"/>
      <name val="Times New Roman Baltic"/>
      <family val="0"/>
    </font>
    <font>
      <sz val="7"/>
      <name val="Times New Roman"/>
      <family val="1"/>
    </font>
    <font>
      <sz val="7"/>
      <name val="Times New Roman Baltic"/>
      <family val="1"/>
    </font>
    <font>
      <b/>
      <i/>
      <sz val="7"/>
      <name val="Times New Roman Baltic"/>
      <family val="1"/>
    </font>
    <font>
      <b/>
      <i/>
      <sz val="7"/>
      <name val="Times New Roman"/>
      <family val="1"/>
    </font>
    <font>
      <strike/>
      <sz val="10"/>
      <name val="Times New Roman Balt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hair"/>
      <bottom style="thin"/>
    </border>
    <border>
      <left/>
      <right/>
      <top style="hair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Alignment="1">
      <alignment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 applyProtection="1">
      <alignment/>
      <protection locked="0"/>
    </xf>
    <xf numFmtId="0" fontId="1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/>
    </xf>
    <xf numFmtId="1" fontId="1" fillId="0" borderId="15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right"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left" vertical="top" wrapText="1"/>
      <protection/>
    </xf>
    <xf numFmtId="172" fontId="7" fillId="0" borderId="12" xfId="53" applyNumberFormat="1" applyFont="1" applyBorder="1" applyAlignment="1" applyProtection="1">
      <alignment/>
      <protection locked="0"/>
    </xf>
    <xf numFmtId="49" fontId="7" fillId="0" borderId="0" xfId="53" applyNumberFormat="1" applyFont="1" applyBorder="1" applyAlignment="1" applyProtection="1">
      <alignment horizontal="left"/>
      <protection/>
    </xf>
    <xf numFmtId="1" fontId="11" fillId="0" borderId="11" xfId="53" applyNumberFormat="1" applyFont="1" applyBorder="1" applyAlignment="1" applyProtection="1">
      <alignment horizontal="center"/>
      <protection locked="0"/>
    </xf>
    <xf numFmtId="172" fontId="17" fillId="0" borderId="0" xfId="53" applyNumberFormat="1" applyFont="1" applyAlignment="1" applyProtection="1">
      <alignment/>
      <protection/>
    </xf>
    <xf numFmtId="172" fontId="17" fillId="0" borderId="0" xfId="53" applyNumberFormat="1" applyFont="1" applyAlignment="1" applyProtection="1">
      <alignment wrapText="1"/>
      <protection/>
    </xf>
    <xf numFmtId="172" fontId="20" fillId="0" borderId="0" xfId="53" applyNumberFormat="1" applyFont="1" applyAlignment="1" applyProtection="1">
      <alignment/>
      <protection/>
    </xf>
    <xf numFmtId="1" fontId="2" fillId="0" borderId="11" xfId="53" applyNumberFormat="1" applyFont="1" applyBorder="1" applyAlignment="1" applyProtection="1">
      <alignment horizontal="center"/>
      <protection locked="0"/>
    </xf>
    <xf numFmtId="1" fontId="2" fillId="0" borderId="0" xfId="53" applyNumberFormat="1" applyFont="1" applyBorder="1" applyAlignment="1" applyProtection="1">
      <alignment horizontal="center"/>
      <protection locked="0"/>
    </xf>
    <xf numFmtId="172" fontId="18" fillId="0" borderId="0" xfId="53" applyNumberFormat="1" applyFont="1" applyAlignment="1" applyProtection="1">
      <alignment/>
      <protection/>
    </xf>
    <xf numFmtId="49" fontId="1" fillId="0" borderId="10" xfId="53" applyNumberFormat="1" applyFont="1" applyFill="1" applyBorder="1" applyAlignment="1" applyProtection="1">
      <alignment/>
      <protection/>
    </xf>
    <xf numFmtId="49" fontId="1" fillId="0" borderId="0" xfId="53" applyNumberFormat="1" applyFont="1" applyFill="1" applyBorder="1" applyAlignment="1" applyProtection="1">
      <alignment/>
      <protection/>
    </xf>
    <xf numFmtId="1" fontId="2" fillId="0" borderId="0" xfId="53" applyNumberFormat="1" applyFont="1" applyFill="1" applyBorder="1" applyAlignment="1" applyProtection="1">
      <alignment horizontal="center"/>
      <protection locked="0"/>
    </xf>
    <xf numFmtId="172" fontId="18" fillId="0" borderId="0" xfId="53" applyNumberFormat="1" applyFont="1" applyFill="1" applyAlignment="1" applyProtection="1">
      <alignment/>
      <protection/>
    </xf>
    <xf numFmtId="49" fontId="1" fillId="0" borderId="0" xfId="53" applyNumberFormat="1" applyFont="1" applyBorder="1" applyProtection="1">
      <alignment/>
      <protection/>
    </xf>
    <xf numFmtId="0" fontId="1" fillId="0" borderId="0" xfId="53" applyFont="1" applyBorder="1" applyAlignment="1" applyProtection="1">
      <alignment horizontal="center"/>
      <protection/>
    </xf>
    <xf numFmtId="172" fontId="19" fillId="0" borderId="0" xfId="53" applyNumberFormat="1" applyFont="1" applyAlignment="1" applyProtection="1">
      <alignment/>
      <protection/>
    </xf>
    <xf numFmtId="172" fontId="1" fillId="0" borderId="0" xfId="53" applyNumberFormat="1" applyFont="1" applyProtection="1">
      <alignment/>
      <protection/>
    </xf>
    <xf numFmtId="0" fontId="6" fillId="0" borderId="16" xfId="0" applyFont="1" applyBorder="1" applyAlignment="1" applyProtection="1">
      <alignment/>
      <protection locked="0"/>
    </xf>
    <xf numFmtId="172" fontId="7" fillId="0" borderId="11" xfId="53" applyNumberFormat="1" applyFont="1" applyBorder="1" applyAlignment="1" applyProtection="1">
      <alignment horizontal="center" vertical="center" wrapText="1"/>
      <protection/>
    </xf>
    <xf numFmtId="172" fontId="7" fillId="0" borderId="11" xfId="53" applyNumberFormat="1" applyFont="1" applyBorder="1" applyAlignment="1" applyProtection="1">
      <alignment horizontal="center" vertical="center"/>
      <protection/>
    </xf>
    <xf numFmtId="172" fontId="1" fillId="0" borderId="0" xfId="53" applyNumberFormat="1" applyFont="1" applyAlignment="1" applyProtection="1">
      <alignment/>
      <protection/>
    </xf>
    <xf numFmtId="172" fontId="1" fillId="0" borderId="0" xfId="53" applyNumberFormat="1" applyFont="1" applyFill="1" applyBorder="1" applyAlignment="1" applyProtection="1">
      <alignment horizontal="left" vertical="top" wrapText="1"/>
      <protection locked="0"/>
    </xf>
    <xf numFmtId="49" fontId="8" fillId="0" borderId="14" xfId="53" applyNumberFormat="1" applyFont="1" applyBorder="1" applyAlignment="1" applyProtection="1">
      <alignment horizontal="center"/>
      <protection/>
    </xf>
    <xf numFmtId="49" fontId="10" fillId="0" borderId="14" xfId="53" applyNumberFormat="1" applyFont="1" applyBorder="1" applyAlignment="1" applyProtection="1">
      <alignment/>
      <protection/>
    </xf>
    <xf numFmtId="172" fontId="8" fillId="0" borderId="0" xfId="53" applyNumberFormat="1" applyFont="1" applyAlignment="1" applyProtection="1">
      <alignment horizontal="center"/>
      <protection/>
    </xf>
    <xf numFmtId="49" fontId="1" fillId="0" borderId="10" xfId="53" applyNumberFormat="1" applyFont="1" applyBorder="1" applyAlignment="1" applyProtection="1">
      <alignment horizontal="left"/>
      <protection/>
    </xf>
    <xf numFmtId="172" fontId="1" fillId="0" borderId="0" xfId="53" applyNumberFormat="1" applyFont="1" applyAlignment="1" applyProtection="1">
      <alignment horizontal="center"/>
      <protection/>
    </xf>
    <xf numFmtId="0" fontId="11" fillId="0" borderId="11" xfId="45" applyFont="1" applyFill="1" applyBorder="1" applyAlignment="1">
      <alignment horizontal="left" wrapText="1"/>
      <protection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 wrapText="1"/>
      <protection/>
    </xf>
    <xf numFmtId="172" fontId="18" fillId="0" borderId="0" xfId="53" applyNumberFormat="1" applyFont="1" applyFill="1" applyBorder="1" applyAlignment="1" applyProtection="1">
      <alignment horizontal="right" vertic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72" fontId="16" fillId="0" borderId="0" xfId="0" applyNumberFormat="1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center"/>
      <protection/>
    </xf>
    <xf numFmtId="1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172" fontId="16" fillId="33" borderId="11" xfId="53" applyNumberFormat="1" applyFont="1" applyFill="1" applyBorder="1" applyAlignment="1" applyProtection="1">
      <alignment/>
      <protection/>
    </xf>
    <xf numFmtId="172" fontId="2" fillId="33" borderId="11" xfId="53" applyNumberFormat="1" applyFont="1" applyFill="1" applyBorder="1" applyAlignment="1" applyProtection="1">
      <alignment horizontal="right"/>
      <protection/>
    </xf>
    <xf numFmtId="1" fontId="5" fillId="0" borderId="11" xfId="0" applyNumberFormat="1" applyFont="1" applyFill="1" applyBorder="1" applyAlignment="1" applyProtection="1">
      <alignment horizontal="center"/>
      <protection/>
    </xf>
    <xf numFmtId="1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172" fontId="1" fillId="33" borderId="11" xfId="53" applyNumberFormat="1" applyFont="1" applyFill="1" applyBorder="1" applyAlignment="1" applyProtection="1">
      <alignment horizontal="right"/>
      <protection/>
    </xf>
    <xf numFmtId="172" fontId="1" fillId="0" borderId="11" xfId="53" applyNumberFormat="1" applyFont="1" applyBorder="1" applyAlignment="1" applyProtection="1">
      <alignment horizontal="right"/>
      <protection locked="0"/>
    </xf>
    <xf numFmtId="172" fontId="0" fillId="0" borderId="11" xfId="0" applyNumberFormat="1" applyBorder="1" applyAlignment="1" applyProtection="1">
      <alignment horizontal="right"/>
      <protection locked="0"/>
    </xf>
    <xf numFmtId="172" fontId="1" fillId="33" borderId="11" xfId="53" applyNumberFormat="1" applyFont="1" applyFill="1" applyBorder="1" applyAlignment="1" applyProtection="1">
      <alignment horizontal="right" wrapText="1"/>
      <protection/>
    </xf>
    <xf numFmtId="172" fontId="1" fillId="0" borderId="11" xfId="53" applyNumberFormat="1" applyFont="1" applyBorder="1" applyAlignment="1" applyProtection="1">
      <alignment horizontal="right" wrapText="1"/>
      <protection locked="0"/>
    </xf>
    <xf numFmtId="172" fontId="8" fillId="33" borderId="11" xfId="53" applyNumberFormat="1" applyFont="1" applyFill="1" applyBorder="1" applyAlignment="1" applyProtection="1">
      <alignment wrapText="1"/>
      <protection/>
    </xf>
    <xf numFmtId="172" fontId="8" fillId="33" borderId="11" xfId="53" applyNumberFormat="1" applyFont="1" applyFill="1" applyBorder="1" applyAlignment="1" applyProtection="1">
      <alignment/>
      <protection/>
    </xf>
    <xf numFmtId="172" fontId="1" fillId="0" borderId="11" xfId="53" applyNumberFormat="1" applyFont="1" applyFill="1" applyBorder="1" applyAlignment="1" applyProtection="1">
      <alignment horizontal="right"/>
      <protection locked="0"/>
    </xf>
    <xf numFmtId="172" fontId="0" fillId="0" borderId="11" xfId="0" applyNumberFormat="1" applyFill="1" applyBorder="1" applyAlignment="1" applyProtection="1">
      <alignment horizontal="right"/>
      <protection locked="0"/>
    </xf>
    <xf numFmtId="172" fontId="8" fillId="33" borderId="11" xfId="0" applyNumberFormat="1" applyFont="1" applyFill="1" applyBorder="1" applyAlignment="1" applyProtection="1">
      <alignment/>
      <protection/>
    </xf>
    <xf numFmtId="172" fontId="0" fillId="33" borderId="11" xfId="0" applyNumberFormat="1" applyFill="1" applyBorder="1" applyAlignment="1" applyProtection="1">
      <alignment horizontal="right"/>
      <protection/>
    </xf>
    <xf numFmtId="172" fontId="1" fillId="33" borderId="11" xfId="53" applyNumberFormat="1" applyFont="1" applyFill="1" applyBorder="1" applyAlignment="1" applyProtection="1">
      <alignment horizontal="right"/>
      <protection/>
    </xf>
    <xf numFmtId="172" fontId="1" fillId="0" borderId="11" xfId="0" applyNumberFormat="1" applyFont="1" applyFill="1" applyBorder="1" applyAlignment="1" applyProtection="1">
      <alignment horizontal="right"/>
      <protection locked="0"/>
    </xf>
    <xf numFmtId="172" fontId="1" fillId="0" borderId="11" xfId="53" applyNumberFormat="1" applyFont="1" applyFill="1" applyBorder="1" applyAlignment="1" applyProtection="1">
      <alignment horizontal="right"/>
      <protection locked="0"/>
    </xf>
    <xf numFmtId="172" fontId="16" fillId="33" borderId="11" xfId="0" applyNumberFormat="1" applyFont="1" applyFill="1" applyBorder="1" applyAlignment="1" applyProtection="1">
      <alignment/>
      <protection/>
    </xf>
    <xf numFmtId="172" fontId="2" fillId="33" borderId="11" xfId="0" applyNumberFormat="1" applyFont="1" applyFill="1" applyBorder="1" applyAlignment="1" applyProtection="1">
      <alignment horizontal="right"/>
      <protection/>
    </xf>
    <xf numFmtId="1" fontId="5" fillId="0" borderId="11" xfId="45" applyNumberFormat="1" applyFont="1" applyFill="1" applyBorder="1" applyAlignment="1" applyProtection="1">
      <alignment horizontal="center"/>
      <protection/>
    </xf>
    <xf numFmtId="1" fontId="5" fillId="0" borderId="11" xfId="45" applyNumberFormat="1" applyFont="1" applyFill="1" applyBorder="1" applyAlignment="1">
      <alignment horizontal="center"/>
      <protection/>
    </xf>
    <xf numFmtId="172" fontId="16" fillId="33" borderId="11" xfId="0" applyNumberFormat="1" applyFont="1" applyFill="1" applyBorder="1" applyAlignment="1" applyProtection="1">
      <alignment horizontal="right"/>
      <protection/>
    </xf>
    <xf numFmtId="172" fontId="1" fillId="33" borderId="11" xfId="0" applyNumberFormat="1" applyFont="1" applyFill="1" applyBorder="1" applyAlignment="1" applyProtection="1">
      <alignment horizontal="right"/>
      <protection/>
    </xf>
    <xf numFmtId="0" fontId="7" fillId="0" borderId="11" xfId="0" applyFont="1" applyFill="1" applyBorder="1" applyAlignment="1">
      <alignment wrapText="1"/>
    </xf>
    <xf numFmtId="1" fontId="5" fillId="0" borderId="11" xfId="42" applyNumberFormat="1" applyFont="1" applyFill="1" applyBorder="1" applyAlignment="1" applyProtection="1">
      <alignment horizontal="center"/>
      <protection/>
    </xf>
    <xf numFmtId="172" fontId="1" fillId="0" borderId="11" xfId="53" applyNumberFormat="1" applyFont="1" applyFill="1" applyBorder="1" applyAlignment="1" applyProtection="1">
      <alignment horizontal="right"/>
      <protection/>
    </xf>
    <xf numFmtId="0" fontId="7" fillId="0" borderId="11" xfId="0" applyFont="1" applyFill="1" applyBorder="1" applyAlignment="1">
      <alignment horizontal="center" wrapText="1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172" fontId="18" fillId="0" borderId="14" xfId="53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7" fillId="0" borderId="0" xfId="0" applyFont="1" applyFill="1" applyAlignment="1" applyProtection="1">
      <alignment horizontal="left" vertical="top" wrapText="1"/>
      <protection/>
    </xf>
    <xf numFmtId="172" fontId="1" fillId="0" borderId="0" xfId="53" applyNumberFormat="1" applyFont="1" applyFill="1" applyBorder="1" applyAlignment="1" applyProtection="1">
      <alignment horizontal="left" wrapTex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172" fontId="7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49" fontId="7" fillId="0" borderId="11" xfId="53" applyNumberFormat="1" applyFont="1" applyBorder="1" applyAlignment="1" applyProtection="1">
      <alignment horizontal="center" vertical="center"/>
      <protection/>
    </xf>
    <xf numFmtId="49" fontId="7" fillId="0" borderId="0" xfId="53" applyNumberFormat="1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/>
    </xf>
    <xf numFmtId="0" fontId="2" fillId="0" borderId="11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 applyProtection="1">
      <alignment horizontal="left" wrapText="1"/>
      <protection/>
    </xf>
    <xf numFmtId="0" fontId="1" fillId="0" borderId="0" xfId="54" applyFont="1" applyFill="1" applyAlignment="1">
      <alignment horizontal="left" wrapText="1"/>
      <protection/>
    </xf>
    <xf numFmtId="172" fontId="1" fillId="0" borderId="0" xfId="53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8" fillId="0" borderId="14" xfId="53" applyNumberFormat="1" applyFont="1" applyBorder="1" applyAlignment="1" applyProtection="1">
      <alignment horizontal="center"/>
      <protection/>
    </xf>
    <xf numFmtId="49" fontId="1" fillId="0" borderId="10" xfId="53" applyNumberFormat="1" applyFont="1" applyFill="1" applyBorder="1" applyAlignment="1" applyProtection="1">
      <alignment wrapText="1"/>
      <protection/>
    </xf>
    <xf numFmtId="1" fontId="16" fillId="0" borderId="15" xfId="0" applyNumberFormat="1" applyFont="1" applyFill="1" applyBorder="1" applyAlignment="1" applyProtection="1">
      <alignment horizontal="center"/>
      <protection/>
    </xf>
    <xf numFmtId="1" fontId="16" fillId="0" borderId="18" xfId="0" applyNumberFormat="1" applyFont="1" applyFill="1" applyBorder="1" applyAlignment="1" applyProtection="1">
      <alignment horizontal="center"/>
      <protection/>
    </xf>
    <xf numFmtId="1" fontId="16" fillId="0" borderId="19" xfId="0" applyNumberFormat="1" applyFont="1" applyFill="1" applyBorder="1" applyAlignment="1" applyProtection="1">
      <alignment horizontal="center"/>
      <protection/>
    </xf>
    <xf numFmtId="49" fontId="1" fillId="0" borderId="10" xfId="53" applyNumberFormat="1" applyFont="1" applyBorder="1" applyAlignment="1" applyProtection="1">
      <alignment horizontal="left" wrapText="1"/>
      <protection/>
    </xf>
    <xf numFmtId="0" fontId="9" fillId="0" borderId="10" xfId="0" applyFont="1" applyBorder="1" applyAlignment="1" applyProtection="1">
      <alignment horizontal="left"/>
      <protection/>
    </xf>
    <xf numFmtId="49" fontId="1" fillId="0" borderId="10" xfId="53" applyNumberFormat="1" applyFont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</cellXfs>
  <cellStyles count="56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prastas 2 2" xfId="43"/>
    <cellStyle name="Įprastas 2 2 2" xfId="44"/>
    <cellStyle name="Įprastas 3" xfId="45"/>
    <cellStyle name="Įspėjimo tekstas" xfId="46"/>
    <cellStyle name="Išvestis" xfId="47"/>
    <cellStyle name="Įvestis" xfId="48"/>
    <cellStyle name="Comma" xfId="49"/>
    <cellStyle name="Comma [0]" xfId="50"/>
    <cellStyle name="Neutralus" xfId="51"/>
    <cellStyle name="Normal_Pajamu formos 2 2" xfId="52"/>
    <cellStyle name="Normal_Sheet1 2" xfId="53"/>
    <cellStyle name="Paprastas_2006 biudz reng formos" xfId="54"/>
    <cellStyle name="Paryškinimas 1" xfId="55"/>
    <cellStyle name="Paryškinimas 2" xfId="56"/>
    <cellStyle name="Paryškinimas 3" xfId="57"/>
    <cellStyle name="Paryškinimas 4" xfId="58"/>
    <cellStyle name="Paryškinimas 5" xfId="59"/>
    <cellStyle name="Paryškinimas 6" xfId="60"/>
    <cellStyle name="Pastaba" xfId="61"/>
    <cellStyle name="Pavadinimas" xfId="62"/>
    <cellStyle name="Percent" xfId="63"/>
    <cellStyle name="Skaičiavimas" xfId="64"/>
    <cellStyle name="Suma" xfId="65"/>
    <cellStyle name="Susietas langelis" xfId="66"/>
    <cellStyle name="Tikrinimo langelis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M298"/>
  <sheetViews>
    <sheetView zoomScalePageLayoutView="0" workbookViewId="0" topLeftCell="A1">
      <selection activeCell="H32" sqref="H32:H34"/>
    </sheetView>
  </sheetViews>
  <sheetFormatPr defaultColWidth="9.140625" defaultRowHeight="12.75"/>
  <cols>
    <col min="1" max="1" width="2.00390625" style="25" customWidth="1"/>
    <col min="2" max="3" width="2.7109375" style="26" customWidth="1"/>
    <col min="4" max="5" width="2.57421875" style="26" customWidth="1"/>
    <col min="6" max="6" width="2.421875" style="26" customWidth="1"/>
    <col min="7" max="7" width="42.421875" style="0" customWidth="1"/>
    <col min="8" max="8" width="10.00390625" style="0" customWidth="1"/>
    <col min="9" max="9" width="8.7109375" style="0" customWidth="1"/>
    <col min="10" max="10" width="8.57421875" style="39" customWidth="1"/>
    <col min="11" max="12" width="7.57421875" style="0" customWidth="1"/>
  </cols>
  <sheetData>
    <row r="1" spans="1:12" ht="23.25" customHeight="1">
      <c r="A1" s="42"/>
      <c r="B1" s="42"/>
      <c r="C1" s="42"/>
      <c r="D1" s="42"/>
      <c r="E1" s="42"/>
      <c r="F1" s="42"/>
      <c r="G1" s="43"/>
      <c r="H1" s="43"/>
      <c r="I1" s="149" t="s">
        <v>433</v>
      </c>
      <c r="J1" s="149"/>
      <c r="K1" s="149"/>
      <c r="L1" s="149"/>
    </row>
    <row r="2" spans="1:12" ht="27.75" customHeight="1">
      <c r="A2" s="42"/>
      <c r="B2" s="42"/>
      <c r="C2" s="42"/>
      <c r="D2" s="42"/>
      <c r="E2" s="42"/>
      <c r="F2" s="42"/>
      <c r="G2" s="43"/>
      <c r="H2" s="43"/>
      <c r="I2" s="149"/>
      <c r="J2" s="149"/>
      <c r="K2" s="149"/>
      <c r="L2" s="149"/>
    </row>
    <row r="3" spans="1:12" ht="20.25" customHeight="1">
      <c r="A3" s="42"/>
      <c r="B3" s="42"/>
      <c r="C3" s="42"/>
      <c r="D3" s="42"/>
      <c r="E3" s="42"/>
      <c r="F3" s="42"/>
      <c r="G3" s="43"/>
      <c r="H3" s="43"/>
      <c r="I3" s="150" t="s">
        <v>434</v>
      </c>
      <c r="J3" s="150"/>
      <c r="K3" s="150"/>
      <c r="L3" s="150"/>
    </row>
    <row r="4" spans="1:12" ht="19.5" customHeight="1">
      <c r="A4" s="42"/>
      <c r="B4" s="42"/>
      <c r="C4" s="42"/>
      <c r="D4" s="42"/>
      <c r="E4" s="42"/>
      <c r="F4" s="42"/>
      <c r="G4" s="43"/>
      <c r="H4" s="43"/>
      <c r="I4" s="150"/>
      <c r="J4" s="150"/>
      <c r="K4" s="150"/>
      <c r="L4" s="150"/>
    </row>
    <row r="5" spans="1:12" ht="13.5" customHeight="1">
      <c r="A5" s="42"/>
      <c r="B5" s="42"/>
      <c r="C5" s="42"/>
      <c r="D5" s="42"/>
      <c r="E5" s="42"/>
      <c r="F5" s="42"/>
      <c r="G5" s="43"/>
      <c r="H5" s="43"/>
      <c r="I5" s="150"/>
      <c r="J5" s="150"/>
      <c r="K5" s="150"/>
      <c r="L5" s="150"/>
    </row>
    <row r="6" spans="1:12" ht="13.5" customHeight="1">
      <c r="A6" s="42"/>
      <c r="B6" s="42"/>
      <c r="C6" s="42"/>
      <c r="D6" s="42"/>
      <c r="E6" s="42"/>
      <c r="F6" s="42"/>
      <c r="G6" s="43"/>
      <c r="H6" s="43"/>
      <c r="I6" s="61"/>
      <c r="J6" s="61"/>
      <c r="K6" s="61"/>
      <c r="L6" s="61"/>
    </row>
    <row r="7" spans="1:12" ht="12.75">
      <c r="A7" s="45"/>
      <c r="B7" s="46"/>
      <c r="C7" s="46"/>
      <c r="D7" s="46"/>
      <c r="E7" s="46"/>
      <c r="F7" s="46"/>
      <c r="G7" s="62"/>
      <c r="H7" s="62"/>
      <c r="I7" s="62"/>
      <c r="J7" s="62"/>
      <c r="K7" s="62"/>
      <c r="L7" s="62"/>
    </row>
    <row r="8" spans="1:12" ht="12.75">
      <c r="A8" s="45"/>
      <c r="B8" s="46"/>
      <c r="C8" s="46"/>
      <c r="D8" s="46"/>
      <c r="E8" s="46"/>
      <c r="F8" s="46"/>
      <c r="G8" s="152" t="s">
        <v>219</v>
      </c>
      <c r="H8" s="152"/>
      <c r="I8" s="152"/>
      <c r="J8" s="152"/>
      <c r="K8" s="152"/>
      <c r="L8" s="152"/>
    </row>
    <row r="9" spans="1:12" ht="12.75">
      <c r="A9" s="45"/>
      <c r="B9" s="46"/>
      <c r="C9" s="46"/>
      <c r="D9" s="46"/>
      <c r="E9" s="46"/>
      <c r="F9" s="46"/>
      <c r="G9" s="47"/>
      <c r="H9" s="47"/>
      <c r="I9" s="47"/>
      <c r="J9" s="47"/>
      <c r="K9" s="47"/>
      <c r="L9" s="47"/>
    </row>
    <row r="10" spans="1:12" ht="12.75">
      <c r="A10" s="45"/>
      <c r="B10" s="46"/>
      <c r="C10" s="46"/>
      <c r="D10" s="46"/>
      <c r="E10" s="46"/>
      <c r="F10" s="46"/>
      <c r="G10" s="161" t="s">
        <v>435</v>
      </c>
      <c r="H10" s="161"/>
      <c r="I10" s="161"/>
      <c r="J10" s="161"/>
      <c r="K10" s="161"/>
      <c r="L10" s="161"/>
    </row>
    <row r="11" spans="1:12" ht="12.75">
      <c r="A11" s="45"/>
      <c r="B11" s="46"/>
      <c r="C11" s="46"/>
      <c r="D11" s="46"/>
      <c r="E11" s="46"/>
      <c r="F11" s="46"/>
      <c r="G11" s="62"/>
      <c r="H11" s="62"/>
      <c r="I11" s="62"/>
      <c r="J11" s="62"/>
      <c r="K11" s="62"/>
      <c r="L11" s="62"/>
    </row>
    <row r="12" spans="1:12" ht="12.75">
      <c r="A12" s="45"/>
      <c r="B12" s="46"/>
      <c r="C12" s="46"/>
      <c r="D12" s="46"/>
      <c r="E12" s="46"/>
      <c r="F12" s="46"/>
      <c r="G12" s="152" t="s">
        <v>114</v>
      </c>
      <c r="H12" s="152"/>
      <c r="I12" s="152"/>
      <c r="J12" s="152"/>
      <c r="K12" s="152"/>
      <c r="L12" s="152"/>
    </row>
    <row r="13" spans="1:12" ht="12.75">
      <c r="A13" s="45"/>
      <c r="B13" s="46"/>
      <c r="C13" s="46"/>
      <c r="D13" s="46"/>
      <c r="E13" s="46"/>
      <c r="F13" s="48"/>
      <c r="G13" s="62"/>
      <c r="H13" s="62"/>
      <c r="I13" s="62"/>
      <c r="J13" s="62"/>
      <c r="K13" s="62"/>
      <c r="L13" s="62"/>
    </row>
    <row r="14" spans="1:12" ht="12.75">
      <c r="A14" s="45"/>
      <c r="B14" s="46"/>
      <c r="C14" s="46"/>
      <c r="D14" s="46"/>
      <c r="E14" s="46"/>
      <c r="F14" s="46"/>
      <c r="G14" s="152" t="s">
        <v>220</v>
      </c>
      <c r="H14" s="152"/>
      <c r="I14" s="152"/>
      <c r="J14" s="152"/>
      <c r="K14" s="152"/>
      <c r="L14" s="152"/>
    </row>
    <row r="15" spans="1:12" ht="12.75">
      <c r="A15" s="45"/>
      <c r="B15" s="46"/>
      <c r="C15" s="46"/>
      <c r="D15" s="46"/>
      <c r="E15" s="46"/>
      <c r="F15" s="46"/>
      <c r="G15" s="43"/>
      <c r="H15" s="43"/>
      <c r="I15" s="44"/>
      <c r="J15" s="44"/>
      <c r="K15" s="44"/>
      <c r="L15" s="44"/>
    </row>
    <row r="16" spans="1:12" ht="12.75">
      <c r="A16" s="63" t="s">
        <v>221</v>
      </c>
      <c r="B16" s="6"/>
      <c r="C16" s="6"/>
      <c r="D16" s="6"/>
      <c r="E16" s="6"/>
      <c r="F16" s="6"/>
      <c r="G16" s="40"/>
      <c r="H16" s="49"/>
      <c r="I16" s="41"/>
      <c r="J16" s="64"/>
      <c r="K16" s="64"/>
      <c r="L16" s="64"/>
    </row>
    <row r="17" spans="1:12" ht="21">
      <c r="A17" s="45"/>
      <c r="B17" s="154"/>
      <c r="C17" s="155"/>
      <c r="D17" s="155"/>
      <c r="E17" s="155"/>
      <c r="F17" s="155"/>
      <c r="G17" s="155"/>
      <c r="H17" s="155"/>
      <c r="I17" s="155"/>
      <c r="J17" s="65" t="s">
        <v>222</v>
      </c>
      <c r="K17" s="65" t="s">
        <v>223</v>
      </c>
      <c r="L17" s="66" t="s">
        <v>224</v>
      </c>
    </row>
    <row r="18" spans="1:13" ht="12.75">
      <c r="A18" s="45"/>
      <c r="B18" s="154"/>
      <c r="C18" s="155"/>
      <c r="D18" s="155"/>
      <c r="E18" s="155"/>
      <c r="F18" s="155"/>
      <c r="G18" s="155"/>
      <c r="H18" s="155"/>
      <c r="I18" s="155"/>
      <c r="J18" s="67"/>
      <c r="K18" s="50"/>
      <c r="L18" s="65" t="s">
        <v>0</v>
      </c>
      <c r="M18" s="30"/>
    </row>
    <row r="19" spans="1:12" ht="12.75">
      <c r="A19" s="45"/>
      <c r="B19" s="28"/>
      <c r="C19" s="29"/>
      <c r="D19" s="29"/>
      <c r="E19" s="29"/>
      <c r="F19" s="29"/>
      <c r="G19" s="29"/>
      <c r="H19" s="29"/>
      <c r="I19" s="29"/>
      <c r="J19" s="31"/>
      <c r="K19" s="31"/>
      <c r="L19" s="31"/>
    </row>
    <row r="20" spans="1:12" ht="12.75">
      <c r="A20" s="32" t="s">
        <v>225</v>
      </c>
      <c r="B20" s="27"/>
      <c r="C20" s="27"/>
      <c r="D20" s="27"/>
      <c r="E20" s="27"/>
      <c r="F20" s="27"/>
      <c r="G20" s="27"/>
      <c r="H20" s="27"/>
      <c r="I20" s="27"/>
      <c r="J20" s="33"/>
      <c r="K20" s="68">
        <v>1</v>
      </c>
      <c r="L20" s="68">
        <v>3</v>
      </c>
    </row>
    <row r="21" spans="1:12" ht="12.75">
      <c r="A21" s="32"/>
      <c r="B21" s="9"/>
      <c r="C21" s="9"/>
      <c r="D21" s="9"/>
      <c r="E21" s="9"/>
      <c r="F21" s="9"/>
      <c r="G21" s="9"/>
      <c r="H21" s="9"/>
      <c r="I21" s="9"/>
      <c r="J21" s="33"/>
      <c r="K21" s="69"/>
      <c r="L21" s="70" t="s">
        <v>0</v>
      </c>
    </row>
    <row r="22" spans="1:12" ht="39.75" customHeight="1">
      <c r="A22" s="71"/>
      <c r="B22" s="71"/>
      <c r="C22" s="71"/>
      <c r="D22" s="71"/>
      <c r="E22" s="71"/>
      <c r="F22" s="71"/>
      <c r="G22" s="170" t="s">
        <v>438</v>
      </c>
      <c r="H22" s="72"/>
      <c r="I22" s="72"/>
      <c r="J22" s="171" t="s">
        <v>437</v>
      </c>
      <c r="K22" s="172"/>
      <c r="L22" s="173"/>
    </row>
    <row r="23" spans="1:12" ht="12.75">
      <c r="A23" s="157" t="s">
        <v>199</v>
      </c>
      <c r="B23" s="157"/>
      <c r="C23" s="157"/>
      <c r="D23" s="157"/>
      <c r="E23" s="157"/>
      <c r="F23" s="157"/>
      <c r="G23" s="157"/>
      <c r="H23" s="157"/>
      <c r="I23" s="157"/>
      <c r="J23" s="57"/>
      <c r="K23" s="73"/>
      <c r="L23" s="74" t="s">
        <v>0</v>
      </c>
    </row>
    <row r="24" spans="1:12" ht="17.25" customHeight="1">
      <c r="A24" s="58"/>
      <c r="B24" s="59"/>
      <c r="C24" s="59"/>
      <c r="D24" s="59"/>
      <c r="E24" s="59"/>
      <c r="F24" s="59"/>
      <c r="G24" s="177" t="s">
        <v>440</v>
      </c>
      <c r="H24" s="60"/>
      <c r="I24" s="60"/>
      <c r="J24" s="57"/>
      <c r="K24" s="73"/>
      <c r="L24" s="74"/>
    </row>
    <row r="25" spans="1:12" ht="13.5">
      <c r="A25" s="32" t="s">
        <v>104</v>
      </c>
      <c r="B25" s="34"/>
      <c r="C25" s="34"/>
      <c r="D25" s="34"/>
      <c r="E25" s="34"/>
      <c r="F25" s="34"/>
      <c r="G25" s="10"/>
      <c r="H25" s="68">
        <v>1</v>
      </c>
      <c r="I25" s="68">
        <v>5</v>
      </c>
      <c r="J25" s="68">
        <v>3</v>
      </c>
      <c r="K25" s="68">
        <v>0</v>
      </c>
      <c r="L25" s="68">
        <v>1</v>
      </c>
    </row>
    <row r="26" spans="1:12" ht="13.5">
      <c r="A26" s="32"/>
      <c r="B26" s="34"/>
      <c r="C26" s="34"/>
      <c r="D26" s="34"/>
      <c r="E26" s="34"/>
      <c r="F26" s="34"/>
      <c r="G26" s="35"/>
      <c r="H26" s="9"/>
      <c r="I26" s="9"/>
      <c r="J26" s="33"/>
      <c r="K26" s="69"/>
      <c r="L26" s="70" t="s">
        <v>0</v>
      </c>
    </row>
    <row r="27" spans="7:12" ht="12.75">
      <c r="G27" s="75"/>
      <c r="H27" s="76"/>
      <c r="I27" s="76"/>
      <c r="J27" s="76"/>
      <c r="K27" s="36"/>
      <c r="L27" s="77"/>
    </row>
    <row r="28" spans="1:12" ht="12.75">
      <c r="A28" s="37" t="s">
        <v>226</v>
      </c>
      <c r="B28" s="27"/>
      <c r="C28" s="27"/>
      <c r="D28" s="27"/>
      <c r="E28" s="27"/>
      <c r="F28" s="27"/>
      <c r="G28" s="27"/>
      <c r="H28" s="78"/>
      <c r="I28" s="68">
        <v>7</v>
      </c>
      <c r="J28" s="68">
        <v>4</v>
      </c>
      <c r="K28" s="68">
        <v>1</v>
      </c>
      <c r="L28" s="68">
        <v>2</v>
      </c>
    </row>
    <row r="29" spans="2:12" ht="12.75">
      <c r="B29" s="178" t="s">
        <v>439</v>
      </c>
      <c r="C29" s="179"/>
      <c r="D29" s="179"/>
      <c r="E29" s="179"/>
      <c r="F29" s="179"/>
      <c r="G29" s="179"/>
      <c r="H29" s="179"/>
      <c r="I29" s="147" t="s">
        <v>227</v>
      </c>
      <c r="J29" s="148"/>
      <c r="K29" s="148"/>
      <c r="L29" s="148"/>
    </row>
    <row r="30" spans="1:12" ht="12.75">
      <c r="A30" s="38"/>
      <c r="B30" s="158"/>
      <c r="C30" s="158"/>
      <c r="D30" s="158"/>
      <c r="E30" s="158"/>
      <c r="F30" s="158"/>
      <c r="G30" s="158"/>
      <c r="H30" s="158"/>
      <c r="I30" s="159"/>
      <c r="J30" s="159"/>
      <c r="K30" s="159"/>
      <c r="L30" s="159"/>
    </row>
    <row r="31" spans="1:12" ht="12.75">
      <c r="A31" s="5"/>
      <c r="B31" s="79"/>
      <c r="C31" s="79"/>
      <c r="D31" s="79"/>
      <c r="E31" s="79"/>
      <c r="F31" s="79"/>
      <c r="G31" s="79"/>
      <c r="H31" s="79"/>
      <c r="I31" s="79"/>
      <c r="J31" s="79"/>
      <c r="K31" s="96"/>
      <c r="L31" s="96" t="s">
        <v>428</v>
      </c>
    </row>
    <row r="32" spans="1:12" ht="12.75" customHeight="1">
      <c r="A32" s="153" t="s">
        <v>1</v>
      </c>
      <c r="B32" s="153"/>
      <c r="C32" s="153"/>
      <c r="D32" s="153"/>
      <c r="E32" s="153"/>
      <c r="F32" s="153"/>
      <c r="G32" s="160" t="s">
        <v>2</v>
      </c>
      <c r="H32" s="156" t="s">
        <v>442</v>
      </c>
      <c r="I32" s="151" t="s">
        <v>217</v>
      </c>
      <c r="J32" s="151"/>
      <c r="K32" s="151"/>
      <c r="L32" s="151"/>
    </row>
    <row r="33" spans="1:12" ht="12.75" customHeight="1">
      <c r="A33" s="153"/>
      <c r="B33" s="153"/>
      <c r="C33" s="153"/>
      <c r="D33" s="153"/>
      <c r="E33" s="153"/>
      <c r="F33" s="153"/>
      <c r="G33" s="160"/>
      <c r="H33" s="156"/>
      <c r="I33" s="151"/>
      <c r="J33" s="151"/>
      <c r="K33" s="151"/>
      <c r="L33" s="151"/>
    </row>
    <row r="34" spans="1:12" ht="12.75">
      <c r="A34" s="153"/>
      <c r="B34" s="153"/>
      <c r="C34" s="153"/>
      <c r="D34" s="153"/>
      <c r="E34" s="153"/>
      <c r="F34" s="153"/>
      <c r="G34" s="160"/>
      <c r="H34" s="156"/>
      <c r="I34" s="80" t="s">
        <v>228</v>
      </c>
      <c r="J34" s="81" t="s">
        <v>229</v>
      </c>
      <c r="K34" s="55" t="s">
        <v>230</v>
      </c>
      <c r="L34" s="55" t="s">
        <v>231</v>
      </c>
    </row>
    <row r="35" spans="1:12" ht="12.75">
      <c r="A35" s="113">
        <v>2</v>
      </c>
      <c r="B35" s="114"/>
      <c r="C35" s="114"/>
      <c r="D35" s="114"/>
      <c r="E35" s="114"/>
      <c r="F35" s="114"/>
      <c r="G35" s="115" t="s">
        <v>3</v>
      </c>
      <c r="H35" s="116">
        <f>(I35+J35+K35+L35)</f>
        <v>0</v>
      </c>
      <c r="I35" s="117">
        <f>I36+I44+I62+I78+I83+I97+I109+I122+I130</f>
        <v>0</v>
      </c>
      <c r="J35" s="117">
        <f>J36+J44+J62+J78+J83+J97+J109+J122+J130</f>
        <v>0</v>
      </c>
      <c r="K35" s="117">
        <f>K36+K44+K62+K78+K83+K97+K109+K122+K130</f>
        <v>0</v>
      </c>
      <c r="L35" s="117">
        <f>L36+L44+L62+L78+L83+L97+L109+L122+L130</f>
        <v>0</v>
      </c>
    </row>
    <row r="36" spans="1:12" ht="12.75">
      <c r="A36" s="113">
        <v>2</v>
      </c>
      <c r="B36" s="114">
        <v>1</v>
      </c>
      <c r="C36" s="114"/>
      <c r="D36" s="114"/>
      <c r="E36" s="114"/>
      <c r="F36" s="114"/>
      <c r="G36" s="115" t="s">
        <v>4</v>
      </c>
      <c r="H36" s="116">
        <f aca="true" t="shared" si="0" ref="H36:H99">(I36+J36+K36+L36)</f>
        <v>0</v>
      </c>
      <c r="I36" s="117">
        <f>(I37+I42)</f>
        <v>0</v>
      </c>
      <c r="J36" s="117">
        <f>(J37+J42)</f>
        <v>0</v>
      </c>
      <c r="K36" s="117">
        <f>(K37+K42)</f>
        <v>0</v>
      </c>
      <c r="L36" s="117">
        <f>(L37+L42)</f>
        <v>0</v>
      </c>
    </row>
    <row r="37" spans="1:12" ht="12.75">
      <c r="A37" s="118">
        <v>2</v>
      </c>
      <c r="B37" s="119">
        <v>1</v>
      </c>
      <c r="C37" s="119">
        <v>1</v>
      </c>
      <c r="D37" s="119"/>
      <c r="E37" s="119"/>
      <c r="F37" s="119"/>
      <c r="G37" s="120" t="s">
        <v>5</v>
      </c>
      <c r="H37" s="116">
        <f>(I37+J37+K37+L37)</f>
        <v>0</v>
      </c>
      <c r="I37" s="121">
        <f>(I39+I41)</f>
        <v>0</v>
      </c>
      <c r="J37" s="121">
        <f>(J39+J41)</f>
        <v>0</v>
      </c>
      <c r="K37" s="121">
        <f>(K39+K41)</f>
        <v>0</v>
      </c>
      <c r="L37" s="121">
        <f>(L39+L41)</f>
        <v>0</v>
      </c>
    </row>
    <row r="38" spans="1:12" ht="12.75">
      <c r="A38" s="118">
        <v>2</v>
      </c>
      <c r="B38" s="119">
        <v>1</v>
      </c>
      <c r="C38" s="119">
        <v>1</v>
      </c>
      <c r="D38" s="119">
        <v>1</v>
      </c>
      <c r="E38" s="119">
        <v>1</v>
      </c>
      <c r="F38" s="119"/>
      <c r="G38" s="120" t="s">
        <v>6</v>
      </c>
      <c r="H38" s="116">
        <f>(I38+J38+K38+L38)</f>
        <v>0</v>
      </c>
      <c r="I38" s="121">
        <f>(I39)</f>
        <v>0</v>
      </c>
      <c r="J38" s="121">
        <f>(J39)</f>
        <v>0</v>
      </c>
      <c r="K38" s="121">
        <f>(K39)</f>
        <v>0</v>
      </c>
      <c r="L38" s="121">
        <f>(L39)</f>
        <v>0</v>
      </c>
    </row>
    <row r="39" spans="1:12" ht="12.75">
      <c r="A39" s="118">
        <v>2</v>
      </c>
      <c r="B39" s="119">
        <v>1</v>
      </c>
      <c r="C39" s="119">
        <v>1</v>
      </c>
      <c r="D39" s="119">
        <v>1</v>
      </c>
      <c r="E39" s="119">
        <v>1</v>
      </c>
      <c r="F39" s="119">
        <v>1</v>
      </c>
      <c r="G39" s="120" t="s">
        <v>6</v>
      </c>
      <c r="H39" s="116">
        <f t="shared" si="0"/>
        <v>0</v>
      </c>
      <c r="I39" s="122"/>
      <c r="J39" s="122"/>
      <c r="K39" s="123"/>
      <c r="L39" s="123"/>
    </row>
    <row r="40" spans="1:12" ht="12.75">
      <c r="A40" s="118">
        <v>2</v>
      </c>
      <c r="B40" s="119">
        <v>1</v>
      </c>
      <c r="C40" s="119">
        <v>1</v>
      </c>
      <c r="D40" s="119">
        <v>1</v>
      </c>
      <c r="E40" s="119">
        <v>2</v>
      </c>
      <c r="F40" s="119"/>
      <c r="G40" s="120" t="s">
        <v>7</v>
      </c>
      <c r="H40" s="116">
        <f t="shared" si="0"/>
        <v>0</v>
      </c>
      <c r="I40" s="121">
        <f>(I41)</f>
        <v>0</v>
      </c>
      <c r="J40" s="121">
        <f>(J41)</f>
        <v>0</v>
      </c>
      <c r="K40" s="121">
        <f>(K41)</f>
        <v>0</v>
      </c>
      <c r="L40" s="121">
        <f>(L41)</f>
        <v>0</v>
      </c>
    </row>
    <row r="41" spans="1:12" ht="12.75">
      <c r="A41" s="118">
        <v>2</v>
      </c>
      <c r="B41" s="119">
        <v>1</v>
      </c>
      <c r="C41" s="119">
        <v>1</v>
      </c>
      <c r="D41" s="119">
        <v>1</v>
      </c>
      <c r="E41" s="119">
        <v>2</v>
      </c>
      <c r="F41" s="119">
        <v>1</v>
      </c>
      <c r="G41" s="120" t="s">
        <v>7</v>
      </c>
      <c r="H41" s="116">
        <f t="shared" si="0"/>
        <v>0</v>
      </c>
      <c r="I41" s="122"/>
      <c r="J41" s="122"/>
      <c r="K41" s="123"/>
      <c r="L41" s="123"/>
    </row>
    <row r="42" spans="1:12" ht="12.75">
      <c r="A42" s="118">
        <v>2</v>
      </c>
      <c r="B42" s="119">
        <v>1</v>
      </c>
      <c r="C42" s="119">
        <v>2</v>
      </c>
      <c r="D42" s="119"/>
      <c r="E42" s="119"/>
      <c r="F42" s="119"/>
      <c r="G42" s="120" t="s">
        <v>8</v>
      </c>
      <c r="H42" s="116">
        <f t="shared" si="0"/>
        <v>0</v>
      </c>
      <c r="I42" s="121">
        <f>I43</f>
        <v>0</v>
      </c>
      <c r="J42" s="121">
        <f>J43</f>
        <v>0</v>
      </c>
      <c r="K42" s="121">
        <f>K43</f>
        <v>0</v>
      </c>
      <c r="L42" s="121">
        <f>L43</f>
        <v>0</v>
      </c>
    </row>
    <row r="43" spans="1:12" ht="12.75">
      <c r="A43" s="118">
        <v>2</v>
      </c>
      <c r="B43" s="119">
        <v>1</v>
      </c>
      <c r="C43" s="119">
        <v>2</v>
      </c>
      <c r="D43" s="119">
        <v>1</v>
      </c>
      <c r="E43" s="119">
        <v>1</v>
      </c>
      <c r="F43" s="119">
        <v>1</v>
      </c>
      <c r="G43" s="120" t="s">
        <v>8</v>
      </c>
      <c r="H43" s="116">
        <f t="shared" si="0"/>
        <v>0</v>
      </c>
      <c r="I43" s="122"/>
      <c r="J43" s="122"/>
      <c r="K43" s="123"/>
      <c r="L43" s="123"/>
    </row>
    <row r="44" spans="1:12" ht="12.75">
      <c r="A44" s="118">
        <v>2</v>
      </c>
      <c r="B44" s="119">
        <v>2</v>
      </c>
      <c r="C44" s="119"/>
      <c r="D44" s="119"/>
      <c r="E44" s="119"/>
      <c r="F44" s="119"/>
      <c r="G44" s="120" t="s">
        <v>396</v>
      </c>
      <c r="H44" s="116">
        <f t="shared" si="0"/>
        <v>0</v>
      </c>
      <c r="I44" s="117">
        <f>I45</f>
        <v>0</v>
      </c>
      <c r="J44" s="117">
        <f>J45</f>
        <v>0</v>
      </c>
      <c r="K44" s="117">
        <f>K45</f>
        <v>0</v>
      </c>
      <c r="L44" s="117">
        <f>L45</f>
        <v>0</v>
      </c>
    </row>
    <row r="45" spans="1:12" ht="12.75">
      <c r="A45" s="113">
        <v>2</v>
      </c>
      <c r="B45" s="114">
        <v>2</v>
      </c>
      <c r="C45" s="114">
        <v>1</v>
      </c>
      <c r="D45" s="114"/>
      <c r="E45" s="114"/>
      <c r="F45" s="114"/>
      <c r="G45" s="120" t="s">
        <v>396</v>
      </c>
      <c r="H45" s="116">
        <f t="shared" si="0"/>
        <v>0</v>
      </c>
      <c r="I45" s="124">
        <f>SUM(I46:I61)</f>
        <v>0</v>
      </c>
      <c r="J45" s="124">
        <f>SUM(J46:J61)</f>
        <v>0</v>
      </c>
      <c r="K45" s="124">
        <f>SUM(K46:K61)</f>
        <v>0</v>
      </c>
      <c r="L45" s="124">
        <f>SUM(L46:L61)</f>
        <v>0</v>
      </c>
    </row>
    <row r="46" spans="1:12" ht="12.75">
      <c r="A46" s="113">
        <v>2</v>
      </c>
      <c r="B46" s="114">
        <v>2</v>
      </c>
      <c r="C46" s="114">
        <v>1</v>
      </c>
      <c r="D46" s="114">
        <v>1</v>
      </c>
      <c r="E46" s="114">
        <v>1</v>
      </c>
      <c r="F46" s="114">
        <v>1</v>
      </c>
      <c r="G46" s="120" t="s">
        <v>397</v>
      </c>
      <c r="H46" s="116">
        <f t="shared" si="0"/>
        <v>0</v>
      </c>
      <c r="I46" s="125"/>
      <c r="J46" s="122"/>
      <c r="K46" s="123"/>
      <c r="L46" s="123"/>
    </row>
    <row r="47" spans="1:12" ht="12.75">
      <c r="A47" s="113">
        <v>2</v>
      </c>
      <c r="B47" s="114">
        <v>2</v>
      </c>
      <c r="C47" s="114">
        <v>1</v>
      </c>
      <c r="D47" s="114">
        <v>1</v>
      </c>
      <c r="E47" s="114">
        <v>1</v>
      </c>
      <c r="F47" s="114">
        <v>2</v>
      </c>
      <c r="G47" s="120" t="s">
        <v>307</v>
      </c>
      <c r="H47" s="116">
        <f t="shared" si="0"/>
        <v>0</v>
      </c>
      <c r="I47" s="125"/>
      <c r="J47" s="122"/>
      <c r="K47" s="123"/>
      <c r="L47" s="123"/>
    </row>
    <row r="48" spans="1:12" ht="12.75">
      <c r="A48" s="113">
        <v>2</v>
      </c>
      <c r="B48" s="114">
        <v>2</v>
      </c>
      <c r="C48" s="114">
        <v>1</v>
      </c>
      <c r="D48" s="114">
        <v>1</v>
      </c>
      <c r="E48" s="114">
        <v>1</v>
      </c>
      <c r="F48" s="114">
        <v>5</v>
      </c>
      <c r="G48" s="120" t="s">
        <v>308</v>
      </c>
      <c r="H48" s="116">
        <f t="shared" si="0"/>
        <v>0</v>
      </c>
      <c r="I48" s="125"/>
      <c r="J48" s="122"/>
      <c r="K48" s="123"/>
      <c r="L48" s="123"/>
    </row>
    <row r="49" spans="1:12" ht="24">
      <c r="A49" s="113">
        <v>2</v>
      </c>
      <c r="B49" s="114">
        <v>2</v>
      </c>
      <c r="C49" s="114">
        <v>1</v>
      </c>
      <c r="D49" s="114">
        <v>1</v>
      </c>
      <c r="E49" s="114">
        <v>1</v>
      </c>
      <c r="F49" s="114">
        <v>6</v>
      </c>
      <c r="G49" s="120" t="s">
        <v>309</v>
      </c>
      <c r="H49" s="116">
        <f t="shared" si="0"/>
        <v>0</v>
      </c>
      <c r="I49" s="122"/>
      <c r="J49" s="122"/>
      <c r="K49" s="123"/>
      <c r="L49" s="123"/>
    </row>
    <row r="50" spans="1:12" ht="12.75">
      <c r="A50" s="113">
        <v>2</v>
      </c>
      <c r="B50" s="114">
        <v>2</v>
      </c>
      <c r="C50" s="114">
        <v>1</v>
      </c>
      <c r="D50" s="114">
        <v>1</v>
      </c>
      <c r="E50" s="114">
        <v>1</v>
      </c>
      <c r="F50" s="114">
        <v>7</v>
      </c>
      <c r="G50" s="120" t="s">
        <v>398</v>
      </c>
      <c r="H50" s="116">
        <f t="shared" si="0"/>
        <v>0</v>
      </c>
      <c r="I50" s="122"/>
      <c r="J50" s="122"/>
      <c r="K50" s="123"/>
      <c r="L50" s="123"/>
    </row>
    <row r="51" spans="1:12" ht="12.75">
      <c r="A51" s="113">
        <v>2</v>
      </c>
      <c r="B51" s="114">
        <v>2</v>
      </c>
      <c r="C51" s="114">
        <v>1</v>
      </c>
      <c r="D51" s="114">
        <v>1</v>
      </c>
      <c r="E51" s="114">
        <v>1</v>
      </c>
      <c r="F51" s="114">
        <v>11</v>
      </c>
      <c r="G51" s="120" t="s">
        <v>281</v>
      </c>
      <c r="H51" s="126">
        <f t="shared" si="0"/>
        <v>0</v>
      </c>
      <c r="I51" s="125"/>
      <c r="J51" s="122"/>
      <c r="K51" s="123"/>
      <c r="L51" s="123"/>
    </row>
    <row r="52" spans="1:12" ht="12.75">
      <c r="A52" s="113">
        <v>2</v>
      </c>
      <c r="B52" s="114">
        <v>2</v>
      </c>
      <c r="C52" s="114">
        <v>1</v>
      </c>
      <c r="D52" s="114">
        <v>1</v>
      </c>
      <c r="E52" s="114">
        <v>1</v>
      </c>
      <c r="F52" s="114">
        <v>12</v>
      </c>
      <c r="G52" s="120" t="s">
        <v>282</v>
      </c>
      <c r="H52" s="127">
        <f t="shared" si="0"/>
        <v>0</v>
      </c>
      <c r="I52" s="122"/>
      <c r="J52" s="122"/>
      <c r="K52" s="123"/>
      <c r="L52" s="123"/>
    </row>
    <row r="53" spans="1:12" ht="12.75">
      <c r="A53" s="118">
        <v>2</v>
      </c>
      <c r="B53" s="119">
        <v>2</v>
      </c>
      <c r="C53" s="119">
        <v>1</v>
      </c>
      <c r="D53" s="119">
        <v>1</v>
      </c>
      <c r="E53" s="119">
        <v>1</v>
      </c>
      <c r="F53" s="119">
        <v>14</v>
      </c>
      <c r="G53" s="120" t="s">
        <v>310</v>
      </c>
      <c r="H53" s="127">
        <f t="shared" si="0"/>
        <v>0</v>
      </c>
      <c r="I53" s="128"/>
      <c r="J53" s="128"/>
      <c r="K53" s="129"/>
      <c r="L53" s="129"/>
    </row>
    <row r="54" spans="1:12" ht="12.75">
      <c r="A54" s="113">
        <v>2</v>
      </c>
      <c r="B54" s="114">
        <v>2</v>
      </c>
      <c r="C54" s="114">
        <v>1</v>
      </c>
      <c r="D54" s="114">
        <v>1</v>
      </c>
      <c r="E54" s="114">
        <v>1</v>
      </c>
      <c r="F54" s="114">
        <v>15</v>
      </c>
      <c r="G54" s="120" t="s">
        <v>311</v>
      </c>
      <c r="H54" s="127">
        <f t="shared" si="0"/>
        <v>0</v>
      </c>
      <c r="I54" s="122"/>
      <c r="J54" s="122"/>
      <c r="K54" s="123"/>
      <c r="L54" s="123"/>
    </row>
    <row r="55" spans="1:12" ht="12.75">
      <c r="A55" s="113">
        <v>2</v>
      </c>
      <c r="B55" s="114">
        <v>2</v>
      </c>
      <c r="C55" s="114">
        <v>1</v>
      </c>
      <c r="D55" s="114">
        <v>1</v>
      </c>
      <c r="E55" s="114">
        <v>1</v>
      </c>
      <c r="F55" s="114">
        <v>16</v>
      </c>
      <c r="G55" s="120" t="s">
        <v>312</v>
      </c>
      <c r="H55" s="127">
        <f t="shared" si="0"/>
        <v>0</v>
      </c>
      <c r="I55" s="122"/>
      <c r="J55" s="122"/>
      <c r="K55" s="123"/>
      <c r="L55" s="123"/>
    </row>
    <row r="56" spans="1:12" ht="12.75">
      <c r="A56" s="118">
        <v>2</v>
      </c>
      <c r="B56" s="119">
        <v>2</v>
      </c>
      <c r="C56" s="119">
        <v>1</v>
      </c>
      <c r="D56" s="119">
        <v>1</v>
      </c>
      <c r="E56" s="119">
        <v>1</v>
      </c>
      <c r="F56" s="119">
        <v>17</v>
      </c>
      <c r="G56" s="120" t="s">
        <v>313</v>
      </c>
      <c r="H56" s="127">
        <f t="shared" si="0"/>
        <v>0</v>
      </c>
      <c r="I56" s="128"/>
      <c r="J56" s="128"/>
      <c r="K56" s="129"/>
      <c r="L56" s="129"/>
    </row>
    <row r="57" spans="1:12" ht="12.75">
      <c r="A57" s="118">
        <v>2</v>
      </c>
      <c r="B57" s="119">
        <v>2</v>
      </c>
      <c r="C57" s="119">
        <v>1</v>
      </c>
      <c r="D57" s="119">
        <v>1</v>
      </c>
      <c r="E57" s="119">
        <v>1</v>
      </c>
      <c r="F57" s="119">
        <v>20</v>
      </c>
      <c r="G57" s="120" t="s">
        <v>314</v>
      </c>
      <c r="H57" s="127">
        <f t="shared" si="0"/>
        <v>0</v>
      </c>
      <c r="I57" s="128"/>
      <c r="J57" s="128"/>
      <c r="K57" s="129"/>
      <c r="L57" s="129"/>
    </row>
    <row r="58" spans="1:12" ht="24">
      <c r="A58" s="118">
        <v>2</v>
      </c>
      <c r="B58" s="119">
        <v>2</v>
      </c>
      <c r="C58" s="119">
        <v>1</v>
      </c>
      <c r="D58" s="119">
        <v>1</v>
      </c>
      <c r="E58" s="119">
        <v>1</v>
      </c>
      <c r="F58" s="119">
        <v>21</v>
      </c>
      <c r="G58" s="120" t="s">
        <v>239</v>
      </c>
      <c r="H58" s="127">
        <f t="shared" si="0"/>
        <v>0</v>
      </c>
      <c r="I58" s="128"/>
      <c r="J58" s="128"/>
      <c r="K58" s="129"/>
      <c r="L58" s="129"/>
    </row>
    <row r="59" spans="1:12" ht="12.75">
      <c r="A59" s="118">
        <v>2</v>
      </c>
      <c r="B59" s="119">
        <v>2</v>
      </c>
      <c r="C59" s="119">
        <v>1</v>
      </c>
      <c r="D59" s="119">
        <v>1</v>
      </c>
      <c r="E59" s="119">
        <v>1</v>
      </c>
      <c r="F59" s="119">
        <v>22</v>
      </c>
      <c r="G59" s="120" t="s">
        <v>83</v>
      </c>
      <c r="H59" s="127">
        <f t="shared" si="0"/>
        <v>0</v>
      </c>
      <c r="I59" s="128"/>
      <c r="J59" s="128"/>
      <c r="K59" s="129"/>
      <c r="L59" s="129"/>
    </row>
    <row r="60" spans="1:12" ht="12.75">
      <c r="A60" s="118">
        <v>2</v>
      </c>
      <c r="B60" s="119">
        <v>2</v>
      </c>
      <c r="C60" s="119">
        <v>1</v>
      </c>
      <c r="D60" s="119">
        <v>1</v>
      </c>
      <c r="E60" s="119">
        <v>1</v>
      </c>
      <c r="F60" s="119">
        <v>23</v>
      </c>
      <c r="G60" s="120" t="s">
        <v>240</v>
      </c>
      <c r="H60" s="127">
        <f t="shared" si="0"/>
        <v>0</v>
      </c>
      <c r="I60" s="128"/>
      <c r="J60" s="128"/>
      <c r="K60" s="129"/>
      <c r="L60" s="129"/>
    </row>
    <row r="61" spans="1:12" ht="12.75">
      <c r="A61" s="113">
        <v>2</v>
      </c>
      <c r="B61" s="114">
        <v>2</v>
      </c>
      <c r="C61" s="114">
        <v>1</v>
      </c>
      <c r="D61" s="114">
        <v>1</v>
      </c>
      <c r="E61" s="114">
        <v>1</v>
      </c>
      <c r="F61" s="114">
        <v>30</v>
      </c>
      <c r="G61" s="120" t="s">
        <v>315</v>
      </c>
      <c r="H61" s="127">
        <f t="shared" si="0"/>
        <v>0</v>
      </c>
      <c r="I61" s="122"/>
      <c r="J61" s="122"/>
      <c r="K61" s="123"/>
      <c r="L61" s="123"/>
    </row>
    <row r="62" spans="1:12" ht="12.75">
      <c r="A62" s="113">
        <v>2</v>
      </c>
      <c r="B62" s="114">
        <v>3</v>
      </c>
      <c r="C62" s="114"/>
      <c r="D62" s="114"/>
      <c r="E62" s="114"/>
      <c r="F62" s="114"/>
      <c r="G62" s="120" t="s">
        <v>11</v>
      </c>
      <c r="H62" s="116">
        <f t="shared" si="0"/>
        <v>0</v>
      </c>
      <c r="I62" s="117">
        <f>SUM(I63+I76)</f>
        <v>0</v>
      </c>
      <c r="J62" s="117">
        <f>SUM(J63+J76)</f>
        <v>0</v>
      </c>
      <c r="K62" s="117">
        <f>SUM(K63+K76)</f>
        <v>0</v>
      </c>
      <c r="L62" s="117">
        <f>SUM(L63+L76)</f>
        <v>0</v>
      </c>
    </row>
    <row r="63" spans="1:12" ht="12.75">
      <c r="A63" s="113">
        <v>2</v>
      </c>
      <c r="B63" s="114">
        <v>3</v>
      </c>
      <c r="C63" s="114">
        <v>1</v>
      </c>
      <c r="D63" s="114"/>
      <c r="E63" s="114"/>
      <c r="F63" s="114"/>
      <c r="G63" s="120" t="s">
        <v>11</v>
      </c>
      <c r="H63" s="127">
        <f t="shared" si="0"/>
        <v>0</v>
      </c>
      <c r="I63" s="121">
        <f>(I64+I68+I72)</f>
        <v>0</v>
      </c>
      <c r="J63" s="121">
        <f>(J64+J68+J72)</f>
        <v>0</v>
      </c>
      <c r="K63" s="121">
        <f>(K64+K68+K72)</f>
        <v>0</v>
      </c>
      <c r="L63" s="121">
        <f>(L64+L68+L72)</f>
        <v>0</v>
      </c>
    </row>
    <row r="64" spans="1:12" ht="12.75">
      <c r="A64" s="113">
        <v>2</v>
      </c>
      <c r="B64" s="114">
        <v>3</v>
      </c>
      <c r="C64" s="114">
        <v>1</v>
      </c>
      <c r="D64" s="114">
        <v>1</v>
      </c>
      <c r="E64" s="114"/>
      <c r="F64" s="114"/>
      <c r="G64" s="115" t="s">
        <v>316</v>
      </c>
      <c r="H64" s="127">
        <f t="shared" si="0"/>
        <v>0</v>
      </c>
      <c r="I64" s="121">
        <f>SUM(I65:I67)</f>
        <v>0</v>
      </c>
      <c r="J64" s="121">
        <f>SUM(J65:J67)</f>
        <v>0</v>
      </c>
      <c r="K64" s="121">
        <f>SUM(K65:K67)</f>
        <v>0</v>
      </c>
      <c r="L64" s="121">
        <f>SUM(L65:L67)</f>
        <v>0</v>
      </c>
    </row>
    <row r="65" spans="1:12" ht="12.75">
      <c r="A65" s="113">
        <v>2</v>
      </c>
      <c r="B65" s="114">
        <v>3</v>
      </c>
      <c r="C65" s="114">
        <v>1</v>
      </c>
      <c r="D65" s="114">
        <v>1</v>
      </c>
      <c r="E65" s="114">
        <v>1</v>
      </c>
      <c r="F65" s="114">
        <v>1</v>
      </c>
      <c r="G65" s="115" t="s">
        <v>12</v>
      </c>
      <c r="H65" s="127">
        <f t="shared" si="0"/>
        <v>0</v>
      </c>
      <c r="I65" s="122"/>
      <c r="J65" s="122"/>
      <c r="K65" s="123"/>
      <c r="L65" s="123"/>
    </row>
    <row r="66" spans="1:12" ht="12.75">
      <c r="A66" s="113">
        <v>2</v>
      </c>
      <c r="B66" s="114">
        <v>3</v>
      </c>
      <c r="C66" s="114">
        <v>1</v>
      </c>
      <c r="D66" s="114">
        <v>1</v>
      </c>
      <c r="E66" s="114">
        <v>1</v>
      </c>
      <c r="F66" s="114">
        <v>2</v>
      </c>
      <c r="G66" s="115" t="s">
        <v>13</v>
      </c>
      <c r="H66" s="127">
        <f t="shared" si="0"/>
        <v>0</v>
      </c>
      <c r="I66" s="122"/>
      <c r="J66" s="122"/>
      <c r="K66" s="123"/>
      <c r="L66" s="123"/>
    </row>
    <row r="67" spans="1:12" ht="12.75">
      <c r="A67" s="113">
        <v>2</v>
      </c>
      <c r="B67" s="114">
        <v>3</v>
      </c>
      <c r="C67" s="114">
        <v>1</v>
      </c>
      <c r="D67" s="114">
        <v>1</v>
      </c>
      <c r="E67" s="114">
        <v>1</v>
      </c>
      <c r="F67" s="114">
        <v>3</v>
      </c>
      <c r="G67" s="115" t="s">
        <v>14</v>
      </c>
      <c r="H67" s="127">
        <f t="shared" si="0"/>
        <v>0</v>
      </c>
      <c r="I67" s="122"/>
      <c r="J67" s="122"/>
      <c r="K67" s="123"/>
      <c r="L67" s="123"/>
    </row>
    <row r="68" spans="1:12" ht="24">
      <c r="A68" s="113">
        <v>2</v>
      </c>
      <c r="B68" s="114">
        <v>3</v>
      </c>
      <c r="C68" s="114">
        <v>1</v>
      </c>
      <c r="D68" s="114">
        <v>2</v>
      </c>
      <c r="E68" s="114"/>
      <c r="F68" s="114"/>
      <c r="G68" s="115" t="s">
        <v>317</v>
      </c>
      <c r="H68" s="127">
        <f t="shared" si="0"/>
        <v>0</v>
      </c>
      <c r="I68" s="121">
        <f>SUM(I69:I71)</f>
        <v>0</v>
      </c>
      <c r="J68" s="121">
        <f>SUM(J69:J71)</f>
        <v>0</v>
      </c>
      <c r="K68" s="121">
        <f>SUM(K69:K71)</f>
        <v>0</v>
      </c>
      <c r="L68" s="121">
        <f>SUM(L69:L71)</f>
        <v>0</v>
      </c>
    </row>
    <row r="69" spans="1:12" ht="12.75">
      <c r="A69" s="113">
        <v>2</v>
      </c>
      <c r="B69" s="114">
        <v>3</v>
      </c>
      <c r="C69" s="114">
        <v>1</v>
      </c>
      <c r="D69" s="114">
        <v>2</v>
      </c>
      <c r="E69" s="114">
        <v>1</v>
      </c>
      <c r="F69" s="114">
        <v>1</v>
      </c>
      <c r="G69" s="115" t="s">
        <v>12</v>
      </c>
      <c r="H69" s="126">
        <f t="shared" si="0"/>
        <v>0</v>
      </c>
      <c r="I69" s="125"/>
      <c r="J69" s="122"/>
      <c r="K69" s="123"/>
      <c r="L69" s="123"/>
    </row>
    <row r="70" spans="1:12" ht="12.75">
      <c r="A70" s="113">
        <v>2</v>
      </c>
      <c r="B70" s="114">
        <v>3</v>
      </c>
      <c r="C70" s="114">
        <v>1</v>
      </c>
      <c r="D70" s="114">
        <v>2</v>
      </c>
      <c r="E70" s="114">
        <v>1</v>
      </c>
      <c r="F70" s="114">
        <v>2</v>
      </c>
      <c r="G70" s="115" t="s">
        <v>13</v>
      </c>
      <c r="H70" s="127">
        <f t="shared" si="0"/>
        <v>0</v>
      </c>
      <c r="I70" s="122"/>
      <c r="J70" s="122"/>
      <c r="K70" s="123"/>
      <c r="L70" s="123"/>
    </row>
    <row r="71" spans="1:12" ht="12.75">
      <c r="A71" s="113">
        <v>2</v>
      </c>
      <c r="B71" s="114">
        <v>3</v>
      </c>
      <c r="C71" s="114">
        <v>1</v>
      </c>
      <c r="D71" s="114">
        <v>2</v>
      </c>
      <c r="E71" s="114">
        <v>1</v>
      </c>
      <c r="F71" s="114">
        <v>3</v>
      </c>
      <c r="G71" s="115" t="s">
        <v>14</v>
      </c>
      <c r="H71" s="127">
        <f t="shared" si="0"/>
        <v>0</v>
      </c>
      <c r="I71" s="122"/>
      <c r="J71" s="122"/>
      <c r="K71" s="123"/>
      <c r="L71" s="123"/>
    </row>
    <row r="72" spans="1:12" ht="12.75">
      <c r="A72" s="113">
        <v>2</v>
      </c>
      <c r="B72" s="114">
        <v>3</v>
      </c>
      <c r="C72" s="114">
        <v>1</v>
      </c>
      <c r="D72" s="114">
        <v>3</v>
      </c>
      <c r="E72" s="114"/>
      <c r="F72" s="114"/>
      <c r="G72" s="115" t="s">
        <v>399</v>
      </c>
      <c r="H72" s="127">
        <f>(I72+J72+K72+L72)</f>
        <v>0</v>
      </c>
      <c r="I72" s="121">
        <f>SUM(I73:I75)</f>
        <v>0</v>
      </c>
      <c r="J72" s="121">
        <f>SUM(J73:J75)</f>
        <v>0</v>
      </c>
      <c r="K72" s="121">
        <f>SUM(K73:K75)</f>
        <v>0</v>
      </c>
      <c r="L72" s="121">
        <f>SUM(L73:L75)</f>
        <v>0</v>
      </c>
    </row>
    <row r="73" spans="1:12" ht="12.75">
      <c r="A73" s="113">
        <v>2</v>
      </c>
      <c r="B73" s="114">
        <v>3</v>
      </c>
      <c r="C73" s="114">
        <v>1</v>
      </c>
      <c r="D73" s="114">
        <v>3</v>
      </c>
      <c r="E73" s="114">
        <v>1</v>
      </c>
      <c r="F73" s="114">
        <v>1</v>
      </c>
      <c r="G73" s="115" t="s">
        <v>318</v>
      </c>
      <c r="H73" s="127">
        <f t="shared" si="0"/>
        <v>0</v>
      </c>
      <c r="I73" s="122"/>
      <c r="J73" s="122"/>
      <c r="K73" s="123"/>
      <c r="L73" s="123"/>
    </row>
    <row r="74" spans="1:12" ht="12.75">
      <c r="A74" s="113">
        <v>2</v>
      </c>
      <c r="B74" s="114">
        <v>3</v>
      </c>
      <c r="C74" s="114">
        <v>1</v>
      </c>
      <c r="D74" s="114">
        <v>3</v>
      </c>
      <c r="E74" s="114">
        <v>1</v>
      </c>
      <c r="F74" s="114">
        <v>2</v>
      </c>
      <c r="G74" s="115" t="s">
        <v>319</v>
      </c>
      <c r="H74" s="127">
        <f t="shared" si="0"/>
        <v>0</v>
      </c>
      <c r="I74" s="122"/>
      <c r="J74" s="122"/>
      <c r="K74" s="123"/>
      <c r="L74" s="123"/>
    </row>
    <row r="75" spans="1:12" ht="12.75">
      <c r="A75" s="113">
        <v>2</v>
      </c>
      <c r="B75" s="114">
        <v>3</v>
      </c>
      <c r="C75" s="114">
        <v>1</v>
      </c>
      <c r="D75" s="114">
        <v>3</v>
      </c>
      <c r="E75" s="114">
        <v>1</v>
      </c>
      <c r="F75" s="114">
        <v>3</v>
      </c>
      <c r="G75" s="115" t="s">
        <v>320</v>
      </c>
      <c r="H75" s="127">
        <f t="shared" si="0"/>
        <v>0</v>
      </c>
      <c r="I75" s="122"/>
      <c r="J75" s="122"/>
      <c r="K75" s="123"/>
      <c r="L75" s="123"/>
    </row>
    <row r="76" spans="1:12" ht="12.75">
      <c r="A76" s="113">
        <v>2</v>
      </c>
      <c r="B76" s="114">
        <v>3</v>
      </c>
      <c r="C76" s="114">
        <v>2</v>
      </c>
      <c r="D76" s="114"/>
      <c r="E76" s="114"/>
      <c r="F76" s="114"/>
      <c r="G76" s="115" t="s">
        <v>321</v>
      </c>
      <c r="H76" s="127">
        <f t="shared" si="0"/>
        <v>0</v>
      </c>
      <c r="I76" s="121">
        <f>(I77)</f>
        <v>0</v>
      </c>
      <c r="J76" s="121">
        <f>(J77)</f>
        <v>0</v>
      </c>
      <c r="K76" s="121">
        <f>(K77)</f>
        <v>0</v>
      </c>
      <c r="L76" s="121">
        <f>(L77)</f>
        <v>0</v>
      </c>
    </row>
    <row r="77" spans="1:12" ht="12.75">
      <c r="A77" s="113">
        <v>2</v>
      </c>
      <c r="B77" s="114">
        <v>3</v>
      </c>
      <c r="C77" s="114">
        <v>2</v>
      </c>
      <c r="D77" s="114">
        <v>1</v>
      </c>
      <c r="E77" s="114">
        <v>1</v>
      </c>
      <c r="F77" s="114">
        <v>1</v>
      </c>
      <c r="G77" s="115" t="s">
        <v>321</v>
      </c>
      <c r="H77" s="130">
        <f t="shared" si="0"/>
        <v>0</v>
      </c>
      <c r="I77" s="123"/>
      <c r="J77" s="122"/>
      <c r="K77" s="123"/>
      <c r="L77" s="123"/>
    </row>
    <row r="78" spans="1:12" ht="12.75">
      <c r="A78" s="113">
        <v>2</v>
      </c>
      <c r="B78" s="114">
        <v>4</v>
      </c>
      <c r="C78" s="114"/>
      <c r="D78" s="114"/>
      <c r="E78" s="114"/>
      <c r="F78" s="114"/>
      <c r="G78" s="115" t="s">
        <v>15</v>
      </c>
      <c r="H78" s="116">
        <f t="shared" si="0"/>
        <v>0</v>
      </c>
      <c r="I78" s="117">
        <f>(I79)</f>
        <v>0</v>
      </c>
      <c r="J78" s="117">
        <f>(J79)</f>
        <v>0</v>
      </c>
      <c r="K78" s="117">
        <f>(K79)</f>
        <v>0</v>
      </c>
      <c r="L78" s="117">
        <f>(L79)</f>
        <v>0</v>
      </c>
    </row>
    <row r="79" spans="1:12" ht="12.75">
      <c r="A79" s="113">
        <v>2</v>
      </c>
      <c r="B79" s="114">
        <v>4</v>
      </c>
      <c r="C79" s="114">
        <v>1</v>
      </c>
      <c r="D79" s="114"/>
      <c r="E79" s="114"/>
      <c r="F79" s="114"/>
      <c r="G79" s="115" t="s">
        <v>16</v>
      </c>
      <c r="H79" s="127">
        <f t="shared" si="0"/>
        <v>0</v>
      </c>
      <c r="I79" s="121">
        <f>SUM(I80:I82)</f>
        <v>0</v>
      </c>
      <c r="J79" s="121">
        <f>SUM(J80:J82)</f>
        <v>0</v>
      </c>
      <c r="K79" s="121">
        <f>SUM(K80:K82)</f>
        <v>0</v>
      </c>
      <c r="L79" s="121">
        <f>SUM(L80:L82)</f>
        <v>0</v>
      </c>
    </row>
    <row r="80" spans="1:12" ht="12.75">
      <c r="A80" s="113">
        <v>2</v>
      </c>
      <c r="B80" s="114">
        <v>4</v>
      </c>
      <c r="C80" s="114">
        <v>1</v>
      </c>
      <c r="D80" s="114">
        <v>1</v>
      </c>
      <c r="E80" s="114">
        <v>1</v>
      </c>
      <c r="F80" s="114">
        <v>1</v>
      </c>
      <c r="G80" s="115" t="s">
        <v>17</v>
      </c>
      <c r="H80" s="130">
        <f t="shared" si="0"/>
        <v>0</v>
      </c>
      <c r="I80" s="123"/>
      <c r="J80" s="122"/>
      <c r="K80" s="123"/>
      <c r="L80" s="123"/>
    </row>
    <row r="81" spans="1:12" ht="12.75">
      <c r="A81" s="113">
        <v>2</v>
      </c>
      <c r="B81" s="114">
        <v>4</v>
      </c>
      <c r="C81" s="114">
        <v>1</v>
      </c>
      <c r="D81" s="114">
        <v>1</v>
      </c>
      <c r="E81" s="114">
        <v>1</v>
      </c>
      <c r="F81" s="114">
        <v>2</v>
      </c>
      <c r="G81" s="115" t="s">
        <v>18</v>
      </c>
      <c r="H81" s="130">
        <f t="shared" si="0"/>
        <v>0</v>
      </c>
      <c r="I81" s="123"/>
      <c r="J81" s="122"/>
      <c r="K81" s="123"/>
      <c r="L81" s="123"/>
    </row>
    <row r="82" spans="1:12" ht="12.75">
      <c r="A82" s="113">
        <v>2</v>
      </c>
      <c r="B82" s="114">
        <v>4</v>
      </c>
      <c r="C82" s="114">
        <v>1</v>
      </c>
      <c r="D82" s="114">
        <v>1</v>
      </c>
      <c r="E82" s="114">
        <v>1</v>
      </c>
      <c r="F82" s="114">
        <v>3</v>
      </c>
      <c r="G82" s="115" t="s">
        <v>19</v>
      </c>
      <c r="H82" s="130">
        <f t="shared" si="0"/>
        <v>0</v>
      </c>
      <c r="I82" s="123"/>
      <c r="J82" s="122"/>
      <c r="K82" s="123"/>
      <c r="L82" s="123"/>
    </row>
    <row r="83" spans="1:12" ht="12.75">
      <c r="A83" s="113">
        <v>2</v>
      </c>
      <c r="B83" s="114">
        <v>5</v>
      </c>
      <c r="C83" s="114"/>
      <c r="D83" s="114"/>
      <c r="E83" s="114"/>
      <c r="F83" s="114"/>
      <c r="G83" s="115" t="s">
        <v>20</v>
      </c>
      <c r="H83" s="116">
        <f t="shared" si="0"/>
        <v>0</v>
      </c>
      <c r="I83" s="117">
        <f>SUM(I84+I87+I90)</f>
        <v>0</v>
      </c>
      <c r="J83" s="117">
        <f>SUM(J84+J87+J90)</f>
        <v>0</v>
      </c>
      <c r="K83" s="117">
        <f>SUM(K84+K87+K90)</f>
        <v>0</v>
      </c>
      <c r="L83" s="117">
        <f>SUM(L84+L87+L90)</f>
        <v>0</v>
      </c>
    </row>
    <row r="84" spans="1:12" ht="12.75">
      <c r="A84" s="113">
        <v>2</v>
      </c>
      <c r="B84" s="114">
        <v>5</v>
      </c>
      <c r="C84" s="114">
        <v>1</v>
      </c>
      <c r="D84" s="114"/>
      <c r="E84" s="114"/>
      <c r="F84" s="114"/>
      <c r="G84" s="115" t="s">
        <v>72</v>
      </c>
      <c r="H84" s="130">
        <f t="shared" si="0"/>
        <v>0</v>
      </c>
      <c r="I84" s="131">
        <f>SUM(I85:I86)</f>
        <v>0</v>
      </c>
      <c r="J84" s="131">
        <f>SUM(J85:J86)</f>
        <v>0</v>
      </c>
      <c r="K84" s="131">
        <f>SUM(K85:K86)</f>
        <v>0</v>
      </c>
      <c r="L84" s="131">
        <f>SUM(L85:L86)</f>
        <v>0</v>
      </c>
    </row>
    <row r="85" spans="1:12" ht="12.75">
      <c r="A85" s="113">
        <v>2</v>
      </c>
      <c r="B85" s="114">
        <v>5</v>
      </c>
      <c r="C85" s="114">
        <v>1</v>
      </c>
      <c r="D85" s="114">
        <v>1</v>
      </c>
      <c r="E85" s="114">
        <v>1</v>
      </c>
      <c r="F85" s="114">
        <v>1</v>
      </c>
      <c r="G85" s="115" t="s">
        <v>322</v>
      </c>
      <c r="H85" s="130">
        <f t="shared" si="0"/>
        <v>0</v>
      </c>
      <c r="I85" s="123"/>
      <c r="J85" s="122"/>
      <c r="K85" s="123"/>
      <c r="L85" s="123"/>
    </row>
    <row r="86" spans="1:12" ht="12.75">
      <c r="A86" s="113">
        <v>2</v>
      </c>
      <c r="B86" s="114">
        <v>5</v>
      </c>
      <c r="C86" s="114">
        <v>1</v>
      </c>
      <c r="D86" s="114">
        <v>1</v>
      </c>
      <c r="E86" s="114">
        <v>1</v>
      </c>
      <c r="F86" s="114">
        <v>2</v>
      </c>
      <c r="G86" s="115" t="s">
        <v>323</v>
      </c>
      <c r="H86" s="130">
        <f t="shared" si="0"/>
        <v>0</v>
      </c>
      <c r="I86" s="123"/>
      <c r="J86" s="122"/>
      <c r="K86" s="123"/>
      <c r="L86" s="123"/>
    </row>
    <row r="87" spans="1:12" ht="12.75">
      <c r="A87" s="113">
        <v>2</v>
      </c>
      <c r="B87" s="114">
        <v>5</v>
      </c>
      <c r="C87" s="114">
        <v>2</v>
      </c>
      <c r="D87" s="114"/>
      <c r="E87" s="114"/>
      <c r="F87" s="114"/>
      <c r="G87" s="115" t="s">
        <v>21</v>
      </c>
      <c r="H87" s="127">
        <f t="shared" si="0"/>
        <v>0</v>
      </c>
      <c r="I87" s="132">
        <f>SUM(I88:I89)</f>
        <v>0</v>
      </c>
      <c r="J87" s="132">
        <f>SUM(J88:J89)</f>
        <v>0</v>
      </c>
      <c r="K87" s="132">
        <f>SUM(K88:K89)</f>
        <v>0</v>
      </c>
      <c r="L87" s="132">
        <f>SUM(L88:L89)</f>
        <v>0</v>
      </c>
    </row>
    <row r="88" spans="1:12" ht="24">
      <c r="A88" s="113">
        <v>2</v>
      </c>
      <c r="B88" s="114">
        <v>5</v>
      </c>
      <c r="C88" s="114">
        <v>2</v>
      </c>
      <c r="D88" s="114">
        <v>1</v>
      </c>
      <c r="E88" s="114">
        <v>1</v>
      </c>
      <c r="F88" s="114">
        <v>1</v>
      </c>
      <c r="G88" s="115" t="s">
        <v>324</v>
      </c>
      <c r="H88" s="127">
        <f t="shared" si="0"/>
        <v>0</v>
      </c>
      <c r="I88" s="128"/>
      <c r="J88" s="128"/>
      <c r="K88" s="128"/>
      <c r="L88" s="128"/>
    </row>
    <row r="89" spans="1:12" ht="12.75">
      <c r="A89" s="113">
        <v>2</v>
      </c>
      <c r="B89" s="114">
        <v>5</v>
      </c>
      <c r="C89" s="114">
        <v>2</v>
      </c>
      <c r="D89" s="114">
        <v>1</v>
      </c>
      <c r="E89" s="114">
        <v>1</v>
      </c>
      <c r="F89" s="114">
        <v>2</v>
      </c>
      <c r="G89" s="115" t="s">
        <v>325</v>
      </c>
      <c r="H89" s="130">
        <f t="shared" si="0"/>
        <v>0</v>
      </c>
      <c r="I89" s="123"/>
      <c r="J89" s="122"/>
      <c r="K89" s="123"/>
      <c r="L89" s="123"/>
    </row>
    <row r="90" spans="1:12" ht="12.75">
      <c r="A90" s="113">
        <v>2</v>
      </c>
      <c r="B90" s="114">
        <v>5</v>
      </c>
      <c r="C90" s="114">
        <v>3</v>
      </c>
      <c r="D90" s="114"/>
      <c r="E90" s="114"/>
      <c r="F90" s="114"/>
      <c r="G90" s="115" t="s">
        <v>326</v>
      </c>
      <c r="H90" s="130">
        <f t="shared" si="0"/>
        <v>0</v>
      </c>
      <c r="I90" s="131">
        <f>+I91+I94</f>
        <v>0</v>
      </c>
      <c r="J90" s="131">
        <f>+J91+J94</f>
        <v>0</v>
      </c>
      <c r="K90" s="131">
        <f>+K91+K94</f>
        <v>0</v>
      </c>
      <c r="L90" s="131">
        <f>+L91+L94</f>
        <v>0</v>
      </c>
    </row>
    <row r="91" spans="1:12" ht="24">
      <c r="A91" s="113">
        <v>2</v>
      </c>
      <c r="B91" s="114">
        <v>5</v>
      </c>
      <c r="C91" s="114">
        <v>3</v>
      </c>
      <c r="D91" s="114">
        <v>1</v>
      </c>
      <c r="E91" s="114"/>
      <c r="F91" s="114"/>
      <c r="G91" s="115" t="s">
        <v>327</v>
      </c>
      <c r="H91" s="130">
        <f t="shared" si="0"/>
        <v>0</v>
      </c>
      <c r="I91" s="131">
        <f>+I92+I93</f>
        <v>0</v>
      </c>
      <c r="J91" s="131">
        <f>+J92+J93</f>
        <v>0</v>
      </c>
      <c r="K91" s="131">
        <f>+K92+K93</f>
        <v>0</v>
      </c>
      <c r="L91" s="131">
        <f>+L92+L93</f>
        <v>0</v>
      </c>
    </row>
    <row r="92" spans="1:12" ht="24">
      <c r="A92" s="113">
        <v>2</v>
      </c>
      <c r="B92" s="114">
        <v>5</v>
      </c>
      <c r="C92" s="114">
        <v>3</v>
      </c>
      <c r="D92" s="114">
        <v>1</v>
      </c>
      <c r="E92" s="114">
        <v>1</v>
      </c>
      <c r="F92" s="114">
        <v>1</v>
      </c>
      <c r="G92" s="115" t="s">
        <v>327</v>
      </c>
      <c r="H92" s="130">
        <f t="shared" si="0"/>
        <v>0</v>
      </c>
      <c r="I92" s="128"/>
      <c r="J92" s="128"/>
      <c r="K92" s="128"/>
      <c r="L92" s="128"/>
    </row>
    <row r="93" spans="1:12" ht="12.75">
      <c r="A93" s="113">
        <v>2</v>
      </c>
      <c r="B93" s="114">
        <v>5</v>
      </c>
      <c r="C93" s="114">
        <v>3</v>
      </c>
      <c r="D93" s="114">
        <v>1</v>
      </c>
      <c r="E93" s="114">
        <v>1</v>
      </c>
      <c r="F93" s="114">
        <v>2</v>
      </c>
      <c r="G93" s="115" t="s">
        <v>328</v>
      </c>
      <c r="H93" s="130">
        <f t="shared" si="0"/>
        <v>0</v>
      </c>
      <c r="I93" s="123"/>
      <c r="J93" s="122"/>
      <c r="K93" s="123"/>
      <c r="L93" s="123"/>
    </row>
    <row r="94" spans="1:12" ht="24">
      <c r="A94" s="113">
        <v>2</v>
      </c>
      <c r="B94" s="114">
        <v>5</v>
      </c>
      <c r="C94" s="114">
        <v>3</v>
      </c>
      <c r="D94" s="114">
        <v>2</v>
      </c>
      <c r="E94" s="114"/>
      <c r="F94" s="114"/>
      <c r="G94" s="115" t="s">
        <v>241</v>
      </c>
      <c r="H94" s="130">
        <f t="shared" si="0"/>
        <v>0</v>
      </c>
      <c r="I94" s="131">
        <f>+I95+I96</f>
        <v>0</v>
      </c>
      <c r="J94" s="131">
        <f>+J95+J96</f>
        <v>0</v>
      </c>
      <c r="K94" s="131">
        <f>+K95+K96</f>
        <v>0</v>
      </c>
      <c r="L94" s="131">
        <f>+L95+L96</f>
        <v>0</v>
      </c>
    </row>
    <row r="95" spans="1:12" ht="24">
      <c r="A95" s="113">
        <v>2</v>
      </c>
      <c r="B95" s="114">
        <v>5</v>
      </c>
      <c r="C95" s="114">
        <v>3</v>
      </c>
      <c r="D95" s="114">
        <v>2</v>
      </c>
      <c r="E95" s="114">
        <v>1</v>
      </c>
      <c r="F95" s="114">
        <v>1</v>
      </c>
      <c r="G95" s="115" t="s">
        <v>241</v>
      </c>
      <c r="H95" s="130">
        <f t="shared" si="0"/>
        <v>0</v>
      </c>
      <c r="I95" s="123"/>
      <c r="J95" s="122"/>
      <c r="K95" s="123"/>
      <c r="L95" s="123"/>
    </row>
    <row r="96" spans="1:12" ht="12.75">
      <c r="A96" s="113">
        <v>2</v>
      </c>
      <c r="B96" s="114">
        <v>5</v>
      </c>
      <c r="C96" s="114">
        <v>3</v>
      </c>
      <c r="D96" s="114">
        <v>2</v>
      </c>
      <c r="E96" s="114">
        <v>1</v>
      </c>
      <c r="F96" s="114">
        <v>2</v>
      </c>
      <c r="G96" s="115" t="s">
        <v>400</v>
      </c>
      <c r="H96" s="130">
        <f t="shared" si="0"/>
        <v>0</v>
      </c>
      <c r="I96" s="123"/>
      <c r="J96" s="122"/>
      <c r="K96" s="123"/>
      <c r="L96" s="123"/>
    </row>
    <row r="97" spans="1:12" ht="12.75">
      <c r="A97" s="113">
        <v>2</v>
      </c>
      <c r="B97" s="114">
        <v>6</v>
      </c>
      <c r="C97" s="114"/>
      <c r="D97" s="114"/>
      <c r="E97" s="114"/>
      <c r="F97" s="114"/>
      <c r="G97" s="115" t="s">
        <v>22</v>
      </c>
      <c r="H97" s="130">
        <f t="shared" si="0"/>
        <v>0</v>
      </c>
      <c r="I97" s="117">
        <f>(I98+I101+I103+I105+I107)</f>
        <v>0</v>
      </c>
      <c r="J97" s="117">
        <f>(J98+J101+J103+J105+J107)</f>
        <v>0</v>
      </c>
      <c r="K97" s="117">
        <f>(K98+K101+K103+K105+K107)</f>
        <v>0</v>
      </c>
      <c r="L97" s="117">
        <f>(L98+L101+L103+L105+L107)</f>
        <v>0</v>
      </c>
    </row>
    <row r="98" spans="1:12" ht="12.75">
      <c r="A98" s="113">
        <v>2</v>
      </c>
      <c r="B98" s="114">
        <v>6</v>
      </c>
      <c r="C98" s="114">
        <v>1</v>
      </c>
      <c r="D98" s="114"/>
      <c r="E98" s="114"/>
      <c r="F98" s="114"/>
      <c r="G98" s="115" t="s">
        <v>23</v>
      </c>
      <c r="H98" s="130">
        <f t="shared" si="0"/>
        <v>0</v>
      </c>
      <c r="I98" s="131">
        <f>SUM(I99:I100)</f>
        <v>0</v>
      </c>
      <c r="J98" s="131">
        <f>SUM(J99:J100)</f>
        <v>0</v>
      </c>
      <c r="K98" s="131">
        <f>SUM(K99:K100)</f>
        <v>0</v>
      </c>
      <c r="L98" s="131">
        <f>SUM(L99:L100)</f>
        <v>0</v>
      </c>
    </row>
    <row r="99" spans="1:12" ht="12.75">
      <c r="A99" s="113">
        <v>2</v>
      </c>
      <c r="B99" s="114">
        <v>6</v>
      </c>
      <c r="C99" s="114">
        <v>1</v>
      </c>
      <c r="D99" s="114">
        <v>1</v>
      </c>
      <c r="E99" s="114">
        <v>1</v>
      </c>
      <c r="F99" s="114">
        <v>1</v>
      </c>
      <c r="G99" s="115" t="s">
        <v>24</v>
      </c>
      <c r="H99" s="130">
        <f t="shared" si="0"/>
        <v>0</v>
      </c>
      <c r="I99" s="123"/>
      <c r="J99" s="122"/>
      <c r="K99" s="123"/>
      <c r="L99" s="123"/>
    </row>
    <row r="100" spans="1:12" ht="12.75">
      <c r="A100" s="113">
        <v>2</v>
      </c>
      <c r="B100" s="114">
        <v>6</v>
      </c>
      <c r="C100" s="114">
        <v>1</v>
      </c>
      <c r="D100" s="114">
        <v>1</v>
      </c>
      <c r="E100" s="114">
        <v>1</v>
      </c>
      <c r="F100" s="114">
        <v>2</v>
      </c>
      <c r="G100" s="115" t="s">
        <v>25</v>
      </c>
      <c r="H100" s="130">
        <f aca="true" t="shared" si="1" ref="H100:H163">(I100+J100+K100+L100)</f>
        <v>0</v>
      </c>
      <c r="I100" s="133"/>
      <c r="J100" s="134"/>
      <c r="K100" s="133"/>
      <c r="L100" s="133"/>
    </row>
    <row r="101" spans="1:12" ht="12.75">
      <c r="A101" s="113">
        <v>2</v>
      </c>
      <c r="B101" s="114">
        <v>6</v>
      </c>
      <c r="C101" s="114">
        <v>2</v>
      </c>
      <c r="D101" s="114"/>
      <c r="E101" s="114"/>
      <c r="F101" s="114"/>
      <c r="G101" s="115" t="s">
        <v>401</v>
      </c>
      <c r="H101" s="130">
        <f t="shared" si="1"/>
        <v>0</v>
      </c>
      <c r="I101" s="131">
        <f>SUM(I102)</f>
        <v>0</v>
      </c>
      <c r="J101" s="121">
        <f>SUM(J102)</f>
        <v>0</v>
      </c>
      <c r="K101" s="131">
        <f>SUM(K102)</f>
        <v>0</v>
      </c>
      <c r="L101" s="131">
        <f>SUM(L102)</f>
        <v>0</v>
      </c>
    </row>
    <row r="102" spans="1:12" ht="12.75">
      <c r="A102" s="113">
        <v>2</v>
      </c>
      <c r="B102" s="114">
        <v>6</v>
      </c>
      <c r="C102" s="114">
        <v>2</v>
      </c>
      <c r="D102" s="114">
        <v>1</v>
      </c>
      <c r="E102" s="114">
        <v>1</v>
      </c>
      <c r="F102" s="114">
        <v>1</v>
      </c>
      <c r="G102" s="115" t="s">
        <v>401</v>
      </c>
      <c r="H102" s="130">
        <f t="shared" si="1"/>
        <v>0</v>
      </c>
      <c r="I102" s="123"/>
      <c r="J102" s="122"/>
      <c r="K102" s="123"/>
      <c r="L102" s="123"/>
    </row>
    <row r="103" spans="1:12" ht="12.75">
      <c r="A103" s="113">
        <v>2</v>
      </c>
      <c r="B103" s="114">
        <v>6</v>
      </c>
      <c r="C103" s="114">
        <v>3</v>
      </c>
      <c r="D103" s="114"/>
      <c r="E103" s="114"/>
      <c r="F103" s="114"/>
      <c r="G103" s="115" t="s">
        <v>26</v>
      </c>
      <c r="H103" s="130">
        <f t="shared" si="1"/>
        <v>0</v>
      </c>
      <c r="I103" s="131">
        <f>SUM(I104)</f>
        <v>0</v>
      </c>
      <c r="J103" s="121">
        <f>SUM(J104)</f>
        <v>0</v>
      </c>
      <c r="K103" s="131">
        <f>SUM(K104)</f>
        <v>0</v>
      </c>
      <c r="L103" s="131">
        <f>SUM(L104)</f>
        <v>0</v>
      </c>
    </row>
    <row r="104" spans="1:12" ht="12.75">
      <c r="A104" s="113">
        <v>2</v>
      </c>
      <c r="B104" s="114">
        <v>6</v>
      </c>
      <c r="C104" s="114">
        <v>3</v>
      </c>
      <c r="D104" s="114">
        <v>1</v>
      </c>
      <c r="E104" s="114">
        <v>1</v>
      </c>
      <c r="F104" s="114">
        <v>1</v>
      </c>
      <c r="G104" s="115" t="s">
        <v>26</v>
      </c>
      <c r="H104" s="130">
        <f t="shared" si="1"/>
        <v>0</v>
      </c>
      <c r="I104" s="123"/>
      <c r="J104" s="122"/>
      <c r="K104" s="123"/>
      <c r="L104" s="123"/>
    </row>
    <row r="105" spans="1:12" ht="12.75">
      <c r="A105" s="113">
        <v>2</v>
      </c>
      <c r="B105" s="114">
        <v>6</v>
      </c>
      <c r="C105" s="114">
        <v>4</v>
      </c>
      <c r="D105" s="114"/>
      <c r="E105" s="114"/>
      <c r="F105" s="114"/>
      <c r="G105" s="115" t="s">
        <v>27</v>
      </c>
      <c r="H105" s="130">
        <f t="shared" si="1"/>
        <v>0</v>
      </c>
      <c r="I105" s="131">
        <f>SUM(I106)</f>
        <v>0</v>
      </c>
      <c r="J105" s="121">
        <f>SUM(J106)</f>
        <v>0</v>
      </c>
      <c r="K105" s="131">
        <f>SUM(K106)</f>
        <v>0</v>
      </c>
      <c r="L105" s="131">
        <f>SUM(L106)</f>
        <v>0</v>
      </c>
    </row>
    <row r="106" spans="1:12" ht="12.75">
      <c r="A106" s="113">
        <v>2</v>
      </c>
      <c r="B106" s="114">
        <v>6</v>
      </c>
      <c r="C106" s="114">
        <v>4</v>
      </c>
      <c r="D106" s="114">
        <v>1</v>
      </c>
      <c r="E106" s="114">
        <v>1</v>
      </c>
      <c r="F106" s="114">
        <v>1</v>
      </c>
      <c r="G106" s="115" t="s">
        <v>27</v>
      </c>
      <c r="H106" s="130">
        <f t="shared" si="1"/>
        <v>0</v>
      </c>
      <c r="I106" s="123"/>
      <c r="J106" s="122"/>
      <c r="K106" s="123"/>
      <c r="L106" s="123"/>
    </row>
    <row r="107" spans="1:12" ht="24">
      <c r="A107" s="113">
        <v>2</v>
      </c>
      <c r="B107" s="114">
        <v>6</v>
      </c>
      <c r="C107" s="114">
        <v>5</v>
      </c>
      <c r="D107" s="114"/>
      <c r="E107" s="114"/>
      <c r="F107" s="114"/>
      <c r="G107" s="115" t="s">
        <v>329</v>
      </c>
      <c r="H107" s="130">
        <f t="shared" si="1"/>
        <v>0</v>
      </c>
      <c r="I107" s="132">
        <f>(I108)</f>
        <v>0</v>
      </c>
      <c r="J107" s="132">
        <f>(J108)</f>
        <v>0</v>
      </c>
      <c r="K107" s="132">
        <f>(K108)</f>
        <v>0</v>
      </c>
      <c r="L107" s="132">
        <f>(L108)</f>
        <v>0</v>
      </c>
    </row>
    <row r="108" spans="1:12" ht="24">
      <c r="A108" s="113">
        <v>2</v>
      </c>
      <c r="B108" s="114">
        <v>6</v>
      </c>
      <c r="C108" s="114">
        <v>5</v>
      </c>
      <c r="D108" s="114">
        <v>1</v>
      </c>
      <c r="E108" s="114">
        <v>1</v>
      </c>
      <c r="F108" s="114">
        <v>1</v>
      </c>
      <c r="G108" s="115" t="s">
        <v>329</v>
      </c>
      <c r="H108" s="130">
        <f t="shared" si="1"/>
        <v>0</v>
      </c>
      <c r="I108" s="134"/>
      <c r="J108" s="134"/>
      <c r="K108" s="134"/>
      <c r="L108" s="134"/>
    </row>
    <row r="109" spans="1:12" ht="12.75">
      <c r="A109" s="113">
        <v>2</v>
      </c>
      <c r="B109" s="114">
        <v>7</v>
      </c>
      <c r="C109" s="114"/>
      <c r="D109" s="114"/>
      <c r="E109" s="114"/>
      <c r="F109" s="114"/>
      <c r="G109" s="115" t="s">
        <v>28</v>
      </c>
      <c r="H109" s="135">
        <f t="shared" si="1"/>
        <v>0</v>
      </c>
      <c r="I109" s="136">
        <f>SUM(I110+I113+I119)</f>
        <v>0</v>
      </c>
      <c r="J109" s="136">
        <f>SUM(J110+J113+J119)</f>
        <v>0</v>
      </c>
      <c r="K109" s="136">
        <f>SUM(K110+K113+K119)</f>
        <v>0</v>
      </c>
      <c r="L109" s="136">
        <f>SUM(L110+L113+L119)</f>
        <v>0</v>
      </c>
    </row>
    <row r="110" spans="1:12" ht="12.75">
      <c r="A110" s="113">
        <v>2</v>
      </c>
      <c r="B110" s="114">
        <v>7</v>
      </c>
      <c r="C110" s="114">
        <v>1</v>
      </c>
      <c r="D110" s="114"/>
      <c r="E110" s="114"/>
      <c r="F110" s="114"/>
      <c r="G110" s="115" t="s">
        <v>29</v>
      </c>
      <c r="H110" s="130">
        <f t="shared" si="1"/>
        <v>0</v>
      </c>
      <c r="I110" s="121">
        <f>SUM(I111:I112)</f>
        <v>0</v>
      </c>
      <c r="J110" s="121">
        <f>SUM(J111:J112)</f>
        <v>0</v>
      </c>
      <c r="K110" s="121">
        <f>SUM(K111:K112)</f>
        <v>0</v>
      </c>
      <c r="L110" s="121">
        <f>SUM(L111:L112)</f>
        <v>0</v>
      </c>
    </row>
    <row r="111" spans="1:12" ht="12.75">
      <c r="A111" s="113">
        <v>2</v>
      </c>
      <c r="B111" s="114">
        <v>7</v>
      </c>
      <c r="C111" s="114">
        <v>1</v>
      </c>
      <c r="D111" s="114">
        <v>1</v>
      </c>
      <c r="E111" s="114">
        <v>1</v>
      </c>
      <c r="F111" s="114">
        <v>1</v>
      </c>
      <c r="G111" s="115" t="s">
        <v>30</v>
      </c>
      <c r="H111" s="130">
        <f t="shared" si="1"/>
        <v>0</v>
      </c>
      <c r="I111" s="128"/>
      <c r="J111" s="128"/>
      <c r="K111" s="128"/>
      <c r="L111" s="128"/>
    </row>
    <row r="112" spans="1:12" ht="14.25" customHeight="1">
      <c r="A112" s="113">
        <v>2</v>
      </c>
      <c r="B112" s="114">
        <v>7</v>
      </c>
      <c r="C112" s="114">
        <v>1</v>
      </c>
      <c r="D112" s="114">
        <v>1</v>
      </c>
      <c r="E112" s="114">
        <v>1</v>
      </c>
      <c r="F112" s="114">
        <v>2</v>
      </c>
      <c r="G112" s="115" t="s">
        <v>31</v>
      </c>
      <c r="H112" s="130">
        <f t="shared" si="1"/>
        <v>0</v>
      </c>
      <c r="I112" s="123"/>
      <c r="J112" s="122"/>
      <c r="K112" s="123"/>
      <c r="L112" s="123"/>
    </row>
    <row r="113" spans="1:12" ht="12.75">
      <c r="A113" s="113">
        <v>2</v>
      </c>
      <c r="B113" s="114">
        <v>7</v>
      </c>
      <c r="C113" s="114">
        <v>2</v>
      </c>
      <c r="D113" s="114"/>
      <c r="E113" s="114"/>
      <c r="F113" s="114"/>
      <c r="G113" s="115" t="s">
        <v>330</v>
      </c>
      <c r="H113" s="130">
        <f t="shared" si="1"/>
        <v>0</v>
      </c>
      <c r="I113" s="130">
        <f>(I114+I117)</f>
        <v>0</v>
      </c>
      <c r="J113" s="130">
        <f>(J114+J117)</f>
        <v>0</v>
      </c>
      <c r="K113" s="130">
        <f>(K114+K117)</f>
        <v>0</v>
      </c>
      <c r="L113" s="130">
        <f>(L114+L117)</f>
        <v>0</v>
      </c>
    </row>
    <row r="114" spans="1:12" ht="12.75">
      <c r="A114" s="118">
        <v>2</v>
      </c>
      <c r="B114" s="119">
        <v>7</v>
      </c>
      <c r="C114" s="119">
        <v>2</v>
      </c>
      <c r="D114" s="119">
        <v>1</v>
      </c>
      <c r="E114" s="119"/>
      <c r="F114" s="119"/>
      <c r="G114" s="120" t="s">
        <v>402</v>
      </c>
      <c r="H114" s="130">
        <f t="shared" si="1"/>
        <v>0</v>
      </c>
      <c r="I114" s="130">
        <f>(I115+I116)</f>
        <v>0</v>
      </c>
      <c r="J114" s="130">
        <f>(J115+J116)</f>
        <v>0</v>
      </c>
      <c r="K114" s="130">
        <f>(K115+K116)</f>
        <v>0</v>
      </c>
      <c r="L114" s="130">
        <f>(L115+L116)</f>
        <v>0</v>
      </c>
    </row>
    <row r="115" spans="1:12" ht="12.75">
      <c r="A115" s="113">
        <v>2</v>
      </c>
      <c r="B115" s="114">
        <v>7</v>
      </c>
      <c r="C115" s="114">
        <v>2</v>
      </c>
      <c r="D115" s="114">
        <v>1</v>
      </c>
      <c r="E115" s="114">
        <v>1</v>
      </c>
      <c r="F115" s="114">
        <v>1</v>
      </c>
      <c r="G115" s="115" t="s">
        <v>32</v>
      </c>
      <c r="H115" s="130">
        <f t="shared" si="1"/>
        <v>0</v>
      </c>
      <c r="I115" s="128"/>
      <c r="J115" s="128"/>
      <c r="K115" s="128"/>
      <c r="L115" s="128"/>
    </row>
    <row r="116" spans="1:12" ht="12.75">
      <c r="A116" s="113">
        <v>2</v>
      </c>
      <c r="B116" s="114">
        <v>7</v>
      </c>
      <c r="C116" s="114">
        <v>2</v>
      </c>
      <c r="D116" s="114">
        <v>1</v>
      </c>
      <c r="E116" s="114">
        <v>1</v>
      </c>
      <c r="F116" s="114">
        <v>2</v>
      </c>
      <c r="G116" s="115" t="s">
        <v>33</v>
      </c>
      <c r="H116" s="130">
        <f t="shared" si="1"/>
        <v>0</v>
      </c>
      <c r="I116" s="123"/>
      <c r="J116" s="122"/>
      <c r="K116" s="123"/>
      <c r="L116" s="123"/>
    </row>
    <row r="117" spans="1:12" ht="12.75">
      <c r="A117" s="137">
        <v>2</v>
      </c>
      <c r="B117" s="138">
        <v>7</v>
      </c>
      <c r="C117" s="138">
        <v>2</v>
      </c>
      <c r="D117" s="138">
        <v>2</v>
      </c>
      <c r="E117" s="138"/>
      <c r="F117" s="138"/>
      <c r="G117" s="115" t="s">
        <v>242</v>
      </c>
      <c r="H117" s="130">
        <f t="shared" si="1"/>
        <v>0</v>
      </c>
      <c r="I117" s="131">
        <f>SUM(I118)</f>
        <v>0</v>
      </c>
      <c r="J117" s="131">
        <f>SUM(J118)</f>
        <v>0</v>
      </c>
      <c r="K117" s="131">
        <f>SUM(K118)</f>
        <v>0</v>
      </c>
      <c r="L117" s="131">
        <f>SUM(L118)</f>
        <v>0</v>
      </c>
    </row>
    <row r="118" spans="1:12" ht="12.75">
      <c r="A118" s="137">
        <v>2</v>
      </c>
      <c r="B118" s="138">
        <v>7</v>
      </c>
      <c r="C118" s="138">
        <v>2</v>
      </c>
      <c r="D118" s="138">
        <v>2</v>
      </c>
      <c r="E118" s="138">
        <v>1</v>
      </c>
      <c r="F118" s="138">
        <v>1</v>
      </c>
      <c r="G118" s="115" t="s">
        <v>242</v>
      </c>
      <c r="H118" s="130">
        <f t="shared" si="1"/>
        <v>0</v>
      </c>
      <c r="I118" s="123"/>
      <c r="J118" s="122"/>
      <c r="K118" s="123"/>
      <c r="L118" s="123"/>
    </row>
    <row r="119" spans="1:12" ht="12.75">
      <c r="A119" s="113">
        <v>2</v>
      </c>
      <c r="B119" s="114">
        <v>7</v>
      </c>
      <c r="C119" s="114">
        <v>3</v>
      </c>
      <c r="D119" s="114"/>
      <c r="E119" s="114"/>
      <c r="F119" s="114"/>
      <c r="G119" s="115" t="s">
        <v>34</v>
      </c>
      <c r="H119" s="130">
        <f t="shared" si="1"/>
        <v>0</v>
      </c>
      <c r="I119" s="131">
        <f>SUM(I120:I121)</f>
        <v>0</v>
      </c>
      <c r="J119" s="131">
        <f>SUM(J120:J121)</f>
        <v>0</v>
      </c>
      <c r="K119" s="131">
        <f>SUM(K120:K121)</f>
        <v>0</v>
      </c>
      <c r="L119" s="131">
        <f>SUM(L120:L121)</f>
        <v>0</v>
      </c>
    </row>
    <row r="120" spans="1:12" ht="12.75">
      <c r="A120" s="113">
        <v>2</v>
      </c>
      <c r="B120" s="114">
        <v>7</v>
      </c>
      <c r="C120" s="114">
        <v>3</v>
      </c>
      <c r="D120" s="114">
        <v>1</v>
      </c>
      <c r="E120" s="114">
        <v>1</v>
      </c>
      <c r="F120" s="114">
        <v>1</v>
      </c>
      <c r="G120" s="115" t="s">
        <v>35</v>
      </c>
      <c r="H120" s="130">
        <f t="shared" si="1"/>
        <v>0</v>
      </c>
      <c r="I120" s="134"/>
      <c r="J120" s="134"/>
      <c r="K120" s="134"/>
      <c r="L120" s="134"/>
    </row>
    <row r="121" spans="1:12" ht="12.75">
      <c r="A121" s="113">
        <v>2</v>
      </c>
      <c r="B121" s="114">
        <v>7</v>
      </c>
      <c r="C121" s="114">
        <v>3</v>
      </c>
      <c r="D121" s="114">
        <v>1</v>
      </c>
      <c r="E121" s="114">
        <v>1</v>
      </c>
      <c r="F121" s="114">
        <v>2</v>
      </c>
      <c r="G121" s="115" t="s">
        <v>36</v>
      </c>
      <c r="H121" s="130">
        <f t="shared" si="1"/>
        <v>0</v>
      </c>
      <c r="I121" s="129"/>
      <c r="J121" s="128"/>
      <c r="K121" s="129"/>
      <c r="L121" s="129"/>
    </row>
    <row r="122" spans="1:12" ht="12.75">
      <c r="A122" s="113">
        <v>2</v>
      </c>
      <c r="B122" s="114">
        <v>8</v>
      </c>
      <c r="C122" s="114"/>
      <c r="D122" s="114"/>
      <c r="E122" s="114"/>
      <c r="F122" s="114"/>
      <c r="G122" s="115" t="s">
        <v>37</v>
      </c>
      <c r="H122" s="135">
        <f t="shared" si="1"/>
        <v>0</v>
      </c>
      <c r="I122" s="139">
        <f>I123</f>
        <v>0</v>
      </c>
      <c r="J122" s="139">
        <f>J123</f>
        <v>0</v>
      </c>
      <c r="K122" s="139">
        <f>K123</f>
        <v>0</v>
      </c>
      <c r="L122" s="139">
        <f>L123</f>
        <v>0</v>
      </c>
    </row>
    <row r="123" spans="1:12" ht="12.75">
      <c r="A123" s="113">
        <v>2</v>
      </c>
      <c r="B123" s="114">
        <v>8</v>
      </c>
      <c r="C123" s="114">
        <v>1</v>
      </c>
      <c r="D123" s="114"/>
      <c r="E123" s="114"/>
      <c r="F123" s="114"/>
      <c r="G123" s="115" t="s">
        <v>37</v>
      </c>
      <c r="H123" s="130">
        <f t="shared" si="1"/>
        <v>0</v>
      </c>
      <c r="I123" s="140">
        <f>I124+I128</f>
        <v>0</v>
      </c>
      <c r="J123" s="140">
        <f>J124+J128</f>
        <v>0</v>
      </c>
      <c r="K123" s="140">
        <f>K124+K128</f>
        <v>0</v>
      </c>
      <c r="L123" s="140">
        <f>L124+L128</f>
        <v>0</v>
      </c>
    </row>
    <row r="124" spans="1:12" ht="12.75">
      <c r="A124" s="113">
        <v>2</v>
      </c>
      <c r="B124" s="114">
        <v>8</v>
      </c>
      <c r="C124" s="114">
        <v>1</v>
      </c>
      <c r="D124" s="114">
        <v>1</v>
      </c>
      <c r="E124" s="114"/>
      <c r="F124" s="114"/>
      <c r="G124" s="115" t="s">
        <v>331</v>
      </c>
      <c r="H124" s="130">
        <f t="shared" si="1"/>
        <v>0</v>
      </c>
      <c r="I124" s="132">
        <f>SUM(I125:I127)</f>
        <v>0</v>
      </c>
      <c r="J124" s="132">
        <f>SUM(J125:J127)</f>
        <v>0</v>
      </c>
      <c r="K124" s="132">
        <f>SUM(K125:K127)</f>
        <v>0</v>
      </c>
      <c r="L124" s="132">
        <f>SUM(L125:L127)</f>
        <v>0</v>
      </c>
    </row>
    <row r="125" spans="1:12" ht="12.75">
      <c r="A125" s="113">
        <v>2</v>
      </c>
      <c r="B125" s="114">
        <v>8</v>
      </c>
      <c r="C125" s="114">
        <v>1</v>
      </c>
      <c r="D125" s="114">
        <v>1</v>
      </c>
      <c r="E125" s="114">
        <v>1</v>
      </c>
      <c r="F125" s="114">
        <v>1</v>
      </c>
      <c r="G125" s="115" t="s">
        <v>403</v>
      </c>
      <c r="H125" s="130">
        <f t="shared" si="1"/>
        <v>0</v>
      </c>
      <c r="I125" s="128"/>
      <c r="J125" s="128"/>
      <c r="K125" s="128"/>
      <c r="L125" s="128"/>
    </row>
    <row r="126" spans="1:12" ht="12.75">
      <c r="A126" s="113">
        <v>2</v>
      </c>
      <c r="B126" s="114">
        <v>8</v>
      </c>
      <c r="C126" s="114">
        <v>1</v>
      </c>
      <c r="D126" s="114">
        <v>1</v>
      </c>
      <c r="E126" s="114">
        <v>1</v>
      </c>
      <c r="F126" s="114">
        <v>2</v>
      </c>
      <c r="G126" s="115" t="s">
        <v>332</v>
      </c>
      <c r="H126" s="130">
        <f t="shared" si="1"/>
        <v>0</v>
      </c>
      <c r="I126" s="128"/>
      <c r="J126" s="128"/>
      <c r="K126" s="128"/>
      <c r="L126" s="128"/>
    </row>
    <row r="127" spans="1:12" ht="12.75">
      <c r="A127" s="113">
        <v>2</v>
      </c>
      <c r="B127" s="114">
        <v>8</v>
      </c>
      <c r="C127" s="114">
        <v>1</v>
      </c>
      <c r="D127" s="114">
        <v>1</v>
      </c>
      <c r="E127" s="114">
        <v>1</v>
      </c>
      <c r="F127" s="114">
        <v>3</v>
      </c>
      <c r="G127" s="115" t="s">
        <v>243</v>
      </c>
      <c r="H127" s="130">
        <f t="shared" si="1"/>
        <v>0</v>
      </c>
      <c r="I127" s="128"/>
      <c r="J127" s="128"/>
      <c r="K127" s="128"/>
      <c r="L127" s="128"/>
    </row>
    <row r="128" spans="1:12" ht="12.75">
      <c r="A128" s="113">
        <v>2</v>
      </c>
      <c r="B128" s="114">
        <v>8</v>
      </c>
      <c r="C128" s="114">
        <v>1</v>
      </c>
      <c r="D128" s="114">
        <v>2</v>
      </c>
      <c r="E128" s="114"/>
      <c r="F128" s="114"/>
      <c r="G128" s="115" t="s">
        <v>305</v>
      </c>
      <c r="H128" s="130">
        <f t="shared" si="1"/>
        <v>0</v>
      </c>
      <c r="I128" s="121">
        <f>I129</f>
        <v>0</v>
      </c>
      <c r="J128" s="121">
        <f>J129</f>
        <v>0</v>
      </c>
      <c r="K128" s="121">
        <f>K129</f>
        <v>0</v>
      </c>
      <c r="L128" s="121">
        <f>L129</f>
        <v>0</v>
      </c>
    </row>
    <row r="129" spans="1:12" ht="12.75">
      <c r="A129" s="113">
        <v>2</v>
      </c>
      <c r="B129" s="114">
        <v>8</v>
      </c>
      <c r="C129" s="114">
        <v>1</v>
      </c>
      <c r="D129" s="114">
        <v>2</v>
      </c>
      <c r="E129" s="114">
        <v>1</v>
      </c>
      <c r="F129" s="114">
        <v>1</v>
      </c>
      <c r="G129" s="115" t="s">
        <v>305</v>
      </c>
      <c r="H129" s="130">
        <f t="shared" si="1"/>
        <v>0</v>
      </c>
      <c r="I129" s="122"/>
      <c r="J129" s="122"/>
      <c r="K129" s="122"/>
      <c r="L129" s="122"/>
    </row>
    <row r="130" spans="1:12" ht="24">
      <c r="A130" s="113">
        <v>2</v>
      </c>
      <c r="B130" s="114">
        <v>9</v>
      </c>
      <c r="C130" s="114"/>
      <c r="D130" s="114"/>
      <c r="E130" s="114"/>
      <c r="F130" s="114"/>
      <c r="G130" s="120" t="s">
        <v>73</v>
      </c>
      <c r="H130" s="135">
        <f t="shared" si="1"/>
        <v>0</v>
      </c>
      <c r="I130" s="117">
        <f>I131+I133</f>
        <v>0</v>
      </c>
      <c r="J130" s="117">
        <f>J131+J133</f>
        <v>0</v>
      </c>
      <c r="K130" s="117">
        <f>K131+K133</f>
        <v>0</v>
      </c>
      <c r="L130" s="117">
        <f>L131+L133</f>
        <v>0</v>
      </c>
    </row>
    <row r="131" spans="1:12" ht="24">
      <c r="A131" s="113">
        <v>2</v>
      </c>
      <c r="B131" s="114">
        <v>9</v>
      </c>
      <c r="C131" s="114">
        <v>1</v>
      </c>
      <c r="D131" s="114"/>
      <c r="E131" s="114"/>
      <c r="F131" s="114"/>
      <c r="G131" s="120" t="s">
        <v>404</v>
      </c>
      <c r="H131" s="130">
        <f t="shared" si="1"/>
        <v>0</v>
      </c>
      <c r="I131" s="121">
        <f>I132</f>
        <v>0</v>
      </c>
      <c r="J131" s="121">
        <f>J132</f>
        <v>0</v>
      </c>
      <c r="K131" s="121">
        <f>K132</f>
        <v>0</v>
      </c>
      <c r="L131" s="121">
        <f>L132</f>
        <v>0</v>
      </c>
    </row>
    <row r="132" spans="1:12" ht="24">
      <c r="A132" s="113">
        <v>2</v>
      </c>
      <c r="B132" s="114">
        <v>9</v>
      </c>
      <c r="C132" s="114">
        <v>1</v>
      </c>
      <c r="D132" s="114">
        <v>1</v>
      </c>
      <c r="E132" s="114">
        <v>1</v>
      </c>
      <c r="F132" s="114">
        <v>1</v>
      </c>
      <c r="G132" s="120" t="s">
        <v>404</v>
      </c>
      <c r="H132" s="130">
        <f t="shared" si="1"/>
        <v>0</v>
      </c>
      <c r="I132" s="123"/>
      <c r="J132" s="123"/>
      <c r="K132" s="123"/>
      <c r="L132" s="123"/>
    </row>
    <row r="133" spans="1:12" ht="24">
      <c r="A133" s="113">
        <v>2</v>
      </c>
      <c r="B133" s="114">
        <v>9</v>
      </c>
      <c r="C133" s="114">
        <v>2</v>
      </c>
      <c r="D133" s="114"/>
      <c r="E133" s="114"/>
      <c r="F133" s="114"/>
      <c r="G133" s="141" t="s">
        <v>73</v>
      </c>
      <c r="H133" s="130">
        <f t="shared" si="1"/>
        <v>0</v>
      </c>
      <c r="I133" s="131">
        <f>I134+I138</f>
        <v>0</v>
      </c>
      <c r="J133" s="131">
        <f>J134+J138</f>
        <v>0</v>
      </c>
      <c r="K133" s="131">
        <f>K134+K138</f>
        <v>0</v>
      </c>
      <c r="L133" s="131">
        <f>L134+L138</f>
        <v>0</v>
      </c>
    </row>
    <row r="134" spans="1:12" ht="36">
      <c r="A134" s="113">
        <v>2</v>
      </c>
      <c r="B134" s="114">
        <v>9</v>
      </c>
      <c r="C134" s="114">
        <v>2</v>
      </c>
      <c r="D134" s="114">
        <v>1</v>
      </c>
      <c r="E134" s="114"/>
      <c r="F134" s="114"/>
      <c r="G134" s="115" t="s">
        <v>333</v>
      </c>
      <c r="H134" s="130">
        <f t="shared" si="1"/>
        <v>0</v>
      </c>
      <c r="I134" s="121">
        <f>SUM(I135:I137)</f>
        <v>0</v>
      </c>
      <c r="J134" s="121">
        <f>SUM(J135:J137)</f>
        <v>0</v>
      </c>
      <c r="K134" s="121">
        <f>SUM(K135:K137)</f>
        <v>0</v>
      </c>
      <c r="L134" s="121">
        <f>SUM(L135:L137)</f>
        <v>0</v>
      </c>
    </row>
    <row r="135" spans="1:12" ht="36">
      <c r="A135" s="113">
        <v>2</v>
      </c>
      <c r="B135" s="114">
        <v>9</v>
      </c>
      <c r="C135" s="114">
        <v>2</v>
      </c>
      <c r="D135" s="114">
        <v>1</v>
      </c>
      <c r="E135" s="114">
        <v>1</v>
      </c>
      <c r="F135" s="114">
        <v>1</v>
      </c>
      <c r="G135" s="115" t="s">
        <v>334</v>
      </c>
      <c r="H135" s="130">
        <f t="shared" si="1"/>
        <v>0</v>
      </c>
      <c r="I135" s="123"/>
      <c r="J135" s="123"/>
      <c r="K135" s="123"/>
      <c r="L135" s="123"/>
    </row>
    <row r="136" spans="1:12" ht="36" customHeight="1">
      <c r="A136" s="113">
        <v>2</v>
      </c>
      <c r="B136" s="114">
        <v>9</v>
      </c>
      <c r="C136" s="114">
        <v>2</v>
      </c>
      <c r="D136" s="114">
        <v>1</v>
      </c>
      <c r="E136" s="114">
        <v>1</v>
      </c>
      <c r="F136" s="114">
        <v>2</v>
      </c>
      <c r="G136" s="115" t="s">
        <v>335</v>
      </c>
      <c r="H136" s="130">
        <f t="shared" si="1"/>
        <v>0</v>
      </c>
      <c r="I136" s="123"/>
      <c r="J136" s="123"/>
      <c r="K136" s="123"/>
      <c r="L136" s="123"/>
    </row>
    <row r="137" spans="1:12" ht="36">
      <c r="A137" s="113">
        <v>2</v>
      </c>
      <c r="B137" s="114">
        <v>9</v>
      </c>
      <c r="C137" s="114">
        <v>2</v>
      </c>
      <c r="D137" s="114">
        <v>1</v>
      </c>
      <c r="E137" s="114">
        <v>1</v>
      </c>
      <c r="F137" s="114">
        <v>3</v>
      </c>
      <c r="G137" s="115" t="s">
        <v>336</v>
      </c>
      <c r="H137" s="130">
        <f t="shared" si="1"/>
        <v>0</v>
      </c>
      <c r="I137" s="128"/>
      <c r="J137" s="128"/>
      <c r="K137" s="128"/>
      <c r="L137" s="128"/>
    </row>
    <row r="138" spans="1:12" ht="24" customHeight="1">
      <c r="A138" s="113">
        <v>2</v>
      </c>
      <c r="B138" s="114">
        <v>9</v>
      </c>
      <c r="C138" s="114">
        <v>2</v>
      </c>
      <c r="D138" s="114">
        <v>2</v>
      </c>
      <c r="E138" s="114"/>
      <c r="F138" s="114"/>
      <c r="G138" s="115" t="s">
        <v>337</v>
      </c>
      <c r="H138" s="130">
        <f t="shared" si="1"/>
        <v>0</v>
      </c>
      <c r="I138" s="131">
        <f>SUM(I139:I141)</f>
        <v>0</v>
      </c>
      <c r="J138" s="131">
        <f>SUM(J139:J141)</f>
        <v>0</v>
      </c>
      <c r="K138" s="131">
        <f>SUM(K139:K141)</f>
        <v>0</v>
      </c>
      <c r="L138" s="131">
        <f>SUM(L139:L141)</f>
        <v>0</v>
      </c>
    </row>
    <row r="139" spans="1:12" ht="36">
      <c r="A139" s="113">
        <v>2</v>
      </c>
      <c r="B139" s="114">
        <v>9</v>
      </c>
      <c r="C139" s="114">
        <v>2</v>
      </c>
      <c r="D139" s="114">
        <v>2</v>
      </c>
      <c r="E139" s="114">
        <v>1</v>
      </c>
      <c r="F139" s="114">
        <v>1</v>
      </c>
      <c r="G139" s="115" t="s">
        <v>405</v>
      </c>
      <c r="H139" s="130">
        <f t="shared" si="1"/>
        <v>0</v>
      </c>
      <c r="I139" s="129"/>
      <c r="J139" s="129"/>
      <c r="K139" s="129"/>
      <c r="L139" s="129"/>
    </row>
    <row r="140" spans="1:12" ht="36">
      <c r="A140" s="113">
        <v>2</v>
      </c>
      <c r="B140" s="114">
        <v>9</v>
      </c>
      <c r="C140" s="114">
        <v>2</v>
      </c>
      <c r="D140" s="114">
        <v>2</v>
      </c>
      <c r="E140" s="114">
        <v>1</v>
      </c>
      <c r="F140" s="114">
        <v>2</v>
      </c>
      <c r="G140" s="115" t="s">
        <v>406</v>
      </c>
      <c r="H140" s="130">
        <f t="shared" si="1"/>
        <v>0</v>
      </c>
      <c r="I140" s="128"/>
      <c r="J140" s="128"/>
      <c r="K140" s="128"/>
      <c r="L140" s="128"/>
    </row>
    <row r="141" spans="1:12" ht="36">
      <c r="A141" s="113">
        <v>2</v>
      </c>
      <c r="B141" s="114">
        <v>9</v>
      </c>
      <c r="C141" s="114">
        <v>2</v>
      </c>
      <c r="D141" s="114">
        <v>2</v>
      </c>
      <c r="E141" s="114">
        <v>1</v>
      </c>
      <c r="F141" s="114">
        <v>3</v>
      </c>
      <c r="G141" s="115" t="s">
        <v>407</v>
      </c>
      <c r="H141" s="130">
        <f t="shared" si="1"/>
        <v>0</v>
      </c>
      <c r="I141" s="123"/>
      <c r="J141" s="123"/>
      <c r="K141" s="123"/>
      <c r="L141" s="123"/>
    </row>
    <row r="142" spans="1:12" ht="48">
      <c r="A142" s="113">
        <v>3</v>
      </c>
      <c r="B142" s="114"/>
      <c r="C142" s="114"/>
      <c r="D142" s="114"/>
      <c r="E142" s="114"/>
      <c r="F142" s="114"/>
      <c r="G142" s="115" t="s">
        <v>408</v>
      </c>
      <c r="H142" s="135">
        <f t="shared" si="1"/>
        <v>0</v>
      </c>
      <c r="I142" s="136">
        <f>I143+I184+I237</f>
        <v>0</v>
      </c>
      <c r="J142" s="136">
        <f>J143+J184+J237</f>
        <v>0</v>
      </c>
      <c r="K142" s="136">
        <f>K143+K184+K237</f>
        <v>0</v>
      </c>
      <c r="L142" s="136">
        <f>L143+L184+L237</f>
        <v>0</v>
      </c>
    </row>
    <row r="143" spans="1:12" ht="12.75">
      <c r="A143" s="113">
        <v>3</v>
      </c>
      <c r="B143" s="114">
        <v>1</v>
      </c>
      <c r="C143" s="114"/>
      <c r="D143" s="114"/>
      <c r="E143" s="114"/>
      <c r="F143" s="114"/>
      <c r="G143" s="115" t="s">
        <v>39</v>
      </c>
      <c r="H143" s="135">
        <f t="shared" si="1"/>
        <v>0</v>
      </c>
      <c r="I143" s="136">
        <f>I144+I161+I167+I177+I179</f>
        <v>0</v>
      </c>
      <c r="J143" s="136">
        <f>J144+J161+J167+J177+J179</f>
        <v>0</v>
      </c>
      <c r="K143" s="136">
        <f>K144+K161+K167+K177+K179</f>
        <v>0</v>
      </c>
      <c r="L143" s="136">
        <f>L144+L161+L167+L177+L179</f>
        <v>0</v>
      </c>
    </row>
    <row r="144" spans="1:12" ht="12.75">
      <c r="A144" s="113">
        <v>3</v>
      </c>
      <c r="B144" s="114">
        <v>1</v>
      </c>
      <c r="C144" s="114">
        <v>1</v>
      </c>
      <c r="D144" s="114"/>
      <c r="E144" s="114"/>
      <c r="F144" s="114"/>
      <c r="G144" s="115" t="s">
        <v>338</v>
      </c>
      <c r="H144" s="130">
        <f t="shared" si="1"/>
        <v>0</v>
      </c>
      <c r="I144" s="121">
        <f>I145+I147+I151+I155+I159</f>
        <v>0</v>
      </c>
      <c r="J144" s="121">
        <f>J145+J147+J151+J155+J159</f>
        <v>0</v>
      </c>
      <c r="K144" s="121">
        <f>K145+K147+K151+K155+K159</f>
        <v>0</v>
      </c>
      <c r="L144" s="121">
        <f>L145+L147+L151+L155+L159</f>
        <v>0</v>
      </c>
    </row>
    <row r="145" spans="1:12" ht="12.75">
      <c r="A145" s="113">
        <v>3</v>
      </c>
      <c r="B145" s="114">
        <v>1</v>
      </c>
      <c r="C145" s="114">
        <v>1</v>
      </c>
      <c r="D145" s="114">
        <v>1</v>
      </c>
      <c r="E145" s="114"/>
      <c r="F145" s="114"/>
      <c r="G145" s="120" t="s">
        <v>409</v>
      </c>
      <c r="H145" s="130">
        <f t="shared" si="1"/>
        <v>0</v>
      </c>
      <c r="I145" s="121">
        <f>I146</f>
        <v>0</v>
      </c>
      <c r="J145" s="121">
        <f>J146</f>
        <v>0</v>
      </c>
      <c r="K145" s="121">
        <f>K146</f>
        <v>0</v>
      </c>
      <c r="L145" s="121">
        <f>L146</f>
        <v>0</v>
      </c>
    </row>
    <row r="146" spans="1:12" ht="12.75">
      <c r="A146" s="113">
        <v>3</v>
      </c>
      <c r="B146" s="114">
        <v>1</v>
      </c>
      <c r="C146" s="114">
        <v>1</v>
      </c>
      <c r="D146" s="114">
        <v>1</v>
      </c>
      <c r="E146" s="114">
        <v>1</v>
      </c>
      <c r="F146" s="114">
        <v>1</v>
      </c>
      <c r="G146" s="120" t="s">
        <v>409</v>
      </c>
      <c r="H146" s="130">
        <f t="shared" si="1"/>
        <v>0</v>
      </c>
      <c r="I146" s="123"/>
      <c r="J146" s="123"/>
      <c r="K146" s="123"/>
      <c r="L146" s="123"/>
    </row>
    <row r="147" spans="1:12" ht="12.75">
      <c r="A147" s="113">
        <v>3</v>
      </c>
      <c r="B147" s="114">
        <v>1</v>
      </c>
      <c r="C147" s="114">
        <v>1</v>
      </c>
      <c r="D147" s="114">
        <v>2</v>
      </c>
      <c r="E147" s="114"/>
      <c r="F147" s="114"/>
      <c r="G147" s="115" t="s">
        <v>339</v>
      </c>
      <c r="H147" s="130">
        <f t="shared" si="1"/>
        <v>0</v>
      </c>
      <c r="I147" s="131">
        <f>SUM(I148:I150)</f>
        <v>0</v>
      </c>
      <c r="J147" s="131">
        <f>SUM(J148:J150)</f>
        <v>0</v>
      </c>
      <c r="K147" s="131">
        <f>SUM(K148:K150)</f>
        <v>0</v>
      </c>
      <c r="L147" s="131">
        <f>SUM(L148:L150)</f>
        <v>0</v>
      </c>
    </row>
    <row r="148" spans="1:12" ht="12.75">
      <c r="A148" s="113">
        <v>3</v>
      </c>
      <c r="B148" s="114">
        <v>1</v>
      </c>
      <c r="C148" s="114">
        <v>1</v>
      </c>
      <c r="D148" s="114">
        <v>2</v>
      </c>
      <c r="E148" s="114">
        <v>1</v>
      </c>
      <c r="F148" s="114">
        <v>1</v>
      </c>
      <c r="G148" s="115" t="s">
        <v>340</v>
      </c>
      <c r="H148" s="130">
        <f t="shared" si="1"/>
        <v>0</v>
      </c>
      <c r="I148" s="129"/>
      <c r="J148" s="129"/>
      <c r="K148" s="129"/>
      <c r="L148" s="129"/>
    </row>
    <row r="149" spans="1:12" ht="12.75">
      <c r="A149" s="113">
        <v>3</v>
      </c>
      <c r="B149" s="114">
        <v>1</v>
      </c>
      <c r="C149" s="114">
        <v>1</v>
      </c>
      <c r="D149" s="114">
        <v>2</v>
      </c>
      <c r="E149" s="114">
        <v>1</v>
      </c>
      <c r="F149" s="114">
        <v>2</v>
      </c>
      <c r="G149" s="115" t="s">
        <v>341</v>
      </c>
      <c r="H149" s="130">
        <f t="shared" si="1"/>
        <v>0</v>
      </c>
      <c r="I149" s="128"/>
      <c r="J149" s="128"/>
      <c r="K149" s="128"/>
      <c r="L149" s="128"/>
    </row>
    <row r="150" spans="1:12" ht="12.75">
      <c r="A150" s="113">
        <v>3</v>
      </c>
      <c r="B150" s="114">
        <v>1</v>
      </c>
      <c r="C150" s="114">
        <v>1</v>
      </c>
      <c r="D150" s="114">
        <v>2</v>
      </c>
      <c r="E150" s="114">
        <v>1</v>
      </c>
      <c r="F150" s="114">
        <v>3</v>
      </c>
      <c r="G150" s="115" t="s">
        <v>410</v>
      </c>
      <c r="H150" s="130">
        <f t="shared" si="1"/>
        <v>0</v>
      </c>
      <c r="I150" s="129"/>
      <c r="J150" s="129"/>
      <c r="K150" s="129"/>
      <c r="L150" s="129"/>
    </row>
    <row r="151" spans="1:12" ht="12.75">
      <c r="A151" s="113">
        <v>3</v>
      </c>
      <c r="B151" s="114">
        <v>1</v>
      </c>
      <c r="C151" s="114">
        <v>1</v>
      </c>
      <c r="D151" s="114">
        <v>3</v>
      </c>
      <c r="E151" s="114"/>
      <c r="F151" s="114"/>
      <c r="G151" s="115" t="s">
        <v>342</v>
      </c>
      <c r="H151" s="130">
        <f t="shared" si="1"/>
        <v>0</v>
      </c>
      <c r="I151" s="132">
        <f>(I152+I153+I154)</f>
        <v>0</v>
      </c>
      <c r="J151" s="132">
        <f>(J152+J153+J154)</f>
        <v>0</v>
      </c>
      <c r="K151" s="132">
        <f>(K152+K153+K154)</f>
        <v>0</v>
      </c>
      <c r="L151" s="132">
        <f>(L152+L153+L154)</f>
        <v>0</v>
      </c>
    </row>
    <row r="152" spans="1:12" ht="12.75">
      <c r="A152" s="113">
        <v>3</v>
      </c>
      <c r="B152" s="114">
        <v>1</v>
      </c>
      <c r="C152" s="114">
        <v>1</v>
      </c>
      <c r="D152" s="114">
        <v>3</v>
      </c>
      <c r="E152" s="114">
        <v>1</v>
      </c>
      <c r="F152" s="114">
        <v>1</v>
      </c>
      <c r="G152" s="115" t="s">
        <v>343</v>
      </c>
      <c r="H152" s="130">
        <f t="shared" si="1"/>
        <v>0</v>
      </c>
      <c r="I152" s="128"/>
      <c r="J152" s="128"/>
      <c r="K152" s="128"/>
      <c r="L152" s="128"/>
    </row>
    <row r="153" spans="1:12" ht="12.75">
      <c r="A153" s="113">
        <v>3</v>
      </c>
      <c r="B153" s="114">
        <v>1</v>
      </c>
      <c r="C153" s="114">
        <v>1</v>
      </c>
      <c r="D153" s="114">
        <v>3</v>
      </c>
      <c r="E153" s="114">
        <v>1</v>
      </c>
      <c r="F153" s="114">
        <v>2</v>
      </c>
      <c r="G153" s="115" t="s">
        <v>344</v>
      </c>
      <c r="H153" s="130">
        <f t="shared" si="1"/>
        <v>0</v>
      </c>
      <c r="I153" s="128"/>
      <c r="J153" s="128"/>
      <c r="K153" s="128"/>
      <c r="L153" s="128"/>
    </row>
    <row r="154" spans="1:12" ht="12.75">
      <c r="A154" s="118">
        <v>3</v>
      </c>
      <c r="B154" s="119">
        <v>1</v>
      </c>
      <c r="C154" s="119">
        <v>1</v>
      </c>
      <c r="D154" s="119">
        <v>3</v>
      </c>
      <c r="E154" s="119">
        <v>1</v>
      </c>
      <c r="F154" s="119">
        <v>3</v>
      </c>
      <c r="G154" s="120" t="s">
        <v>345</v>
      </c>
      <c r="H154" s="130">
        <f t="shared" si="1"/>
        <v>0</v>
      </c>
      <c r="I154" s="128"/>
      <c r="J154" s="128"/>
      <c r="K154" s="128"/>
      <c r="L154" s="128"/>
    </row>
    <row r="155" spans="1:12" ht="12.75">
      <c r="A155" s="113">
        <v>3</v>
      </c>
      <c r="B155" s="114">
        <v>1</v>
      </c>
      <c r="C155" s="114">
        <v>1</v>
      </c>
      <c r="D155" s="114">
        <v>4</v>
      </c>
      <c r="E155" s="114"/>
      <c r="F155" s="114"/>
      <c r="G155" s="115" t="s">
        <v>346</v>
      </c>
      <c r="H155" s="130">
        <f t="shared" si="1"/>
        <v>0</v>
      </c>
      <c r="I155" s="131">
        <f>SUM(I156:I158)</f>
        <v>0</v>
      </c>
      <c r="J155" s="131">
        <f>SUM(J156:J158)</f>
        <v>0</v>
      </c>
      <c r="K155" s="131">
        <f>SUM(K156:K158)</f>
        <v>0</v>
      </c>
      <c r="L155" s="131">
        <f>SUM(L156:L158)</f>
        <v>0</v>
      </c>
    </row>
    <row r="156" spans="1:12" ht="12.75">
      <c r="A156" s="113">
        <v>3</v>
      </c>
      <c r="B156" s="114">
        <v>1</v>
      </c>
      <c r="C156" s="114">
        <v>1</v>
      </c>
      <c r="D156" s="114">
        <v>4</v>
      </c>
      <c r="E156" s="114">
        <v>1</v>
      </c>
      <c r="F156" s="114">
        <v>1</v>
      </c>
      <c r="G156" s="115" t="s">
        <v>347</v>
      </c>
      <c r="H156" s="130">
        <f t="shared" si="1"/>
        <v>0</v>
      </c>
      <c r="I156" s="129"/>
      <c r="J156" s="129"/>
      <c r="K156" s="129"/>
      <c r="L156" s="129"/>
    </row>
    <row r="157" spans="1:12" ht="12.75">
      <c r="A157" s="113">
        <v>3</v>
      </c>
      <c r="B157" s="114">
        <v>1</v>
      </c>
      <c r="C157" s="114">
        <v>1</v>
      </c>
      <c r="D157" s="114">
        <v>4</v>
      </c>
      <c r="E157" s="114">
        <v>1</v>
      </c>
      <c r="F157" s="114">
        <v>2</v>
      </c>
      <c r="G157" s="115" t="s">
        <v>348</v>
      </c>
      <c r="H157" s="130">
        <f t="shared" si="1"/>
        <v>0</v>
      </c>
      <c r="I157" s="128"/>
      <c r="J157" s="128"/>
      <c r="K157" s="128"/>
      <c r="L157" s="128"/>
    </row>
    <row r="158" spans="1:12" ht="12.75">
      <c r="A158" s="113">
        <v>3</v>
      </c>
      <c r="B158" s="114">
        <v>1</v>
      </c>
      <c r="C158" s="114">
        <v>1</v>
      </c>
      <c r="D158" s="114">
        <v>4</v>
      </c>
      <c r="E158" s="114">
        <v>1</v>
      </c>
      <c r="F158" s="114">
        <v>3</v>
      </c>
      <c r="G158" s="115" t="s">
        <v>349</v>
      </c>
      <c r="H158" s="130">
        <f t="shared" si="1"/>
        <v>0</v>
      </c>
      <c r="I158" s="128"/>
      <c r="J158" s="128"/>
      <c r="K158" s="128"/>
      <c r="L158" s="128"/>
    </row>
    <row r="159" spans="1:12" ht="12.75">
      <c r="A159" s="113">
        <v>3</v>
      </c>
      <c r="B159" s="114">
        <v>1</v>
      </c>
      <c r="C159" s="114">
        <v>1</v>
      </c>
      <c r="D159" s="114">
        <v>5</v>
      </c>
      <c r="E159" s="114"/>
      <c r="F159" s="114"/>
      <c r="G159" s="115" t="s">
        <v>350</v>
      </c>
      <c r="H159" s="130">
        <f t="shared" si="1"/>
        <v>0</v>
      </c>
      <c r="I159" s="131">
        <f>SUM(I160:I160)</f>
        <v>0</v>
      </c>
      <c r="J159" s="131">
        <f>SUM(J160:J160)</f>
        <v>0</v>
      </c>
      <c r="K159" s="131">
        <f>SUM(K160:K160)</f>
        <v>0</v>
      </c>
      <c r="L159" s="131">
        <f>SUM(L160:L160)</f>
        <v>0</v>
      </c>
    </row>
    <row r="160" spans="1:12" ht="12.75">
      <c r="A160" s="113">
        <v>3</v>
      </c>
      <c r="B160" s="114">
        <v>1</v>
      </c>
      <c r="C160" s="114">
        <v>1</v>
      </c>
      <c r="D160" s="114">
        <v>5</v>
      </c>
      <c r="E160" s="114">
        <v>1</v>
      </c>
      <c r="F160" s="114">
        <v>1</v>
      </c>
      <c r="G160" s="115" t="s">
        <v>350</v>
      </c>
      <c r="H160" s="130">
        <f t="shared" si="1"/>
        <v>0</v>
      </c>
      <c r="I160" s="128"/>
      <c r="J160" s="128"/>
      <c r="K160" s="128"/>
      <c r="L160" s="128"/>
    </row>
    <row r="161" spans="1:12" ht="12.75">
      <c r="A161" s="113">
        <v>3</v>
      </c>
      <c r="B161" s="114">
        <v>1</v>
      </c>
      <c r="C161" s="114">
        <v>2</v>
      </c>
      <c r="D161" s="114"/>
      <c r="E161" s="114"/>
      <c r="F161" s="114"/>
      <c r="G161" s="115" t="s">
        <v>351</v>
      </c>
      <c r="H161" s="130">
        <f t="shared" si="1"/>
        <v>0</v>
      </c>
      <c r="I161" s="121">
        <f>I162</f>
        <v>0</v>
      </c>
      <c r="J161" s="121">
        <f>J162</f>
        <v>0</v>
      </c>
      <c r="K161" s="121">
        <f>K162</f>
        <v>0</v>
      </c>
      <c r="L161" s="121">
        <f>L162</f>
        <v>0</v>
      </c>
    </row>
    <row r="162" spans="1:12" ht="12.75">
      <c r="A162" s="113">
        <v>3</v>
      </c>
      <c r="B162" s="114">
        <v>1</v>
      </c>
      <c r="C162" s="114">
        <v>2</v>
      </c>
      <c r="D162" s="114">
        <v>1</v>
      </c>
      <c r="E162" s="114"/>
      <c r="F162" s="114"/>
      <c r="G162" s="115" t="s">
        <v>351</v>
      </c>
      <c r="H162" s="130">
        <f t="shared" si="1"/>
        <v>0</v>
      </c>
      <c r="I162" s="131">
        <f>SUM(I163:I166)</f>
        <v>0</v>
      </c>
      <c r="J162" s="131">
        <f>SUM(J163:J166)</f>
        <v>0</v>
      </c>
      <c r="K162" s="131">
        <f>SUM(K163:K166)</f>
        <v>0</v>
      </c>
      <c r="L162" s="131">
        <f>SUM(L163:L166)</f>
        <v>0</v>
      </c>
    </row>
    <row r="163" spans="1:12" ht="24">
      <c r="A163" s="113">
        <v>3</v>
      </c>
      <c r="B163" s="114">
        <v>1</v>
      </c>
      <c r="C163" s="114">
        <v>2</v>
      </c>
      <c r="D163" s="114">
        <v>1</v>
      </c>
      <c r="E163" s="114">
        <v>1</v>
      </c>
      <c r="F163" s="114">
        <v>2</v>
      </c>
      <c r="G163" s="115" t="s">
        <v>411</v>
      </c>
      <c r="H163" s="130">
        <f t="shared" si="1"/>
        <v>0</v>
      </c>
      <c r="I163" s="128"/>
      <c r="J163" s="128"/>
      <c r="K163" s="128"/>
      <c r="L163" s="128"/>
    </row>
    <row r="164" spans="1:12" ht="12.75">
      <c r="A164" s="113">
        <v>3</v>
      </c>
      <c r="B164" s="114">
        <v>1</v>
      </c>
      <c r="C164" s="114">
        <v>2</v>
      </c>
      <c r="D164" s="114">
        <v>1</v>
      </c>
      <c r="E164" s="114">
        <v>1</v>
      </c>
      <c r="F164" s="114">
        <v>3</v>
      </c>
      <c r="G164" s="115" t="s">
        <v>352</v>
      </c>
      <c r="H164" s="130">
        <f aca="true" t="shared" si="2" ref="H164:H227">(I164+J164+K164+L164)</f>
        <v>0</v>
      </c>
      <c r="I164" s="128"/>
      <c r="J164" s="128"/>
      <c r="K164" s="128"/>
      <c r="L164" s="128"/>
    </row>
    <row r="165" spans="1:12" ht="12.75">
      <c r="A165" s="113">
        <v>3</v>
      </c>
      <c r="B165" s="114">
        <v>1</v>
      </c>
      <c r="C165" s="114">
        <v>2</v>
      </c>
      <c r="D165" s="114">
        <v>1</v>
      </c>
      <c r="E165" s="114">
        <v>1</v>
      </c>
      <c r="F165" s="114">
        <v>4</v>
      </c>
      <c r="G165" s="115" t="s">
        <v>353</v>
      </c>
      <c r="H165" s="130">
        <f t="shared" si="2"/>
        <v>0</v>
      </c>
      <c r="I165" s="123"/>
      <c r="J165" s="123"/>
      <c r="K165" s="123"/>
      <c r="L165" s="123"/>
    </row>
    <row r="166" spans="1:12" ht="12.75">
      <c r="A166" s="113">
        <v>3</v>
      </c>
      <c r="B166" s="114">
        <v>1</v>
      </c>
      <c r="C166" s="114">
        <v>2</v>
      </c>
      <c r="D166" s="114">
        <v>1</v>
      </c>
      <c r="E166" s="114">
        <v>1</v>
      </c>
      <c r="F166" s="114">
        <v>5</v>
      </c>
      <c r="G166" s="115" t="s">
        <v>354</v>
      </c>
      <c r="H166" s="130">
        <f t="shared" si="2"/>
        <v>0</v>
      </c>
      <c r="I166" s="123"/>
      <c r="J166" s="123"/>
      <c r="K166" s="123"/>
      <c r="L166" s="123"/>
    </row>
    <row r="167" spans="1:12" ht="12.75">
      <c r="A167" s="113">
        <v>3</v>
      </c>
      <c r="B167" s="114">
        <v>1</v>
      </c>
      <c r="C167" s="114">
        <v>3</v>
      </c>
      <c r="D167" s="114"/>
      <c r="E167" s="114"/>
      <c r="F167" s="114"/>
      <c r="G167" s="115" t="s">
        <v>355</v>
      </c>
      <c r="H167" s="130">
        <f t="shared" si="2"/>
        <v>0</v>
      </c>
      <c r="I167" s="121">
        <f>I168+I170</f>
        <v>0</v>
      </c>
      <c r="J167" s="121">
        <f>J168+J170</f>
        <v>0</v>
      </c>
      <c r="K167" s="121">
        <f>K168+K170</f>
        <v>0</v>
      </c>
      <c r="L167" s="121">
        <f>L168+L170</f>
        <v>0</v>
      </c>
    </row>
    <row r="168" spans="1:12" ht="12.75">
      <c r="A168" s="113">
        <v>3</v>
      </c>
      <c r="B168" s="114">
        <v>1</v>
      </c>
      <c r="C168" s="114">
        <v>3</v>
      </c>
      <c r="D168" s="114">
        <v>1</v>
      </c>
      <c r="E168" s="114"/>
      <c r="F168" s="114"/>
      <c r="G168" s="115" t="s">
        <v>356</v>
      </c>
      <c r="H168" s="130">
        <f t="shared" si="2"/>
        <v>0</v>
      </c>
      <c r="I168" s="131">
        <f>I169</f>
        <v>0</v>
      </c>
      <c r="J168" s="131">
        <f>J169</f>
        <v>0</v>
      </c>
      <c r="K168" s="131">
        <f>K169</f>
        <v>0</v>
      </c>
      <c r="L168" s="131">
        <f>L169</f>
        <v>0</v>
      </c>
    </row>
    <row r="169" spans="1:12" s="8" customFormat="1" ht="12.75">
      <c r="A169" s="113">
        <v>3</v>
      </c>
      <c r="B169" s="114">
        <v>1</v>
      </c>
      <c r="C169" s="114">
        <v>3</v>
      </c>
      <c r="D169" s="114">
        <v>1</v>
      </c>
      <c r="E169" s="114">
        <v>1</v>
      </c>
      <c r="F169" s="114">
        <v>1</v>
      </c>
      <c r="G169" s="115" t="s">
        <v>356</v>
      </c>
      <c r="H169" s="130">
        <f t="shared" si="2"/>
        <v>0</v>
      </c>
      <c r="I169" s="128"/>
      <c r="J169" s="128"/>
      <c r="K169" s="128"/>
      <c r="L169" s="128"/>
    </row>
    <row r="170" spans="1:12" ht="12.75">
      <c r="A170" s="113">
        <v>3</v>
      </c>
      <c r="B170" s="114">
        <v>1</v>
      </c>
      <c r="C170" s="114">
        <v>3</v>
      </c>
      <c r="D170" s="114">
        <v>2</v>
      </c>
      <c r="E170" s="114"/>
      <c r="F170" s="114"/>
      <c r="G170" s="115" t="s">
        <v>244</v>
      </c>
      <c r="H170" s="130">
        <f t="shared" si="2"/>
        <v>0</v>
      </c>
      <c r="I170" s="121">
        <f>SUM(I171:I176)</f>
        <v>0</v>
      </c>
      <c r="J170" s="121">
        <f>SUM(J171:J176)</f>
        <v>0</v>
      </c>
      <c r="K170" s="121">
        <f>SUM(K171:K176)</f>
        <v>0</v>
      </c>
      <c r="L170" s="121">
        <f>SUM(L171:L176)</f>
        <v>0</v>
      </c>
    </row>
    <row r="171" spans="1:12" ht="12.75">
      <c r="A171" s="113">
        <v>3</v>
      </c>
      <c r="B171" s="113">
        <v>1</v>
      </c>
      <c r="C171" s="113">
        <v>3</v>
      </c>
      <c r="D171" s="113">
        <v>2</v>
      </c>
      <c r="E171" s="113">
        <v>1</v>
      </c>
      <c r="F171" s="113">
        <v>1</v>
      </c>
      <c r="G171" s="115" t="s">
        <v>357</v>
      </c>
      <c r="H171" s="130">
        <f t="shared" si="2"/>
        <v>0</v>
      </c>
      <c r="I171" s="123"/>
      <c r="J171" s="123"/>
      <c r="K171" s="123"/>
      <c r="L171" s="123"/>
    </row>
    <row r="172" spans="1:12" s="8" customFormat="1" ht="12.75">
      <c r="A172" s="113">
        <v>3</v>
      </c>
      <c r="B172" s="114">
        <v>1</v>
      </c>
      <c r="C172" s="114">
        <v>3</v>
      </c>
      <c r="D172" s="114">
        <v>2</v>
      </c>
      <c r="E172" s="114">
        <v>1</v>
      </c>
      <c r="F172" s="114">
        <v>2</v>
      </c>
      <c r="G172" s="115" t="s">
        <v>358</v>
      </c>
      <c r="H172" s="130">
        <f t="shared" si="2"/>
        <v>0</v>
      </c>
      <c r="I172" s="123"/>
      <c r="J172" s="123"/>
      <c r="K172" s="123"/>
      <c r="L172" s="123"/>
    </row>
    <row r="173" spans="1:12" s="8" customFormat="1" ht="12.75">
      <c r="A173" s="113">
        <v>3</v>
      </c>
      <c r="B173" s="114">
        <v>1</v>
      </c>
      <c r="C173" s="114">
        <v>3</v>
      </c>
      <c r="D173" s="114">
        <v>2</v>
      </c>
      <c r="E173" s="114">
        <v>1</v>
      </c>
      <c r="F173" s="114">
        <v>3</v>
      </c>
      <c r="G173" s="115" t="s">
        <v>359</v>
      </c>
      <c r="H173" s="130">
        <f t="shared" si="2"/>
        <v>0</v>
      </c>
      <c r="I173" s="128"/>
      <c r="J173" s="128"/>
      <c r="K173" s="128"/>
      <c r="L173" s="128"/>
    </row>
    <row r="174" spans="1:12" s="8" customFormat="1" ht="12.75">
      <c r="A174" s="113">
        <v>3</v>
      </c>
      <c r="B174" s="113">
        <v>1</v>
      </c>
      <c r="C174" s="113">
        <v>3</v>
      </c>
      <c r="D174" s="113">
        <v>2</v>
      </c>
      <c r="E174" s="113">
        <v>1</v>
      </c>
      <c r="F174" s="113">
        <v>4</v>
      </c>
      <c r="G174" s="115" t="s">
        <v>360</v>
      </c>
      <c r="H174" s="130">
        <f t="shared" si="2"/>
        <v>0</v>
      </c>
      <c r="I174" s="128"/>
      <c r="J174" s="128"/>
      <c r="K174" s="128"/>
      <c r="L174" s="128"/>
    </row>
    <row r="175" spans="1:12" s="8" customFormat="1" ht="12.75">
      <c r="A175" s="118">
        <v>3</v>
      </c>
      <c r="B175" s="118">
        <v>1</v>
      </c>
      <c r="C175" s="118">
        <v>3</v>
      </c>
      <c r="D175" s="118">
        <v>2</v>
      </c>
      <c r="E175" s="118">
        <v>1</v>
      </c>
      <c r="F175" s="118">
        <v>5</v>
      </c>
      <c r="G175" s="120" t="s">
        <v>361</v>
      </c>
      <c r="H175" s="130">
        <f t="shared" si="2"/>
        <v>0</v>
      </c>
      <c r="I175" s="128"/>
      <c r="J175" s="128"/>
      <c r="K175" s="128"/>
      <c r="L175" s="128"/>
    </row>
    <row r="176" spans="1:12" s="8" customFormat="1" ht="12.75">
      <c r="A176" s="142">
        <v>3</v>
      </c>
      <c r="B176" s="142">
        <v>1</v>
      </c>
      <c r="C176" s="142">
        <v>3</v>
      </c>
      <c r="D176" s="142">
        <v>2</v>
      </c>
      <c r="E176" s="142">
        <v>1</v>
      </c>
      <c r="F176" s="142">
        <v>6</v>
      </c>
      <c r="G176" s="120" t="s">
        <v>244</v>
      </c>
      <c r="H176" s="130">
        <f t="shared" si="2"/>
        <v>0</v>
      </c>
      <c r="I176" s="128"/>
      <c r="J176" s="128"/>
      <c r="K176" s="128"/>
      <c r="L176" s="128"/>
    </row>
    <row r="177" spans="1:12" s="8" customFormat="1" ht="12.75">
      <c r="A177" s="142">
        <v>3</v>
      </c>
      <c r="B177" s="142">
        <v>1</v>
      </c>
      <c r="C177" s="142">
        <v>4</v>
      </c>
      <c r="D177" s="142"/>
      <c r="E177" s="142"/>
      <c r="F177" s="142"/>
      <c r="G177" s="120" t="s">
        <v>412</v>
      </c>
      <c r="H177" s="130">
        <f t="shared" si="2"/>
        <v>0</v>
      </c>
      <c r="I177" s="121">
        <f>SUM(I178)</f>
        <v>0</v>
      </c>
      <c r="J177" s="121">
        <f>SUM(J178)</f>
        <v>0</v>
      </c>
      <c r="K177" s="121">
        <f>SUM(K178)</f>
        <v>0</v>
      </c>
      <c r="L177" s="121">
        <f>SUM(L178)</f>
        <v>0</v>
      </c>
    </row>
    <row r="178" spans="1:12" s="8" customFormat="1" ht="12.75">
      <c r="A178" s="142">
        <v>3</v>
      </c>
      <c r="B178" s="142">
        <v>1</v>
      </c>
      <c r="C178" s="142">
        <v>4</v>
      </c>
      <c r="D178" s="142">
        <v>1</v>
      </c>
      <c r="E178" s="142">
        <v>1</v>
      </c>
      <c r="F178" s="142">
        <v>1</v>
      </c>
      <c r="G178" s="120" t="s">
        <v>412</v>
      </c>
      <c r="H178" s="130">
        <f t="shared" si="2"/>
        <v>0</v>
      </c>
      <c r="I178" s="128"/>
      <c r="J178" s="128"/>
      <c r="K178" s="128"/>
      <c r="L178" s="128"/>
    </row>
    <row r="179" spans="1:12" s="8" customFormat="1" ht="12.75">
      <c r="A179" s="118">
        <v>3</v>
      </c>
      <c r="B179" s="118">
        <v>1</v>
      </c>
      <c r="C179" s="118">
        <v>5</v>
      </c>
      <c r="D179" s="118"/>
      <c r="E179" s="118"/>
      <c r="F179" s="118"/>
      <c r="G179" s="120" t="s">
        <v>362</v>
      </c>
      <c r="H179" s="130">
        <f t="shared" si="2"/>
        <v>0</v>
      </c>
      <c r="I179" s="121">
        <f>I180</f>
        <v>0</v>
      </c>
      <c r="J179" s="121">
        <f>J180</f>
        <v>0</v>
      </c>
      <c r="K179" s="121">
        <f>K180</f>
        <v>0</v>
      </c>
      <c r="L179" s="121">
        <f>L180</f>
        <v>0</v>
      </c>
    </row>
    <row r="180" spans="1:12" s="8" customFormat="1" ht="12.75">
      <c r="A180" s="118">
        <v>3</v>
      </c>
      <c r="B180" s="118">
        <v>1</v>
      </c>
      <c r="C180" s="118">
        <v>5</v>
      </c>
      <c r="D180" s="118">
        <v>1</v>
      </c>
      <c r="E180" s="118"/>
      <c r="F180" s="118"/>
      <c r="G180" s="120" t="s">
        <v>362</v>
      </c>
      <c r="H180" s="130">
        <f t="shared" si="2"/>
        <v>0</v>
      </c>
      <c r="I180" s="130">
        <f>SUM(I181:I183)</f>
        <v>0</v>
      </c>
      <c r="J180" s="130">
        <f>SUM(J181:J183)</f>
        <v>0</v>
      </c>
      <c r="K180" s="130">
        <f>SUM(K181:K183)</f>
        <v>0</v>
      </c>
      <c r="L180" s="130">
        <f>SUM(L181:L183)</f>
        <v>0</v>
      </c>
    </row>
    <row r="181" spans="1:12" s="8" customFormat="1" ht="12.75">
      <c r="A181" s="118">
        <v>3</v>
      </c>
      <c r="B181" s="118">
        <v>1</v>
      </c>
      <c r="C181" s="118">
        <v>5</v>
      </c>
      <c r="D181" s="118">
        <v>1</v>
      </c>
      <c r="E181" s="118">
        <v>1</v>
      </c>
      <c r="F181" s="118">
        <v>1</v>
      </c>
      <c r="G181" s="141" t="s">
        <v>363</v>
      </c>
      <c r="H181" s="130">
        <f t="shared" si="2"/>
        <v>0</v>
      </c>
      <c r="I181" s="123"/>
      <c r="J181" s="123"/>
      <c r="K181" s="123"/>
      <c r="L181" s="123"/>
    </row>
    <row r="182" spans="1:12" s="8" customFormat="1" ht="12.75">
      <c r="A182" s="118">
        <v>3</v>
      </c>
      <c r="B182" s="118">
        <v>1</v>
      </c>
      <c r="C182" s="118">
        <v>5</v>
      </c>
      <c r="D182" s="118">
        <v>1</v>
      </c>
      <c r="E182" s="118">
        <v>1</v>
      </c>
      <c r="F182" s="118">
        <v>2</v>
      </c>
      <c r="G182" s="141" t="s">
        <v>364</v>
      </c>
      <c r="H182" s="130">
        <f t="shared" si="2"/>
        <v>0</v>
      </c>
      <c r="I182" s="123"/>
      <c r="J182" s="123"/>
      <c r="K182" s="123"/>
      <c r="L182" s="123"/>
    </row>
    <row r="183" spans="1:12" s="8" customFormat="1" ht="12.75">
      <c r="A183" s="118">
        <v>3</v>
      </c>
      <c r="B183" s="118">
        <v>1</v>
      </c>
      <c r="C183" s="118">
        <v>5</v>
      </c>
      <c r="D183" s="118">
        <v>1</v>
      </c>
      <c r="E183" s="118">
        <v>1</v>
      </c>
      <c r="F183" s="118">
        <v>3</v>
      </c>
      <c r="G183" s="141" t="s">
        <v>413</v>
      </c>
      <c r="H183" s="130">
        <f t="shared" si="2"/>
        <v>0</v>
      </c>
      <c r="I183" s="123"/>
      <c r="J183" s="123"/>
      <c r="K183" s="123"/>
      <c r="L183" s="123"/>
    </row>
    <row r="184" spans="1:12" s="8" customFormat="1" ht="24">
      <c r="A184" s="113">
        <v>3</v>
      </c>
      <c r="B184" s="113">
        <v>2</v>
      </c>
      <c r="C184" s="113"/>
      <c r="D184" s="113"/>
      <c r="E184" s="113"/>
      <c r="F184" s="113"/>
      <c r="G184" s="115" t="s">
        <v>414</v>
      </c>
      <c r="H184" s="135">
        <f t="shared" si="2"/>
        <v>0</v>
      </c>
      <c r="I184" s="117">
        <f>I185+I211</f>
        <v>0</v>
      </c>
      <c r="J184" s="117">
        <f>J185+J211</f>
        <v>0</v>
      </c>
      <c r="K184" s="117">
        <f>K185+K211</f>
        <v>0</v>
      </c>
      <c r="L184" s="117">
        <f>L185+L211</f>
        <v>0</v>
      </c>
    </row>
    <row r="185" spans="1:12" s="8" customFormat="1" ht="24">
      <c r="A185" s="113">
        <v>3</v>
      </c>
      <c r="B185" s="113">
        <v>2</v>
      </c>
      <c r="C185" s="113">
        <v>1</v>
      </c>
      <c r="D185" s="113"/>
      <c r="E185" s="113"/>
      <c r="F185" s="113"/>
      <c r="G185" s="115" t="s">
        <v>365</v>
      </c>
      <c r="H185" s="130">
        <f t="shared" si="2"/>
        <v>0</v>
      </c>
      <c r="I185" s="121">
        <f>I186+I195+I198+I201+I204+I206+I208</f>
        <v>0</v>
      </c>
      <c r="J185" s="121">
        <f>J186+J195+J198+J201+J204+J206+J208</f>
        <v>0</v>
      </c>
      <c r="K185" s="121">
        <f>K186+K195+K198+K201+K204+K206+K208</f>
        <v>0</v>
      </c>
      <c r="L185" s="121">
        <f>L186+L195+L198+L201+L204+L206+L208</f>
        <v>0</v>
      </c>
    </row>
    <row r="186" spans="1:12" ht="12.75">
      <c r="A186" s="118">
        <v>3</v>
      </c>
      <c r="B186" s="118">
        <v>2</v>
      </c>
      <c r="C186" s="118">
        <v>1</v>
      </c>
      <c r="D186" s="118">
        <v>1</v>
      </c>
      <c r="E186" s="118"/>
      <c r="F186" s="118"/>
      <c r="G186" s="120" t="s">
        <v>381</v>
      </c>
      <c r="H186" s="130">
        <f t="shared" si="2"/>
        <v>0</v>
      </c>
      <c r="I186" s="131">
        <f>+I187+I189+I192</f>
        <v>0</v>
      </c>
      <c r="J186" s="131">
        <f>+J187+J189+J192</f>
        <v>0</v>
      </c>
      <c r="K186" s="131">
        <f>+K187+K189+K192</f>
        <v>0</v>
      </c>
      <c r="L186" s="131">
        <f>+L187+L189+L192</f>
        <v>0</v>
      </c>
    </row>
    <row r="187" spans="1:12" ht="12.75">
      <c r="A187" s="118">
        <v>3</v>
      </c>
      <c r="B187" s="118">
        <v>2</v>
      </c>
      <c r="C187" s="118">
        <v>1</v>
      </c>
      <c r="D187" s="118">
        <v>1</v>
      </c>
      <c r="E187" s="118">
        <v>1</v>
      </c>
      <c r="F187" s="118"/>
      <c r="G187" s="120" t="s">
        <v>40</v>
      </c>
      <c r="H187" s="130">
        <f t="shared" si="2"/>
        <v>0</v>
      </c>
      <c r="I187" s="131">
        <f>+I188</f>
        <v>0</v>
      </c>
      <c r="J187" s="131">
        <f>+J188</f>
        <v>0</v>
      </c>
      <c r="K187" s="131">
        <f>+K188</f>
        <v>0</v>
      </c>
      <c r="L187" s="131">
        <f>+L188</f>
        <v>0</v>
      </c>
    </row>
    <row r="188" spans="1:12" ht="12.75">
      <c r="A188" s="118">
        <v>3</v>
      </c>
      <c r="B188" s="118">
        <v>2</v>
      </c>
      <c r="C188" s="118">
        <v>1</v>
      </c>
      <c r="D188" s="118">
        <v>1</v>
      </c>
      <c r="E188" s="118">
        <v>1</v>
      </c>
      <c r="F188" s="118">
        <v>1</v>
      </c>
      <c r="G188" s="120" t="s">
        <v>40</v>
      </c>
      <c r="H188" s="130">
        <f t="shared" si="2"/>
        <v>0</v>
      </c>
      <c r="I188" s="123"/>
      <c r="J188" s="123"/>
      <c r="K188" s="123"/>
      <c r="L188" s="123"/>
    </row>
    <row r="189" spans="1:12" ht="12.75">
      <c r="A189" s="118">
        <v>3</v>
      </c>
      <c r="B189" s="118">
        <v>2</v>
      </c>
      <c r="C189" s="118">
        <v>1</v>
      </c>
      <c r="D189" s="118">
        <v>1</v>
      </c>
      <c r="E189" s="118">
        <v>2</v>
      </c>
      <c r="F189" s="118"/>
      <c r="G189" s="120" t="s">
        <v>415</v>
      </c>
      <c r="H189" s="130">
        <f t="shared" si="2"/>
        <v>0</v>
      </c>
      <c r="I189" s="130">
        <f>SUM(I190:I191)</f>
        <v>0</v>
      </c>
      <c r="J189" s="130">
        <f>SUM(J190:J191)</f>
        <v>0</v>
      </c>
      <c r="K189" s="130">
        <f>SUM(K190:K191)</f>
        <v>0</v>
      </c>
      <c r="L189" s="130">
        <f>SUM(L190:L191)</f>
        <v>0</v>
      </c>
    </row>
    <row r="190" spans="1:12" ht="12.75">
      <c r="A190" s="118">
        <v>3</v>
      </c>
      <c r="B190" s="119">
        <v>2</v>
      </c>
      <c r="C190" s="119">
        <v>1</v>
      </c>
      <c r="D190" s="119">
        <v>1</v>
      </c>
      <c r="E190" s="119">
        <v>2</v>
      </c>
      <c r="F190" s="119">
        <v>1</v>
      </c>
      <c r="G190" s="120" t="s">
        <v>382</v>
      </c>
      <c r="H190" s="130">
        <f t="shared" si="2"/>
        <v>0</v>
      </c>
      <c r="I190" s="128"/>
      <c r="J190" s="128"/>
      <c r="K190" s="128"/>
      <c r="L190" s="128"/>
    </row>
    <row r="191" spans="1:12" ht="12.75">
      <c r="A191" s="118">
        <v>3</v>
      </c>
      <c r="B191" s="119">
        <v>2</v>
      </c>
      <c r="C191" s="119">
        <v>1</v>
      </c>
      <c r="D191" s="119">
        <v>1</v>
      </c>
      <c r="E191" s="119">
        <v>2</v>
      </c>
      <c r="F191" s="119">
        <v>2</v>
      </c>
      <c r="G191" s="120" t="s">
        <v>246</v>
      </c>
      <c r="H191" s="130">
        <f t="shared" si="2"/>
        <v>0</v>
      </c>
      <c r="I191" s="128"/>
      <c r="J191" s="128"/>
      <c r="K191" s="128"/>
      <c r="L191" s="128"/>
    </row>
    <row r="192" spans="1:12" ht="12.75">
      <c r="A192" s="118">
        <v>3</v>
      </c>
      <c r="B192" s="119">
        <v>2</v>
      </c>
      <c r="C192" s="119">
        <v>1</v>
      </c>
      <c r="D192" s="119">
        <v>1</v>
      </c>
      <c r="E192" s="119">
        <v>3</v>
      </c>
      <c r="F192" s="119"/>
      <c r="G192" s="120" t="s">
        <v>416</v>
      </c>
      <c r="H192" s="130">
        <f t="shared" si="2"/>
        <v>0</v>
      </c>
      <c r="I192" s="130">
        <f>SUM(I193:I194)</f>
        <v>0</v>
      </c>
      <c r="J192" s="130">
        <f>SUM(J193:J194)</f>
        <v>0</v>
      </c>
      <c r="K192" s="130">
        <f>SUM(K193:K194)</f>
        <v>0</v>
      </c>
      <c r="L192" s="130">
        <f>SUM(L193:L194)</f>
        <v>0</v>
      </c>
    </row>
    <row r="193" spans="1:12" ht="12.75">
      <c r="A193" s="118">
        <v>3</v>
      </c>
      <c r="B193" s="119">
        <v>2</v>
      </c>
      <c r="C193" s="119">
        <v>1</v>
      </c>
      <c r="D193" s="119">
        <v>1</v>
      </c>
      <c r="E193" s="119">
        <v>3</v>
      </c>
      <c r="F193" s="119">
        <v>1</v>
      </c>
      <c r="G193" s="120" t="s">
        <v>383</v>
      </c>
      <c r="H193" s="130">
        <f t="shared" si="2"/>
        <v>0</v>
      </c>
      <c r="I193" s="128"/>
      <c r="J193" s="128"/>
      <c r="K193" s="128"/>
      <c r="L193" s="128"/>
    </row>
    <row r="194" spans="1:12" ht="12.75">
      <c r="A194" s="118">
        <v>3</v>
      </c>
      <c r="B194" s="119">
        <v>2</v>
      </c>
      <c r="C194" s="119">
        <v>1</v>
      </c>
      <c r="D194" s="119">
        <v>1</v>
      </c>
      <c r="E194" s="119">
        <v>3</v>
      </c>
      <c r="F194" s="119">
        <v>2</v>
      </c>
      <c r="G194" s="120" t="s">
        <v>245</v>
      </c>
      <c r="H194" s="130">
        <f t="shared" si="2"/>
        <v>0</v>
      </c>
      <c r="I194" s="128"/>
      <c r="J194" s="128"/>
      <c r="K194" s="128"/>
      <c r="L194" s="128"/>
    </row>
    <row r="195" spans="1:12" ht="12.75">
      <c r="A195" s="118">
        <v>3</v>
      </c>
      <c r="B195" s="119">
        <v>2</v>
      </c>
      <c r="C195" s="119">
        <v>1</v>
      </c>
      <c r="D195" s="119">
        <v>2</v>
      </c>
      <c r="E195" s="119"/>
      <c r="F195" s="119"/>
      <c r="G195" s="120" t="s">
        <v>370</v>
      </c>
      <c r="H195" s="130">
        <f t="shared" si="2"/>
        <v>0</v>
      </c>
      <c r="I195" s="131">
        <f>SUM(I196:I197)</f>
        <v>0</v>
      </c>
      <c r="J195" s="131">
        <f>SUM(J196:J197)</f>
        <v>0</v>
      </c>
      <c r="K195" s="131">
        <f>SUM(K196:K197)</f>
        <v>0</v>
      </c>
      <c r="L195" s="131">
        <f>SUM(L196:L197)</f>
        <v>0</v>
      </c>
    </row>
    <row r="196" spans="1:12" ht="12.75">
      <c r="A196" s="118">
        <v>3</v>
      </c>
      <c r="B196" s="119">
        <v>2</v>
      </c>
      <c r="C196" s="119">
        <v>1</v>
      </c>
      <c r="D196" s="119">
        <v>2</v>
      </c>
      <c r="E196" s="119">
        <v>1</v>
      </c>
      <c r="F196" s="119">
        <v>1</v>
      </c>
      <c r="G196" s="120" t="s">
        <v>371</v>
      </c>
      <c r="H196" s="130">
        <f t="shared" si="2"/>
        <v>0</v>
      </c>
      <c r="I196" s="123"/>
      <c r="J196" s="123"/>
      <c r="K196" s="123"/>
      <c r="L196" s="123"/>
    </row>
    <row r="197" spans="1:12" ht="12.75">
      <c r="A197" s="118">
        <v>3</v>
      </c>
      <c r="B197" s="119">
        <v>2</v>
      </c>
      <c r="C197" s="119">
        <v>1</v>
      </c>
      <c r="D197" s="119">
        <v>2</v>
      </c>
      <c r="E197" s="119">
        <v>1</v>
      </c>
      <c r="F197" s="119">
        <v>2</v>
      </c>
      <c r="G197" s="120" t="s">
        <v>372</v>
      </c>
      <c r="H197" s="130">
        <f t="shared" si="2"/>
        <v>0</v>
      </c>
      <c r="I197" s="128"/>
      <c r="J197" s="128"/>
      <c r="K197" s="128"/>
      <c r="L197" s="128"/>
    </row>
    <row r="198" spans="1:12" ht="12.75">
      <c r="A198" s="118">
        <v>3</v>
      </c>
      <c r="B198" s="119">
        <v>2</v>
      </c>
      <c r="C198" s="119">
        <v>1</v>
      </c>
      <c r="D198" s="119">
        <v>3</v>
      </c>
      <c r="E198" s="119"/>
      <c r="F198" s="119"/>
      <c r="G198" s="120" t="s">
        <v>373</v>
      </c>
      <c r="H198" s="130">
        <f t="shared" si="2"/>
        <v>0</v>
      </c>
      <c r="I198" s="121">
        <f>I199+I200</f>
        <v>0</v>
      </c>
      <c r="J198" s="121">
        <f>J199+J200</f>
        <v>0</v>
      </c>
      <c r="K198" s="121">
        <f>K199+K200</f>
        <v>0</v>
      </c>
      <c r="L198" s="121">
        <f>L199+L200</f>
        <v>0</v>
      </c>
    </row>
    <row r="199" spans="1:12" ht="24">
      <c r="A199" s="118">
        <v>3</v>
      </c>
      <c r="B199" s="119">
        <v>2</v>
      </c>
      <c r="C199" s="119">
        <v>1</v>
      </c>
      <c r="D199" s="119">
        <v>3</v>
      </c>
      <c r="E199" s="119">
        <v>1</v>
      </c>
      <c r="F199" s="119">
        <v>1</v>
      </c>
      <c r="G199" s="120" t="s">
        <v>374</v>
      </c>
      <c r="H199" s="130">
        <f t="shared" si="2"/>
        <v>0</v>
      </c>
      <c r="I199" s="123"/>
      <c r="J199" s="123"/>
      <c r="K199" s="123"/>
      <c r="L199" s="123"/>
    </row>
    <row r="200" spans="1:12" ht="24">
      <c r="A200" s="118">
        <v>3</v>
      </c>
      <c r="B200" s="119">
        <v>2</v>
      </c>
      <c r="C200" s="119">
        <v>1</v>
      </c>
      <c r="D200" s="119">
        <v>3</v>
      </c>
      <c r="E200" s="119">
        <v>1</v>
      </c>
      <c r="F200" s="119">
        <v>2</v>
      </c>
      <c r="G200" s="120" t="s">
        <v>375</v>
      </c>
      <c r="H200" s="130">
        <f t="shared" si="2"/>
        <v>0</v>
      </c>
      <c r="I200" s="123"/>
      <c r="J200" s="123"/>
      <c r="K200" s="123"/>
      <c r="L200" s="123"/>
    </row>
    <row r="201" spans="1:12" ht="12.75">
      <c r="A201" s="118">
        <v>3</v>
      </c>
      <c r="B201" s="119">
        <v>2</v>
      </c>
      <c r="C201" s="119">
        <v>1</v>
      </c>
      <c r="D201" s="119">
        <v>4</v>
      </c>
      <c r="E201" s="119"/>
      <c r="F201" s="119"/>
      <c r="G201" s="120" t="s">
        <v>376</v>
      </c>
      <c r="H201" s="130">
        <f t="shared" si="2"/>
        <v>0</v>
      </c>
      <c r="I201" s="131">
        <f>SUM(I202:I203)</f>
        <v>0</v>
      </c>
      <c r="J201" s="131">
        <f>SUM(J202:J203)</f>
        <v>0</v>
      </c>
      <c r="K201" s="131">
        <f>SUM(K202:K203)</f>
        <v>0</v>
      </c>
      <c r="L201" s="131">
        <f>SUM(L202:L203)</f>
        <v>0</v>
      </c>
    </row>
    <row r="202" spans="1:12" ht="12.75">
      <c r="A202" s="118">
        <v>3</v>
      </c>
      <c r="B202" s="119">
        <v>2</v>
      </c>
      <c r="C202" s="119">
        <v>1</v>
      </c>
      <c r="D202" s="119">
        <v>4</v>
      </c>
      <c r="E202" s="119">
        <v>1</v>
      </c>
      <c r="F202" s="119">
        <v>1</v>
      </c>
      <c r="G202" s="120" t="s">
        <v>377</v>
      </c>
      <c r="H202" s="130">
        <f t="shared" si="2"/>
        <v>0</v>
      </c>
      <c r="I202" s="128"/>
      <c r="J202" s="128"/>
      <c r="K202" s="128"/>
      <c r="L202" s="128"/>
    </row>
    <row r="203" spans="1:12" ht="12.75">
      <c r="A203" s="118">
        <v>3</v>
      </c>
      <c r="B203" s="119">
        <v>2</v>
      </c>
      <c r="C203" s="119">
        <v>1</v>
      </c>
      <c r="D203" s="119">
        <v>4</v>
      </c>
      <c r="E203" s="119">
        <v>1</v>
      </c>
      <c r="F203" s="119">
        <v>2</v>
      </c>
      <c r="G203" s="120" t="s">
        <v>378</v>
      </c>
      <c r="H203" s="130">
        <f t="shared" si="2"/>
        <v>0</v>
      </c>
      <c r="I203" s="128"/>
      <c r="J203" s="128"/>
      <c r="K203" s="128"/>
      <c r="L203" s="128"/>
    </row>
    <row r="204" spans="1:12" ht="12.75">
      <c r="A204" s="118">
        <v>3</v>
      </c>
      <c r="B204" s="119">
        <v>2</v>
      </c>
      <c r="C204" s="119">
        <v>1</v>
      </c>
      <c r="D204" s="119">
        <v>5</v>
      </c>
      <c r="E204" s="119"/>
      <c r="F204" s="119"/>
      <c r="G204" s="120" t="s">
        <v>379</v>
      </c>
      <c r="H204" s="130">
        <f t="shared" si="2"/>
        <v>0</v>
      </c>
      <c r="I204" s="131">
        <f>I205</f>
        <v>0</v>
      </c>
      <c r="J204" s="131">
        <f>J205</f>
        <v>0</v>
      </c>
      <c r="K204" s="131">
        <f>K205</f>
        <v>0</v>
      </c>
      <c r="L204" s="131">
        <f>L205</f>
        <v>0</v>
      </c>
    </row>
    <row r="205" spans="1:12" ht="12.75">
      <c r="A205" s="118">
        <v>3</v>
      </c>
      <c r="B205" s="119">
        <v>2</v>
      </c>
      <c r="C205" s="119">
        <v>1</v>
      </c>
      <c r="D205" s="119">
        <v>5</v>
      </c>
      <c r="E205" s="119">
        <v>1</v>
      </c>
      <c r="F205" s="119">
        <v>1</v>
      </c>
      <c r="G205" s="120" t="s">
        <v>379</v>
      </c>
      <c r="H205" s="130">
        <f t="shared" si="2"/>
        <v>0</v>
      </c>
      <c r="I205" s="123"/>
      <c r="J205" s="123"/>
      <c r="K205" s="123"/>
      <c r="L205" s="123"/>
    </row>
    <row r="206" spans="1:12" ht="12.75">
      <c r="A206" s="118">
        <v>3</v>
      </c>
      <c r="B206" s="119">
        <v>2</v>
      </c>
      <c r="C206" s="119">
        <v>1</v>
      </c>
      <c r="D206" s="119">
        <v>6</v>
      </c>
      <c r="E206" s="119"/>
      <c r="F206" s="119"/>
      <c r="G206" s="120" t="s">
        <v>41</v>
      </c>
      <c r="H206" s="130">
        <f t="shared" si="2"/>
        <v>0</v>
      </c>
      <c r="I206" s="121">
        <f>I207</f>
        <v>0</v>
      </c>
      <c r="J206" s="121">
        <f>J207</f>
        <v>0</v>
      </c>
      <c r="K206" s="121">
        <f>K207</f>
        <v>0</v>
      </c>
      <c r="L206" s="121">
        <f>L207</f>
        <v>0</v>
      </c>
    </row>
    <row r="207" spans="1:12" ht="12.75">
      <c r="A207" s="118">
        <v>3</v>
      </c>
      <c r="B207" s="119">
        <v>2</v>
      </c>
      <c r="C207" s="119">
        <v>1</v>
      </c>
      <c r="D207" s="119">
        <v>6</v>
      </c>
      <c r="E207" s="119">
        <v>1</v>
      </c>
      <c r="F207" s="119">
        <v>1</v>
      </c>
      <c r="G207" s="120" t="s">
        <v>41</v>
      </c>
      <c r="H207" s="130">
        <f t="shared" si="2"/>
        <v>0</v>
      </c>
      <c r="I207" s="128"/>
      <c r="J207" s="128"/>
      <c r="K207" s="128"/>
      <c r="L207" s="128"/>
    </row>
    <row r="208" spans="1:12" ht="12.75">
      <c r="A208" s="118">
        <v>3</v>
      </c>
      <c r="B208" s="119">
        <v>2</v>
      </c>
      <c r="C208" s="119">
        <v>1</v>
      </c>
      <c r="D208" s="119">
        <v>7</v>
      </c>
      <c r="E208" s="119"/>
      <c r="F208" s="119"/>
      <c r="G208" s="120" t="s">
        <v>253</v>
      </c>
      <c r="H208" s="130">
        <f t="shared" si="2"/>
        <v>0</v>
      </c>
      <c r="I208" s="131">
        <f>I209+I210</f>
        <v>0</v>
      </c>
      <c r="J208" s="131">
        <f>J209+J210</f>
        <v>0</v>
      </c>
      <c r="K208" s="131">
        <f>K209+K210</f>
        <v>0</v>
      </c>
      <c r="L208" s="131">
        <f>L209+L210</f>
        <v>0</v>
      </c>
    </row>
    <row r="209" spans="1:12" ht="12.75">
      <c r="A209" s="118">
        <v>3</v>
      </c>
      <c r="B209" s="119">
        <v>2</v>
      </c>
      <c r="C209" s="119">
        <v>1</v>
      </c>
      <c r="D209" s="119">
        <v>7</v>
      </c>
      <c r="E209" s="119">
        <v>1</v>
      </c>
      <c r="F209" s="119">
        <v>1</v>
      </c>
      <c r="G209" s="120" t="s">
        <v>254</v>
      </c>
      <c r="H209" s="130">
        <f t="shared" si="2"/>
        <v>0</v>
      </c>
      <c r="I209" s="123"/>
      <c r="J209" s="123"/>
      <c r="K209" s="123"/>
      <c r="L209" s="123"/>
    </row>
    <row r="210" spans="1:12" ht="12.75">
      <c r="A210" s="118">
        <v>3</v>
      </c>
      <c r="B210" s="119">
        <v>2</v>
      </c>
      <c r="C210" s="119">
        <v>1</v>
      </c>
      <c r="D210" s="119">
        <v>7</v>
      </c>
      <c r="E210" s="119">
        <v>1</v>
      </c>
      <c r="F210" s="119">
        <v>2</v>
      </c>
      <c r="G210" s="120" t="s">
        <v>255</v>
      </c>
      <c r="H210" s="130">
        <f t="shared" si="2"/>
        <v>0</v>
      </c>
      <c r="I210" s="123"/>
      <c r="J210" s="123"/>
      <c r="K210" s="123"/>
      <c r="L210" s="123"/>
    </row>
    <row r="211" spans="1:12" ht="24">
      <c r="A211" s="118">
        <v>3</v>
      </c>
      <c r="B211" s="119">
        <v>2</v>
      </c>
      <c r="C211" s="119">
        <v>2</v>
      </c>
      <c r="D211" s="119"/>
      <c r="E211" s="119"/>
      <c r="F211" s="119"/>
      <c r="G211" s="120" t="s">
        <v>380</v>
      </c>
      <c r="H211" s="130">
        <f t="shared" si="2"/>
        <v>0</v>
      </c>
      <c r="I211" s="121">
        <f>(I212+I221+I224+I227+I230+I232+I234)</f>
        <v>0</v>
      </c>
      <c r="J211" s="121">
        <f>(J212+J221+J224+J227+J230+J232+J234)</f>
        <v>0</v>
      </c>
      <c r="K211" s="121">
        <f>(K212+K221+K224+K227+K230+K232+K234)</f>
        <v>0</v>
      </c>
      <c r="L211" s="121">
        <f>(L212+L221+L224+L227+L230+L232+L234)</f>
        <v>0</v>
      </c>
    </row>
    <row r="212" spans="1:12" ht="12.75">
      <c r="A212" s="118">
        <v>3</v>
      </c>
      <c r="B212" s="119">
        <v>2</v>
      </c>
      <c r="C212" s="119">
        <v>2</v>
      </c>
      <c r="D212" s="119">
        <v>1</v>
      </c>
      <c r="E212" s="119"/>
      <c r="F212" s="119"/>
      <c r="G212" s="120" t="s">
        <v>366</v>
      </c>
      <c r="H212" s="130">
        <f t="shared" si="2"/>
        <v>0</v>
      </c>
      <c r="I212" s="121">
        <f>+I213+I215+I218</f>
        <v>0</v>
      </c>
      <c r="J212" s="121">
        <f>+J213+J215+J218</f>
        <v>0</v>
      </c>
      <c r="K212" s="121">
        <f>+K213+K215+K218</f>
        <v>0</v>
      </c>
      <c r="L212" s="121">
        <f>+L213+L215+L218</f>
        <v>0</v>
      </c>
    </row>
    <row r="213" spans="1:12" ht="12.75">
      <c r="A213" s="118">
        <v>3</v>
      </c>
      <c r="B213" s="119">
        <v>2</v>
      </c>
      <c r="C213" s="119">
        <v>2</v>
      </c>
      <c r="D213" s="119">
        <v>1</v>
      </c>
      <c r="E213" s="119">
        <v>1</v>
      </c>
      <c r="F213" s="119"/>
      <c r="G213" s="120" t="s">
        <v>40</v>
      </c>
      <c r="H213" s="130">
        <f t="shared" si="2"/>
        <v>0</v>
      </c>
      <c r="I213" s="121">
        <f>+I214</f>
        <v>0</v>
      </c>
      <c r="J213" s="121">
        <f>+J214</f>
        <v>0</v>
      </c>
      <c r="K213" s="121">
        <f>+K214</f>
        <v>0</v>
      </c>
      <c r="L213" s="121">
        <f>+L214</f>
        <v>0</v>
      </c>
    </row>
    <row r="214" spans="1:12" ht="12.75">
      <c r="A214" s="118">
        <v>3</v>
      </c>
      <c r="B214" s="119">
        <v>2</v>
      </c>
      <c r="C214" s="119">
        <v>2</v>
      </c>
      <c r="D214" s="119">
        <v>1</v>
      </c>
      <c r="E214" s="119">
        <v>1</v>
      </c>
      <c r="F214" s="119">
        <v>1</v>
      </c>
      <c r="G214" s="120" t="s">
        <v>40</v>
      </c>
      <c r="H214" s="130">
        <f t="shared" si="2"/>
        <v>0</v>
      </c>
      <c r="I214" s="123"/>
      <c r="J214" s="123"/>
      <c r="K214" s="123"/>
      <c r="L214" s="123"/>
    </row>
    <row r="215" spans="1:12" ht="12.75">
      <c r="A215" s="118">
        <v>3</v>
      </c>
      <c r="B215" s="119">
        <v>2</v>
      </c>
      <c r="C215" s="119">
        <v>2</v>
      </c>
      <c r="D215" s="119">
        <v>1</v>
      </c>
      <c r="E215" s="119">
        <v>2</v>
      </c>
      <c r="F215" s="119"/>
      <c r="G215" s="120" t="s">
        <v>415</v>
      </c>
      <c r="H215" s="130">
        <f t="shared" si="2"/>
        <v>0</v>
      </c>
      <c r="I215" s="130">
        <f>SUM(I216:I217)</f>
        <v>0</v>
      </c>
      <c r="J215" s="130">
        <f>SUM(J216:J217)</f>
        <v>0</v>
      </c>
      <c r="K215" s="130">
        <f>SUM(K216:K217)</f>
        <v>0</v>
      </c>
      <c r="L215" s="130">
        <f>SUM(L216:L217)</f>
        <v>0</v>
      </c>
    </row>
    <row r="216" spans="1:12" ht="12.75">
      <c r="A216" s="118">
        <v>3</v>
      </c>
      <c r="B216" s="119">
        <v>2</v>
      </c>
      <c r="C216" s="119">
        <v>2</v>
      </c>
      <c r="D216" s="119">
        <v>1</v>
      </c>
      <c r="E216" s="119">
        <v>2</v>
      </c>
      <c r="F216" s="119">
        <v>1</v>
      </c>
      <c r="G216" s="120" t="s">
        <v>382</v>
      </c>
      <c r="H216" s="130">
        <f t="shared" si="2"/>
        <v>0</v>
      </c>
      <c r="I216" s="123"/>
      <c r="J216" s="123"/>
      <c r="K216" s="123"/>
      <c r="L216" s="123"/>
    </row>
    <row r="217" spans="1:12" ht="12.75">
      <c r="A217" s="118">
        <v>3</v>
      </c>
      <c r="B217" s="119">
        <v>2</v>
      </c>
      <c r="C217" s="119">
        <v>2</v>
      </c>
      <c r="D217" s="119">
        <v>1</v>
      </c>
      <c r="E217" s="119">
        <v>2</v>
      </c>
      <c r="F217" s="119">
        <v>2</v>
      </c>
      <c r="G217" s="120" t="s">
        <v>246</v>
      </c>
      <c r="H217" s="130">
        <f t="shared" si="2"/>
        <v>0</v>
      </c>
      <c r="I217" s="128"/>
      <c r="J217" s="128"/>
      <c r="K217" s="128"/>
      <c r="L217" s="128"/>
    </row>
    <row r="218" spans="1:12" ht="12.75">
      <c r="A218" s="118">
        <v>3</v>
      </c>
      <c r="B218" s="119">
        <v>2</v>
      </c>
      <c r="C218" s="119">
        <v>2</v>
      </c>
      <c r="D218" s="119">
        <v>1</v>
      </c>
      <c r="E218" s="119">
        <v>3</v>
      </c>
      <c r="F218" s="119"/>
      <c r="G218" s="120" t="s">
        <v>416</v>
      </c>
      <c r="H218" s="130">
        <f t="shared" si="2"/>
        <v>0</v>
      </c>
      <c r="I218" s="130">
        <f>SUM(I219:I220)</f>
        <v>0</v>
      </c>
      <c r="J218" s="130">
        <f>SUM(J219:J220)</f>
        <v>0</v>
      </c>
      <c r="K218" s="130">
        <f>SUM(K219:K220)</f>
        <v>0</v>
      </c>
      <c r="L218" s="130">
        <f>SUM(L219:L220)</f>
        <v>0</v>
      </c>
    </row>
    <row r="219" spans="1:12" ht="12.75">
      <c r="A219" s="118">
        <v>3</v>
      </c>
      <c r="B219" s="119">
        <v>2</v>
      </c>
      <c r="C219" s="119">
        <v>2</v>
      </c>
      <c r="D219" s="119">
        <v>1</v>
      </c>
      <c r="E219" s="119">
        <v>3</v>
      </c>
      <c r="F219" s="119">
        <v>1</v>
      </c>
      <c r="G219" s="120" t="s">
        <v>369</v>
      </c>
      <c r="H219" s="130">
        <f t="shared" si="2"/>
        <v>0</v>
      </c>
      <c r="I219" s="128"/>
      <c r="J219" s="128"/>
      <c r="K219" s="128"/>
      <c r="L219" s="128"/>
    </row>
    <row r="220" spans="1:12" ht="12.75">
      <c r="A220" s="118">
        <v>3</v>
      </c>
      <c r="B220" s="119">
        <v>2</v>
      </c>
      <c r="C220" s="119">
        <v>2</v>
      </c>
      <c r="D220" s="119">
        <v>1</v>
      </c>
      <c r="E220" s="119">
        <v>3</v>
      </c>
      <c r="F220" s="119">
        <v>2</v>
      </c>
      <c r="G220" s="120" t="s">
        <v>417</v>
      </c>
      <c r="H220" s="130">
        <f t="shared" si="2"/>
        <v>0</v>
      </c>
      <c r="I220" s="128"/>
      <c r="J220" s="128"/>
      <c r="K220" s="128"/>
      <c r="L220" s="128"/>
    </row>
    <row r="221" spans="1:12" ht="12.75">
      <c r="A221" s="118">
        <v>3</v>
      </c>
      <c r="B221" s="119">
        <v>2</v>
      </c>
      <c r="C221" s="119">
        <v>2</v>
      </c>
      <c r="D221" s="119">
        <v>2</v>
      </c>
      <c r="E221" s="119"/>
      <c r="F221" s="119"/>
      <c r="G221" s="120" t="s">
        <v>384</v>
      </c>
      <c r="H221" s="130">
        <f t="shared" si="2"/>
        <v>0</v>
      </c>
      <c r="I221" s="121">
        <f>SUM(I222:I223)</f>
        <v>0</v>
      </c>
      <c r="J221" s="121">
        <f>SUM(J222:J223)</f>
        <v>0</v>
      </c>
      <c r="K221" s="121">
        <f>SUM(K222:K223)</f>
        <v>0</v>
      </c>
      <c r="L221" s="121">
        <f>SUM(L222:L223)</f>
        <v>0</v>
      </c>
    </row>
    <row r="222" spans="1:12" ht="12.75">
      <c r="A222" s="118">
        <v>3</v>
      </c>
      <c r="B222" s="119">
        <v>2</v>
      </c>
      <c r="C222" s="119">
        <v>2</v>
      </c>
      <c r="D222" s="119">
        <v>2</v>
      </c>
      <c r="E222" s="119">
        <v>1</v>
      </c>
      <c r="F222" s="119">
        <v>1</v>
      </c>
      <c r="G222" s="120" t="s">
        <v>385</v>
      </c>
      <c r="H222" s="130">
        <f t="shared" si="2"/>
        <v>0</v>
      </c>
      <c r="I222" s="123"/>
      <c r="J222" s="123"/>
      <c r="K222" s="123"/>
      <c r="L222" s="123"/>
    </row>
    <row r="223" spans="1:12" ht="12.75">
      <c r="A223" s="118">
        <v>3</v>
      </c>
      <c r="B223" s="119">
        <v>2</v>
      </c>
      <c r="C223" s="119">
        <v>2</v>
      </c>
      <c r="D223" s="119">
        <v>2</v>
      </c>
      <c r="E223" s="119">
        <v>1</v>
      </c>
      <c r="F223" s="119">
        <v>2</v>
      </c>
      <c r="G223" s="120" t="s">
        <v>386</v>
      </c>
      <c r="H223" s="130">
        <f t="shared" si="2"/>
        <v>0</v>
      </c>
      <c r="I223" s="123"/>
      <c r="J223" s="123"/>
      <c r="K223" s="123"/>
      <c r="L223" s="123"/>
    </row>
    <row r="224" spans="1:12" ht="12.75">
      <c r="A224" s="118">
        <v>3</v>
      </c>
      <c r="B224" s="119">
        <v>2</v>
      </c>
      <c r="C224" s="119">
        <v>2</v>
      </c>
      <c r="D224" s="119">
        <v>3</v>
      </c>
      <c r="E224" s="119"/>
      <c r="F224" s="119"/>
      <c r="G224" s="120" t="s">
        <v>387</v>
      </c>
      <c r="H224" s="130">
        <f t="shared" si="2"/>
        <v>0</v>
      </c>
      <c r="I224" s="121">
        <f>I225+I226</f>
        <v>0</v>
      </c>
      <c r="J224" s="121">
        <f>J225+J226</f>
        <v>0</v>
      </c>
      <c r="K224" s="121">
        <f>K225+K226</f>
        <v>0</v>
      </c>
      <c r="L224" s="121">
        <f>L225+L226</f>
        <v>0</v>
      </c>
    </row>
    <row r="225" spans="1:12" ht="24">
      <c r="A225" s="118">
        <v>3</v>
      </c>
      <c r="B225" s="119">
        <v>2</v>
      </c>
      <c r="C225" s="119">
        <v>2</v>
      </c>
      <c r="D225" s="119">
        <v>3</v>
      </c>
      <c r="E225" s="119">
        <v>1</v>
      </c>
      <c r="F225" s="119">
        <v>1</v>
      </c>
      <c r="G225" s="120" t="s">
        <v>388</v>
      </c>
      <c r="H225" s="130">
        <f t="shared" si="2"/>
        <v>0</v>
      </c>
      <c r="I225" s="128"/>
      <c r="J225" s="128"/>
      <c r="K225" s="128"/>
      <c r="L225" s="128"/>
    </row>
    <row r="226" spans="1:12" ht="24">
      <c r="A226" s="118">
        <v>3</v>
      </c>
      <c r="B226" s="119">
        <v>2</v>
      </c>
      <c r="C226" s="119">
        <v>2</v>
      </c>
      <c r="D226" s="119">
        <v>3</v>
      </c>
      <c r="E226" s="119">
        <v>1</v>
      </c>
      <c r="F226" s="119">
        <v>2</v>
      </c>
      <c r="G226" s="120" t="s">
        <v>389</v>
      </c>
      <c r="H226" s="130">
        <f t="shared" si="2"/>
        <v>0</v>
      </c>
      <c r="I226" s="128"/>
      <c r="J226" s="128"/>
      <c r="K226" s="128"/>
      <c r="L226" s="128"/>
    </row>
    <row r="227" spans="1:12" ht="12.75">
      <c r="A227" s="118">
        <v>3</v>
      </c>
      <c r="B227" s="119">
        <v>2</v>
      </c>
      <c r="C227" s="119">
        <v>2</v>
      </c>
      <c r="D227" s="119">
        <v>4</v>
      </c>
      <c r="E227" s="119"/>
      <c r="F227" s="119"/>
      <c r="G227" s="120" t="s">
        <v>390</v>
      </c>
      <c r="H227" s="130">
        <f t="shared" si="2"/>
        <v>0</v>
      </c>
      <c r="I227" s="131">
        <f>SUM(I228:I229)</f>
        <v>0</v>
      </c>
      <c r="J227" s="131">
        <f>SUM(J228:J229)</f>
        <v>0</v>
      </c>
      <c r="K227" s="131">
        <f>SUM(K228:K229)</f>
        <v>0</v>
      </c>
      <c r="L227" s="131">
        <f>SUM(L228:L229)</f>
        <v>0</v>
      </c>
    </row>
    <row r="228" spans="1:12" ht="12.75">
      <c r="A228" s="118">
        <v>3</v>
      </c>
      <c r="B228" s="119">
        <v>2</v>
      </c>
      <c r="C228" s="119">
        <v>2</v>
      </c>
      <c r="D228" s="119">
        <v>4</v>
      </c>
      <c r="E228" s="119">
        <v>1</v>
      </c>
      <c r="F228" s="119">
        <v>1</v>
      </c>
      <c r="G228" s="120" t="s">
        <v>418</v>
      </c>
      <c r="H228" s="130">
        <f aca="true" t="shared" si="3" ref="H228:H290">(I228+J228+K228+L228)</f>
        <v>0</v>
      </c>
      <c r="I228" s="123"/>
      <c r="J228" s="123"/>
      <c r="K228" s="123"/>
      <c r="L228" s="123"/>
    </row>
    <row r="229" spans="1:12" ht="12.75">
      <c r="A229" s="118">
        <v>3</v>
      </c>
      <c r="B229" s="119">
        <v>2</v>
      </c>
      <c r="C229" s="119">
        <v>2</v>
      </c>
      <c r="D229" s="119">
        <v>4</v>
      </c>
      <c r="E229" s="119">
        <v>1</v>
      </c>
      <c r="F229" s="119">
        <v>2</v>
      </c>
      <c r="G229" s="120" t="s">
        <v>419</v>
      </c>
      <c r="H229" s="130">
        <f t="shared" si="3"/>
        <v>0</v>
      </c>
      <c r="I229" s="128"/>
      <c r="J229" s="128"/>
      <c r="K229" s="128"/>
      <c r="L229" s="128"/>
    </row>
    <row r="230" spans="1:12" ht="12.75">
      <c r="A230" s="118">
        <v>3</v>
      </c>
      <c r="B230" s="119">
        <v>2</v>
      </c>
      <c r="C230" s="119">
        <v>2</v>
      </c>
      <c r="D230" s="119">
        <v>5</v>
      </c>
      <c r="E230" s="119"/>
      <c r="F230" s="119"/>
      <c r="G230" s="120" t="s">
        <v>420</v>
      </c>
      <c r="H230" s="130">
        <f t="shared" si="3"/>
        <v>0</v>
      </c>
      <c r="I230" s="121">
        <f>I231</f>
        <v>0</v>
      </c>
      <c r="J230" s="121">
        <f>J231</f>
        <v>0</v>
      </c>
      <c r="K230" s="121">
        <f>K231</f>
        <v>0</v>
      </c>
      <c r="L230" s="121">
        <f>L231</f>
        <v>0</v>
      </c>
    </row>
    <row r="231" spans="1:12" ht="12.75">
      <c r="A231" s="118">
        <v>3</v>
      </c>
      <c r="B231" s="119">
        <v>2</v>
      </c>
      <c r="C231" s="119">
        <v>2</v>
      </c>
      <c r="D231" s="119">
        <v>5</v>
      </c>
      <c r="E231" s="119">
        <v>1</v>
      </c>
      <c r="F231" s="119">
        <v>1</v>
      </c>
      <c r="G231" s="120" t="s">
        <v>420</v>
      </c>
      <c r="H231" s="130">
        <f t="shared" si="3"/>
        <v>0</v>
      </c>
      <c r="I231" s="128"/>
      <c r="J231" s="128"/>
      <c r="K231" s="128"/>
      <c r="L231" s="128"/>
    </row>
    <row r="232" spans="1:12" ht="12.75">
      <c r="A232" s="118">
        <v>3</v>
      </c>
      <c r="B232" s="119">
        <v>2</v>
      </c>
      <c r="C232" s="119">
        <v>2</v>
      </c>
      <c r="D232" s="119">
        <v>6</v>
      </c>
      <c r="E232" s="119"/>
      <c r="F232" s="119"/>
      <c r="G232" s="120" t="s">
        <v>41</v>
      </c>
      <c r="H232" s="130">
        <f t="shared" si="3"/>
        <v>0</v>
      </c>
      <c r="I232" s="131">
        <f>I233</f>
        <v>0</v>
      </c>
      <c r="J232" s="131">
        <f>J233</f>
        <v>0</v>
      </c>
      <c r="K232" s="131">
        <f>K233</f>
        <v>0</v>
      </c>
      <c r="L232" s="131">
        <f>L233</f>
        <v>0</v>
      </c>
    </row>
    <row r="233" spans="1:12" ht="12.75">
      <c r="A233" s="118">
        <v>3</v>
      </c>
      <c r="B233" s="119">
        <v>2</v>
      </c>
      <c r="C233" s="119">
        <v>2</v>
      </c>
      <c r="D233" s="119">
        <v>6</v>
      </c>
      <c r="E233" s="119">
        <v>1</v>
      </c>
      <c r="F233" s="119">
        <v>1</v>
      </c>
      <c r="G233" s="120" t="s">
        <v>41</v>
      </c>
      <c r="H233" s="130">
        <f t="shared" si="3"/>
        <v>0</v>
      </c>
      <c r="I233" s="123"/>
      <c r="J233" s="123"/>
      <c r="K233" s="123"/>
      <c r="L233" s="123"/>
    </row>
    <row r="234" spans="1:12" ht="12.75">
      <c r="A234" s="118">
        <v>3</v>
      </c>
      <c r="B234" s="119">
        <v>2</v>
      </c>
      <c r="C234" s="119">
        <v>2</v>
      </c>
      <c r="D234" s="119">
        <v>7</v>
      </c>
      <c r="E234" s="119"/>
      <c r="F234" s="119"/>
      <c r="G234" s="120" t="s">
        <v>253</v>
      </c>
      <c r="H234" s="130">
        <f t="shared" si="3"/>
        <v>0</v>
      </c>
      <c r="I234" s="121">
        <f>I235+I236</f>
        <v>0</v>
      </c>
      <c r="J234" s="121">
        <f>J235+J236</f>
        <v>0</v>
      </c>
      <c r="K234" s="121">
        <f>K235+K236</f>
        <v>0</v>
      </c>
      <c r="L234" s="121">
        <f>L235+L236</f>
        <v>0</v>
      </c>
    </row>
    <row r="235" spans="1:12" ht="12.75">
      <c r="A235" s="118">
        <v>3</v>
      </c>
      <c r="B235" s="119">
        <v>2</v>
      </c>
      <c r="C235" s="119">
        <v>2</v>
      </c>
      <c r="D235" s="119">
        <v>7</v>
      </c>
      <c r="E235" s="119">
        <v>1</v>
      </c>
      <c r="F235" s="119">
        <v>1</v>
      </c>
      <c r="G235" s="120" t="s">
        <v>254</v>
      </c>
      <c r="H235" s="130">
        <f t="shared" si="3"/>
        <v>0</v>
      </c>
      <c r="I235" s="128"/>
      <c r="J235" s="128"/>
      <c r="K235" s="128"/>
      <c r="L235" s="128"/>
    </row>
    <row r="236" spans="1:12" ht="12.75">
      <c r="A236" s="118">
        <v>3</v>
      </c>
      <c r="B236" s="119">
        <v>2</v>
      </c>
      <c r="C236" s="119">
        <v>2</v>
      </c>
      <c r="D236" s="119">
        <v>7</v>
      </c>
      <c r="E236" s="119">
        <v>1</v>
      </c>
      <c r="F236" s="119">
        <v>2</v>
      </c>
      <c r="G236" s="120" t="s">
        <v>255</v>
      </c>
      <c r="H236" s="130">
        <f t="shared" si="3"/>
        <v>0</v>
      </c>
      <c r="I236" s="128"/>
      <c r="J236" s="128"/>
      <c r="K236" s="128"/>
      <c r="L236" s="128"/>
    </row>
    <row r="237" spans="1:12" ht="24">
      <c r="A237" s="118">
        <v>3</v>
      </c>
      <c r="B237" s="119">
        <v>3</v>
      </c>
      <c r="C237" s="119"/>
      <c r="D237" s="119"/>
      <c r="E237" s="119"/>
      <c r="F237" s="119"/>
      <c r="G237" s="120" t="s">
        <v>421</v>
      </c>
      <c r="H237" s="135">
        <f t="shared" si="3"/>
        <v>0</v>
      </c>
      <c r="I237" s="136">
        <f>I238+I264</f>
        <v>0</v>
      </c>
      <c r="J237" s="136">
        <f>J238+J264</f>
        <v>0</v>
      </c>
      <c r="K237" s="136">
        <f>K238+K264</f>
        <v>0</v>
      </c>
      <c r="L237" s="136">
        <f>L238+L264</f>
        <v>0</v>
      </c>
    </row>
    <row r="238" spans="1:12" ht="24">
      <c r="A238" s="118">
        <v>3</v>
      </c>
      <c r="B238" s="119">
        <v>3</v>
      </c>
      <c r="C238" s="119">
        <v>1</v>
      </c>
      <c r="D238" s="119"/>
      <c r="E238" s="119"/>
      <c r="F238" s="119"/>
      <c r="G238" s="120" t="s">
        <v>391</v>
      </c>
      <c r="H238" s="130">
        <f t="shared" si="3"/>
        <v>0</v>
      </c>
      <c r="I238" s="131">
        <f>I239+I248+I251+I254+I257+I259+I261</f>
        <v>0</v>
      </c>
      <c r="J238" s="131">
        <f>J239+J248+J251+J254+J257+J259+J261</f>
        <v>0</v>
      </c>
      <c r="K238" s="131">
        <f>K239+K248+K251+K254+K257+K259+K261</f>
        <v>0</v>
      </c>
      <c r="L238" s="131">
        <f>L239+L248+L251+L254+L257+L259+L261</f>
        <v>0</v>
      </c>
    </row>
    <row r="239" spans="1:12" ht="12.75">
      <c r="A239" s="118">
        <v>3</v>
      </c>
      <c r="B239" s="119">
        <v>3</v>
      </c>
      <c r="C239" s="119">
        <v>1</v>
      </c>
      <c r="D239" s="119">
        <v>1</v>
      </c>
      <c r="E239" s="119"/>
      <c r="F239" s="119"/>
      <c r="G239" s="120" t="s">
        <v>381</v>
      </c>
      <c r="H239" s="130">
        <f t="shared" si="3"/>
        <v>0</v>
      </c>
      <c r="I239" s="121">
        <f>+I240+I242+I245</f>
        <v>0</v>
      </c>
      <c r="J239" s="121">
        <f>+J240+J242+J245</f>
        <v>0</v>
      </c>
      <c r="K239" s="121">
        <f>+K240+K242+K245</f>
        <v>0</v>
      </c>
      <c r="L239" s="121">
        <f>+L240+L242+L245</f>
        <v>0</v>
      </c>
    </row>
    <row r="240" spans="1:12" ht="12.75">
      <c r="A240" s="118">
        <v>3</v>
      </c>
      <c r="B240" s="119">
        <v>3</v>
      </c>
      <c r="C240" s="119">
        <v>1</v>
      </c>
      <c r="D240" s="119">
        <v>1</v>
      </c>
      <c r="E240" s="119">
        <v>1</v>
      </c>
      <c r="F240" s="119"/>
      <c r="G240" s="120" t="s">
        <v>40</v>
      </c>
      <c r="H240" s="130">
        <f t="shared" si="3"/>
        <v>0</v>
      </c>
      <c r="I240" s="121">
        <f>+I241</f>
        <v>0</v>
      </c>
      <c r="J240" s="121">
        <f>+J241</f>
        <v>0</v>
      </c>
      <c r="K240" s="121">
        <f>+K241</f>
        <v>0</v>
      </c>
      <c r="L240" s="121">
        <f>+L241</f>
        <v>0</v>
      </c>
    </row>
    <row r="241" spans="1:12" ht="12.75">
      <c r="A241" s="118">
        <v>3</v>
      </c>
      <c r="B241" s="119">
        <v>3</v>
      </c>
      <c r="C241" s="119">
        <v>1</v>
      </c>
      <c r="D241" s="119">
        <v>1</v>
      </c>
      <c r="E241" s="119">
        <v>1</v>
      </c>
      <c r="F241" s="119">
        <v>1</v>
      </c>
      <c r="G241" s="120" t="s">
        <v>40</v>
      </c>
      <c r="H241" s="130">
        <f t="shared" si="3"/>
        <v>0</v>
      </c>
      <c r="I241" s="128"/>
      <c r="J241" s="128"/>
      <c r="K241" s="128"/>
      <c r="L241" s="128"/>
    </row>
    <row r="242" spans="1:12" ht="12.75">
      <c r="A242" s="118">
        <v>3</v>
      </c>
      <c r="B242" s="119">
        <v>3</v>
      </c>
      <c r="C242" s="119">
        <v>1</v>
      </c>
      <c r="D242" s="119">
        <v>1</v>
      </c>
      <c r="E242" s="119">
        <v>2</v>
      </c>
      <c r="F242" s="119"/>
      <c r="G242" s="120" t="s">
        <v>422</v>
      </c>
      <c r="H242" s="130">
        <f t="shared" si="3"/>
        <v>0</v>
      </c>
      <c r="I242" s="131">
        <f>SUM(I243:I244)</f>
        <v>0</v>
      </c>
      <c r="J242" s="131">
        <f>SUM(J243:J244)</f>
        <v>0</v>
      </c>
      <c r="K242" s="131">
        <f>SUM(K243:K244)</f>
        <v>0</v>
      </c>
      <c r="L242" s="131">
        <f>SUM(L243:L244)</f>
        <v>0</v>
      </c>
    </row>
    <row r="243" spans="1:12" ht="12.75">
      <c r="A243" s="118">
        <v>3</v>
      </c>
      <c r="B243" s="119">
        <v>3</v>
      </c>
      <c r="C243" s="119">
        <v>1</v>
      </c>
      <c r="D243" s="119">
        <v>1</v>
      </c>
      <c r="E243" s="119">
        <v>2</v>
      </c>
      <c r="F243" s="119">
        <v>1</v>
      </c>
      <c r="G243" s="120" t="s">
        <v>382</v>
      </c>
      <c r="H243" s="130">
        <f t="shared" si="3"/>
        <v>0</v>
      </c>
      <c r="I243" s="123"/>
      <c r="J243" s="123"/>
      <c r="K243" s="123"/>
      <c r="L243" s="123"/>
    </row>
    <row r="244" spans="1:12" ht="12.75">
      <c r="A244" s="118">
        <v>3</v>
      </c>
      <c r="B244" s="119">
        <v>3</v>
      </c>
      <c r="C244" s="119">
        <v>1</v>
      </c>
      <c r="D244" s="119">
        <v>1</v>
      </c>
      <c r="E244" s="119">
        <v>2</v>
      </c>
      <c r="F244" s="119">
        <v>2</v>
      </c>
      <c r="G244" s="120" t="s">
        <v>246</v>
      </c>
      <c r="H244" s="130">
        <f t="shared" si="3"/>
        <v>0</v>
      </c>
      <c r="I244" s="123"/>
      <c r="J244" s="123"/>
      <c r="K244" s="123"/>
      <c r="L244" s="123"/>
    </row>
    <row r="245" spans="1:12" ht="12.75">
      <c r="A245" s="118">
        <v>3</v>
      </c>
      <c r="B245" s="119">
        <v>3</v>
      </c>
      <c r="C245" s="119">
        <v>1</v>
      </c>
      <c r="D245" s="119">
        <v>1</v>
      </c>
      <c r="E245" s="119">
        <v>3</v>
      </c>
      <c r="F245" s="119"/>
      <c r="G245" s="120" t="s">
        <v>416</v>
      </c>
      <c r="H245" s="130">
        <f t="shared" si="3"/>
        <v>0</v>
      </c>
      <c r="I245" s="131">
        <f>SUM(I246:I247)</f>
        <v>0</v>
      </c>
      <c r="J245" s="131">
        <f>SUM(J246:J247)</f>
        <v>0</v>
      </c>
      <c r="K245" s="131">
        <f>SUM(K246:K247)</f>
        <v>0</v>
      </c>
      <c r="L245" s="131">
        <f>SUM(L246:L247)</f>
        <v>0</v>
      </c>
    </row>
    <row r="246" spans="1:12" ht="12.75">
      <c r="A246" s="118">
        <v>3</v>
      </c>
      <c r="B246" s="119">
        <v>3</v>
      </c>
      <c r="C246" s="119">
        <v>1</v>
      </c>
      <c r="D246" s="119">
        <v>1</v>
      </c>
      <c r="E246" s="119">
        <v>3</v>
      </c>
      <c r="F246" s="119">
        <v>1</v>
      </c>
      <c r="G246" s="120" t="s">
        <v>383</v>
      </c>
      <c r="H246" s="130">
        <f t="shared" si="3"/>
        <v>0</v>
      </c>
      <c r="I246" s="123"/>
      <c r="J246" s="123"/>
      <c r="K246" s="123"/>
      <c r="L246" s="123"/>
    </row>
    <row r="247" spans="1:12" ht="12.75">
      <c r="A247" s="118">
        <v>3</v>
      </c>
      <c r="B247" s="119">
        <v>3</v>
      </c>
      <c r="C247" s="119">
        <v>1</v>
      </c>
      <c r="D247" s="119">
        <v>1</v>
      </c>
      <c r="E247" s="119">
        <v>3</v>
      </c>
      <c r="F247" s="119">
        <v>2</v>
      </c>
      <c r="G247" s="120" t="s">
        <v>417</v>
      </c>
      <c r="H247" s="130">
        <f t="shared" si="3"/>
        <v>0</v>
      </c>
      <c r="I247" s="123"/>
      <c r="J247" s="123"/>
      <c r="K247" s="123"/>
      <c r="L247" s="123"/>
    </row>
    <row r="248" spans="1:12" ht="12.75">
      <c r="A248" s="118">
        <v>3</v>
      </c>
      <c r="B248" s="119">
        <v>3</v>
      </c>
      <c r="C248" s="119">
        <v>1</v>
      </c>
      <c r="D248" s="119">
        <v>2</v>
      </c>
      <c r="E248" s="119"/>
      <c r="F248" s="119"/>
      <c r="G248" s="120" t="s">
        <v>392</v>
      </c>
      <c r="H248" s="130">
        <f t="shared" si="3"/>
        <v>0</v>
      </c>
      <c r="I248" s="121">
        <f>SUM(I249:I250)</f>
        <v>0</v>
      </c>
      <c r="J248" s="121">
        <f>SUM(J249:J250)</f>
        <v>0</v>
      </c>
      <c r="K248" s="121">
        <f>SUM(K249:K250)</f>
        <v>0</v>
      </c>
      <c r="L248" s="121">
        <f>SUM(L249:L250)</f>
        <v>0</v>
      </c>
    </row>
    <row r="249" spans="1:12" ht="12.75">
      <c r="A249" s="118">
        <v>3</v>
      </c>
      <c r="B249" s="119">
        <v>3</v>
      </c>
      <c r="C249" s="119">
        <v>1</v>
      </c>
      <c r="D249" s="119">
        <v>2</v>
      </c>
      <c r="E249" s="119">
        <v>1</v>
      </c>
      <c r="F249" s="119">
        <v>1</v>
      </c>
      <c r="G249" s="120" t="s">
        <v>393</v>
      </c>
      <c r="H249" s="130">
        <f t="shared" si="3"/>
        <v>0</v>
      </c>
      <c r="I249" s="128"/>
      <c r="J249" s="128"/>
      <c r="K249" s="128"/>
      <c r="L249" s="128"/>
    </row>
    <row r="250" spans="1:12" ht="12.75">
      <c r="A250" s="118">
        <v>3</v>
      </c>
      <c r="B250" s="119">
        <v>3</v>
      </c>
      <c r="C250" s="119">
        <v>1</v>
      </c>
      <c r="D250" s="119">
        <v>2</v>
      </c>
      <c r="E250" s="119">
        <v>1</v>
      </c>
      <c r="F250" s="119">
        <v>2</v>
      </c>
      <c r="G250" s="120" t="s">
        <v>394</v>
      </c>
      <c r="H250" s="130">
        <f t="shared" si="3"/>
        <v>0</v>
      </c>
      <c r="I250" s="123"/>
      <c r="J250" s="123"/>
      <c r="K250" s="123"/>
      <c r="L250" s="123"/>
    </row>
    <row r="251" spans="1:12" ht="12.75">
      <c r="A251" s="118">
        <v>3</v>
      </c>
      <c r="B251" s="119">
        <v>3</v>
      </c>
      <c r="C251" s="119">
        <v>1</v>
      </c>
      <c r="D251" s="119">
        <v>3</v>
      </c>
      <c r="E251" s="119"/>
      <c r="F251" s="119"/>
      <c r="G251" s="120" t="s">
        <v>256</v>
      </c>
      <c r="H251" s="130">
        <f t="shared" si="3"/>
        <v>0</v>
      </c>
      <c r="I251" s="131">
        <f>I252+I253</f>
        <v>0</v>
      </c>
      <c r="J251" s="131">
        <f>J252+J253</f>
        <v>0</v>
      </c>
      <c r="K251" s="131">
        <f>K252+K253</f>
        <v>0</v>
      </c>
      <c r="L251" s="131">
        <f>L252+L253</f>
        <v>0</v>
      </c>
    </row>
    <row r="252" spans="1:12" ht="12.75">
      <c r="A252" s="118">
        <v>3</v>
      </c>
      <c r="B252" s="119">
        <v>3</v>
      </c>
      <c r="C252" s="119">
        <v>1</v>
      </c>
      <c r="D252" s="119">
        <v>3</v>
      </c>
      <c r="E252" s="119">
        <v>1</v>
      </c>
      <c r="F252" s="119">
        <v>1</v>
      </c>
      <c r="G252" s="120" t="s">
        <v>257</v>
      </c>
      <c r="H252" s="130">
        <f t="shared" si="3"/>
        <v>0</v>
      </c>
      <c r="I252" s="128"/>
      <c r="J252" s="128"/>
      <c r="K252" s="128"/>
      <c r="L252" s="128"/>
    </row>
    <row r="253" spans="1:12" ht="12.75">
      <c r="A253" s="118">
        <v>3</v>
      </c>
      <c r="B253" s="119">
        <v>3</v>
      </c>
      <c r="C253" s="119">
        <v>1</v>
      </c>
      <c r="D253" s="119">
        <v>3</v>
      </c>
      <c r="E253" s="119">
        <v>1</v>
      </c>
      <c r="F253" s="119">
        <v>2</v>
      </c>
      <c r="G253" s="120" t="s">
        <v>258</v>
      </c>
      <c r="H253" s="130">
        <f t="shared" si="3"/>
        <v>0</v>
      </c>
      <c r="I253" s="128"/>
      <c r="J253" s="128"/>
      <c r="K253" s="128"/>
      <c r="L253" s="128"/>
    </row>
    <row r="254" spans="1:12" ht="12.75">
      <c r="A254" s="118">
        <v>3</v>
      </c>
      <c r="B254" s="119">
        <v>3</v>
      </c>
      <c r="C254" s="119">
        <v>1</v>
      </c>
      <c r="D254" s="119">
        <v>4</v>
      </c>
      <c r="E254" s="119"/>
      <c r="F254" s="119"/>
      <c r="G254" s="120" t="s">
        <v>423</v>
      </c>
      <c r="H254" s="130">
        <f t="shared" si="3"/>
        <v>0</v>
      </c>
      <c r="I254" s="121">
        <f>SUM(I255:I256)</f>
        <v>0</v>
      </c>
      <c r="J254" s="121">
        <f>SUM(J255:J256)</f>
        <v>0</v>
      </c>
      <c r="K254" s="121">
        <f>SUM(K255:K256)</f>
        <v>0</v>
      </c>
      <c r="L254" s="121">
        <f>SUM(L255:L256)</f>
        <v>0</v>
      </c>
    </row>
    <row r="255" spans="1:12" ht="12.75">
      <c r="A255" s="118">
        <v>3</v>
      </c>
      <c r="B255" s="119">
        <v>3</v>
      </c>
      <c r="C255" s="119">
        <v>1</v>
      </c>
      <c r="D255" s="119">
        <v>4</v>
      </c>
      <c r="E255" s="119">
        <v>1</v>
      </c>
      <c r="F255" s="119">
        <v>1</v>
      </c>
      <c r="G255" s="120" t="s">
        <v>424</v>
      </c>
      <c r="H255" s="130">
        <f t="shared" si="3"/>
        <v>0</v>
      </c>
      <c r="I255" s="123"/>
      <c r="J255" s="123"/>
      <c r="K255" s="123"/>
      <c r="L255" s="123"/>
    </row>
    <row r="256" spans="1:12" ht="12.75">
      <c r="A256" s="118">
        <v>3</v>
      </c>
      <c r="B256" s="119">
        <v>3</v>
      </c>
      <c r="C256" s="119">
        <v>1</v>
      </c>
      <c r="D256" s="119">
        <v>4</v>
      </c>
      <c r="E256" s="119">
        <v>1</v>
      </c>
      <c r="F256" s="119">
        <v>2</v>
      </c>
      <c r="G256" s="120" t="s">
        <v>425</v>
      </c>
      <c r="H256" s="130">
        <f t="shared" si="3"/>
        <v>0</v>
      </c>
      <c r="I256" s="123"/>
      <c r="J256" s="123"/>
      <c r="K256" s="123"/>
      <c r="L256" s="123"/>
    </row>
    <row r="257" spans="1:12" ht="12.75">
      <c r="A257" s="118">
        <v>3</v>
      </c>
      <c r="B257" s="119">
        <v>3</v>
      </c>
      <c r="C257" s="119">
        <v>1</v>
      </c>
      <c r="D257" s="119">
        <v>5</v>
      </c>
      <c r="E257" s="119"/>
      <c r="F257" s="119"/>
      <c r="G257" s="120" t="s">
        <v>395</v>
      </c>
      <c r="H257" s="130">
        <f t="shared" si="3"/>
        <v>0</v>
      </c>
      <c r="I257" s="121">
        <f>I258</f>
        <v>0</v>
      </c>
      <c r="J257" s="121">
        <f>J258</f>
        <v>0</v>
      </c>
      <c r="K257" s="121">
        <f>K258</f>
        <v>0</v>
      </c>
      <c r="L257" s="121">
        <f>L258</f>
        <v>0</v>
      </c>
    </row>
    <row r="258" spans="1:12" ht="12.75">
      <c r="A258" s="118">
        <v>3</v>
      </c>
      <c r="B258" s="119">
        <v>3</v>
      </c>
      <c r="C258" s="119">
        <v>1</v>
      </c>
      <c r="D258" s="119">
        <v>5</v>
      </c>
      <c r="E258" s="119">
        <v>1</v>
      </c>
      <c r="F258" s="119">
        <v>1</v>
      </c>
      <c r="G258" s="120" t="s">
        <v>395</v>
      </c>
      <c r="H258" s="130">
        <f t="shared" si="3"/>
        <v>0</v>
      </c>
      <c r="I258" s="128"/>
      <c r="J258" s="128"/>
      <c r="K258" s="128"/>
      <c r="L258" s="128"/>
    </row>
    <row r="259" spans="1:12" ht="12.75">
      <c r="A259" s="118">
        <v>3</v>
      </c>
      <c r="B259" s="119">
        <v>3</v>
      </c>
      <c r="C259" s="119">
        <v>1</v>
      </c>
      <c r="D259" s="119">
        <v>6</v>
      </c>
      <c r="E259" s="119"/>
      <c r="F259" s="119"/>
      <c r="G259" s="120" t="s">
        <v>41</v>
      </c>
      <c r="H259" s="130">
        <f t="shared" si="3"/>
        <v>0</v>
      </c>
      <c r="I259" s="131">
        <f>I260</f>
        <v>0</v>
      </c>
      <c r="J259" s="131">
        <f>J260</f>
        <v>0</v>
      </c>
      <c r="K259" s="131">
        <f>K260</f>
        <v>0</v>
      </c>
      <c r="L259" s="131">
        <f>L260</f>
        <v>0</v>
      </c>
    </row>
    <row r="260" spans="1:12" ht="12.75" customHeight="1">
      <c r="A260" s="118">
        <v>3</v>
      </c>
      <c r="B260" s="119">
        <v>3</v>
      </c>
      <c r="C260" s="119">
        <v>1</v>
      </c>
      <c r="D260" s="119">
        <v>6</v>
      </c>
      <c r="E260" s="119">
        <v>1</v>
      </c>
      <c r="F260" s="119">
        <v>1</v>
      </c>
      <c r="G260" s="120" t="s">
        <v>41</v>
      </c>
      <c r="H260" s="130">
        <f t="shared" si="3"/>
        <v>0</v>
      </c>
      <c r="I260" s="123"/>
      <c r="J260" s="123"/>
      <c r="K260" s="123"/>
      <c r="L260" s="123"/>
    </row>
    <row r="261" spans="1:12" ht="12.75">
      <c r="A261" s="118">
        <v>3</v>
      </c>
      <c r="B261" s="119">
        <v>3</v>
      </c>
      <c r="C261" s="119">
        <v>1</v>
      </c>
      <c r="D261" s="119">
        <v>7</v>
      </c>
      <c r="E261" s="119"/>
      <c r="F261" s="119"/>
      <c r="G261" s="120" t="s">
        <v>259</v>
      </c>
      <c r="H261" s="130">
        <f t="shared" si="3"/>
        <v>0</v>
      </c>
      <c r="I261" s="121">
        <f>I262+I263</f>
        <v>0</v>
      </c>
      <c r="J261" s="121">
        <f>J262+J263</f>
        <v>0</v>
      </c>
      <c r="K261" s="121">
        <f>K262+K263</f>
        <v>0</v>
      </c>
      <c r="L261" s="121">
        <f>L262+L263</f>
        <v>0</v>
      </c>
    </row>
    <row r="262" spans="1:12" ht="12.75">
      <c r="A262" s="118">
        <v>3</v>
      </c>
      <c r="B262" s="119">
        <v>3</v>
      </c>
      <c r="C262" s="119">
        <v>1</v>
      </c>
      <c r="D262" s="119">
        <v>7</v>
      </c>
      <c r="E262" s="119">
        <v>1</v>
      </c>
      <c r="F262" s="119">
        <v>1</v>
      </c>
      <c r="G262" s="120" t="s">
        <v>260</v>
      </c>
      <c r="H262" s="130">
        <f t="shared" si="3"/>
        <v>0</v>
      </c>
      <c r="I262" s="128"/>
      <c r="J262" s="128"/>
      <c r="K262" s="128"/>
      <c r="L262" s="128"/>
    </row>
    <row r="263" spans="1:12" ht="12.75">
      <c r="A263" s="118">
        <v>3</v>
      </c>
      <c r="B263" s="119">
        <v>3</v>
      </c>
      <c r="C263" s="119">
        <v>1</v>
      </c>
      <c r="D263" s="119">
        <v>7</v>
      </c>
      <c r="E263" s="119">
        <v>1</v>
      </c>
      <c r="F263" s="119">
        <v>2</v>
      </c>
      <c r="G263" s="120" t="s">
        <v>247</v>
      </c>
      <c r="H263" s="130">
        <f t="shared" si="3"/>
        <v>0</v>
      </c>
      <c r="I263" s="128"/>
      <c r="J263" s="128"/>
      <c r="K263" s="128"/>
      <c r="L263" s="128"/>
    </row>
    <row r="264" spans="1:12" ht="24">
      <c r="A264" s="118">
        <v>3</v>
      </c>
      <c r="B264" s="119">
        <v>3</v>
      </c>
      <c r="C264" s="119">
        <v>2</v>
      </c>
      <c r="D264" s="119"/>
      <c r="E264" s="119"/>
      <c r="F264" s="119"/>
      <c r="G264" s="120" t="s">
        <v>426</v>
      </c>
      <c r="H264" s="130">
        <f t="shared" si="3"/>
        <v>0</v>
      </c>
      <c r="I264" s="131">
        <f>I265+I274+I277+I280+I283+I285+I287</f>
        <v>0</v>
      </c>
      <c r="J264" s="131">
        <f>J265+J274+J277+J280+J283+J285+J287</f>
        <v>0</v>
      </c>
      <c r="K264" s="131">
        <f>K265+K274+K277+K280+K283+K285+K287</f>
        <v>0</v>
      </c>
      <c r="L264" s="131">
        <f>L265+L274+L277+L280+L283+L285+L287</f>
        <v>0</v>
      </c>
    </row>
    <row r="265" spans="1:12" ht="12.75">
      <c r="A265" s="118">
        <v>3</v>
      </c>
      <c r="B265" s="119">
        <v>3</v>
      </c>
      <c r="C265" s="119">
        <v>2</v>
      </c>
      <c r="D265" s="119">
        <v>1</v>
      </c>
      <c r="E265" s="119"/>
      <c r="F265" s="119"/>
      <c r="G265" s="120" t="s">
        <v>381</v>
      </c>
      <c r="H265" s="130">
        <f t="shared" si="3"/>
        <v>0</v>
      </c>
      <c r="I265" s="131">
        <f>+I266+I268+I271</f>
        <v>0</v>
      </c>
      <c r="J265" s="131">
        <f>+J266+J268+J271</f>
        <v>0</v>
      </c>
      <c r="K265" s="131">
        <f>+K266+K268+K271</f>
        <v>0</v>
      </c>
      <c r="L265" s="131">
        <f>+L266+L268+L271</f>
        <v>0</v>
      </c>
    </row>
    <row r="266" spans="1:12" ht="12.75">
      <c r="A266" s="118">
        <v>3</v>
      </c>
      <c r="B266" s="119">
        <v>3</v>
      </c>
      <c r="C266" s="119">
        <v>2</v>
      </c>
      <c r="D266" s="119">
        <v>1</v>
      </c>
      <c r="E266" s="119">
        <v>1</v>
      </c>
      <c r="F266" s="119"/>
      <c r="G266" s="120" t="s">
        <v>381</v>
      </c>
      <c r="H266" s="130">
        <f t="shared" si="3"/>
        <v>0</v>
      </c>
      <c r="I266" s="131">
        <f>I267</f>
        <v>0</v>
      </c>
      <c r="J266" s="131">
        <f>J267</f>
        <v>0</v>
      </c>
      <c r="K266" s="131">
        <f>K267</f>
        <v>0</v>
      </c>
      <c r="L266" s="131">
        <f>L267</f>
        <v>0</v>
      </c>
    </row>
    <row r="267" spans="1:12" ht="12.75">
      <c r="A267" s="118">
        <v>3</v>
      </c>
      <c r="B267" s="119">
        <v>3</v>
      </c>
      <c r="C267" s="119">
        <v>2</v>
      </c>
      <c r="D267" s="119">
        <v>1</v>
      </c>
      <c r="E267" s="119">
        <v>1</v>
      </c>
      <c r="F267" s="119">
        <v>1</v>
      </c>
      <c r="G267" s="120" t="s">
        <v>40</v>
      </c>
      <c r="H267" s="130">
        <f t="shared" si="3"/>
        <v>0</v>
      </c>
      <c r="I267" s="128"/>
      <c r="J267" s="128"/>
      <c r="K267" s="128"/>
      <c r="L267" s="128"/>
    </row>
    <row r="268" spans="1:12" ht="12.75">
      <c r="A268" s="118">
        <v>3</v>
      </c>
      <c r="B268" s="119">
        <v>3</v>
      </c>
      <c r="C268" s="119">
        <v>2</v>
      </c>
      <c r="D268" s="119">
        <v>1</v>
      </c>
      <c r="E268" s="119">
        <v>2</v>
      </c>
      <c r="F268" s="119"/>
      <c r="G268" s="120" t="s">
        <v>422</v>
      </c>
      <c r="H268" s="130">
        <f t="shared" si="3"/>
        <v>0</v>
      </c>
      <c r="I268" s="131">
        <f>SUM(I269:I270)</f>
        <v>0</v>
      </c>
      <c r="J268" s="131">
        <f>SUM(J269:J270)</f>
        <v>0</v>
      </c>
      <c r="K268" s="131">
        <f>SUM(K269:K270)</f>
        <v>0</v>
      </c>
      <c r="L268" s="131">
        <f>SUM(L269:L270)</f>
        <v>0</v>
      </c>
    </row>
    <row r="269" spans="1:12" ht="12.75">
      <c r="A269" s="118">
        <v>3</v>
      </c>
      <c r="B269" s="119">
        <v>3</v>
      </c>
      <c r="C269" s="119">
        <v>2</v>
      </c>
      <c r="D269" s="119">
        <v>1</v>
      </c>
      <c r="E269" s="119">
        <v>2</v>
      </c>
      <c r="F269" s="119">
        <v>1</v>
      </c>
      <c r="G269" s="120" t="s">
        <v>367</v>
      </c>
      <c r="H269" s="130">
        <f t="shared" si="3"/>
        <v>0</v>
      </c>
      <c r="I269" s="128"/>
      <c r="J269" s="128"/>
      <c r="K269" s="128"/>
      <c r="L269" s="128"/>
    </row>
    <row r="270" spans="1:12" ht="12.75">
      <c r="A270" s="118">
        <v>3</v>
      </c>
      <c r="B270" s="119">
        <v>3</v>
      </c>
      <c r="C270" s="119">
        <v>2</v>
      </c>
      <c r="D270" s="119">
        <v>1</v>
      </c>
      <c r="E270" s="119">
        <v>2</v>
      </c>
      <c r="F270" s="119">
        <v>2</v>
      </c>
      <c r="G270" s="120" t="s">
        <v>368</v>
      </c>
      <c r="H270" s="130">
        <f t="shared" si="3"/>
        <v>0</v>
      </c>
      <c r="I270" s="128"/>
      <c r="J270" s="128"/>
      <c r="K270" s="128"/>
      <c r="L270" s="128"/>
    </row>
    <row r="271" spans="1:12" ht="12.75">
      <c r="A271" s="118">
        <v>3</v>
      </c>
      <c r="B271" s="119">
        <v>3</v>
      </c>
      <c r="C271" s="119">
        <v>2</v>
      </c>
      <c r="D271" s="119">
        <v>1</v>
      </c>
      <c r="E271" s="119">
        <v>3</v>
      </c>
      <c r="F271" s="119"/>
      <c r="G271" s="120" t="s">
        <v>427</v>
      </c>
      <c r="H271" s="130">
        <f t="shared" si="3"/>
        <v>0</v>
      </c>
      <c r="I271" s="131">
        <f>SUM(I272:I273)</f>
        <v>0</v>
      </c>
      <c r="J271" s="131">
        <f>SUM(J272:J273)</f>
        <v>0</v>
      </c>
      <c r="K271" s="131">
        <f>SUM(K272:K273)</f>
        <v>0</v>
      </c>
      <c r="L271" s="131">
        <f>SUM(L272:L273)</f>
        <v>0</v>
      </c>
    </row>
    <row r="272" spans="1:12" ht="12.75">
      <c r="A272" s="118">
        <v>3</v>
      </c>
      <c r="B272" s="119">
        <v>3</v>
      </c>
      <c r="C272" s="119">
        <v>2</v>
      </c>
      <c r="D272" s="119">
        <v>1</v>
      </c>
      <c r="E272" s="119">
        <v>3</v>
      </c>
      <c r="F272" s="119">
        <v>1</v>
      </c>
      <c r="G272" s="120" t="s">
        <v>369</v>
      </c>
      <c r="H272" s="130">
        <f t="shared" si="3"/>
        <v>0</v>
      </c>
      <c r="I272" s="128"/>
      <c r="J272" s="128"/>
      <c r="K272" s="128"/>
      <c r="L272" s="128"/>
    </row>
    <row r="273" spans="1:12" ht="12.75">
      <c r="A273" s="118">
        <v>3</v>
      </c>
      <c r="B273" s="119">
        <v>3</v>
      </c>
      <c r="C273" s="119">
        <v>2</v>
      </c>
      <c r="D273" s="119">
        <v>1</v>
      </c>
      <c r="E273" s="119">
        <v>3</v>
      </c>
      <c r="F273" s="119">
        <v>2</v>
      </c>
      <c r="G273" s="120" t="s">
        <v>417</v>
      </c>
      <c r="H273" s="130">
        <f t="shared" si="3"/>
        <v>0</v>
      </c>
      <c r="I273" s="123"/>
      <c r="J273" s="123"/>
      <c r="K273" s="123"/>
      <c r="L273" s="123"/>
    </row>
    <row r="274" spans="1:12" ht="15" customHeight="1">
      <c r="A274" s="118">
        <v>3</v>
      </c>
      <c r="B274" s="119">
        <v>3</v>
      </c>
      <c r="C274" s="119">
        <v>2</v>
      </c>
      <c r="D274" s="119">
        <v>2</v>
      </c>
      <c r="E274" s="119"/>
      <c r="F274" s="119"/>
      <c r="G274" s="120" t="s">
        <v>392</v>
      </c>
      <c r="H274" s="130">
        <f t="shared" si="3"/>
        <v>0</v>
      </c>
      <c r="I274" s="131">
        <f>SUM(I275:I276)</f>
        <v>0</v>
      </c>
      <c r="J274" s="131">
        <f>SUM(J275:J276)</f>
        <v>0</v>
      </c>
      <c r="K274" s="131">
        <f>SUM(K275:K276)</f>
        <v>0</v>
      </c>
      <c r="L274" s="131">
        <f>SUM(L275:L276)</f>
        <v>0</v>
      </c>
    </row>
    <row r="275" spans="1:12" ht="12.75">
      <c r="A275" s="118">
        <v>3</v>
      </c>
      <c r="B275" s="119">
        <v>3</v>
      </c>
      <c r="C275" s="119">
        <v>2</v>
      </c>
      <c r="D275" s="119">
        <v>2</v>
      </c>
      <c r="E275" s="119">
        <v>1</v>
      </c>
      <c r="F275" s="119">
        <v>1</v>
      </c>
      <c r="G275" s="120" t="s">
        <v>393</v>
      </c>
      <c r="H275" s="130">
        <f t="shared" si="3"/>
        <v>0</v>
      </c>
      <c r="I275" s="128"/>
      <c r="J275" s="128"/>
      <c r="K275" s="128"/>
      <c r="L275" s="128"/>
    </row>
    <row r="276" spans="1:12" ht="12.75">
      <c r="A276" s="118">
        <v>3</v>
      </c>
      <c r="B276" s="119">
        <v>3</v>
      </c>
      <c r="C276" s="119">
        <v>2</v>
      </c>
      <c r="D276" s="119">
        <v>2</v>
      </c>
      <c r="E276" s="119">
        <v>1</v>
      </c>
      <c r="F276" s="119">
        <v>2</v>
      </c>
      <c r="G276" s="120" t="s">
        <v>394</v>
      </c>
      <c r="H276" s="130">
        <f t="shared" si="3"/>
        <v>0</v>
      </c>
      <c r="I276" s="128"/>
      <c r="J276" s="128"/>
      <c r="K276" s="128"/>
      <c r="L276" s="128"/>
    </row>
    <row r="277" spans="1:12" ht="12.75" customHeight="1">
      <c r="A277" s="118">
        <v>3</v>
      </c>
      <c r="B277" s="119">
        <v>3</v>
      </c>
      <c r="C277" s="119">
        <v>2</v>
      </c>
      <c r="D277" s="119">
        <v>3</v>
      </c>
      <c r="E277" s="119"/>
      <c r="F277" s="119"/>
      <c r="G277" s="120" t="s">
        <v>256</v>
      </c>
      <c r="H277" s="130">
        <f t="shared" si="3"/>
        <v>0</v>
      </c>
      <c r="I277" s="131">
        <f>I278+I279</f>
        <v>0</v>
      </c>
      <c r="J277" s="131">
        <f>J278+J279</f>
        <v>0</v>
      </c>
      <c r="K277" s="131">
        <f>K278+K279</f>
        <v>0</v>
      </c>
      <c r="L277" s="131">
        <f>L278+L279</f>
        <v>0</v>
      </c>
    </row>
    <row r="278" spans="1:12" ht="12.75">
      <c r="A278" s="118">
        <v>3</v>
      </c>
      <c r="B278" s="119">
        <v>3</v>
      </c>
      <c r="C278" s="119">
        <v>2</v>
      </c>
      <c r="D278" s="119">
        <v>3</v>
      </c>
      <c r="E278" s="119">
        <v>1</v>
      </c>
      <c r="F278" s="119">
        <v>1</v>
      </c>
      <c r="G278" s="120" t="s">
        <v>257</v>
      </c>
      <c r="H278" s="130">
        <f t="shared" si="3"/>
        <v>0</v>
      </c>
      <c r="I278" s="123"/>
      <c r="J278" s="123"/>
      <c r="K278" s="123"/>
      <c r="L278" s="123"/>
    </row>
    <row r="279" spans="1:12" ht="12.75">
      <c r="A279" s="118">
        <v>3</v>
      </c>
      <c r="B279" s="119">
        <v>3</v>
      </c>
      <c r="C279" s="119">
        <v>2</v>
      </c>
      <c r="D279" s="119">
        <v>3</v>
      </c>
      <c r="E279" s="119">
        <v>1</v>
      </c>
      <c r="F279" s="119">
        <v>2</v>
      </c>
      <c r="G279" s="120" t="s">
        <v>258</v>
      </c>
      <c r="H279" s="130">
        <f t="shared" si="3"/>
        <v>0</v>
      </c>
      <c r="I279" s="123"/>
      <c r="J279" s="123"/>
      <c r="K279" s="123"/>
      <c r="L279" s="123"/>
    </row>
    <row r="280" spans="1:12" ht="12.75">
      <c r="A280" s="118">
        <v>3</v>
      </c>
      <c r="B280" s="119">
        <v>3</v>
      </c>
      <c r="C280" s="119">
        <v>2</v>
      </c>
      <c r="D280" s="119">
        <v>4</v>
      </c>
      <c r="E280" s="119"/>
      <c r="F280" s="119"/>
      <c r="G280" s="120" t="s">
        <v>423</v>
      </c>
      <c r="H280" s="130">
        <f t="shared" si="3"/>
        <v>0</v>
      </c>
      <c r="I280" s="121">
        <f>SUM(I281:I282)</f>
        <v>0</v>
      </c>
      <c r="J280" s="121">
        <f>SUM(J281:J282)</f>
        <v>0</v>
      </c>
      <c r="K280" s="121">
        <f>SUM(K281:K282)</f>
        <v>0</v>
      </c>
      <c r="L280" s="121">
        <f>SUM(L281:L282)</f>
        <v>0</v>
      </c>
    </row>
    <row r="281" spans="1:12" ht="12.75">
      <c r="A281" s="118">
        <v>3</v>
      </c>
      <c r="B281" s="119">
        <v>3</v>
      </c>
      <c r="C281" s="119">
        <v>2</v>
      </c>
      <c r="D281" s="119">
        <v>4</v>
      </c>
      <c r="E281" s="119">
        <v>1</v>
      </c>
      <c r="F281" s="119">
        <v>1</v>
      </c>
      <c r="G281" s="120" t="s">
        <v>424</v>
      </c>
      <c r="H281" s="130">
        <f t="shared" si="3"/>
        <v>0</v>
      </c>
      <c r="I281" s="128"/>
      <c r="J281" s="128"/>
      <c r="K281" s="128"/>
      <c r="L281" s="128"/>
    </row>
    <row r="282" spans="1:12" ht="12.75">
      <c r="A282" s="118">
        <v>3</v>
      </c>
      <c r="B282" s="119">
        <v>3</v>
      </c>
      <c r="C282" s="119">
        <v>2</v>
      </c>
      <c r="D282" s="119">
        <v>4</v>
      </c>
      <c r="E282" s="119">
        <v>1</v>
      </c>
      <c r="F282" s="119">
        <v>2</v>
      </c>
      <c r="G282" s="120" t="s">
        <v>425</v>
      </c>
      <c r="H282" s="130">
        <f t="shared" si="3"/>
        <v>0</v>
      </c>
      <c r="I282" s="123"/>
      <c r="J282" s="123"/>
      <c r="K282" s="123"/>
      <c r="L282" s="123"/>
    </row>
    <row r="283" spans="1:12" ht="12.75">
      <c r="A283" s="118">
        <v>3</v>
      </c>
      <c r="B283" s="119">
        <v>3</v>
      </c>
      <c r="C283" s="119">
        <v>2</v>
      </c>
      <c r="D283" s="119">
        <v>5</v>
      </c>
      <c r="E283" s="119"/>
      <c r="F283" s="119"/>
      <c r="G283" s="120" t="s">
        <v>395</v>
      </c>
      <c r="H283" s="130">
        <f t="shared" si="3"/>
        <v>0</v>
      </c>
      <c r="I283" s="121">
        <f>I284</f>
        <v>0</v>
      </c>
      <c r="J283" s="121">
        <f>J284</f>
        <v>0</v>
      </c>
      <c r="K283" s="121">
        <f>K284</f>
        <v>0</v>
      </c>
      <c r="L283" s="121">
        <f>L284</f>
        <v>0</v>
      </c>
    </row>
    <row r="284" spans="1:12" ht="12.75">
      <c r="A284" s="118">
        <v>3</v>
      </c>
      <c r="B284" s="119">
        <v>3</v>
      </c>
      <c r="C284" s="119">
        <v>2</v>
      </c>
      <c r="D284" s="119">
        <v>5</v>
      </c>
      <c r="E284" s="119">
        <v>1</v>
      </c>
      <c r="F284" s="119">
        <v>1</v>
      </c>
      <c r="G284" s="120" t="s">
        <v>395</v>
      </c>
      <c r="H284" s="130">
        <f t="shared" si="3"/>
        <v>0</v>
      </c>
      <c r="I284" s="128"/>
      <c r="J284" s="128"/>
      <c r="K284" s="128"/>
      <c r="L284" s="128"/>
    </row>
    <row r="285" spans="1:12" ht="12.75">
      <c r="A285" s="118">
        <v>3</v>
      </c>
      <c r="B285" s="119">
        <v>3</v>
      </c>
      <c r="C285" s="119">
        <v>2</v>
      </c>
      <c r="D285" s="119">
        <v>6</v>
      </c>
      <c r="E285" s="119"/>
      <c r="F285" s="119"/>
      <c r="G285" s="120" t="s">
        <v>41</v>
      </c>
      <c r="H285" s="130">
        <f t="shared" si="3"/>
        <v>0</v>
      </c>
      <c r="I285" s="131">
        <f>I286</f>
        <v>0</v>
      </c>
      <c r="J285" s="131">
        <f>J286</f>
        <v>0</v>
      </c>
      <c r="K285" s="131">
        <f>K286</f>
        <v>0</v>
      </c>
      <c r="L285" s="131">
        <f>L286</f>
        <v>0</v>
      </c>
    </row>
    <row r="286" spans="1:12" ht="12.75">
      <c r="A286" s="118">
        <v>3</v>
      </c>
      <c r="B286" s="119">
        <v>3</v>
      </c>
      <c r="C286" s="119">
        <v>2</v>
      </c>
      <c r="D286" s="119">
        <v>6</v>
      </c>
      <c r="E286" s="119">
        <v>1</v>
      </c>
      <c r="F286" s="119">
        <v>1</v>
      </c>
      <c r="G286" s="120" t="s">
        <v>41</v>
      </c>
      <c r="H286" s="130">
        <f t="shared" si="3"/>
        <v>0</v>
      </c>
      <c r="I286" s="123"/>
      <c r="J286" s="123"/>
      <c r="K286" s="123"/>
      <c r="L286" s="123"/>
    </row>
    <row r="287" spans="1:12" ht="12.75">
      <c r="A287" s="118">
        <v>3</v>
      </c>
      <c r="B287" s="119">
        <v>3</v>
      </c>
      <c r="C287" s="119">
        <v>2</v>
      </c>
      <c r="D287" s="119">
        <v>7</v>
      </c>
      <c r="E287" s="119"/>
      <c r="F287" s="119"/>
      <c r="G287" s="120" t="s">
        <v>259</v>
      </c>
      <c r="H287" s="130">
        <f t="shared" si="3"/>
        <v>0</v>
      </c>
      <c r="I287" s="131">
        <f>SUM(I288:I289)</f>
        <v>0</v>
      </c>
      <c r="J287" s="131">
        <f>SUM(J288:J289)</f>
        <v>0</v>
      </c>
      <c r="K287" s="131">
        <f>SUM(K288:K289)</f>
        <v>0</v>
      </c>
      <c r="L287" s="131">
        <f>SUM(L288:L289)</f>
        <v>0</v>
      </c>
    </row>
    <row r="288" spans="1:12" ht="12.75">
      <c r="A288" s="118">
        <v>3</v>
      </c>
      <c r="B288" s="119">
        <v>3</v>
      </c>
      <c r="C288" s="119">
        <v>2</v>
      </c>
      <c r="D288" s="119">
        <v>7</v>
      </c>
      <c r="E288" s="119">
        <v>1</v>
      </c>
      <c r="F288" s="119">
        <v>1</v>
      </c>
      <c r="G288" s="120" t="s">
        <v>260</v>
      </c>
      <c r="H288" s="130">
        <f t="shared" si="3"/>
        <v>0</v>
      </c>
      <c r="I288" s="143"/>
      <c r="J288" s="143"/>
      <c r="K288" s="143"/>
      <c r="L288" s="143"/>
    </row>
    <row r="289" spans="1:12" ht="12.75">
      <c r="A289" s="118">
        <v>3</v>
      </c>
      <c r="B289" s="119">
        <v>3</v>
      </c>
      <c r="C289" s="119">
        <v>2</v>
      </c>
      <c r="D289" s="119">
        <v>7</v>
      </c>
      <c r="E289" s="119">
        <v>1</v>
      </c>
      <c r="F289" s="119">
        <v>2</v>
      </c>
      <c r="G289" s="120" t="s">
        <v>247</v>
      </c>
      <c r="H289" s="130">
        <f t="shared" si="3"/>
        <v>0</v>
      </c>
      <c r="I289" s="128"/>
      <c r="J289" s="128"/>
      <c r="K289" s="128"/>
      <c r="L289" s="128"/>
    </row>
    <row r="290" spans="1:12" ht="12.75">
      <c r="A290" s="118">
        <v>9</v>
      </c>
      <c r="B290" s="119">
        <v>9</v>
      </c>
      <c r="C290" s="119">
        <v>99</v>
      </c>
      <c r="D290" s="119">
        <v>99</v>
      </c>
      <c r="E290" s="119">
        <v>99</v>
      </c>
      <c r="F290" s="119">
        <v>99</v>
      </c>
      <c r="G290" s="144" t="s">
        <v>42</v>
      </c>
      <c r="H290" s="135">
        <f t="shared" si="3"/>
        <v>0</v>
      </c>
      <c r="I290" s="136">
        <f>I35+I142</f>
        <v>0</v>
      </c>
      <c r="J290" s="136">
        <f>J35+J142</f>
        <v>0</v>
      </c>
      <c r="K290" s="136">
        <f>K35+K142</f>
        <v>0</v>
      </c>
      <c r="L290" s="136">
        <f>L35+L142</f>
        <v>0</v>
      </c>
    </row>
    <row r="291" spans="1:12" ht="12.75">
      <c r="A291" s="97"/>
      <c r="B291" s="98"/>
      <c r="C291" s="98"/>
      <c r="D291" s="98"/>
      <c r="E291" s="98"/>
      <c r="F291" s="98"/>
      <c r="G291" s="99"/>
      <c r="H291" s="100"/>
      <c r="I291" s="101"/>
      <c r="J291" s="101"/>
      <c r="K291" s="101"/>
      <c r="L291" s="101"/>
    </row>
    <row r="292" spans="1:12" ht="12.75">
      <c r="A292" s="97"/>
      <c r="B292" s="98"/>
      <c r="C292" s="98"/>
      <c r="D292" s="98"/>
      <c r="E292" s="98"/>
      <c r="F292" s="98"/>
      <c r="G292" s="99"/>
      <c r="H292" s="100"/>
      <c r="I292" s="101"/>
      <c r="J292" s="101"/>
      <c r="K292" s="101"/>
      <c r="L292" s="101"/>
    </row>
    <row r="293" spans="1:12" ht="12.75">
      <c r="A293" s="38"/>
      <c r="B293" s="146"/>
      <c r="C293" s="146"/>
      <c r="D293" s="146"/>
      <c r="E293" s="146"/>
      <c r="F293" s="146"/>
      <c r="G293" s="146"/>
      <c r="H293" s="102"/>
      <c r="I293" s="103"/>
      <c r="J293" s="104"/>
      <c r="K293" s="145"/>
      <c r="L293" s="145"/>
    </row>
    <row r="294" spans="1:12" ht="12.75">
      <c r="A294" s="105"/>
      <c r="G294" s="106" t="s">
        <v>216</v>
      </c>
      <c r="H294" s="106"/>
      <c r="I294" s="106" t="s">
        <v>43</v>
      </c>
      <c r="J294" s="107"/>
      <c r="K294" s="108" t="s">
        <v>432</v>
      </c>
      <c r="L294" s="8"/>
    </row>
    <row r="295" spans="1:12" ht="12.75">
      <c r="A295" s="105"/>
      <c r="G295" s="106"/>
      <c r="H295" s="109"/>
      <c r="I295" s="109"/>
      <c r="J295" s="110"/>
      <c r="K295" s="8"/>
      <c r="L295" s="8"/>
    </row>
    <row r="296" spans="1:12" ht="12.75">
      <c r="A296" s="38"/>
      <c r="B296" s="145"/>
      <c r="C296" s="145"/>
      <c r="D296" s="145"/>
      <c r="E296" s="145"/>
      <c r="F296" s="145"/>
      <c r="G296" s="145"/>
      <c r="H296" s="102"/>
      <c r="I296" s="103"/>
      <c r="J296" s="104"/>
      <c r="K296" s="145"/>
      <c r="L296" s="145"/>
    </row>
    <row r="297" spans="1:12" ht="12.75">
      <c r="A297" s="105"/>
      <c r="G297" s="106" t="s">
        <v>429</v>
      </c>
      <c r="H297" s="111"/>
      <c r="I297" s="106" t="s">
        <v>43</v>
      </c>
      <c r="J297" s="107"/>
      <c r="K297" s="112" t="s">
        <v>430</v>
      </c>
      <c r="L297" s="8"/>
    </row>
    <row r="298" spans="7:12" ht="12.75">
      <c r="G298" s="106" t="s">
        <v>431</v>
      </c>
      <c r="H298" s="78"/>
      <c r="I298" s="78"/>
      <c r="J298" s="82"/>
      <c r="K298" s="8"/>
      <c r="L298" s="8"/>
    </row>
  </sheetData>
  <sheetProtection/>
  <mergeCells count="21">
    <mergeCell ref="J22:L22"/>
    <mergeCell ref="G32:G34"/>
    <mergeCell ref="G8:L8"/>
    <mergeCell ref="G10:L10"/>
    <mergeCell ref="I1:L2"/>
    <mergeCell ref="I3:L5"/>
    <mergeCell ref="I32:L33"/>
    <mergeCell ref="G12:L12"/>
    <mergeCell ref="G14:L14"/>
    <mergeCell ref="A32:F34"/>
    <mergeCell ref="B18:I18"/>
    <mergeCell ref="H32:H34"/>
    <mergeCell ref="A23:I23"/>
    <mergeCell ref="B17:I17"/>
    <mergeCell ref="B296:G296"/>
    <mergeCell ref="K296:L296"/>
    <mergeCell ref="B293:G293"/>
    <mergeCell ref="K293:L293"/>
    <mergeCell ref="B29:H29"/>
    <mergeCell ref="I29:L29"/>
    <mergeCell ref="B30:L30"/>
  </mergeCells>
  <dataValidations count="1">
    <dataValidation type="whole" allowBlank="1" showInputMessage="1" showErrorMessage="1" error="0&lt;prog1&lt;4" sqref="J20:J26">
      <formula1>1</formula1>
      <formula2>3</formula2>
    </dataValidation>
  </dataValidation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D236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11.57421875" style="1" customWidth="1"/>
    <col min="2" max="2" width="45.57421875" style="1" customWidth="1"/>
    <col min="3" max="3" width="4.28125" style="1" customWidth="1"/>
    <col min="4" max="4" width="24.8515625" style="1" customWidth="1"/>
    <col min="5" max="16384" width="9.140625" style="1" customWidth="1"/>
  </cols>
  <sheetData>
    <row r="1" spans="3:4" ht="39" customHeight="1">
      <c r="C1" s="165" t="s">
        <v>238</v>
      </c>
      <c r="D1" s="165"/>
    </row>
    <row r="2" spans="3:4" ht="26.25" customHeight="1">
      <c r="C2" s="166" t="s">
        <v>248</v>
      </c>
      <c r="D2" s="166"/>
    </row>
    <row r="3" spans="3:4" ht="18.75" customHeight="1">
      <c r="C3" s="166" t="s">
        <v>436</v>
      </c>
      <c r="D3" s="166"/>
    </row>
    <row r="4" spans="3:4" ht="20.25" customHeight="1">
      <c r="C4" s="166"/>
      <c r="D4" s="166"/>
    </row>
    <row r="5" spans="3:4" ht="12.75" customHeight="1">
      <c r="C5" s="166"/>
      <c r="D5" s="166"/>
    </row>
    <row r="6" spans="3:4" ht="12.75" customHeight="1">
      <c r="C6" s="83"/>
      <c r="D6" s="83"/>
    </row>
    <row r="7" spans="1:4" ht="12.75">
      <c r="A7" s="167" t="s">
        <v>277</v>
      </c>
      <c r="B7" s="167"/>
      <c r="C7" s="167"/>
      <c r="D7" s="167"/>
    </row>
    <row r="8" spans="1:4" ht="12.75">
      <c r="A8" s="18"/>
      <c r="B8" s="18"/>
      <c r="C8" s="18"/>
      <c r="D8" s="18"/>
    </row>
    <row r="9" spans="1:4" ht="12.75">
      <c r="A9" s="18"/>
      <c r="B9" s="168"/>
      <c r="C9" s="168"/>
      <c r="D9" s="51"/>
    </row>
    <row r="10" spans="1:4" ht="12.75">
      <c r="A10" s="2"/>
      <c r="B10" s="169" t="s">
        <v>114</v>
      </c>
      <c r="C10" s="169"/>
      <c r="D10" s="84"/>
    </row>
    <row r="11" spans="1:4" ht="12.75">
      <c r="A11" s="15"/>
      <c r="B11" s="4"/>
      <c r="C11" s="4"/>
      <c r="D11" s="54"/>
    </row>
    <row r="12" spans="1:4" ht="12.75">
      <c r="A12" s="85" t="s">
        <v>102</v>
      </c>
      <c r="B12" s="85"/>
      <c r="C12" s="85"/>
      <c r="D12" s="86" t="s">
        <v>0</v>
      </c>
    </row>
    <row r="13" spans="1:4" ht="12.75">
      <c r="A13" s="32"/>
      <c r="B13" s="32"/>
      <c r="C13" s="32"/>
      <c r="D13" s="5"/>
    </row>
    <row r="14" spans="1:4" ht="12.75">
      <c r="A14" s="87"/>
      <c r="B14" s="52"/>
      <c r="C14" s="52"/>
      <c r="D14" s="54">
        <v>13</v>
      </c>
    </row>
    <row r="15" spans="1:4" ht="12.75">
      <c r="A15" s="53" t="s">
        <v>108</v>
      </c>
      <c r="B15" s="53"/>
      <c r="C15" s="53"/>
      <c r="D15" s="86" t="s">
        <v>0</v>
      </c>
    </row>
    <row r="16" spans="1:4" ht="12.75">
      <c r="A16" s="3"/>
      <c r="B16" s="3"/>
      <c r="C16" s="3"/>
      <c r="D16" s="5"/>
    </row>
    <row r="17" spans="1:4" ht="37.5" customHeight="1">
      <c r="A17" s="174" t="s">
        <v>438</v>
      </c>
      <c r="B17" s="174"/>
      <c r="C17" s="52"/>
      <c r="D17" s="54" t="s">
        <v>437</v>
      </c>
    </row>
    <row r="18" spans="1:4" ht="12.75">
      <c r="A18" s="53" t="s">
        <v>199</v>
      </c>
      <c r="B18" s="53"/>
      <c r="C18" s="53"/>
      <c r="D18" s="86" t="s">
        <v>0</v>
      </c>
    </row>
    <row r="19" spans="1:4" ht="12.75">
      <c r="A19" s="17"/>
      <c r="B19" s="17"/>
      <c r="C19" s="17"/>
      <c r="D19" s="86"/>
    </row>
    <row r="20" spans="1:4" ht="12.75">
      <c r="A20" s="175" t="s">
        <v>440</v>
      </c>
      <c r="B20" s="175"/>
      <c r="C20" s="16"/>
      <c r="D20" s="54">
        <v>15301</v>
      </c>
    </row>
    <row r="21" spans="1:4" ht="12.75">
      <c r="A21" s="17" t="s">
        <v>104</v>
      </c>
      <c r="B21" s="5"/>
      <c r="C21" s="5"/>
      <c r="D21" s="86" t="s">
        <v>0</v>
      </c>
    </row>
    <row r="22" spans="1:4" ht="12.75">
      <c r="A22" s="2"/>
      <c r="B22" s="75"/>
      <c r="C22" s="75"/>
      <c r="D22" s="88"/>
    </row>
    <row r="23" spans="1:4" ht="12.75">
      <c r="A23" s="176" t="s">
        <v>439</v>
      </c>
      <c r="B23" s="176"/>
      <c r="C23" s="4"/>
      <c r="D23" s="54">
        <v>7412</v>
      </c>
    </row>
    <row r="24" spans="1:4" ht="12.75">
      <c r="A24" s="53" t="s">
        <v>71</v>
      </c>
      <c r="B24" s="53"/>
      <c r="C24" s="53"/>
      <c r="D24" s="86" t="s">
        <v>0</v>
      </c>
    </row>
    <row r="25" spans="1:4" ht="12.75">
      <c r="A25" s="162"/>
      <c r="B25" s="162"/>
      <c r="C25" s="162"/>
      <c r="D25" s="162"/>
    </row>
    <row r="26" spans="1:4" ht="12.75">
      <c r="A26" s="12" t="s">
        <v>86</v>
      </c>
      <c r="B26" s="12"/>
      <c r="C26" s="12"/>
      <c r="D26" s="56" t="s">
        <v>269</v>
      </c>
    </row>
    <row r="27" spans="1:4" ht="51">
      <c r="A27" s="21" t="s">
        <v>218</v>
      </c>
      <c r="B27" s="13" t="s">
        <v>70</v>
      </c>
      <c r="C27" s="21" t="s">
        <v>69</v>
      </c>
      <c r="D27" s="7" t="s">
        <v>441</v>
      </c>
    </row>
    <row r="28" spans="1:4" ht="12.75">
      <c r="A28" s="13">
        <v>1</v>
      </c>
      <c r="B28" s="13">
        <v>2</v>
      </c>
      <c r="C28" s="13">
        <v>3</v>
      </c>
      <c r="D28" s="7">
        <v>4</v>
      </c>
    </row>
    <row r="29" spans="1:4" ht="12.75">
      <c r="A29" s="92" t="s">
        <v>103</v>
      </c>
      <c r="B29" s="89" t="s">
        <v>261</v>
      </c>
      <c r="C29" s="11">
        <v>1</v>
      </c>
      <c r="D29" s="7"/>
    </row>
    <row r="30" spans="1:4" ht="12.75">
      <c r="A30" s="14"/>
      <c r="B30" s="19" t="s">
        <v>117</v>
      </c>
      <c r="C30" s="20">
        <v>2</v>
      </c>
      <c r="D30" s="7"/>
    </row>
    <row r="31" spans="1:4" ht="12.75">
      <c r="A31" s="14"/>
      <c r="B31" s="19" t="s">
        <v>87</v>
      </c>
      <c r="C31" s="11">
        <v>3</v>
      </c>
      <c r="D31" s="7"/>
    </row>
    <row r="32" spans="1:4" ht="12.75">
      <c r="A32" s="14"/>
      <c r="B32" s="19" t="s">
        <v>270</v>
      </c>
      <c r="C32" s="20">
        <v>4</v>
      </c>
      <c r="D32" s="7"/>
    </row>
    <row r="33" spans="1:4" ht="12.75">
      <c r="A33" s="14"/>
      <c r="B33" s="19" t="s">
        <v>118</v>
      </c>
      <c r="C33" s="11">
        <v>5</v>
      </c>
      <c r="D33" s="7"/>
    </row>
    <row r="34" spans="1:4" ht="12.75">
      <c r="A34" s="14"/>
      <c r="B34" s="19" t="s">
        <v>88</v>
      </c>
      <c r="C34" s="20">
        <v>6</v>
      </c>
      <c r="D34" s="7"/>
    </row>
    <row r="35" spans="1:4" ht="12.75">
      <c r="A35" s="14"/>
      <c r="B35" s="19" t="s">
        <v>271</v>
      </c>
      <c r="C35" s="11">
        <v>7</v>
      </c>
      <c r="D35" s="7"/>
    </row>
    <row r="36" spans="1:4" ht="12.75">
      <c r="A36" s="14"/>
      <c r="B36" s="19" t="s">
        <v>89</v>
      </c>
      <c r="C36" s="20">
        <v>8</v>
      </c>
      <c r="D36" s="7"/>
    </row>
    <row r="37" spans="1:4" ht="12.75">
      <c r="A37" s="14"/>
      <c r="B37" s="19" t="s">
        <v>45</v>
      </c>
      <c r="C37" s="11">
        <v>9</v>
      </c>
      <c r="D37" s="7"/>
    </row>
    <row r="38" spans="1:4" ht="24">
      <c r="A38" s="92" t="s">
        <v>46</v>
      </c>
      <c r="B38" s="89" t="s">
        <v>262</v>
      </c>
      <c r="C38" s="20">
        <v>10</v>
      </c>
      <c r="D38" s="7"/>
    </row>
    <row r="39" spans="1:4" ht="12.75">
      <c r="A39" s="14"/>
      <c r="B39" s="14" t="s">
        <v>47</v>
      </c>
      <c r="C39" s="11">
        <v>11</v>
      </c>
      <c r="D39" s="7"/>
    </row>
    <row r="40" spans="1:4" ht="12.75">
      <c r="A40" s="14"/>
      <c r="B40" s="14" t="s">
        <v>48</v>
      </c>
      <c r="C40" s="20">
        <v>12</v>
      </c>
      <c r="D40" s="7"/>
    </row>
    <row r="41" spans="1:4" ht="12.75">
      <c r="A41" s="14"/>
      <c r="B41" s="19" t="s">
        <v>278</v>
      </c>
      <c r="C41" s="11">
        <v>13</v>
      </c>
      <c r="D41" s="7"/>
    </row>
    <row r="42" spans="1:4" ht="12.75">
      <c r="A42" s="14"/>
      <c r="B42" s="14" t="s">
        <v>74</v>
      </c>
      <c r="C42" s="20">
        <v>14</v>
      </c>
      <c r="D42" s="7"/>
    </row>
    <row r="43" spans="1:4" ht="25.5">
      <c r="A43" s="19"/>
      <c r="B43" s="19" t="s">
        <v>279</v>
      </c>
      <c r="C43" s="11">
        <v>15</v>
      </c>
      <c r="D43" s="7"/>
    </row>
    <row r="44" spans="1:4" ht="12.75">
      <c r="A44" s="19"/>
      <c r="B44" s="19" t="s">
        <v>185</v>
      </c>
      <c r="C44" s="20">
        <v>16</v>
      </c>
      <c r="D44" s="7"/>
    </row>
    <row r="45" spans="1:4" ht="12.75">
      <c r="A45" s="19"/>
      <c r="B45" s="19" t="s">
        <v>37</v>
      </c>
      <c r="C45" s="11">
        <v>17</v>
      </c>
      <c r="D45" s="7"/>
    </row>
    <row r="46" spans="1:4" ht="12.75">
      <c r="A46" s="14"/>
      <c r="B46" s="14" t="s">
        <v>120</v>
      </c>
      <c r="C46" s="20">
        <v>18</v>
      </c>
      <c r="D46" s="7"/>
    </row>
    <row r="47" spans="1:4" ht="12.75">
      <c r="A47" s="14"/>
      <c r="B47" s="14" t="s">
        <v>119</v>
      </c>
      <c r="C47" s="11">
        <v>19</v>
      </c>
      <c r="D47" s="7"/>
    </row>
    <row r="48" spans="1:4" ht="12.75">
      <c r="A48" s="14"/>
      <c r="B48" s="14" t="s">
        <v>44</v>
      </c>
      <c r="C48" s="20">
        <v>20</v>
      </c>
      <c r="D48" s="7"/>
    </row>
    <row r="49" spans="1:4" ht="12.75">
      <c r="A49" s="14"/>
      <c r="B49" s="14" t="s">
        <v>121</v>
      </c>
      <c r="C49" s="11">
        <v>21</v>
      </c>
      <c r="D49" s="7"/>
    </row>
    <row r="50" spans="1:4" ht="12.75">
      <c r="A50" s="14"/>
      <c r="B50" s="14" t="s">
        <v>119</v>
      </c>
      <c r="C50" s="20">
        <v>22</v>
      </c>
      <c r="D50" s="7"/>
    </row>
    <row r="51" spans="1:4" ht="12.75">
      <c r="A51" s="14"/>
      <c r="B51" s="14" t="s">
        <v>44</v>
      </c>
      <c r="C51" s="11">
        <v>23</v>
      </c>
      <c r="D51" s="7"/>
    </row>
    <row r="52" spans="1:4" ht="12.75">
      <c r="A52" s="14"/>
      <c r="B52" s="14" t="s">
        <v>122</v>
      </c>
      <c r="C52" s="20">
        <v>24</v>
      </c>
      <c r="D52" s="7"/>
    </row>
    <row r="53" spans="1:4" ht="12.75">
      <c r="A53" s="14"/>
      <c r="B53" s="14" t="s">
        <v>119</v>
      </c>
      <c r="C53" s="11">
        <v>25</v>
      </c>
      <c r="D53" s="7"/>
    </row>
    <row r="54" spans="1:4" ht="12.75">
      <c r="A54" s="14"/>
      <c r="B54" s="14" t="s">
        <v>44</v>
      </c>
      <c r="C54" s="20">
        <v>26</v>
      </c>
      <c r="D54" s="7"/>
    </row>
    <row r="55" spans="1:4" ht="12.75">
      <c r="A55" s="14"/>
      <c r="B55" s="14" t="s">
        <v>123</v>
      </c>
      <c r="C55" s="11">
        <v>27</v>
      </c>
      <c r="D55" s="7"/>
    </row>
    <row r="56" spans="1:4" ht="12.75">
      <c r="A56" s="14"/>
      <c r="B56" s="14" t="s">
        <v>119</v>
      </c>
      <c r="C56" s="20">
        <v>28</v>
      </c>
      <c r="D56" s="7"/>
    </row>
    <row r="57" spans="1:4" ht="12.75">
      <c r="A57" s="14"/>
      <c r="B57" s="14" t="s">
        <v>44</v>
      </c>
      <c r="C57" s="11">
        <v>29</v>
      </c>
      <c r="D57" s="7"/>
    </row>
    <row r="58" spans="1:4" ht="12.75">
      <c r="A58" s="92" t="s">
        <v>49</v>
      </c>
      <c r="B58" s="89" t="s">
        <v>280</v>
      </c>
      <c r="C58" s="20">
        <v>30</v>
      </c>
      <c r="D58" s="7"/>
    </row>
    <row r="59" spans="1:4" ht="25.5">
      <c r="A59" s="14"/>
      <c r="B59" s="14" t="s">
        <v>272</v>
      </c>
      <c r="C59" s="11">
        <v>31</v>
      </c>
      <c r="D59" s="7"/>
    </row>
    <row r="60" spans="1:4" ht="12.75">
      <c r="A60" s="14"/>
      <c r="B60" s="14" t="s">
        <v>50</v>
      </c>
      <c r="C60" s="20">
        <v>32</v>
      </c>
      <c r="D60" s="7"/>
    </row>
    <row r="61" spans="1:4" ht="12.75">
      <c r="A61" s="14"/>
      <c r="B61" s="14" t="s">
        <v>273</v>
      </c>
      <c r="C61" s="11">
        <v>33</v>
      </c>
      <c r="D61" s="7"/>
    </row>
    <row r="62" spans="1:4" ht="12.75">
      <c r="A62" s="14"/>
      <c r="B62" s="14" t="s">
        <v>51</v>
      </c>
      <c r="C62" s="20">
        <v>34</v>
      </c>
      <c r="D62" s="7"/>
    </row>
    <row r="63" spans="1:4" ht="25.5">
      <c r="A63" s="14"/>
      <c r="B63" s="14" t="s">
        <v>124</v>
      </c>
      <c r="C63" s="11">
        <v>35</v>
      </c>
      <c r="D63" s="7"/>
    </row>
    <row r="64" spans="1:4" ht="12.75">
      <c r="A64" s="14"/>
      <c r="B64" s="14" t="s">
        <v>52</v>
      </c>
      <c r="C64" s="20">
        <v>36</v>
      </c>
      <c r="D64" s="7"/>
    </row>
    <row r="65" spans="1:4" ht="12.75">
      <c r="A65" s="14"/>
      <c r="B65" s="14" t="s">
        <v>53</v>
      </c>
      <c r="C65" s="11">
        <v>37</v>
      </c>
      <c r="D65" s="7"/>
    </row>
    <row r="66" spans="1:4" ht="12.75">
      <c r="A66" s="14"/>
      <c r="B66" s="14" t="s">
        <v>54</v>
      </c>
      <c r="C66" s="20">
        <v>38</v>
      </c>
      <c r="D66" s="7"/>
    </row>
    <row r="67" spans="1:4" ht="12.75">
      <c r="A67" s="14"/>
      <c r="B67" s="14" t="s">
        <v>55</v>
      </c>
      <c r="C67" s="11">
        <v>39</v>
      </c>
      <c r="D67" s="7"/>
    </row>
    <row r="68" spans="1:4" ht="12.75">
      <c r="A68" s="24" t="s">
        <v>56</v>
      </c>
      <c r="B68" s="89" t="s">
        <v>281</v>
      </c>
      <c r="C68" s="20">
        <v>40</v>
      </c>
      <c r="D68" s="7"/>
    </row>
    <row r="69" spans="1:4" ht="12.75">
      <c r="A69" s="24" t="s">
        <v>57</v>
      </c>
      <c r="B69" s="89" t="s">
        <v>282</v>
      </c>
      <c r="C69" s="11">
        <v>41</v>
      </c>
      <c r="D69" s="7"/>
    </row>
    <row r="70" spans="1:4" ht="12.75">
      <c r="A70" s="24" t="s">
        <v>58</v>
      </c>
      <c r="B70" s="89" t="s">
        <v>283</v>
      </c>
      <c r="C70" s="20">
        <v>42</v>
      </c>
      <c r="D70" s="7"/>
    </row>
    <row r="71" spans="1:4" ht="12.75">
      <c r="A71" s="19"/>
      <c r="B71" s="19" t="s">
        <v>130</v>
      </c>
      <c r="C71" s="11">
        <v>43</v>
      </c>
      <c r="D71" s="7"/>
    </row>
    <row r="72" spans="1:4" ht="12.75">
      <c r="A72" s="19"/>
      <c r="B72" s="19" t="s">
        <v>105</v>
      </c>
      <c r="C72" s="20">
        <v>44</v>
      </c>
      <c r="D72" s="7"/>
    </row>
    <row r="73" spans="1:4" ht="12.75">
      <c r="A73" s="19"/>
      <c r="B73" s="19" t="s">
        <v>131</v>
      </c>
      <c r="C73" s="11">
        <v>45</v>
      </c>
      <c r="D73" s="7"/>
    </row>
    <row r="74" spans="1:4" ht="12.75">
      <c r="A74" s="19"/>
      <c r="B74" s="19" t="s">
        <v>10</v>
      </c>
      <c r="C74" s="20">
        <v>46</v>
      </c>
      <c r="D74" s="7"/>
    </row>
    <row r="75" spans="1:4" ht="25.5">
      <c r="A75" s="19"/>
      <c r="B75" s="19" t="s">
        <v>237</v>
      </c>
      <c r="C75" s="11">
        <v>47</v>
      </c>
      <c r="D75" s="7"/>
    </row>
    <row r="76" spans="1:4" ht="12.75">
      <c r="A76" s="24" t="s">
        <v>59</v>
      </c>
      <c r="B76" s="89" t="s">
        <v>284</v>
      </c>
      <c r="C76" s="20">
        <v>48</v>
      </c>
      <c r="D76" s="7"/>
    </row>
    <row r="77" spans="1:4" ht="12.75">
      <c r="A77" s="19"/>
      <c r="B77" s="19" t="s">
        <v>60</v>
      </c>
      <c r="C77" s="11">
        <v>49</v>
      </c>
      <c r="D77" s="7"/>
    </row>
    <row r="78" spans="1:4" ht="12.75">
      <c r="A78" s="19"/>
      <c r="B78" s="19" t="s">
        <v>106</v>
      </c>
      <c r="C78" s="20">
        <v>50</v>
      </c>
      <c r="D78" s="7"/>
    </row>
    <row r="79" spans="1:4" ht="12.75">
      <c r="A79" s="19"/>
      <c r="B79" s="19" t="s">
        <v>153</v>
      </c>
      <c r="C79" s="11">
        <v>51</v>
      </c>
      <c r="D79" s="7"/>
    </row>
    <row r="80" spans="1:4" ht="12.75">
      <c r="A80" s="19"/>
      <c r="B80" s="19" t="s">
        <v>285</v>
      </c>
      <c r="C80" s="20">
        <v>52</v>
      </c>
      <c r="D80" s="7"/>
    </row>
    <row r="81" spans="1:4" ht="12.75">
      <c r="A81" s="24" t="s">
        <v>61</v>
      </c>
      <c r="B81" s="89" t="s">
        <v>263</v>
      </c>
      <c r="C81" s="11">
        <v>53</v>
      </c>
      <c r="D81" s="7"/>
    </row>
    <row r="82" spans="1:4" ht="12.75">
      <c r="A82" s="19"/>
      <c r="B82" s="19" t="s">
        <v>62</v>
      </c>
      <c r="C82" s="20">
        <v>54</v>
      </c>
      <c r="D82" s="7"/>
    </row>
    <row r="83" spans="1:4" ht="12.75">
      <c r="A83" s="19"/>
      <c r="B83" s="19" t="s">
        <v>155</v>
      </c>
      <c r="C83" s="11">
        <v>55</v>
      </c>
      <c r="D83" s="7"/>
    </row>
    <row r="84" spans="1:4" ht="12.75">
      <c r="A84" s="24" t="s">
        <v>63</v>
      </c>
      <c r="B84" s="89" t="s">
        <v>286</v>
      </c>
      <c r="C84" s="20">
        <v>56</v>
      </c>
      <c r="D84" s="7"/>
    </row>
    <row r="85" spans="1:4" ht="12.75">
      <c r="A85" s="19"/>
      <c r="B85" s="19" t="s">
        <v>154</v>
      </c>
      <c r="C85" s="11">
        <v>57</v>
      </c>
      <c r="D85" s="7"/>
    </row>
    <row r="86" spans="1:4" ht="12.75">
      <c r="A86" s="19"/>
      <c r="B86" s="19" t="s">
        <v>64</v>
      </c>
      <c r="C86" s="20">
        <v>58</v>
      </c>
      <c r="D86" s="7"/>
    </row>
    <row r="87" spans="1:4" ht="12.75">
      <c r="A87" s="19"/>
      <c r="B87" s="19" t="s">
        <v>65</v>
      </c>
      <c r="C87" s="11">
        <v>59</v>
      </c>
      <c r="D87" s="7"/>
    </row>
    <row r="88" spans="1:4" ht="12.75">
      <c r="A88" s="19"/>
      <c r="B88" s="19" t="s">
        <v>66</v>
      </c>
      <c r="C88" s="20">
        <v>60</v>
      </c>
      <c r="D88" s="7"/>
    </row>
    <row r="89" spans="1:4" ht="12.75">
      <c r="A89" s="93"/>
      <c r="B89" s="19" t="s">
        <v>9</v>
      </c>
      <c r="C89" s="11">
        <v>61</v>
      </c>
      <c r="D89" s="7"/>
    </row>
    <row r="90" spans="1:4" ht="12.75">
      <c r="A90" s="93"/>
      <c r="B90" s="19" t="s">
        <v>90</v>
      </c>
      <c r="C90" s="20">
        <v>62</v>
      </c>
      <c r="D90" s="7"/>
    </row>
    <row r="91" spans="1:4" ht="12.75">
      <c r="A91" s="24" t="s">
        <v>75</v>
      </c>
      <c r="B91" s="89" t="s">
        <v>287</v>
      </c>
      <c r="C91" s="11">
        <v>63</v>
      </c>
      <c r="D91" s="7"/>
    </row>
    <row r="92" spans="1:4" ht="12.75">
      <c r="A92" s="19"/>
      <c r="B92" s="22" t="s">
        <v>91</v>
      </c>
      <c r="C92" s="20">
        <v>64</v>
      </c>
      <c r="D92" s="7"/>
    </row>
    <row r="93" spans="1:4" ht="12.75">
      <c r="A93" s="19"/>
      <c r="B93" s="19" t="s">
        <v>213</v>
      </c>
      <c r="C93" s="11">
        <v>65</v>
      </c>
      <c r="D93" s="7"/>
    </row>
    <row r="94" spans="1:4" ht="12.75">
      <c r="A94" s="19"/>
      <c r="B94" s="19" t="s">
        <v>206</v>
      </c>
      <c r="C94" s="20">
        <v>66</v>
      </c>
      <c r="D94" s="7"/>
    </row>
    <row r="95" spans="1:4" ht="12.75">
      <c r="A95" s="19"/>
      <c r="B95" s="19" t="s">
        <v>234</v>
      </c>
      <c r="C95" s="11">
        <v>67</v>
      </c>
      <c r="D95" s="7"/>
    </row>
    <row r="96" spans="1:4" ht="12.75">
      <c r="A96" s="19"/>
      <c r="B96" s="19" t="s">
        <v>249</v>
      </c>
      <c r="C96" s="20">
        <v>68</v>
      </c>
      <c r="D96" s="7"/>
    </row>
    <row r="97" spans="1:4" ht="12.75">
      <c r="A97" s="19"/>
      <c r="B97" s="19" t="s">
        <v>250</v>
      </c>
      <c r="C97" s="11">
        <v>69</v>
      </c>
      <c r="D97" s="7"/>
    </row>
    <row r="98" spans="1:4" ht="12.75">
      <c r="A98" s="19"/>
      <c r="B98" s="19" t="s">
        <v>251</v>
      </c>
      <c r="C98" s="20">
        <v>70</v>
      </c>
      <c r="D98" s="7"/>
    </row>
    <row r="99" spans="1:4" ht="25.5">
      <c r="A99" s="19"/>
      <c r="B99" s="19" t="s">
        <v>76</v>
      </c>
      <c r="C99" s="11">
        <v>71</v>
      </c>
      <c r="D99" s="7"/>
    </row>
    <row r="100" spans="1:4" ht="12.75">
      <c r="A100" s="19"/>
      <c r="B100" s="22" t="s">
        <v>92</v>
      </c>
      <c r="C100" s="20">
        <v>72</v>
      </c>
      <c r="D100" s="7"/>
    </row>
    <row r="101" spans="1:4" ht="12.75">
      <c r="A101" s="19"/>
      <c r="B101" s="19" t="s">
        <v>77</v>
      </c>
      <c r="C101" s="11">
        <v>73</v>
      </c>
      <c r="D101" s="7"/>
    </row>
    <row r="102" spans="1:4" ht="12.75">
      <c r="A102" s="19"/>
      <c r="B102" s="19" t="s">
        <v>214</v>
      </c>
      <c r="C102" s="20">
        <v>74</v>
      </c>
      <c r="D102" s="7"/>
    </row>
    <row r="103" spans="1:4" ht="12.75">
      <c r="A103" s="19"/>
      <c r="B103" s="19" t="s">
        <v>274</v>
      </c>
      <c r="C103" s="11">
        <v>75</v>
      </c>
      <c r="D103" s="7"/>
    </row>
    <row r="104" spans="1:4" ht="12.75">
      <c r="A104" s="19"/>
      <c r="B104" s="19" t="s">
        <v>93</v>
      </c>
      <c r="C104" s="20">
        <v>76</v>
      </c>
      <c r="D104" s="7"/>
    </row>
    <row r="105" spans="1:4" ht="12.75">
      <c r="A105" s="19"/>
      <c r="B105" s="22" t="s">
        <v>94</v>
      </c>
      <c r="C105" s="11">
        <v>77</v>
      </c>
      <c r="D105" s="7"/>
    </row>
    <row r="106" spans="1:4" ht="12.75">
      <c r="A106" s="19"/>
      <c r="B106" s="19" t="s">
        <v>107</v>
      </c>
      <c r="C106" s="20">
        <v>78</v>
      </c>
      <c r="D106" s="7"/>
    </row>
    <row r="107" spans="1:4" ht="12.75">
      <c r="A107" s="19"/>
      <c r="B107" s="19" t="s">
        <v>207</v>
      </c>
      <c r="C107" s="11">
        <v>79</v>
      </c>
      <c r="D107" s="7"/>
    </row>
    <row r="108" spans="1:4" ht="12.75">
      <c r="A108" s="19"/>
      <c r="B108" s="19" t="s">
        <v>275</v>
      </c>
      <c r="C108" s="20">
        <v>80</v>
      </c>
      <c r="D108" s="7"/>
    </row>
    <row r="109" spans="1:4" ht="12.75">
      <c r="A109" s="19"/>
      <c r="B109" s="19" t="s">
        <v>95</v>
      </c>
      <c r="C109" s="11">
        <v>81</v>
      </c>
      <c r="D109" s="7"/>
    </row>
    <row r="110" spans="1:4" ht="12.75">
      <c r="A110" s="19"/>
      <c r="B110" s="19" t="s">
        <v>252</v>
      </c>
      <c r="C110" s="20">
        <v>82</v>
      </c>
      <c r="D110" s="7"/>
    </row>
    <row r="111" spans="1:4" ht="12.75">
      <c r="A111" s="24"/>
      <c r="B111" s="19" t="s">
        <v>235</v>
      </c>
      <c r="C111" s="11">
        <v>83</v>
      </c>
      <c r="D111" s="7"/>
    </row>
    <row r="112" spans="1:4" ht="25.5">
      <c r="A112" s="24" t="s">
        <v>264</v>
      </c>
      <c r="B112" s="24" t="s">
        <v>288</v>
      </c>
      <c r="C112" s="20">
        <v>84</v>
      </c>
      <c r="D112" s="7"/>
    </row>
    <row r="113" spans="1:4" ht="12.75">
      <c r="A113" s="24"/>
      <c r="B113" s="19" t="s">
        <v>289</v>
      </c>
      <c r="C113" s="11">
        <v>85</v>
      </c>
      <c r="D113" s="7"/>
    </row>
    <row r="114" spans="1:4" ht="12.75">
      <c r="A114" s="24"/>
      <c r="B114" s="19" t="s">
        <v>290</v>
      </c>
      <c r="C114" s="20">
        <v>86</v>
      </c>
      <c r="D114" s="7"/>
    </row>
    <row r="115" spans="1:4" ht="12.75">
      <c r="A115" s="24"/>
      <c r="B115" s="19" t="s">
        <v>291</v>
      </c>
      <c r="C115" s="11">
        <v>87</v>
      </c>
      <c r="D115" s="7"/>
    </row>
    <row r="116" spans="1:4" ht="12.75">
      <c r="A116" s="24"/>
      <c r="B116" s="23" t="s">
        <v>292</v>
      </c>
      <c r="C116" s="20">
        <v>88</v>
      </c>
      <c r="D116" s="7"/>
    </row>
    <row r="117" spans="1:4" ht="25.5">
      <c r="A117" s="24"/>
      <c r="B117" s="19" t="s">
        <v>293</v>
      </c>
      <c r="C117" s="11">
        <v>89</v>
      </c>
      <c r="D117" s="7"/>
    </row>
    <row r="118" spans="1:4" ht="25.5">
      <c r="A118" s="24"/>
      <c r="B118" s="19" t="s">
        <v>294</v>
      </c>
      <c r="C118" s="20">
        <v>90</v>
      </c>
      <c r="D118" s="7"/>
    </row>
    <row r="119" spans="1:4" ht="25.5">
      <c r="A119" s="24"/>
      <c r="B119" s="23" t="s">
        <v>295</v>
      </c>
      <c r="C119" s="11">
        <v>91</v>
      </c>
      <c r="D119" s="7"/>
    </row>
    <row r="120" spans="1:4" ht="38.25">
      <c r="A120" s="24"/>
      <c r="B120" s="19" t="s">
        <v>296</v>
      </c>
      <c r="C120" s="20">
        <v>92</v>
      </c>
      <c r="D120" s="7"/>
    </row>
    <row r="121" spans="1:4" ht="25.5">
      <c r="A121" s="24"/>
      <c r="B121" s="23" t="s">
        <v>297</v>
      </c>
      <c r="C121" s="11">
        <v>93</v>
      </c>
      <c r="D121" s="7"/>
    </row>
    <row r="122" spans="1:4" ht="12.75">
      <c r="A122" s="24" t="s">
        <v>298</v>
      </c>
      <c r="B122" s="89" t="s">
        <v>83</v>
      </c>
      <c r="C122" s="20">
        <v>94</v>
      </c>
      <c r="D122" s="7"/>
    </row>
    <row r="123" spans="1:4" ht="12.75">
      <c r="A123" s="24" t="s">
        <v>265</v>
      </c>
      <c r="B123" s="89" t="s">
        <v>266</v>
      </c>
      <c r="C123" s="11">
        <v>95</v>
      </c>
      <c r="D123" s="7"/>
    </row>
    <row r="124" spans="1:4" ht="12.75">
      <c r="A124" s="24"/>
      <c r="B124" s="19" t="s">
        <v>125</v>
      </c>
      <c r="C124" s="20">
        <v>96</v>
      </c>
      <c r="D124" s="7"/>
    </row>
    <row r="125" spans="1:4" ht="12.75">
      <c r="A125" s="24"/>
      <c r="B125" s="19" t="s">
        <v>68</v>
      </c>
      <c r="C125" s="11">
        <v>97</v>
      </c>
      <c r="D125" s="7"/>
    </row>
    <row r="126" spans="1:4" ht="12.75">
      <c r="A126" s="24"/>
      <c r="B126" s="19" t="s">
        <v>127</v>
      </c>
      <c r="C126" s="20">
        <v>98</v>
      </c>
      <c r="D126" s="7"/>
    </row>
    <row r="127" spans="1:4" ht="12.75">
      <c r="A127" s="24"/>
      <c r="B127" s="19" t="s">
        <v>129</v>
      </c>
      <c r="C127" s="11">
        <v>99</v>
      </c>
      <c r="D127" s="7"/>
    </row>
    <row r="128" spans="1:4" ht="12.75">
      <c r="A128" s="24"/>
      <c r="B128" s="19" t="s">
        <v>126</v>
      </c>
      <c r="C128" s="20">
        <v>100</v>
      </c>
      <c r="D128" s="7"/>
    </row>
    <row r="129" spans="1:4" ht="12.75">
      <c r="A129" s="24"/>
      <c r="B129" s="19" t="s">
        <v>128</v>
      </c>
      <c r="C129" s="11">
        <v>101</v>
      </c>
      <c r="D129" s="7"/>
    </row>
    <row r="130" spans="1:4" ht="12.75">
      <c r="A130" s="24"/>
      <c r="B130" s="19" t="s">
        <v>210</v>
      </c>
      <c r="C130" s="20">
        <v>102</v>
      </c>
      <c r="D130" s="7"/>
    </row>
    <row r="131" spans="1:4" ht="12.75">
      <c r="A131" s="24"/>
      <c r="B131" s="19" t="s">
        <v>208</v>
      </c>
      <c r="C131" s="11">
        <v>103</v>
      </c>
      <c r="D131" s="7"/>
    </row>
    <row r="132" spans="1:4" ht="12.75">
      <c r="A132" s="24"/>
      <c r="B132" s="19" t="s">
        <v>209</v>
      </c>
      <c r="C132" s="20">
        <v>104</v>
      </c>
      <c r="D132" s="7"/>
    </row>
    <row r="133" spans="1:4" ht="12.75">
      <c r="A133" s="24"/>
      <c r="B133" s="19" t="s">
        <v>111</v>
      </c>
      <c r="C133" s="11">
        <v>105</v>
      </c>
      <c r="D133" s="7"/>
    </row>
    <row r="134" spans="1:4" ht="12.75">
      <c r="A134" s="24"/>
      <c r="B134" s="19" t="s">
        <v>112</v>
      </c>
      <c r="C134" s="20">
        <v>106</v>
      </c>
      <c r="D134" s="7"/>
    </row>
    <row r="135" spans="1:4" ht="12.75">
      <c r="A135" s="24"/>
      <c r="B135" s="19" t="s">
        <v>132</v>
      </c>
      <c r="C135" s="11">
        <v>107</v>
      </c>
      <c r="D135" s="7"/>
    </row>
    <row r="136" spans="1:4" ht="12.75">
      <c r="A136" s="24"/>
      <c r="B136" s="19" t="s">
        <v>133</v>
      </c>
      <c r="C136" s="20">
        <v>108</v>
      </c>
      <c r="D136" s="7"/>
    </row>
    <row r="137" spans="1:4" ht="12.75">
      <c r="A137" s="24"/>
      <c r="B137" s="19" t="s">
        <v>211</v>
      </c>
      <c r="C137" s="11">
        <v>109</v>
      </c>
      <c r="D137" s="7"/>
    </row>
    <row r="138" spans="1:4" ht="12.75">
      <c r="A138" s="24"/>
      <c r="B138" s="19" t="s">
        <v>134</v>
      </c>
      <c r="C138" s="20">
        <v>110</v>
      </c>
      <c r="D138" s="7"/>
    </row>
    <row r="139" spans="1:4" ht="12.75">
      <c r="A139" s="24"/>
      <c r="B139" s="19" t="s">
        <v>135</v>
      </c>
      <c r="C139" s="11">
        <v>111</v>
      </c>
      <c r="D139" s="7"/>
    </row>
    <row r="140" spans="1:4" ht="12.75">
      <c r="A140" s="24"/>
      <c r="B140" s="19" t="s">
        <v>212</v>
      </c>
      <c r="C140" s="20">
        <v>112</v>
      </c>
      <c r="D140" s="7"/>
    </row>
    <row r="141" spans="1:4" ht="12.75">
      <c r="A141" s="24"/>
      <c r="B141" s="19" t="s">
        <v>136</v>
      </c>
      <c r="C141" s="11">
        <v>113</v>
      </c>
      <c r="D141" s="7"/>
    </row>
    <row r="142" spans="1:4" ht="12.75">
      <c r="A142" s="24"/>
      <c r="B142" s="19" t="s">
        <v>137</v>
      </c>
      <c r="C142" s="20">
        <v>114</v>
      </c>
      <c r="D142" s="7"/>
    </row>
    <row r="143" spans="1:4" ht="12.75">
      <c r="A143" s="24"/>
      <c r="B143" s="19" t="s">
        <v>113</v>
      </c>
      <c r="C143" s="11">
        <v>115</v>
      </c>
      <c r="D143" s="7"/>
    </row>
    <row r="144" spans="1:4" ht="12.75">
      <c r="A144" s="24"/>
      <c r="B144" s="19" t="s">
        <v>138</v>
      </c>
      <c r="C144" s="20">
        <v>116</v>
      </c>
      <c r="D144" s="7"/>
    </row>
    <row r="145" spans="1:4" ht="12.75">
      <c r="A145" s="24"/>
      <c r="B145" s="19" t="s">
        <v>139</v>
      </c>
      <c r="C145" s="11">
        <v>117</v>
      </c>
      <c r="D145" s="7"/>
    </row>
    <row r="146" spans="1:4" ht="12.75">
      <c r="A146" s="24"/>
      <c r="B146" s="19" t="s">
        <v>140</v>
      </c>
      <c r="C146" s="20">
        <v>118</v>
      </c>
      <c r="D146" s="7"/>
    </row>
    <row r="147" spans="1:4" ht="12.75">
      <c r="A147" s="24"/>
      <c r="B147" s="19" t="s">
        <v>141</v>
      </c>
      <c r="C147" s="11">
        <v>119</v>
      </c>
      <c r="D147" s="7"/>
    </row>
    <row r="148" spans="1:4" ht="12.75">
      <c r="A148" s="24"/>
      <c r="B148" s="19" t="s">
        <v>142</v>
      </c>
      <c r="C148" s="20">
        <v>120</v>
      </c>
      <c r="D148" s="7"/>
    </row>
    <row r="149" spans="1:4" ht="25.5">
      <c r="A149" s="24"/>
      <c r="B149" s="19" t="s">
        <v>143</v>
      </c>
      <c r="C149" s="11">
        <v>121</v>
      </c>
      <c r="D149" s="7"/>
    </row>
    <row r="150" spans="1:4" ht="25.5">
      <c r="A150" s="24"/>
      <c r="B150" s="19" t="s">
        <v>144</v>
      </c>
      <c r="C150" s="20">
        <v>122</v>
      </c>
      <c r="D150" s="7"/>
    </row>
    <row r="151" spans="1:4" ht="12.75">
      <c r="A151" s="24"/>
      <c r="B151" s="19" t="s">
        <v>145</v>
      </c>
      <c r="C151" s="11">
        <v>123</v>
      </c>
      <c r="D151" s="7"/>
    </row>
    <row r="152" spans="1:4" ht="12.75">
      <c r="A152" s="24"/>
      <c r="B152" s="19" t="s">
        <v>115</v>
      </c>
      <c r="C152" s="20">
        <v>124</v>
      </c>
      <c r="D152" s="7"/>
    </row>
    <row r="153" spans="1:4" ht="12.75">
      <c r="A153" s="24"/>
      <c r="B153" s="19" t="s">
        <v>146</v>
      </c>
      <c r="C153" s="11">
        <v>125</v>
      </c>
      <c r="D153" s="7"/>
    </row>
    <row r="154" spans="1:4" ht="12.75">
      <c r="A154" s="24"/>
      <c r="B154" s="19" t="s">
        <v>147</v>
      </c>
      <c r="C154" s="20">
        <v>126</v>
      </c>
      <c r="D154" s="7"/>
    </row>
    <row r="155" spans="1:4" ht="12.75">
      <c r="A155" s="24"/>
      <c r="B155" s="19" t="s">
        <v>148</v>
      </c>
      <c r="C155" s="11">
        <v>127</v>
      </c>
      <c r="D155" s="7"/>
    </row>
    <row r="156" spans="1:4" ht="12.75">
      <c r="A156" s="24"/>
      <c r="B156" s="19" t="s">
        <v>200</v>
      </c>
      <c r="C156" s="20">
        <v>128</v>
      </c>
      <c r="D156" s="7"/>
    </row>
    <row r="157" spans="1:4" ht="12.75">
      <c r="A157" s="24"/>
      <c r="B157" s="19" t="s">
        <v>116</v>
      </c>
      <c r="C157" s="11">
        <v>129</v>
      </c>
      <c r="D157" s="7"/>
    </row>
    <row r="158" spans="1:4" ht="12.75">
      <c r="A158" s="24"/>
      <c r="B158" s="19" t="s">
        <v>149</v>
      </c>
      <c r="C158" s="20">
        <v>130</v>
      </c>
      <c r="D158" s="7"/>
    </row>
    <row r="159" spans="1:4" ht="12.75">
      <c r="A159" s="24"/>
      <c r="B159" s="19" t="s">
        <v>150</v>
      </c>
      <c r="C159" s="11">
        <v>131</v>
      </c>
      <c r="D159" s="7"/>
    </row>
    <row r="160" spans="1:4" ht="12.75">
      <c r="A160" s="24"/>
      <c r="B160" s="19" t="s">
        <v>151</v>
      </c>
      <c r="C160" s="20">
        <v>132</v>
      </c>
      <c r="D160" s="7"/>
    </row>
    <row r="161" spans="1:4" ht="12.75">
      <c r="A161" s="24"/>
      <c r="B161" s="19" t="s">
        <v>152</v>
      </c>
      <c r="C161" s="11">
        <v>133</v>
      </c>
      <c r="D161" s="7"/>
    </row>
    <row r="162" spans="1:4" ht="12.75">
      <c r="A162" s="24"/>
      <c r="B162" s="19" t="s">
        <v>299</v>
      </c>
      <c r="C162" s="20">
        <v>134</v>
      </c>
      <c r="D162" s="7"/>
    </row>
    <row r="163" spans="1:4" ht="12.75">
      <c r="A163" s="24" t="s">
        <v>67</v>
      </c>
      <c r="B163" s="24" t="s">
        <v>267</v>
      </c>
      <c r="C163" s="11">
        <v>135</v>
      </c>
      <c r="D163" s="7"/>
    </row>
    <row r="164" spans="1:4" ht="12.75">
      <c r="A164" s="19"/>
      <c r="B164" s="19" t="s">
        <v>96</v>
      </c>
      <c r="C164" s="20">
        <v>136</v>
      </c>
      <c r="D164" s="7"/>
    </row>
    <row r="165" spans="1:4" ht="12.75">
      <c r="A165" s="19"/>
      <c r="B165" s="19" t="s">
        <v>78</v>
      </c>
      <c r="C165" s="11">
        <v>137</v>
      </c>
      <c r="D165" s="7"/>
    </row>
    <row r="166" spans="1:4" ht="12.75">
      <c r="A166" s="19"/>
      <c r="B166" s="19" t="s">
        <v>79</v>
      </c>
      <c r="C166" s="20">
        <v>138</v>
      </c>
      <c r="D166" s="7"/>
    </row>
    <row r="167" spans="1:4" ht="12.75">
      <c r="A167" s="19"/>
      <c r="B167" s="19" t="s">
        <v>80</v>
      </c>
      <c r="C167" s="11">
        <v>139</v>
      </c>
      <c r="D167" s="7"/>
    </row>
    <row r="168" spans="1:4" ht="12.75">
      <c r="A168" s="19"/>
      <c r="B168" s="19" t="s">
        <v>81</v>
      </c>
      <c r="C168" s="20">
        <v>140</v>
      </c>
      <c r="D168" s="7"/>
    </row>
    <row r="169" spans="1:4" ht="12.75">
      <c r="A169" s="19"/>
      <c r="B169" s="19" t="s">
        <v>82</v>
      </c>
      <c r="C169" s="11">
        <v>141</v>
      </c>
      <c r="D169" s="7"/>
    </row>
    <row r="170" spans="1:4" ht="12.75">
      <c r="A170" s="19"/>
      <c r="B170" s="19" t="s">
        <v>97</v>
      </c>
      <c r="C170" s="20">
        <v>142</v>
      </c>
      <c r="D170" s="7"/>
    </row>
    <row r="171" spans="1:4" ht="12.75">
      <c r="A171" s="19"/>
      <c r="B171" s="19" t="s">
        <v>84</v>
      </c>
      <c r="C171" s="11">
        <v>143</v>
      </c>
      <c r="D171" s="7"/>
    </row>
    <row r="172" spans="1:4" ht="12.75">
      <c r="A172" s="19"/>
      <c r="B172" s="19" t="s">
        <v>98</v>
      </c>
      <c r="C172" s="20">
        <v>144</v>
      </c>
      <c r="D172" s="7"/>
    </row>
    <row r="173" spans="1:4" ht="12.75">
      <c r="A173" s="19"/>
      <c r="B173" s="19" t="s">
        <v>190</v>
      </c>
      <c r="C173" s="11">
        <v>145</v>
      </c>
      <c r="D173" s="7"/>
    </row>
    <row r="174" spans="1:4" ht="12.75">
      <c r="A174" s="19"/>
      <c r="B174" s="19" t="s">
        <v>85</v>
      </c>
      <c r="C174" s="20">
        <v>146</v>
      </c>
      <c r="D174" s="7"/>
    </row>
    <row r="175" spans="1:4" ht="25.5">
      <c r="A175" s="19"/>
      <c r="B175" s="19" t="s">
        <v>99</v>
      </c>
      <c r="C175" s="11">
        <v>147</v>
      </c>
      <c r="D175" s="7"/>
    </row>
    <row r="176" spans="1:4" ht="12.75">
      <c r="A176" s="19"/>
      <c r="B176" s="19" t="s">
        <v>100</v>
      </c>
      <c r="C176" s="20">
        <v>148</v>
      </c>
      <c r="D176" s="7"/>
    </row>
    <row r="177" spans="1:4" ht="12.75">
      <c r="A177" s="19"/>
      <c r="B177" s="19" t="s">
        <v>181</v>
      </c>
      <c r="C177" s="11">
        <v>149</v>
      </c>
      <c r="D177" s="7"/>
    </row>
    <row r="178" spans="1:4" ht="12.75">
      <c r="A178" s="19"/>
      <c r="B178" s="19" t="s">
        <v>101</v>
      </c>
      <c r="C178" s="20">
        <v>150</v>
      </c>
      <c r="D178" s="7"/>
    </row>
    <row r="179" spans="1:4" ht="12.75">
      <c r="A179" s="19"/>
      <c r="B179" s="19" t="s">
        <v>182</v>
      </c>
      <c r="C179" s="11">
        <v>151</v>
      </c>
      <c r="D179" s="7"/>
    </row>
    <row r="180" spans="1:4" ht="25.5">
      <c r="A180" s="19"/>
      <c r="B180" s="19" t="s">
        <v>195</v>
      </c>
      <c r="C180" s="20">
        <v>152</v>
      </c>
      <c r="D180" s="7"/>
    </row>
    <row r="181" spans="1:4" ht="12.75">
      <c r="A181" s="19"/>
      <c r="B181" s="19" t="s">
        <v>196</v>
      </c>
      <c r="C181" s="11">
        <v>153</v>
      </c>
      <c r="D181" s="7"/>
    </row>
    <row r="182" spans="1:4" ht="25.5">
      <c r="A182" s="19"/>
      <c r="B182" s="19" t="s">
        <v>197</v>
      </c>
      <c r="C182" s="20">
        <v>154</v>
      </c>
      <c r="D182" s="7"/>
    </row>
    <row r="183" spans="1:4" ht="12.75">
      <c r="A183" s="19"/>
      <c r="B183" s="19" t="s">
        <v>198</v>
      </c>
      <c r="C183" s="11">
        <v>155</v>
      </c>
      <c r="D183" s="7"/>
    </row>
    <row r="184" spans="1:4" ht="12.75">
      <c r="A184" s="19"/>
      <c r="B184" s="19" t="s">
        <v>183</v>
      </c>
      <c r="C184" s="20">
        <v>156</v>
      </c>
      <c r="D184" s="7"/>
    </row>
    <row r="185" spans="1:4" ht="12.75">
      <c r="A185" s="19"/>
      <c r="B185" s="19" t="s">
        <v>184</v>
      </c>
      <c r="C185" s="11">
        <v>157</v>
      </c>
      <c r="D185" s="7"/>
    </row>
    <row r="186" spans="1:4" ht="12.75">
      <c r="A186" s="19"/>
      <c r="B186" s="19" t="s">
        <v>186</v>
      </c>
      <c r="C186" s="20">
        <v>158</v>
      </c>
      <c r="D186" s="7"/>
    </row>
    <row r="187" spans="1:4" ht="12.75">
      <c r="A187" s="19"/>
      <c r="B187" s="19" t="s">
        <v>187</v>
      </c>
      <c r="C187" s="11">
        <v>159</v>
      </c>
      <c r="D187" s="7"/>
    </row>
    <row r="188" spans="1:4" ht="25.5">
      <c r="A188" s="19"/>
      <c r="B188" s="19" t="s">
        <v>201</v>
      </c>
      <c r="C188" s="20">
        <v>160</v>
      </c>
      <c r="D188" s="7"/>
    </row>
    <row r="189" spans="1:4" ht="12.75">
      <c r="A189" s="19"/>
      <c r="B189" s="19" t="s">
        <v>188</v>
      </c>
      <c r="C189" s="11">
        <v>161</v>
      </c>
      <c r="D189" s="7"/>
    </row>
    <row r="190" spans="1:4" ht="25.5">
      <c r="A190" s="19"/>
      <c r="B190" s="19" t="s">
        <v>205</v>
      </c>
      <c r="C190" s="20">
        <v>162</v>
      </c>
      <c r="D190" s="7"/>
    </row>
    <row r="191" spans="1:4" ht="12.75">
      <c r="A191" s="19"/>
      <c r="B191" s="19" t="s">
        <v>276</v>
      </c>
      <c r="C191" s="11">
        <v>163</v>
      </c>
      <c r="D191" s="7"/>
    </row>
    <row r="192" spans="1:4" ht="12.75">
      <c r="A192" s="19"/>
      <c r="B192" s="19" t="s">
        <v>191</v>
      </c>
      <c r="C192" s="20">
        <v>164</v>
      </c>
      <c r="D192" s="7"/>
    </row>
    <row r="193" spans="1:4" ht="25.5">
      <c r="A193" s="19"/>
      <c r="B193" s="19" t="s">
        <v>192</v>
      </c>
      <c r="C193" s="11">
        <v>165</v>
      </c>
      <c r="D193" s="7"/>
    </row>
    <row r="194" spans="1:4" ht="12.75">
      <c r="A194" s="19"/>
      <c r="B194" s="19" t="s">
        <v>193</v>
      </c>
      <c r="C194" s="20">
        <v>166</v>
      </c>
      <c r="D194" s="7"/>
    </row>
    <row r="195" spans="1:4" ht="25.5">
      <c r="A195" s="19"/>
      <c r="B195" s="19" t="s">
        <v>202</v>
      </c>
      <c r="C195" s="11">
        <v>167</v>
      </c>
      <c r="D195" s="7"/>
    </row>
    <row r="196" spans="1:4" ht="12.75">
      <c r="A196" s="19"/>
      <c r="B196" s="19" t="s">
        <v>194</v>
      </c>
      <c r="C196" s="20">
        <v>168</v>
      </c>
      <c r="D196" s="7"/>
    </row>
    <row r="197" spans="1:4" ht="25.5">
      <c r="A197" s="19"/>
      <c r="B197" s="19" t="s">
        <v>189</v>
      </c>
      <c r="C197" s="11">
        <v>169</v>
      </c>
      <c r="D197" s="7"/>
    </row>
    <row r="198" spans="1:4" ht="12.75">
      <c r="A198" s="19"/>
      <c r="B198" s="19" t="s">
        <v>300</v>
      </c>
      <c r="C198" s="20">
        <v>170</v>
      </c>
      <c r="D198" s="7"/>
    </row>
    <row r="199" spans="1:4" ht="12.75">
      <c r="A199" s="24" t="s">
        <v>301</v>
      </c>
      <c r="B199" s="24" t="s">
        <v>215</v>
      </c>
      <c r="C199" s="11">
        <v>171</v>
      </c>
      <c r="D199" s="7"/>
    </row>
    <row r="200" spans="1:4" ht="25.5">
      <c r="A200" s="24" t="s">
        <v>302</v>
      </c>
      <c r="B200" s="24" t="s">
        <v>303</v>
      </c>
      <c r="C200" s="20">
        <v>172</v>
      </c>
      <c r="D200" s="7"/>
    </row>
    <row r="201" spans="1:4" ht="12.75">
      <c r="A201" s="24" t="s">
        <v>158</v>
      </c>
      <c r="B201" s="24" t="s">
        <v>38</v>
      </c>
      <c r="C201" s="11">
        <v>173</v>
      </c>
      <c r="D201" s="7"/>
    </row>
    <row r="202" spans="1:4" ht="12.75">
      <c r="A202" s="24" t="s">
        <v>156</v>
      </c>
      <c r="B202" s="24" t="s">
        <v>268</v>
      </c>
      <c r="C202" s="20">
        <v>174</v>
      </c>
      <c r="D202" s="7"/>
    </row>
    <row r="203" spans="1:4" ht="12.75">
      <c r="A203" s="19"/>
      <c r="B203" s="19" t="s">
        <v>159</v>
      </c>
      <c r="C203" s="11">
        <v>175</v>
      </c>
      <c r="D203" s="7"/>
    </row>
    <row r="204" spans="1:4" ht="12.75">
      <c r="A204" s="19"/>
      <c r="B204" s="19" t="s">
        <v>160</v>
      </c>
      <c r="C204" s="20">
        <v>176</v>
      </c>
      <c r="D204" s="7"/>
    </row>
    <row r="205" spans="1:4" ht="12.75">
      <c r="A205" s="19"/>
      <c r="B205" s="19" t="s">
        <v>109</v>
      </c>
      <c r="C205" s="11">
        <v>177</v>
      </c>
      <c r="D205" s="7"/>
    </row>
    <row r="206" spans="1:4" ht="25.5">
      <c r="A206" s="19"/>
      <c r="B206" s="19" t="s">
        <v>110</v>
      </c>
      <c r="C206" s="20">
        <v>178</v>
      </c>
      <c r="D206" s="7"/>
    </row>
    <row r="207" spans="1:4" ht="25.5">
      <c r="A207" s="19"/>
      <c r="B207" s="19" t="s">
        <v>161</v>
      </c>
      <c r="C207" s="11">
        <v>179</v>
      </c>
      <c r="D207" s="7"/>
    </row>
    <row r="208" spans="1:4" ht="38.25">
      <c r="A208" s="19"/>
      <c r="B208" s="19" t="s">
        <v>236</v>
      </c>
      <c r="C208" s="20">
        <v>180</v>
      </c>
      <c r="D208" s="7"/>
    </row>
    <row r="209" spans="1:4" ht="25.5">
      <c r="A209" s="19"/>
      <c r="B209" s="19" t="s">
        <v>162</v>
      </c>
      <c r="C209" s="11">
        <v>181</v>
      </c>
      <c r="D209" s="7"/>
    </row>
    <row r="210" spans="1:4" ht="25.5">
      <c r="A210" s="19"/>
      <c r="B210" s="19" t="s">
        <v>163</v>
      </c>
      <c r="C210" s="20">
        <v>182</v>
      </c>
      <c r="D210" s="7"/>
    </row>
    <row r="211" spans="1:4" ht="25.5">
      <c r="A211" s="19"/>
      <c r="B211" s="19" t="s">
        <v>164</v>
      </c>
      <c r="C211" s="11">
        <v>183</v>
      </c>
      <c r="D211" s="7"/>
    </row>
    <row r="212" spans="1:4" ht="25.5">
      <c r="A212" s="19"/>
      <c r="B212" s="19" t="s">
        <v>165</v>
      </c>
      <c r="C212" s="20">
        <v>184</v>
      </c>
      <c r="D212" s="7"/>
    </row>
    <row r="213" spans="1:4" ht="25.5">
      <c r="A213" s="19"/>
      <c r="B213" s="19" t="s">
        <v>203</v>
      </c>
      <c r="C213" s="11">
        <v>185</v>
      </c>
      <c r="D213" s="7"/>
    </row>
    <row r="214" spans="1:4" ht="25.5">
      <c r="A214" s="19"/>
      <c r="B214" s="19" t="s">
        <v>166</v>
      </c>
      <c r="C214" s="20">
        <v>186</v>
      </c>
      <c r="D214" s="7"/>
    </row>
    <row r="215" spans="1:4" ht="12.75">
      <c r="A215" s="19"/>
      <c r="B215" s="19" t="s">
        <v>167</v>
      </c>
      <c r="C215" s="11">
        <v>187</v>
      </c>
      <c r="D215" s="7"/>
    </row>
    <row r="216" spans="1:4" ht="12.75">
      <c r="A216" s="19"/>
      <c r="B216" s="19" t="s">
        <v>168</v>
      </c>
      <c r="C216" s="20">
        <v>188</v>
      </c>
      <c r="D216" s="7"/>
    </row>
    <row r="217" spans="1:4" ht="12.75">
      <c r="A217" s="19"/>
      <c r="B217" s="19" t="s">
        <v>169</v>
      </c>
      <c r="C217" s="11">
        <v>189</v>
      </c>
      <c r="D217" s="7"/>
    </row>
    <row r="218" spans="1:4" ht="12.75">
      <c r="A218" s="19"/>
      <c r="B218" s="19" t="s">
        <v>170</v>
      </c>
      <c r="C218" s="20">
        <v>190</v>
      </c>
      <c r="D218" s="7"/>
    </row>
    <row r="219" spans="1:4" ht="12.75">
      <c r="A219" s="19"/>
      <c r="B219" s="19" t="s">
        <v>204</v>
      </c>
      <c r="C219" s="11">
        <v>191</v>
      </c>
      <c r="D219" s="7"/>
    </row>
    <row r="220" spans="1:4" ht="12.75">
      <c r="A220" s="19"/>
      <c r="B220" s="19" t="s">
        <v>171</v>
      </c>
      <c r="C220" s="20">
        <v>192</v>
      </c>
      <c r="D220" s="7"/>
    </row>
    <row r="221" spans="1:4" ht="12.75">
      <c r="A221" s="19"/>
      <c r="B221" s="19" t="s">
        <v>172</v>
      </c>
      <c r="C221" s="11">
        <v>193</v>
      </c>
      <c r="D221" s="7"/>
    </row>
    <row r="222" spans="1:4" ht="12.75">
      <c r="A222" s="19"/>
      <c r="B222" s="19" t="s">
        <v>173</v>
      </c>
      <c r="C222" s="20">
        <v>194</v>
      </c>
      <c r="D222" s="7"/>
    </row>
    <row r="223" spans="1:4" ht="12.75">
      <c r="A223" s="19"/>
      <c r="B223" s="19" t="s">
        <v>174</v>
      </c>
      <c r="C223" s="11">
        <v>195</v>
      </c>
      <c r="D223" s="7"/>
    </row>
    <row r="224" spans="1:4" ht="12.75">
      <c r="A224" s="19"/>
      <c r="B224" s="19" t="s">
        <v>175</v>
      </c>
      <c r="C224" s="20">
        <v>196</v>
      </c>
      <c r="D224" s="7"/>
    </row>
    <row r="225" spans="1:4" ht="12.75">
      <c r="A225" s="19"/>
      <c r="B225" s="19" t="s">
        <v>176</v>
      </c>
      <c r="C225" s="11">
        <v>197</v>
      </c>
      <c r="D225" s="7"/>
    </row>
    <row r="226" spans="1:4" ht="12.75">
      <c r="A226" s="19"/>
      <c r="B226" s="19" t="s">
        <v>177</v>
      </c>
      <c r="C226" s="20">
        <v>198</v>
      </c>
      <c r="D226" s="7"/>
    </row>
    <row r="227" spans="1:4" ht="12.75">
      <c r="A227" s="19"/>
      <c r="B227" s="19" t="s">
        <v>178</v>
      </c>
      <c r="C227" s="11">
        <v>199</v>
      </c>
      <c r="D227" s="7"/>
    </row>
    <row r="228" spans="1:4" ht="12.75">
      <c r="A228" s="19"/>
      <c r="B228" s="19" t="s">
        <v>179</v>
      </c>
      <c r="C228" s="20">
        <v>200</v>
      </c>
      <c r="D228" s="7"/>
    </row>
    <row r="229" spans="1:4" ht="25.5">
      <c r="A229" s="19"/>
      <c r="B229" s="19" t="s">
        <v>180</v>
      </c>
      <c r="C229" s="11">
        <v>201</v>
      </c>
      <c r="D229" s="7"/>
    </row>
    <row r="230" spans="1:4" ht="12.75" customHeight="1">
      <c r="A230" s="24" t="s">
        <v>304</v>
      </c>
      <c r="B230" s="89" t="s">
        <v>243</v>
      </c>
      <c r="C230" s="20">
        <v>202</v>
      </c>
      <c r="D230" s="7"/>
    </row>
    <row r="231" spans="1:4" ht="12.75">
      <c r="A231" s="24" t="s">
        <v>157</v>
      </c>
      <c r="B231" s="24" t="s">
        <v>305</v>
      </c>
      <c r="C231" s="11">
        <v>203</v>
      </c>
      <c r="D231" s="7"/>
    </row>
    <row r="232" spans="1:4" ht="12.75">
      <c r="A232" s="163" t="s">
        <v>306</v>
      </c>
      <c r="B232" s="163"/>
      <c r="C232" s="20">
        <v>204</v>
      </c>
      <c r="D232" s="7"/>
    </row>
    <row r="233" spans="1:4" ht="12.75">
      <c r="A233" s="90"/>
      <c r="B233" s="90"/>
      <c r="C233" s="90"/>
      <c r="D233" s="91"/>
    </row>
    <row r="234" spans="1:4" ht="12.75">
      <c r="A234" s="90"/>
      <c r="B234" s="90"/>
      <c r="C234" s="90"/>
      <c r="D234" s="91"/>
    </row>
    <row r="235" spans="1:4" ht="30" customHeight="1">
      <c r="A235" s="164" t="s">
        <v>232</v>
      </c>
      <c r="B235" s="164"/>
      <c r="C235" s="94" t="s">
        <v>233</v>
      </c>
      <c r="D235" s="95"/>
    </row>
    <row r="236" spans="1:4" ht="12.75">
      <c r="A236" s="90"/>
      <c r="B236" s="90"/>
      <c r="C236" s="90"/>
      <c r="D236" s="91"/>
    </row>
  </sheetData>
  <sheetProtection/>
  <mergeCells count="12">
    <mergeCell ref="A20:B20"/>
    <mergeCell ref="A23:B23"/>
    <mergeCell ref="A25:D25"/>
    <mergeCell ref="A232:B232"/>
    <mergeCell ref="A235:B235"/>
    <mergeCell ref="C1:D1"/>
    <mergeCell ref="C2:D2"/>
    <mergeCell ref="C3:D5"/>
    <mergeCell ref="A7:D7"/>
    <mergeCell ref="B9:C9"/>
    <mergeCell ref="B10:C10"/>
    <mergeCell ref="A17:B17"/>
  </mergeCells>
  <dataValidations count="1">
    <dataValidation type="whole" allowBlank="1" showInputMessage="1" showErrorMessage="1" error="1&lt;=kodas&lt;5501" sqref="D11 D20 D14 D17 D23">
      <formula1>1</formula1>
      <formula2>5501</formula2>
    </dataValidation>
  </dataValidations>
  <printOptions/>
  <pageMargins left="0.7874015748031497" right="0.3937007874015748" top="0.7874015748031497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V.Braziene</dc:creator>
  <cp:keywords/>
  <dc:description/>
  <cp:lastModifiedBy>Roze Perminiene</cp:lastModifiedBy>
  <cp:lastPrinted>2018-01-04T05:45:14Z</cp:lastPrinted>
  <dcterms:created xsi:type="dcterms:W3CDTF">2006-10-09T09:15:13Z</dcterms:created>
  <dcterms:modified xsi:type="dcterms:W3CDTF">2018-03-21T11:19:33Z</dcterms:modified>
  <cp:category/>
  <cp:version/>
  <cp:contentType/>
  <cp:contentStatus/>
</cp:coreProperties>
</file>