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V.Palaimiene\Desktop\PROJEKTAI 2018-09-27\"/>
    </mc:Choice>
  </mc:AlternateContent>
  <bookViews>
    <workbookView xWindow="0" yWindow="180" windowWidth="28800" windowHeight="13410" tabRatio="767"/>
  </bookViews>
  <sheets>
    <sheet name="Turinys" sheetId="30" r:id="rId1"/>
    <sheet name="Sutartiniai žymėjimai" sheetId="20" r:id="rId2"/>
    <sheet name="1. Vizijos rodikliai" sheetId="15" r:id="rId3"/>
    <sheet name="2. Tikslų-uždavinių rodikliai" sheetId="29" r:id="rId4"/>
    <sheet name="3. Prioritetų įgyvendinimas" sheetId="16" r:id="rId5"/>
    <sheet name="4. Priemonių įgyvendinimas" sheetId="27" r:id="rId6"/>
  </sheets>
  <externalReferences>
    <externalReference r:id="rId7"/>
  </externalReferences>
  <definedNames>
    <definedName name="_ftn1" localSheetId="3">'2. Tikslų-uždavinių rodikliai'!#REF!</definedName>
    <definedName name="_ftn2" localSheetId="3">'2. Tikslų-uždavinių rodikliai'!#REF!</definedName>
    <definedName name="_ftnref1" localSheetId="3">'2. Tikslų-uždavinių rodikliai'!$E$31</definedName>
    <definedName name="_ftnref2" localSheetId="3">'2. Tikslų-uždavinių rodikliai'!$E$32</definedName>
    <definedName name="_xlnm.Print_Area" localSheetId="2">'1. Vizijos rodikliai'!$A$1:$K$12</definedName>
    <definedName name="_xlnm.Print_Area" localSheetId="3">'2. Tikslų-uždavinių rodikliai'!$A$1:$K$362</definedName>
    <definedName name="_xlnm.Print_Area" localSheetId="5">'4. Priemonių įgyvendinimas'!$A$1:$I$1261</definedName>
    <definedName name="_xlnm.Print_Area" localSheetId="1">'Sutartiniai žymėjimai'!$A$1:$O$39</definedName>
    <definedName name="_xlnm.Print_Titles" localSheetId="3">'2. Tikslų-uždavinių rodikliai'!$6:$6</definedName>
  </definedNames>
  <calcPr calcId="162913"/>
</workbook>
</file>

<file path=xl/calcChain.xml><?xml version="1.0" encoding="utf-8"?>
<calcChain xmlns="http://schemas.openxmlformats.org/spreadsheetml/2006/main">
  <c r="I250" i="29" l="1"/>
  <c r="J9" i="16" l="1"/>
  <c r="J28" i="16"/>
  <c r="F1216" i="27"/>
  <c r="F1187" i="27" s="1"/>
  <c r="F1190" i="27"/>
  <c r="F1083" i="27"/>
  <c r="F1008" i="27"/>
  <c r="F751" i="27"/>
  <c r="F516" i="27"/>
  <c r="F515" i="27"/>
  <c r="F1081" i="27" l="1"/>
  <c r="F1082" i="27"/>
  <c r="F1108" i="27"/>
  <c r="F1080" i="27" s="1"/>
  <c r="F1062" i="27"/>
  <c r="F1007" i="27"/>
  <c r="F927" i="27"/>
  <c r="F920" i="27" s="1"/>
  <c r="F921" i="27"/>
  <c r="F922" i="27"/>
  <c r="F1011" i="27"/>
  <c r="F1005" i="27" l="1"/>
  <c r="J920" i="27" s="1"/>
  <c r="F1006" i="27"/>
  <c r="F7" i="27" l="1"/>
  <c r="F409" i="27"/>
  <c r="F408" i="27" l="1"/>
  <c r="F410" i="27"/>
  <c r="F411" i="27"/>
  <c r="F358" i="27"/>
  <c r="F359" i="27"/>
  <c r="F360" i="27"/>
  <c r="F361" i="27"/>
  <c r="F241" i="27" l="1"/>
  <c r="F242" i="27"/>
  <c r="F243" i="27"/>
  <c r="F244" i="27"/>
  <c r="F117" i="27" l="1"/>
  <c r="F118" i="27"/>
  <c r="F119" i="27"/>
  <c r="F120" i="27"/>
  <c r="F121" i="27"/>
  <c r="F45" i="27"/>
  <c r="F6" i="27"/>
  <c r="J13" i="16" s="1"/>
  <c r="F46" i="27"/>
  <c r="J14" i="16" s="1"/>
  <c r="J6" i="16" s="1"/>
  <c r="F47" i="27"/>
  <c r="F48" i="27"/>
  <c r="F49" i="27"/>
  <c r="F8" i="27"/>
  <c r="J15" i="16" s="1"/>
  <c r="J7" i="16" s="1"/>
  <c r="F9" i="27"/>
  <c r="J16" i="16" s="1"/>
  <c r="J8" i="16" s="1"/>
  <c r="J5" i="16" l="1"/>
  <c r="K6" i="16" s="1"/>
  <c r="F1189" i="27"/>
  <c r="J922" i="27" s="1"/>
  <c r="F1188" i="27"/>
  <c r="J921" i="27" s="1"/>
  <c r="F924" i="27"/>
  <c r="J924" i="27" s="1"/>
  <c r="F923" i="27"/>
  <c r="J923" i="27" s="1"/>
  <c r="K7" i="16" l="1"/>
  <c r="K8" i="16" s="1"/>
  <c r="K9" i="16" s="1"/>
  <c r="F750" i="27"/>
  <c r="F749" i="27"/>
  <c r="F829" i="27"/>
  <c r="F828" i="27"/>
  <c r="F827" i="27"/>
  <c r="F832" i="27"/>
  <c r="F826" i="27" s="1"/>
  <c r="F779" i="27" l="1"/>
  <c r="F748" i="27" s="1"/>
  <c r="F689" i="27" l="1"/>
  <c r="F690" i="27"/>
  <c r="F691" i="27"/>
  <c r="F694" i="27"/>
  <c r="F688" i="27" s="1"/>
  <c r="F514" i="27" l="1"/>
  <c r="J514" i="27" s="1"/>
  <c r="J516" i="27"/>
  <c r="J515" i="27"/>
  <c r="E514" i="27"/>
  <c r="F615" i="27" l="1"/>
  <c r="F513" i="27" s="1"/>
  <c r="J513" i="27" s="1"/>
  <c r="J21" i="16" l="1"/>
  <c r="K24" i="16" s="1"/>
  <c r="K14" i="16"/>
  <c r="K32" i="16"/>
  <c r="K31" i="16"/>
  <c r="K30" i="16"/>
  <c r="K29" i="16"/>
  <c r="K17" i="16"/>
  <c r="K16" i="16"/>
  <c r="K15" i="16"/>
  <c r="K22" i="16" l="1"/>
  <c r="K23" i="16"/>
  <c r="H7" i="16"/>
  <c r="I31" i="16" l="1"/>
  <c r="E1006" i="27"/>
  <c r="H9" i="16" l="1"/>
  <c r="H8" i="16"/>
  <c r="I32" i="16"/>
  <c r="I30" i="16"/>
  <c r="I29" i="16"/>
  <c r="E358" i="27" l="1"/>
  <c r="E359" i="27"/>
  <c r="E360" i="27"/>
  <c r="E361" i="27"/>
  <c r="E1080" i="27" l="1"/>
  <c r="E1081" i="27"/>
  <c r="E1082" i="27"/>
  <c r="E1083" i="27"/>
  <c r="E408" i="27" l="1"/>
  <c r="E409" i="27"/>
  <c r="E410" i="27"/>
  <c r="E411" i="27"/>
  <c r="E6" i="27" l="1"/>
  <c r="E7" i="27"/>
  <c r="E8" i="27"/>
  <c r="E9" i="27"/>
  <c r="E1190" i="27" l="1"/>
  <c r="D1190" i="27"/>
  <c r="C1190" i="27"/>
  <c r="B1190" i="27"/>
  <c r="E1189" i="27"/>
  <c r="D1189" i="27"/>
  <c r="C1189" i="27"/>
  <c r="B1189" i="27"/>
  <c r="E1188" i="27"/>
  <c r="D1188" i="27"/>
  <c r="C1188" i="27"/>
  <c r="B1188" i="27"/>
  <c r="E1187" i="27"/>
  <c r="D1187" i="27"/>
  <c r="C1187" i="27"/>
  <c r="B1187" i="27"/>
  <c r="D1011" i="27"/>
  <c r="D1005" i="27" s="1"/>
  <c r="E1008" i="27"/>
  <c r="D1008" i="27"/>
  <c r="C1008" i="27"/>
  <c r="B1008" i="27"/>
  <c r="E1007" i="27"/>
  <c r="D1007" i="27"/>
  <c r="C1007" i="27"/>
  <c r="B1007" i="27"/>
  <c r="D1006" i="27"/>
  <c r="C1006" i="27"/>
  <c r="B1006" i="27"/>
  <c r="E1005" i="27"/>
  <c r="C1005" i="27"/>
  <c r="B1005" i="27"/>
  <c r="E927" i="27"/>
  <c r="E920" i="27" s="1"/>
  <c r="E924" i="27"/>
  <c r="D924" i="27"/>
  <c r="C924" i="27"/>
  <c r="B924" i="27"/>
  <c r="E923" i="27"/>
  <c r="D923" i="27"/>
  <c r="C923" i="27"/>
  <c r="B923" i="27"/>
  <c r="E922" i="27"/>
  <c r="D922" i="27"/>
  <c r="C922" i="27"/>
  <c r="E921" i="27"/>
  <c r="D921" i="27"/>
  <c r="C921" i="27"/>
  <c r="B921" i="27"/>
  <c r="D920" i="27"/>
  <c r="C920" i="27"/>
  <c r="B920" i="27"/>
  <c r="B859" i="27"/>
  <c r="E832" i="27"/>
  <c r="E826" i="27" s="1"/>
  <c r="E829" i="27"/>
  <c r="D829" i="27"/>
  <c r="C829" i="27"/>
  <c r="B829" i="27"/>
  <c r="E828" i="27"/>
  <c r="D828" i="27"/>
  <c r="C828" i="27"/>
  <c r="B828" i="27"/>
  <c r="E827" i="27"/>
  <c r="D827" i="27"/>
  <c r="C827" i="27"/>
  <c r="B827" i="27"/>
  <c r="D826" i="27"/>
  <c r="C826" i="27"/>
  <c r="B826" i="27"/>
  <c r="E779" i="27"/>
  <c r="D779" i="27"/>
  <c r="C779" i="27"/>
  <c r="B779" i="27"/>
  <c r="E751" i="27"/>
  <c r="D751" i="27"/>
  <c r="C751" i="27"/>
  <c r="B751" i="27"/>
  <c r="E750" i="27"/>
  <c r="D750" i="27"/>
  <c r="C750" i="27"/>
  <c r="B750" i="27"/>
  <c r="E749" i="27"/>
  <c r="D749" i="27"/>
  <c r="C749" i="27"/>
  <c r="B749" i="27"/>
  <c r="E748" i="27"/>
  <c r="D748" i="27"/>
  <c r="C748" i="27"/>
  <c r="B748" i="27"/>
  <c r="E694" i="27"/>
  <c r="E688" i="27" s="1"/>
  <c r="E691" i="27"/>
  <c r="B691" i="27"/>
  <c r="E690" i="27"/>
  <c r="B690" i="27"/>
  <c r="E689" i="27"/>
  <c r="B689" i="27"/>
  <c r="B688" i="27"/>
  <c r="E615" i="27"/>
  <c r="D615" i="27"/>
  <c r="C615" i="27"/>
  <c r="C513" i="27" s="1"/>
  <c r="B615" i="27"/>
  <c r="B513" i="27" s="1"/>
  <c r="E516" i="27"/>
  <c r="D516" i="27"/>
  <c r="C516" i="27"/>
  <c r="B516" i="27"/>
  <c r="E515" i="27"/>
  <c r="D515" i="27"/>
  <c r="C515" i="27"/>
  <c r="B515" i="27"/>
  <c r="D514" i="27"/>
  <c r="C514" i="27"/>
  <c r="B514" i="27"/>
  <c r="E513" i="27"/>
  <c r="D513" i="27"/>
  <c r="H226" i="29"/>
  <c r="I226" i="29" s="1"/>
  <c r="G32" i="16"/>
  <c r="G31" i="16"/>
  <c r="G30" i="16"/>
  <c r="G29" i="16"/>
  <c r="D28" i="16"/>
  <c r="E31" i="16" s="1"/>
  <c r="B28" i="16"/>
  <c r="C31" i="16" s="1"/>
  <c r="H21" i="16"/>
  <c r="I22" i="16" s="1"/>
  <c r="F21" i="16"/>
  <c r="G24" i="16" s="1"/>
  <c r="D21" i="16"/>
  <c r="E24" i="16" s="1"/>
  <c r="B21" i="16"/>
  <c r="C24" i="16" s="1"/>
  <c r="B16" i="16"/>
  <c r="B8" i="16" s="1"/>
  <c r="D15" i="16"/>
  <c r="D7" i="16" s="1"/>
  <c r="B15" i="16"/>
  <c r="B7" i="16" s="1"/>
  <c r="B14" i="16"/>
  <c r="F13" i="16"/>
  <c r="D13" i="16"/>
  <c r="E14" i="16" s="1"/>
  <c r="B13" i="16"/>
  <c r="F8" i="16"/>
  <c r="D8" i="16"/>
  <c r="F7" i="16"/>
  <c r="F6" i="16"/>
  <c r="D6" i="16"/>
  <c r="G17" i="16" l="1"/>
  <c r="G14" i="16"/>
  <c r="I23" i="16"/>
  <c r="I24" i="16"/>
  <c r="C15" i="16"/>
  <c r="C14" i="16"/>
  <c r="D5" i="16"/>
  <c r="B6" i="16"/>
  <c r="C29" i="16"/>
  <c r="E16" i="16"/>
  <c r="B5" i="16"/>
  <c r="C7" i="16" s="1"/>
  <c r="C30" i="16"/>
  <c r="F5" i="16"/>
  <c r="G8" i="16" s="1"/>
  <c r="G16" i="16"/>
  <c r="G22" i="16"/>
  <c r="G23" i="16"/>
  <c r="E30" i="16"/>
  <c r="G15" i="16"/>
  <c r="E29" i="16"/>
  <c r="C22" i="16"/>
  <c r="C23" i="16"/>
  <c r="E22" i="16"/>
  <c r="E23" i="16"/>
  <c r="E6" i="16" l="1"/>
  <c r="E7" i="16" s="1"/>
  <c r="E8" i="16" s="1"/>
  <c r="G7" i="16"/>
  <c r="E241" i="27"/>
  <c r="E242" i="27"/>
  <c r="E243" i="27"/>
  <c r="E244" i="27"/>
  <c r="E45" i="27" l="1"/>
  <c r="E46" i="27"/>
  <c r="E47" i="27"/>
  <c r="E48" i="27"/>
  <c r="E49" i="27"/>
  <c r="E121" i="27"/>
  <c r="E120" i="27"/>
  <c r="E119" i="27"/>
  <c r="E118" i="27"/>
  <c r="E117" i="27"/>
  <c r="D117" i="27"/>
  <c r="H14" i="16" l="1"/>
  <c r="H6" i="16" s="1"/>
  <c r="H13" i="16"/>
  <c r="D411" i="27"/>
  <c r="I17" i="16" l="1"/>
  <c r="I16" i="16"/>
  <c r="I15" i="16"/>
  <c r="I14" i="16"/>
  <c r="H5" i="16"/>
  <c r="I6" i="16" s="1"/>
  <c r="D1080" i="27"/>
  <c r="I8" i="16" l="1"/>
  <c r="I7" i="16"/>
  <c r="C48" i="27"/>
  <c r="B48" i="27"/>
  <c r="B47" i="27"/>
  <c r="B46" i="27"/>
  <c r="B45" i="27"/>
  <c r="D48" i="27"/>
  <c r="D47" i="27"/>
  <c r="D45" i="27"/>
  <c r="D49" i="27"/>
  <c r="D1082" i="27" l="1"/>
  <c r="D1081" i="27"/>
  <c r="D408" i="27" l="1"/>
  <c r="D409" i="27"/>
  <c r="D410" i="27"/>
  <c r="D358" i="27"/>
  <c r="D359" i="27"/>
  <c r="D360" i="27"/>
  <c r="D361" i="27"/>
  <c r="D244" i="27"/>
  <c r="D243" i="27"/>
  <c r="D242" i="27"/>
  <c r="D241" i="27"/>
  <c r="C117" i="27"/>
  <c r="C118" i="27"/>
  <c r="D118" i="27"/>
  <c r="C119" i="27"/>
  <c r="D119" i="27"/>
  <c r="C120" i="27"/>
  <c r="D120" i="27"/>
  <c r="C121" i="27"/>
  <c r="D121" i="27"/>
  <c r="B121" i="27"/>
  <c r="B120" i="27"/>
  <c r="B119" i="27"/>
  <c r="B118" i="27"/>
  <c r="B117" i="27"/>
  <c r="D46" i="27"/>
  <c r="D6" i="27"/>
  <c r="D21" i="27" l="1"/>
  <c r="D19" i="27"/>
  <c r="D7" i="27" l="1"/>
  <c r="D8" i="27"/>
  <c r="D9" i="27"/>
  <c r="D333" i="27" l="1"/>
  <c r="D1083" i="27" l="1"/>
  <c r="C1080" i="27" l="1"/>
  <c r="C1081" i="27"/>
  <c r="C1082" i="27"/>
  <c r="C1083" i="27"/>
  <c r="B1081" i="27"/>
  <c r="B1082" i="27"/>
  <c r="B1083" i="27"/>
  <c r="B1080" i="27"/>
  <c r="C45" i="27" l="1"/>
  <c r="C46" i="27"/>
  <c r="C47" i="27"/>
  <c r="C241" i="27" l="1"/>
  <c r="B241" i="27"/>
  <c r="C242" i="27"/>
  <c r="C243" i="27"/>
  <c r="C244" i="27"/>
  <c r="C358" i="27"/>
  <c r="C359" i="27"/>
  <c r="C360" i="27"/>
  <c r="C361" i="27"/>
  <c r="C408" i="27"/>
  <c r="C409" i="27"/>
  <c r="C410" i="27"/>
  <c r="C411" i="27"/>
  <c r="C6" i="27" l="1"/>
  <c r="C7" i="27"/>
  <c r="C8" i="27"/>
  <c r="C9" i="27"/>
  <c r="B6" i="27"/>
  <c r="B409" i="27" l="1"/>
  <c r="B410" i="27"/>
  <c r="B411" i="27"/>
  <c r="B408" i="27"/>
  <c r="B359" i="27" l="1"/>
  <c r="B360" i="27"/>
  <c r="B361" i="27"/>
  <c r="B358" i="27"/>
  <c r="B242" i="27" l="1"/>
  <c r="B243" i="27"/>
  <c r="B244" i="27"/>
  <c r="B9" i="27" l="1"/>
  <c r="B8" i="27"/>
  <c r="B7" i="27"/>
</calcChain>
</file>

<file path=xl/comments1.xml><?xml version="1.0" encoding="utf-8"?>
<comments xmlns="http://schemas.openxmlformats.org/spreadsheetml/2006/main">
  <authors>
    <author>Snieguole Kacerauskaite</author>
  </authors>
  <commentList>
    <comment ref="J4" authorId="0" shapeId="0">
      <text>
        <r>
          <rPr>
            <sz val="9"/>
            <color indexed="81"/>
            <rFont val="Tahoma"/>
            <family val="2"/>
            <charset val="186"/>
          </rPr>
          <t xml:space="preserve">Skaičiuojama pagal vidutinį metinį gyventojų skaičių, 2017 m. - 150.109, 2016 m. - 152.818 
</t>
        </r>
      </text>
    </comment>
  </commentList>
</comments>
</file>

<file path=xl/comments2.xml><?xml version="1.0" encoding="utf-8"?>
<comments xmlns="http://schemas.openxmlformats.org/spreadsheetml/2006/main">
  <authors>
    <author>Snieguole Kacerauskaite</author>
    <author>Rasa Rumsiene</author>
    <author>Audra Cepiene</author>
    <author>Lina Dulinskiene</author>
    <author>Jurgita Cinauskaite</author>
    <author>Raimondas</author>
    <author>Karolina Kudreviciute</author>
    <author>Sniega</author>
    <author>Indre Buteniene</author>
    <author>Edita Mockiene</author>
    <author>Inga Gelzinyte</author>
  </authors>
  <commentList>
    <comment ref="H8" authorId="0" shapeId="0">
      <text>
        <r>
          <rPr>
            <sz val="9"/>
            <color indexed="81"/>
            <rFont val="Tahoma"/>
            <family val="2"/>
            <charset val="186"/>
          </rPr>
          <t>Pagal 2016 m. Socialinių mokslų kolegijos atliktą 2015 m. galimybių studiją  
„KLAIPĖDOS JAUNIMO SITUACIJOS TYRIMAS“</t>
        </r>
      </text>
    </comment>
    <comment ref="I8" authorId="0" shapeId="0">
      <text>
        <r>
          <rPr>
            <sz val="9"/>
            <color indexed="81"/>
            <rFont val="Tahoma"/>
            <family val="2"/>
            <charset val="186"/>
          </rPr>
          <t xml:space="preserve">2016 m. tyrmas nebuvo atliktas
</t>
        </r>
      </text>
    </comment>
    <comment ref="I16" authorId="0" shapeId="0">
      <text>
        <r>
          <rPr>
            <sz val="9"/>
            <color indexed="81"/>
            <rFont val="Tahoma"/>
            <family val="2"/>
            <charset val="186"/>
          </rPr>
          <t xml:space="preserve">Darbuotojai, turintys Jaunimo darbuotojo sertifikatus:  http://www.jrd.lt/uploads/Renginiai%202014/Jaunimo%20darbuotoj%C5%B3%20sara%C5%A1as.pdf
</t>
        </r>
      </text>
    </comment>
    <comment ref="B17" authorId="0" shapeId="0">
      <text>
        <r>
          <rPr>
            <b/>
            <sz val="9"/>
            <color indexed="81"/>
            <rFont val="Tahoma"/>
            <family val="2"/>
            <charset val="186"/>
          </rPr>
          <t>Snieguole Kacerauskaite:</t>
        </r>
        <r>
          <rPr>
            <sz val="9"/>
            <color indexed="81"/>
            <rFont val="Tahoma"/>
            <family val="2"/>
            <charset val="186"/>
          </rPr>
          <t xml:space="preserve">
Skaičiuojamos NVO, priklausančios Klaipėdos jaunimo organizacijų asociacijai "Apskritasis stalas"</t>
        </r>
      </text>
    </comment>
    <comment ref="I17" authorId="0" shapeId="0">
      <text>
        <r>
          <rPr>
            <sz val="9"/>
            <color indexed="81"/>
            <rFont val="Tahoma"/>
            <family val="2"/>
            <charset val="186"/>
          </rPr>
          <t xml:space="preserve">2016 m. tyrmas nebuvo atliktas
</t>
        </r>
      </text>
    </comment>
    <comment ref="F20" authorId="0" shapeId="0">
      <text>
        <r>
          <rPr>
            <b/>
            <sz val="9"/>
            <color indexed="81"/>
            <rFont val="Tahoma"/>
            <family val="2"/>
            <charset val="186"/>
          </rPr>
          <t>Snieguole Kacerauskaite:</t>
        </r>
        <r>
          <rPr>
            <sz val="9"/>
            <color indexed="81"/>
            <rFont val="Tahoma"/>
            <family val="2"/>
            <charset val="186"/>
          </rPr>
          <t xml:space="preserve">
Tyrimą planuojama atlikti 2015 m.</t>
        </r>
      </text>
    </comment>
    <comment ref="F21" authorId="0" shapeId="0">
      <text>
        <r>
          <rPr>
            <b/>
            <sz val="9"/>
            <color indexed="81"/>
            <rFont val="Tahoma"/>
            <family val="2"/>
            <charset val="186"/>
          </rPr>
          <t>Snieguole Kacerauskaite:</t>
        </r>
        <r>
          <rPr>
            <sz val="9"/>
            <color indexed="81"/>
            <rFont val="Tahoma"/>
            <family val="2"/>
            <charset val="186"/>
          </rPr>
          <t xml:space="preserve">
Tyrimą planuojama atlikti 2015 m.</t>
        </r>
      </text>
    </comment>
    <comment ref="I37" authorId="0" shapeId="0">
      <text>
        <r>
          <rPr>
            <b/>
            <sz val="9"/>
            <color indexed="81"/>
            <rFont val="Tahoma"/>
            <family val="2"/>
            <charset val="186"/>
          </rPr>
          <t>Snieguole Kacerauskaite:</t>
        </r>
        <r>
          <rPr>
            <sz val="9"/>
            <color indexed="81"/>
            <rFont val="Tahoma"/>
            <family val="2"/>
            <charset val="186"/>
          </rPr>
          <t xml:space="preserve">
Suaugusiųjų gimnazija atsisakė teikiamų paslaugų</t>
        </r>
      </text>
    </comment>
    <comment ref="J45" authorId="0" shapeId="0">
      <text>
        <r>
          <rPr>
            <sz val="9"/>
            <color indexed="81"/>
            <rFont val="Tahoma"/>
            <family val="2"/>
            <charset val="186"/>
          </rPr>
          <t xml:space="preserve">Nuo 2017 m. ši programa nebėra priskiriama šioms valstybinėms programoms
</t>
        </r>
      </text>
    </comment>
    <comment ref="F46" authorId="0" shapeId="0">
      <text>
        <r>
          <rPr>
            <b/>
            <sz val="9"/>
            <color indexed="81"/>
            <rFont val="Tahoma"/>
            <family val="2"/>
            <charset val="186"/>
          </rPr>
          <t>Snieguole Kacerauskaite:</t>
        </r>
        <r>
          <rPr>
            <sz val="9"/>
            <color indexed="81"/>
            <rFont val="Tahoma"/>
            <family val="2"/>
            <charset val="186"/>
          </rPr>
          <t xml:space="preserve">
Gyvensenos tyrimas planuojamas atlikti 2015 m.</t>
        </r>
      </text>
    </comment>
    <comment ref="F47" authorId="0" shapeId="0">
      <text>
        <r>
          <rPr>
            <b/>
            <sz val="9"/>
            <color indexed="81"/>
            <rFont val="Tahoma"/>
            <family val="2"/>
            <charset val="186"/>
          </rPr>
          <t>Snieguole Kacerauskaite:</t>
        </r>
        <r>
          <rPr>
            <sz val="9"/>
            <color indexed="81"/>
            <rFont val="Tahoma"/>
            <family val="2"/>
            <charset val="186"/>
          </rPr>
          <t xml:space="preserve">
Gyvensenos tyrimas planuojamas atlikti 2015 m.
</t>
        </r>
      </text>
    </comment>
    <comment ref="F48" authorId="0" shapeId="0">
      <text>
        <r>
          <rPr>
            <b/>
            <sz val="9"/>
            <color indexed="81"/>
            <rFont val="Tahoma"/>
            <family val="2"/>
            <charset val="186"/>
          </rPr>
          <t>Snieguole Kacerauskaite:</t>
        </r>
        <r>
          <rPr>
            <sz val="9"/>
            <color indexed="81"/>
            <rFont val="Tahoma"/>
            <family val="2"/>
            <charset val="186"/>
          </rPr>
          <t xml:space="preserve">
Gyvensenos tyrimas planuojamas atlikti 2015 m.</t>
        </r>
      </text>
    </comment>
    <comment ref="F49" authorId="0" shapeId="0">
      <text>
        <r>
          <rPr>
            <b/>
            <sz val="9"/>
            <color indexed="81"/>
            <rFont val="Tahoma"/>
            <family val="2"/>
            <charset val="186"/>
          </rPr>
          <t>Snieguole Kacerauskaite:</t>
        </r>
        <r>
          <rPr>
            <sz val="9"/>
            <color indexed="81"/>
            <rFont val="Tahoma"/>
            <family val="2"/>
            <charset val="186"/>
          </rPr>
          <t xml:space="preserve">
Gyvensenos tyrimas planuojamas atlikti 2015 m.</t>
        </r>
      </text>
    </comment>
    <comment ref="F50" authorId="0" shapeId="0">
      <text>
        <r>
          <rPr>
            <b/>
            <sz val="9"/>
            <color indexed="81"/>
            <rFont val="Tahoma"/>
            <family val="2"/>
            <charset val="186"/>
          </rPr>
          <t>Snieguole Kacerauskaite:</t>
        </r>
        <r>
          <rPr>
            <sz val="9"/>
            <color indexed="81"/>
            <rFont val="Tahoma"/>
            <family val="2"/>
            <charset val="186"/>
          </rPr>
          <t xml:space="preserve">
Gyvensenos tyrimas planuojamas atlikti 2015 m.</t>
        </r>
      </text>
    </comment>
    <comment ref="I84" authorId="0" shapeId="0">
      <text>
        <r>
          <rPr>
            <sz val="9"/>
            <color indexed="81"/>
            <rFont val="Tahoma"/>
            <family val="2"/>
            <charset val="186"/>
          </rPr>
          <t>Eilės išnyko dėl socialinių paslaugų plėtros:  atidaryti du dienos centrai BĮ socialinių paslaugų centre „Danė“ (asmenims su psichine negalia ir senyvo amžiaus asmenims) ir pradėta teikti dienos socialinė globa BĮ Neįgaliųjų centre „Klaipėdos lakštutė“</t>
        </r>
        <r>
          <rPr>
            <sz val="9"/>
            <color indexed="81"/>
            <rFont val="Tahoma"/>
            <family val="2"/>
            <charset val="186"/>
          </rPr>
          <t xml:space="preserve">
</t>
        </r>
      </text>
    </comment>
    <comment ref="H139" authorId="0" shapeId="0">
      <text>
        <r>
          <rPr>
            <b/>
            <sz val="9"/>
            <color indexed="81"/>
            <rFont val="Tahoma"/>
            <family val="2"/>
            <charset val="186"/>
          </rPr>
          <t>Snieguole Kacerauskaite:</t>
        </r>
        <r>
          <rPr>
            <sz val="9"/>
            <color indexed="81"/>
            <rFont val="Tahoma"/>
            <family val="2"/>
            <charset val="186"/>
          </rPr>
          <t xml:space="preserve">
Vaikų gyvensenos tyrimas bus atliktas 2016 m., o suaugusiųjų - 2018 m. (pagal LR Sveikatos ministro įsakymą)</t>
        </r>
      </text>
    </comment>
    <comment ref="H142" authorId="0" shapeId="0">
      <text>
        <r>
          <rPr>
            <sz val="9"/>
            <color indexed="81"/>
            <rFont val="Tahoma"/>
            <family val="2"/>
            <charset val="186"/>
          </rPr>
          <t>Pagal Socialinių mokslų kolegijos atliktaą 2015 m. Galimybių stidiją "Klaipėdos jaunimo situacijos tyrimas"</t>
        </r>
      </text>
    </comment>
    <comment ref="F147" authorId="0" shapeId="0">
      <text>
        <r>
          <rPr>
            <sz val="9"/>
            <color indexed="81"/>
            <rFont val="Tahoma"/>
            <family val="2"/>
            <charset val="186"/>
          </rPr>
          <t>2013 m. iš 150 dirbančių trenerių tik 2 neturėjo kvalifikacinės kategorijos</t>
        </r>
      </text>
    </comment>
    <comment ref="I147" authorId="1" shapeId="0">
      <text>
        <r>
          <rPr>
            <b/>
            <sz val="9"/>
            <color indexed="81"/>
            <rFont val="Tahoma"/>
            <family val="2"/>
            <charset val="186"/>
          </rPr>
          <t>Rasa Rumsiene:</t>
        </r>
        <r>
          <rPr>
            <sz val="9"/>
            <color indexed="81"/>
            <rFont val="Tahoma"/>
            <family val="2"/>
            <charset val="186"/>
          </rPr>
          <t xml:space="preserve">
Iš 224 trenrių 34 neturi kategorijų</t>
        </r>
      </text>
    </comment>
    <comment ref="J147" authorId="1" shapeId="0">
      <text>
        <r>
          <rPr>
            <b/>
            <sz val="9"/>
            <color indexed="81"/>
            <rFont val="Tahoma"/>
            <family val="2"/>
            <charset val="186"/>
          </rPr>
          <t>Rasa Rumsiene:</t>
        </r>
        <r>
          <rPr>
            <sz val="9"/>
            <color indexed="81"/>
            <rFont val="Tahoma"/>
            <family val="2"/>
            <charset val="186"/>
          </rPr>
          <t xml:space="preserve">
Iš 253 trenerių 98 neturi kategorijos. Priežastys: nuo 2017 m. pasikeitė treneriams kvalifikacinių kategorijų suteikimo ir panaikinimo tvarkos aprašas</t>
        </r>
      </text>
    </comment>
    <comment ref="I151" authorId="1" shapeId="0">
      <text>
        <r>
          <rPr>
            <b/>
            <sz val="9"/>
            <color indexed="81"/>
            <rFont val="Tahoma"/>
            <family val="2"/>
            <charset val="186"/>
          </rPr>
          <t>Rasa Rumsiene:</t>
        </r>
        <r>
          <rPr>
            <sz val="9"/>
            <color indexed="81"/>
            <rFont val="Tahoma"/>
            <family val="2"/>
            <charset val="186"/>
          </rPr>
          <t xml:space="preserve">
18305 mokiniai, iš jų 9072 sportuoja</t>
        </r>
      </text>
    </comment>
    <comment ref="H155" authorId="0" shapeId="0">
      <text>
        <r>
          <rPr>
            <b/>
            <sz val="9"/>
            <color indexed="81"/>
            <rFont val="Tahoma"/>
            <family val="2"/>
            <charset val="186"/>
          </rPr>
          <t>Snieguole Kacerauskaite:</t>
        </r>
        <r>
          <rPr>
            <sz val="9"/>
            <color indexed="81"/>
            <rFont val="Tahoma"/>
            <family val="2"/>
            <charset val="186"/>
          </rPr>
          <t xml:space="preserve">
Iš viso 6 aikštelės: prie Prano Mašioto progimnazijos, Ievos Simonaitytės mokyklos, Žaliakalnio gimnazijos, "Vėtrungės" gimnazijos, Martyno Mažvydo pagrindinės mokyklos, Futbolo sporto mokyklos</t>
        </r>
      </text>
    </comment>
    <comment ref="I157" authorId="0" shapeId="0">
      <text>
        <r>
          <rPr>
            <b/>
            <sz val="9"/>
            <color indexed="81"/>
            <rFont val="Tahoma"/>
            <family val="2"/>
            <charset val="186"/>
          </rPr>
          <t>Snieguole Kacerauskaite:</t>
        </r>
        <r>
          <rPr>
            <sz val="9"/>
            <color indexed="81"/>
            <rFont val="Tahoma"/>
            <family val="2"/>
            <charset val="186"/>
          </rPr>
          <t xml:space="preserve">
iš 55 seniūnaitijų sporto renginius organizavo tik 4</t>
        </r>
      </text>
    </comment>
    <comment ref="J167" authorId="2" shapeId="0">
      <text>
        <r>
          <rPr>
            <sz val="9"/>
            <color indexed="81"/>
            <rFont val="Tahoma"/>
            <family val="2"/>
            <charset val="186"/>
          </rPr>
          <t xml:space="preserve">Duomenis pateikti pagal Darnaus judumo plano I ir II tomo atliktas analizes, 
52 psl. Analizė palalpinta www.klaipeda.lt </t>
        </r>
      </text>
    </comment>
    <comment ref="H176" authorId="2" shapeId="0">
      <text>
        <r>
          <rPr>
            <b/>
            <sz val="9"/>
            <color indexed="81"/>
            <rFont val="Tahoma"/>
            <family val="2"/>
            <charset val="186"/>
          </rPr>
          <t>Alma Truncienė:</t>
        </r>
        <r>
          <rPr>
            <sz val="9"/>
            <color indexed="81"/>
            <rFont val="Tahoma"/>
            <family val="2"/>
            <charset val="186"/>
          </rPr>
          <t xml:space="preserve">
 pakeistas (įregistruotas Nekilnojamame turto registre) naudojimo būdas iš pramonės  į komercinės paskirties objektų teritorijų: pagal 2012-02-03 DP  žemės sklypo Liepų 83; pagal 2014-11-25 žemės valdos projektą Liepų 87M, Liepų 887N - iš viso 3/3,845ha</t>
        </r>
      </text>
    </comment>
    <comment ref="I176" authorId="2" shapeId="0">
      <text>
        <r>
          <rPr>
            <sz val="9"/>
            <color indexed="81"/>
            <rFont val="Tahoma"/>
            <family val="2"/>
            <charset val="186"/>
          </rPr>
          <t>(Piliavietės teritorijoje Priešpilio g. 4,5,6,9 buvo pakeista iš pramonės ir sandėliavimo objektų teritorijos į komercinės paskirties objektų, daugiabučių gyvenamųjų pastatų  teritorijas)</t>
        </r>
      </text>
    </comment>
    <comment ref="I178" authorId="2" shapeId="0">
      <text>
        <r>
          <rPr>
            <sz val="9"/>
            <color indexed="81"/>
            <rFont val="Tahoma"/>
            <family val="2"/>
            <charset val="186"/>
          </rPr>
          <t>Parengta schema, kuriai buvo pritarta 2016 m. liepos 7 d. Klaipėdos miesto tarybos kolegijos posėdyje</t>
        </r>
      </text>
    </comment>
    <comment ref="F189" authorId="2" shapeId="0">
      <text>
        <r>
          <rPr>
            <sz val="9"/>
            <color indexed="81"/>
            <rFont val="Tahoma"/>
            <family val="2"/>
            <charset val="186"/>
          </rPr>
          <t xml:space="preserve">Vietinės reikšmės automobilių kelių su patobulinta danga ilgis - 367 km.
</t>
        </r>
      </text>
    </comment>
    <comment ref="H189" authorId="2" shapeId="0">
      <text>
        <r>
          <rPr>
            <sz val="9"/>
            <color indexed="81"/>
            <rFont val="Tahoma"/>
            <family val="2"/>
            <charset val="186"/>
          </rPr>
          <t xml:space="preserve"> Gatvių, kuriose išskirtos prioritetinės viešojo transporto judėjimo juostos, ilgis 9,5 km, patobulinta danga ilgis - 381 km.</t>
        </r>
      </text>
    </comment>
    <comment ref="I189" authorId="2" shapeId="0">
      <text>
        <r>
          <rPr>
            <sz val="9"/>
            <color indexed="81"/>
            <rFont val="Tahoma"/>
            <family val="2"/>
            <charset val="186"/>
          </rPr>
          <t xml:space="preserve"> Gatvių, kuriose išskirtos prioritetinės viešojo transporto judėjimo juostos, ilgis 13,5 km, patobulinta danga ilgis (duomenys nesikeitė) - 381 km.</t>
        </r>
      </text>
    </comment>
    <comment ref="I193" authorId="2" shapeId="0">
      <text>
        <r>
          <rPr>
            <b/>
            <sz val="9"/>
            <color indexed="81"/>
            <rFont val="Tahoma"/>
            <family val="2"/>
            <charset val="186"/>
          </rPr>
          <t xml:space="preserve">Rūšis - dujomis varomi autobusai. </t>
        </r>
        <r>
          <rPr>
            <sz val="9"/>
            <color indexed="81"/>
            <rFont val="Tahoma"/>
            <family val="2"/>
            <charset val="186"/>
          </rPr>
          <t xml:space="preserve">Šiuo metu yra dviejų rūšių transportas - autobusai varomi dyzeliu ir dujomis, ateityje gali būti varomi elektra 
</t>
        </r>
      </text>
    </comment>
    <comment ref="F195" authorId="2" shapeId="0">
      <text>
        <r>
          <rPr>
            <sz val="9"/>
            <color indexed="81"/>
            <rFont val="Tahoma"/>
            <family val="2"/>
            <charset val="186"/>
          </rPr>
          <t xml:space="preserve">2013 m. statistikos depart. duomenimis - Vietinės reikšmės automobilių kelių ilgis - 438 km.
Vietinės reikšmės automobilių kelių su </t>
        </r>
        <r>
          <rPr>
            <b/>
            <sz val="9"/>
            <color indexed="81"/>
            <rFont val="Tahoma"/>
            <family val="2"/>
            <charset val="186"/>
          </rPr>
          <t>patobulinta danga</t>
        </r>
        <r>
          <rPr>
            <sz val="9"/>
            <color indexed="81"/>
            <rFont val="Tahoma"/>
            <family val="2"/>
            <charset val="186"/>
          </rPr>
          <t xml:space="preserve"> ilgis - 367 km.
</t>
        </r>
      </text>
    </comment>
    <comment ref="G195" authorId="2" shapeId="0">
      <text>
        <r>
          <rPr>
            <sz val="9"/>
            <color indexed="81"/>
            <rFont val="Tahoma"/>
            <family val="2"/>
            <charset val="186"/>
          </rPr>
          <t xml:space="preserve">2014 m. statistikos depart. duomenimis - Vietinės reikšmės automobilių kelių ilgis - 460 km.
Vietinės reikšmės automobilių kelių su </t>
        </r>
        <r>
          <rPr>
            <b/>
            <sz val="9"/>
            <color indexed="81"/>
            <rFont val="Tahoma"/>
            <family val="2"/>
            <charset val="186"/>
          </rPr>
          <t>patobulinta danga</t>
        </r>
        <r>
          <rPr>
            <sz val="9"/>
            <color indexed="81"/>
            <rFont val="Tahoma"/>
            <family val="2"/>
            <charset val="186"/>
          </rPr>
          <t xml:space="preserve"> ilgis - 380 km.
</t>
        </r>
      </text>
    </comment>
    <comment ref="H195" authorId="2" shapeId="0">
      <text>
        <r>
          <rPr>
            <sz val="9"/>
            <color indexed="81"/>
            <rFont val="Tahoma"/>
            <family val="2"/>
            <charset val="186"/>
          </rPr>
          <t xml:space="preserve">2014 m. statistikos depart. duomenimis - Vietinės reikšmės automobilių kelių ilgis - 460 km.
Vietinės reikšmės automobilių kelių su </t>
        </r>
        <r>
          <rPr>
            <b/>
            <sz val="9"/>
            <color indexed="81"/>
            <rFont val="Tahoma"/>
            <family val="2"/>
            <charset val="186"/>
          </rPr>
          <t>patobulinta danga</t>
        </r>
        <r>
          <rPr>
            <sz val="9"/>
            <color indexed="81"/>
            <rFont val="Tahoma"/>
            <family val="2"/>
            <charset val="186"/>
          </rPr>
          <t xml:space="preserve"> ilgis - 380 km.
</t>
        </r>
      </text>
    </comment>
    <comment ref="I195" authorId="2" shapeId="0">
      <text>
        <r>
          <rPr>
            <sz val="9"/>
            <color indexed="81"/>
            <rFont val="Tahoma"/>
            <family val="2"/>
            <charset val="186"/>
          </rPr>
          <t xml:space="preserve">2015 m. statistikos depart. duomenimis - Vietinės reikšmės automobilių kelių ilgis - 458 km.
Vietinės reikšmės automobilių kelių su </t>
        </r>
        <r>
          <rPr>
            <b/>
            <sz val="9"/>
            <color indexed="81"/>
            <rFont val="Tahoma"/>
            <family val="2"/>
            <charset val="186"/>
          </rPr>
          <t>patobulinta danga</t>
        </r>
        <r>
          <rPr>
            <sz val="9"/>
            <color indexed="81"/>
            <rFont val="Tahoma"/>
            <family val="2"/>
            <charset val="186"/>
          </rPr>
          <t xml:space="preserve"> ilgis - 381 km.
</t>
        </r>
      </text>
    </comment>
    <comment ref="J195" authorId="2" shapeId="0">
      <text>
        <r>
          <rPr>
            <sz val="9"/>
            <color indexed="81"/>
            <rFont val="Tahoma"/>
            <family val="2"/>
            <charset val="186"/>
          </rPr>
          <t xml:space="preserve">2016 m. statistikos depart. duomenimis - Vietinės reikšmės automobilių kelių ilgis - 475 km.
Vietinės reikšmės automobilių kelių su </t>
        </r>
        <r>
          <rPr>
            <b/>
            <sz val="9"/>
            <color indexed="81"/>
            <rFont val="Tahoma"/>
            <family val="2"/>
            <charset val="186"/>
          </rPr>
          <t>patobulinta danga</t>
        </r>
        <r>
          <rPr>
            <sz val="9"/>
            <color indexed="81"/>
            <rFont val="Tahoma"/>
            <family val="2"/>
            <charset val="186"/>
          </rPr>
          <t xml:space="preserve"> ilgis - 397 km.
</t>
        </r>
      </text>
    </comment>
    <comment ref="G197" authorId="2" shapeId="0">
      <text>
        <r>
          <rPr>
            <sz val="9"/>
            <color indexed="81"/>
            <rFont val="Tahoma"/>
            <family val="2"/>
            <charset val="186"/>
          </rPr>
          <t xml:space="preserve">2014 m. buvo 180 autobusų, iš jų 34 vnt. varomi alternatyviuoju kuru. </t>
        </r>
      </text>
    </comment>
    <comment ref="G198" authorId="2" shapeId="0">
      <text>
        <r>
          <rPr>
            <sz val="9"/>
            <color indexed="81"/>
            <rFont val="Tahoma"/>
            <family val="2"/>
            <charset val="186"/>
          </rPr>
          <t xml:space="preserve">2014 m. buvo 180 autobusų, iš jų 113 vnt. žemagrindžių autobusų, kurie yra pritaikyti žmonėms su spec. poreikiais
</t>
        </r>
      </text>
    </comment>
    <comment ref="I198" authorId="2" shapeId="0">
      <text>
        <r>
          <rPr>
            <sz val="9"/>
            <color indexed="81"/>
            <rFont val="Tahoma"/>
            <family val="2"/>
            <charset val="186"/>
          </rPr>
          <t xml:space="preserve">2016 m. buvo 137 autobusų, iš jų 137 vnt. žemagrindžių autobusų (iš jų 82 su trapais), kurie yra pritaikyti žmonėms su spec. poreikiais
</t>
        </r>
      </text>
    </comment>
    <comment ref="J198" authorId="2" shapeId="0">
      <text>
        <r>
          <rPr>
            <sz val="9"/>
            <color indexed="81"/>
            <rFont val="Tahoma"/>
            <family val="2"/>
            <charset val="186"/>
          </rPr>
          <t xml:space="preserve">2017
 m. buvo 137 autobusų, iš jų 137 vnt. žemagrindžių autobusų (iš jų 82 su trapais), kurie yra pritaikyti žmonėms su spec. poreikiais
</t>
        </r>
      </text>
    </comment>
    <comment ref="G204" authorId="2" shapeId="0">
      <text>
        <r>
          <rPr>
            <sz val="9"/>
            <color indexed="81"/>
            <rFont val="Tahoma"/>
            <family val="2"/>
            <charset val="186"/>
          </rPr>
          <t xml:space="preserve">Gatvių apšvietimas neveda rodiklio - </t>
        </r>
        <r>
          <rPr>
            <sz val="9"/>
            <color indexed="81"/>
            <rFont val="Tahoma"/>
            <family val="2"/>
            <charset val="186"/>
          </rPr>
          <t xml:space="preserve">
apšviestų vietinės reikšmės kelių dalis nuo visų vietinės reikšmės kelių.
</t>
        </r>
      </text>
    </comment>
    <comment ref="F206" authorId="2" shapeId="0">
      <text>
        <r>
          <rPr>
            <sz val="9"/>
            <color indexed="81"/>
            <rFont val="Tahoma"/>
            <family val="2"/>
            <charset val="186"/>
          </rPr>
          <t xml:space="preserve">8,315 km lietaus nuotekų tinklų, iš jų: 
0,780 km - Lypkių g.,
0,760 km- Minijos g.,
4,599 km - Klaipėdos raj. Toleikių k. Lėbartų kapinėse,
0,154 km - Mažosios istorijos muziejaus saugyklos pastato kiemo teritorijoje,
 1,892 km - Joniškės g.
0,13 km - Janonio g.
</t>
        </r>
      </text>
    </comment>
    <comment ref="G206" authorId="2" shapeId="0">
      <text>
        <r>
          <rPr>
            <sz val="9"/>
            <color indexed="81"/>
            <rFont val="Tahoma"/>
            <family val="2"/>
            <charset val="186"/>
          </rPr>
          <t xml:space="preserve">Lietaus nuotekos nutiestos 275 m pagal projektą "Baltijos jūros vandens kokybės gerinimas, 325 m Pilies ir Mokyklos gatvėse </t>
        </r>
      </text>
    </comment>
    <comment ref="H206" authorId="2" shapeId="0">
      <text>
        <r>
          <rPr>
            <sz val="8"/>
            <color indexed="81"/>
            <rFont val="Tahoma"/>
            <family val="2"/>
            <charset val="186"/>
          </rPr>
          <t>Įgyvendintas projektas "Baltijos jūros vandens kokybės gerinimas, vystant vandens nuotekų tinklus"</t>
        </r>
      </text>
    </comment>
    <comment ref="J210" authorId="2" shapeId="0">
      <text>
        <r>
          <rPr>
            <sz val="9"/>
            <color indexed="81"/>
            <rFont val="Tahoma"/>
            <family val="2"/>
            <charset val="186"/>
          </rPr>
          <t xml:space="preserve">2018 m. numatyta skirti 1,5 mln. Eur </t>
        </r>
      </text>
    </comment>
    <comment ref="I213" authorId="2" shapeId="0">
      <text>
        <r>
          <rPr>
            <sz val="9"/>
            <color indexed="81"/>
            <rFont val="Tahoma"/>
            <family val="2"/>
            <charset val="186"/>
          </rPr>
          <t>2015-08-06 pasirašytas sutarties Nr. 34-2014-153 pakeitimas Nr. 34-2015-354,  2015-12-07 pasirašytas sutarties Nr. 34-2014-153 pakeitimas Nr. 2/34-2015-569 ir 2017-01-20 pasirašytas sutarties Nr. 34-2014-153 pakeitimas Nr. 3/34-2017-23, kuriais buvo keičiamas sutarties 2.1 punktas. Pagal sutartį su minėtais pakeitimais 2014–2017 m. numatoma skirti 4 804 193,47 Eur, iš jų 2014 m. – 1 184 240,75 Eur, 2015 m. – 1 942 000,00 Eur; 2016–2017 m. – 1 677 952,72 Eur). 2015 m. buvo numatyta skirti 1 942 000 Eur. 2015 metais KVJUD skyrė (aktais patvirtino) 1 841 378,98 Eur lėšų, o sumokėta 1 941 999,99 Eur, iš jų 100 621,01 Eur buvo aktais patvirtinta 2014 m. 2016 m. buvo skirta ir aktais patvirtinta 975 481,07 Eur. 2017 m. planuojama skirti 702 471,65 Eur.</t>
        </r>
      </text>
    </comment>
    <comment ref="J217" authorId="2" shapeId="0">
      <text>
        <r>
          <rPr>
            <sz val="9"/>
            <color indexed="81"/>
            <rFont val="Tahoma"/>
            <family val="2"/>
            <charset val="186"/>
          </rPr>
          <t>Molo g. 25, Jūros g. 9, Turgaus a. 11, Arimų g. 24, Tulpių g. 11, Tuopų g. 2, I. Kanto g. 20, Smilties Pylimo g. 21, Šaulių g. 39,  Karoso g. 20</t>
        </r>
      </text>
    </comment>
    <comment ref="F226" authorId="0" shapeId="0">
      <text>
        <r>
          <rPr>
            <b/>
            <sz val="9"/>
            <color indexed="81"/>
            <rFont val="Tahoma"/>
            <family val="2"/>
            <charset val="186"/>
          </rPr>
          <t>Snieguole Kacerauskaite:</t>
        </r>
        <r>
          <rPr>
            <sz val="9"/>
            <color indexed="81"/>
            <rFont val="Tahoma"/>
            <family val="2"/>
            <charset val="186"/>
          </rPr>
          <t xml:space="preserve">
Tyrimas nekartotas</t>
        </r>
      </text>
    </comment>
    <comment ref="G240" authorId="3" shapeId="0">
      <text>
        <r>
          <rPr>
            <sz val="10"/>
            <color indexed="81"/>
            <rFont val="Times New Roman"/>
            <family val="1"/>
            <charset val="186"/>
          </rPr>
          <t>Biokuras 8,2 proc. kuro struktūroje, iš nepriklausomų gamintojų nupirkta 63 proc. visos atleistos į tinklą šilumos</t>
        </r>
      </text>
    </comment>
    <comment ref="I262" authorId="2" shapeId="0">
      <text>
        <r>
          <rPr>
            <sz val="9"/>
            <color indexed="81"/>
            <rFont val="Tahoma"/>
            <family val="2"/>
            <charset val="186"/>
          </rPr>
          <t>2016 m. vykdoma fachverkinės architektūros pastatų komplekso Bažnyčių g. 4 / Daržų g. 10, Bažnyčių g. 6, Vežėjų g. 4, Aukštoji g. 1 / Didžiosios Vandens g. 2 tvarkyba, Kalvystės muziejaus pastatų Šaltkalvių g. 2, 2A energinio efektyvumo didinimo, Klaipėdos karalienės Luizės jaunimo centro modernizavimo, Klaipėdos pilies ir bastionų komplekso restauravimo darbai ir  Pilies muziejaus vientisos informacijos ir ženklų sistemos sukūrimas</t>
        </r>
      </text>
    </comment>
    <comment ref="E266" authorId="2" shapeId="0">
      <text>
        <r>
          <rPr>
            <sz val="9"/>
            <color indexed="81"/>
            <rFont val="Tahoma"/>
            <family val="2"/>
            <charset val="186"/>
          </rPr>
          <t xml:space="preserve">gyventojų skaičius 2012 m. - 160142, materialinės invest. - 384049 tūkst. Eur
</t>
        </r>
      </text>
    </comment>
    <comment ref="H266" authorId="2" shapeId="0">
      <text>
        <r>
          <rPr>
            <b/>
            <sz val="9"/>
            <color indexed="81"/>
            <rFont val="Tahoma"/>
            <family val="2"/>
            <charset val="186"/>
          </rPr>
          <t>Stat. departamentas</t>
        </r>
        <r>
          <rPr>
            <sz val="9"/>
            <color indexed="81"/>
            <rFont val="Tahoma"/>
            <family val="2"/>
            <charset val="186"/>
          </rPr>
          <t xml:space="preserve">
2013, 3 244
2014, 3 547
2015, 3 114 </t>
        </r>
      </text>
    </comment>
    <comment ref="I266" authorId="2" shapeId="0">
      <text>
        <r>
          <rPr>
            <b/>
            <sz val="9"/>
            <color indexed="81"/>
            <rFont val="Tahoma"/>
            <family val="2"/>
            <charset val="186"/>
          </rPr>
          <t>Stat. departamentas</t>
        </r>
        <r>
          <rPr>
            <sz val="9"/>
            <color indexed="81"/>
            <rFont val="Tahoma"/>
            <family val="2"/>
            <charset val="186"/>
          </rPr>
          <t xml:space="preserve">
2013, 3 244
2014, 3 547
2015, 3 114 
2016, 3 359</t>
        </r>
      </text>
    </comment>
    <comment ref="F268" authorId="2" shapeId="0">
      <text>
        <r>
          <rPr>
            <sz val="8"/>
            <color indexed="81"/>
            <rFont val="Tahoma"/>
            <family val="2"/>
            <charset val="186"/>
          </rPr>
          <t>2013 m.  išduotų iverslo verslo liudijimų skaičius per metus - 3968 vnt. 2013 m. gyventojai - 158541</t>
        </r>
        <r>
          <rPr>
            <sz val="9"/>
            <color indexed="81"/>
            <rFont val="Tahoma"/>
            <family val="2"/>
            <charset val="186"/>
          </rPr>
          <t xml:space="preserve">
</t>
        </r>
      </text>
    </comment>
    <comment ref="G268" authorId="2" shapeId="0">
      <text>
        <r>
          <rPr>
            <sz val="8"/>
            <color indexed="81"/>
            <rFont val="Tahoma"/>
            <family val="2"/>
            <charset val="186"/>
          </rPr>
          <t>2014 m. išduotų verslo liudijimų skaičius per metus - 4498 vnt. 2014 m. gyventojai - 156122</t>
        </r>
        <r>
          <rPr>
            <sz val="9"/>
            <color indexed="81"/>
            <rFont val="Tahoma"/>
            <family val="2"/>
            <charset val="186"/>
          </rPr>
          <t xml:space="preserve">
</t>
        </r>
      </text>
    </comment>
    <comment ref="H268" authorId="2" shapeId="0">
      <text>
        <r>
          <rPr>
            <sz val="9"/>
            <color indexed="81"/>
            <rFont val="Tahoma"/>
            <family val="2"/>
            <charset val="186"/>
          </rPr>
          <t xml:space="preserve">2015 m.  išduotų verslo liudijimų skaičius per metus - 4948 vnt. 2016 pradžia m. gyventojai - 154275
</t>
        </r>
      </text>
    </comment>
    <comment ref="I268" authorId="2" shapeId="0">
      <text>
        <r>
          <rPr>
            <sz val="9"/>
            <color indexed="81"/>
            <rFont val="Tahoma"/>
            <family val="2"/>
            <charset val="186"/>
          </rPr>
          <t xml:space="preserve">pateikiami duomenys apie visus verslo liudijimus ir įsigijusių verslo liudijimus su lengvata 6138 vnt, gyventojai - 154275 </t>
        </r>
      </text>
    </comment>
    <comment ref="J268" authorId="4" shapeId="0">
      <text>
        <r>
          <rPr>
            <b/>
            <sz val="9"/>
            <color indexed="81"/>
            <rFont val="Tahoma"/>
            <charset val="1"/>
          </rPr>
          <t>Jurgita Cinauskaite:</t>
        </r>
        <r>
          <rPr>
            <sz val="9"/>
            <color indexed="81"/>
            <rFont val="Tahoma"/>
            <charset val="1"/>
          </rPr>
          <t xml:space="preserve">
2017 m. pateikiami duomenys apie visus verslo liudijimus ir įsigijusių verslo liudijimus su lengvata 6564 vnt, gyventojai - 148908</t>
        </r>
      </text>
    </comment>
    <comment ref="H269" authorId="2" shapeId="0">
      <text>
        <r>
          <rPr>
            <sz val="9"/>
            <color indexed="81"/>
            <rFont val="Tahoma"/>
            <family val="2"/>
            <charset val="186"/>
          </rPr>
          <t xml:space="preserve">2015 liepos mėn. - 155032 gyventojai, 6508 - SVV subjektai. Std duomenys
</t>
        </r>
      </text>
    </comment>
    <comment ref="I269" authorId="2" shapeId="0">
      <text>
        <r>
          <rPr>
            <sz val="9"/>
            <color indexed="81"/>
            <rFont val="Tahoma"/>
            <family val="2"/>
            <charset val="186"/>
          </rPr>
          <t xml:space="preserve"> 2017-01-01 gyventojų skaičius 151309, SVV skaičius 5451
</t>
        </r>
      </text>
    </comment>
    <comment ref="J269" authorId="2" shapeId="0">
      <text>
        <r>
          <rPr>
            <sz val="9"/>
            <color indexed="81"/>
            <rFont val="Tahoma"/>
            <family val="2"/>
            <charset val="186"/>
          </rPr>
          <t xml:space="preserve"> 2018-01-01 gyventojų skaičius 149015, SVV skaičius 5444
</t>
        </r>
      </text>
    </comment>
    <comment ref="J270" authorId="4" shapeId="0">
      <text>
        <r>
          <rPr>
            <b/>
            <sz val="9"/>
            <color indexed="81"/>
            <rFont val="Tahoma"/>
            <charset val="1"/>
          </rPr>
          <t>Jurgita Cinauskaite:</t>
        </r>
        <r>
          <rPr>
            <sz val="9"/>
            <color indexed="81"/>
            <rFont val="Tahoma"/>
            <charset val="1"/>
          </rPr>
          <t xml:space="preserve">
Nei KMSa, nei KID tokio tikslinio tyrimo nedarė. </t>
        </r>
      </text>
    </comment>
    <comment ref="H273" authorId="0" shapeId="0">
      <text>
        <r>
          <rPr>
            <sz val="9"/>
            <color indexed="81"/>
            <rFont val="Tahoma"/>
            <family val="2"/>
            <charset val="186"/>
          </rPr>
          <t>Pagal Socialinių mokslų kolegijos atliktą 2015 m. galimybių studiją „KLAIPĖDOS JAUNIMO SITUACIJOS TYRIMAS“</t>
        </r>
      </text>
    </comment>
    <comment ref="H274" authorId="2" shapeId="0">
      <text>
        <r>
          <rPr>
            <sz val="9"/>
            <color indexed="81"/>
            <rFont val="Tahoma"/>
            <family val="2"/>
            <charset val="186"/>
          </rPr>
          <t xml:space="preserve">Savivaldybės užsakymu VšĮ Žinių kodas vykdė mokymų jaunimui ciklą. Pateikti duomenys – iš registracijos sąrašų.
Dar yra unikalių dalyvių sąrašas, kuriame nurodytos 77 asmenų pavardės. Tie patys dalyviai dalyvavo skirtinguose mokymuose
</t>
        </r>
      </text>
    </comment>
    <comment ref="I274" authorId="0" shapeId="0">
      <text>
        <r>
          <rPr>
            <sz val="9"/>
            <color indexed="81"/>
            <rFont val="Tahoma"/>
            <family val="2"/>
            <charset val="186"/>
          </rPr>
          <t xml:space="preserve">Už jaunimo verslumo renginius iki 2016 m. buvo atsakingas verslo, tarptautinių ryšių ir turzimo skyrius
</t>
        </r>
      </text>
    </comment>
    <comment ref="H279" authorId="2" shapeId="0">
      <text>
        <r>
          <rPr>
            <sz val="9"/>
            <color indexed="81"/>
            <rFont val="Tahoma"/>
            <family val="2"/>
            <charset val="186"/>
          </rPr>
          <t>25/2454 ir +21 ha Lipkių teritorijos  90/1560 LEZ įmonėse viso 115/4014</t>
        </r>
      </text>
    </comment>
    <comment ref="I279" authorId="5" shapeId="0">
      <text>
        <r>
          <rPr>
            <b/>
            <sz val="9"/>
            <color indexed="81"/>
            <rFont val="Tahoma"/>
            <family val="2"/>
            <charset val="186"/>
          </rPr>
          <t>Raimondas Bakas</t>
        </r>
        <r>
          <rPr>
            <sz val="9"/>
            <color indexed="81"/>
            <rFont val="Tahoma"/>
            <family val="2"/>
            <charset val="186"/>
          </rPr>
          <t xml:space="preserve">
31/2775 LEZ+89/1492 viso 120/4267</t>
        </r>
      </text>
    </comment>
    <comment ref="J279" authorId="2" shapeId="0">
      <text>
        <r>
          <rPr>
            <sz val="9"/>
            <color indexed="81"/>
            <rFont val="Tahoma"/>
            <family val="2"/>
            <charset val="186"/>
          </rPr>
          <t>29/3216 LEZ+66/2230=viso 95/5446</t>
        </r>
      </text>
    </comment>
    <comment ref="J283" authorId="2" shapeId="0">
      <text>
        <r>
          <rPr>
            <sz val="9"/>
            <color indexed="81"/>
            <rFont val="Tahoma"/>
            <family val="2"/>
            <charset val="186"/>
          </rPr>
          <t xml:space="preserve"> Iki 2017 m. yra 6 projektai, kurie grindžiami VPP principu ir kuriuose partneris yra savivaldybė: parengta 2017 m. koncesijos sutartis dėl Klaipėdos daugiafunkcio sveikatingumo centro (50 m. baseino) valdymo ir naudojimo; koncesijos sutartis dėl „Švyturio“ arenos valdymo ir naudojimo; koncesijos sutartis dėl Pilies uosto ir Danės upės krantinių nuo upės žiočių iki Biržos tilto valdymo ir naudojimo; koncesijos sutartis su UAB KRATC dėl Klaipėdos miesto komunalinių atliekų tvarkymo paslaugos; koncesijos sutartis dėl projekto „Kolumbariumo Lėbartų kapinėse įrengimo“; koncesijos sutartis dėl Klaipėdos miesto kempingo valdymo ir naudojimo.</t>
        </r>
        <r>
          <rPr>
            <b/>
            <sz val="9"/>
            <color indexed="81"/>
            <rFont val="Tahoma"/>
            <family val="2"/>
            <charset val="186"/>
          </rPr>
          <t xml:space="preserve"> 2017 m. pradėtas rengti Klaipėdos sporto ir laisvalaikio komplekso (ledo arenos) koncesijos konkursas</t>
        </r>
      </text>
    </comment>
    <comment ref="I287" authorId="2" shapeId="0">
      <text>
        <r>
          <rPr>
            <sz val="9"/>
            <color indexed="81"/>
            <rFont val="Tahoma"/>
            <family val="2"/>
            <charset val="186"/>
          </rPr>
          <t>47,4 ha Medelyno gyvenamojo rajono infrastruktūros išvystymas (2016 m. -galimybių studijos su investicijų projektu parengimas);
Viešojo ir privataus sektorių partnerystės modelio sukūrimas, įgyvendinant projektą  „Atgimimo aikštės sutvarkymas, didinant patrauklumą investicijoms, skatinant lankytojų srautus"</t>
        </r>
      </text>
    </comment>
    <comment ref="I289" authorId="2" shapeId="0">
      <text>
        <r>
          <rPr>
            <b/>
            <sz val="9"/>
            <color indexed="81"/>
            <rFont val="Tahoma"/>
            <family val="2"/>
            <charset val="186"/>
          </rPr>
          <t xml:space="preserve">2016 m. </t>
        </r>
        <r>
          <rPr>
            <sz val="9"/>
            <color indexed="81"/>
            <rFont val="Tahoma"/>
            <family val="2"/>
            <charset val="186"/>
          </rPr>
          <t xml:space="preserve">
vandens transportu (jūrų keltais) - 2; oro transportu (per tarptautinį Palangos oro uostą) - 10; sausumos keliais (reguliaraus susisiekimo viešuoju kelių transportu) - 2; sausumos keliais (geležinkelio transportu) - 0</t>
        </r>
      </text>
    </comment>
    <comment ref="J289" authorId="2" shapeId="0">
      <text>
        <r>
          <rPr>
            <b/>
            <sz val="9"/>
            <color indexed="81"/>
            <rFont val="Tahoma"/>
            <family val="2"/>
            <charset val="186"/>
          </rPr>
          <t xml:space="preserve">2016 m. </t>
        </r>
        <r>
          <rPr>
            <sz val="9"/>
            <color indexed="81"/>
            <rFont val="Tahoma"/>
            <family val="2"/>
            <charset val="186"/>
          </rPr>
          <t xml:space="preserve">
vandens transportu (jūrų keltais) - 2; oro transportu (per tarptautinį Palangos oro uostą) - 10; sausumos keliais (reguliaraus susisiekimo viešuoju kelių transportu) - 2; sausumos keliais (geležinkelio transportu) - 0</t>
        </r>
      </text>
    </comment>
    <comment ref="J290" authorId="2" shapeId="0">
      <text>
        <r>
          <rPr>
            <sz val="9"/>
            <color indexed="81"/>
            <rFont val="Tahoma"/>
            <family val="2"/>
            <charset val="186"/>
          </rPr>
          <t xml:space="preserve">2017 m. buvo 2 vandens transporto kryptys iš/į Klaipėdos uostą. Regularios kryptys - Karlshamnas ir  Kylis.
</t>
        </r>
        <r>
          <rPr>
            <sz val="9"/>
            <color indexed="81"/>
            <rFont val="Tahoma"/>
            <charset val="1"/>
          </rPr>
          <t xml:space="preserve">
</t>
        </r>
      </text>
    </comment>
    <comment ref="J291" authorId="2" shapeId="0">
      <text>
        <r>
          <rPr>
            <sz val="9"/>
            <color indexed="81"/>
            <rFont val="Tahoma"/>
            <family val="2"/>
            <charset val="186"/>
          </rPr>
          <t>2017 m. buvo 10 oro transporto krypčių iš/į tarptautinį Palangos oro uostą. Regularios 4 kryptys: Kopenhaga (Danija); Londonas (Jungtinė Karalystė); Oslas (Norvegija); Ryga (Latvija). Sezoninės 6 kryptys: Glazgas (JK); Kijevas (Ukraina); Maskva (Rusija); Minskas (Baltarusija); Sankt Peterburgas (Rusija); Varšuva (Lenkija</t>
        </r>
      </text>
    </comment>
    <comment ref="J292" authorId="2" shapeId="0">
      <text>
        <r>
          <rPr>
            <sz val="9"/>
            <color indexed="81"/>
            <rFont val="Tahoma"/>
            <family val="2"/>
            <charset val="186"/>
          </rPr>
          <t>2017 m. buvo 2 sausumos transporto kryptys iš/į Klaipėdos autobusų parką. Maršrutas - Klaipėda-Kaliningradas, Klaipėda-Ryga. Geležinkelio transportu - 0</t>
        </r>
      </text>
    </comment>
    <comment ref="F297" authorId="2" shapeId="0">
      <text>
        <r>
          <rPr>
            <sz val="9"/>
            <color indexed="81"/>
            <rFont val="Tahoma"/>
            <family val="2"/>
            <charset val="186"/>
          </rPr>
          <t xml:space="preserve">2013-174778 asmenų,
2012-154842,
2011-133502.
</t>
        </r>
      </text>
    </comment>
    <comment ref="G297" authorId="2" shapeId="0">
      <text>
        <r>
          <rPr>
            <sz val="9"/>
            <color indexed="81"/>
            <rFont val="Tahoma"/>
            <family val="2"/>
            <charset val="186"/>
          </rPr>
          <t>2012, 154 847
2013, 174 778
2014, 200 749
2015, 193 943
2016, 207 576</t>
        </r>
      </text>
    </comment>
    <comment ref="H297" authorId="2" shapeId="0">
      <text>
        <r>
          <rPr>
            <sz val="9"/>
            <color indexed="81"/>
            <rFont val="Tahoma"/>
            <family val="2"/>
            <charset val="186"/>
          </rPr>
          <t>2012, 154 847
2013, 174 778
2014, 200 749
2015, 193 943
2016, 207 576</t>
        </r>
      </text>
    </comment>
    <comment ref="I297" authorId="2" shapeId="0">
      <text>
        <r>
          <rPr>
            <sz val="9"/>
            <color indexed="81"/>
            <rFont val="Tahoma"/>
            <family val="2"/>
            <charset val="186"/>
          </rPr>
          <t>2012, 154 847
2013, 174 778
2014, 200 749
2015, 193 943
2016, 207 576</t>
        </r>
      </text>
    </comment>
    <comment ref="J297" authorId="2" shapeId="0">
      <text>
        <r>
          <rPr>
            <sz val="9"/>
            <color indexed="81"/>
            <rFont val="Tahoma"/>
            <family val="2"/>
            <charset val="186"/>
          </rPr>
          <t>2012, 154 847
2013, 174 778
2014, 200 749
2015, 193 943
2016, 207 576
2017, 228 673</t>
        </r>
      </text>
    </comment>
    <comment ref="J300" authorId="2" shapeId="0">
      <text>
        <r>
          <rPr>
            <sz val="9"/>
            <color indexed="81"/>
            <rFont val="Tahoma"/>
            <family val="2"/>
            <charset val="186"/>
          </rPr>
          <t>Buvo sugedęs serverio statistinių duomenų apskaitos modulis, todėl buvo nerankami duomenis. Tačiau, pats tinklapis veikė</t>
        </r>
      </text>
    </comment>
    <comment ref="F304" authorId="2" shapeId="0">
      <text>
        <r>
          <rPr>
            <sz val="9"/>
            <color indexed="81"/>
            <rFont val="Tahoma"/>
            <family val="2"/>
            <charset val="186"/>
          </rPr>
          <t>Duomenys iš www.klaipedainfo.lt puslapio
IED neturi duomenų</t>
        </r>
      </text>
    </comment>
    <comment ref="J310" authorId="2" shapeId="0">
      <text>
        <r>
          <rPr>
            <sz val="9"/>
            <color indexed="81"/>
            <rFont val="Tahoma"/>
            <family val="2"/>
            <charset val="186"/>
          </rPr>
          <t xml:space="preserve">Per 2017 m. kruizinės laivybos sezoną buvo registruoti 63 kruiziniai laivai. </t>
        </r>
      </text>
    </comment>
    <comment ref="I311" authorId="2" shapeId="0">
      <text>
        <r>
          <rPr>
            <sz val="9"/>
            <color indexed="81"/>
            <rFont val="Tahoma"/>
            <family val="2"/>
            <charset val="186"/>
          </rPr>
          <t xml:space="preserve">Į Smiltynės jachtklubį atplaukė 204 jachtos ir mažieji laiveliai, į Pilies uostelį – 409. Iš viso atplaukė 613 </t>
        </r>
      </text>
    </comment>
    <comment ref="J311" authorId="2" shapeId="0">
      <text>
        <r>
          <rPr>
            <sz val="9"/>
            <color indexed="81"/>
            <rFont val="Tahoma"/>
            <family val="2"/>
            <charset val="186"/>
          </rPr>
          <t>Per 2017 m sezoną į Klaipėdą atplaukė burlaivių, jachtų bei pramoginių laivelių 1 039 vnt.: Smiltynės jachtklubas priėmė 250 laivų; Pilies uostas – 789 laivus</t>
        </r>
      </text>
    </comment>
    <comment ref="I318" authorId="0" shapeId="0">
      <text>
        <r>
          <rPr>
            <sz val="9"/>
            <color indexed="81"/>
            <rFont val="Tahoma"/>
            <family val="2"/>
            <charset val="186"/>
          </rPr>
          <t>Geriausiai įvertintų įstaigų (iš viso vertinta 18) trejetukas: Lietuvos jūrų muziejus,  I. Simonaitytės biblioteka ir „Švyturio“ arena. Prasčiausiai vertinami Kultūros centro Žvejų rūmai (3,87 balai), tačiau pagal lankomumą šie rūmai yra penktoje vietoje</t>
        </r>
      </text>
    </comment>
    <comment ref="I319" authorId="0" shapeId="0">
      <text>
        <r>
          <rPr>
            <sz val="9"/>
            <color indexed="81"/>
            <rFont val="Tahoma"/>
            <family val="2"/>
            <charset val="186"/>
          </rPr>
          <t xml:space="preserve">Didžiausias srautas klaipėdiečių (85 proc.) lankosi „Jūros šventės“ renginiuose, antras pagal lankomumą jūrinės kultūros renginys – „Laivų paradas“ (62 proc.), trečias – Džiazo festivalis (51 proc.). Tendencingai, visi lankomiausi renginiai vykdomi atvirose erdvėse, yra nemokami ir vyksta keletą dienų. 
</t>
        </r>
        <r>
          <rPr>
            <i/>
            <sz val="9"/>
            <color indexed="81"/>
            <rFont val="Tahoma"/>
            <family val="2"/>
            <charset val="186"/>
          </rPr>
          <t xml:space="preserve">Klasikinės muzikos festivaliuose lankosi 20 proc. klaipėdiečių, o teatro ir kino festivaliuose – 17 proc. </t>
        </r>
        <r>
          <rPr>
            <sz val="9"/>
            <color indexed="81"/>
            <rFont val="Tahoma"/>
            <family val="2"/>
            <charset val="186"/>
          </rPr>
          <t xml:space="preserve">
</t>
        </r>
        <r>
          <rPr>
            <b/>
            <sz val="9"/>
            <color indexed="81"/>
            <rFont val="Tahoma"/>
            <family val="2"/>
            <charset val="186"/>
          </rPr>
          <t xml:space="preserve">Pagrindinės nesilankymo priežastys: </t>
        </r>
        <r>
          <rPr>
            <sz val="9"/>
            <color indexed="81"/>
            <rFont val="Tahoma"/>
            <family val="2"/>
            <charset val="186"/>
          </rPr>
          <t xml:space="preserve">
1. Per brangu – 55,7 proc.
2. Trūksta laiko – 50,1 proc.
3. Nepakanka informacijos – 30,4 proc.
Kultūros skyrius</t>
        </r>
      </text>
    </comment>
    <comment ref="J319" authorId="0" shapeId="0">
      <text>
        <r>
          <rPr>
            <sz val="9"/>
            <color indexed="81"/>
            <rFont val="Tahoma"/>
            <family val="2"/>
            <charset val="186"/>
          </rPr>
          <t>Tyrimą planuojama atlikti 2018 m.</t>
        </r>
      </text>
    </comment>
    <comment ref="G322" authorId="0" shapeId="0">
      <text>
        <r>
          <rPr>
            <b/>
            <sz val="9"/>
            <color indexed="81"/>
            <rFont val="Tahoma"/>
            <family val="2"/>
            <charset val="186"/>
          </rPr>
          <t>Snieguole Kacerauskaite:</t>
        </r>
        <r>
          <rPr>
            <sz val="9"/>
            <color indexed="81"/>
            <rFont val="Tahoma"/>
            <family val="2"/>
            <charset val="186"/>
          </rPr>
          <t xml:space="preserve">
Juros sv., Parbėg laivelis, laivų paradas, Albatroso apdovanojimai, Kaligrafija ant buriu, filmo Klaipėdos krašto vėtrungiu pristatymas, Pasauline vandenyno diena, Vėtrungiu konferencija, Dangės flotilė, jūrininkų pagerbimas, Paroda prezidentūroje, almanacho Baltija pristatymas</t>
        </r>
      </text>
    </comment>
    <comment ref="I322" authorId="0" shapeId="0">
      <text>
        <r>
          <rPr>
            <sz val="9"/>
            <color indexed="81"/>
            <rFont val="Tahoma"/>
            <family val="2"/>
            <charset val="186"/>
          </rPr>
          <t>Jūros šventė, Klaipėdos laivų paradas, Albatroso apdovanojimai, Dangės flotilė, Knygų apie Salį Šemerį, Reisų ratai ir S.Golubevo foto albumų pristatymai, Švyturių ralis, Viešojoje bibliotekoje - marinistinės literatūros ir muzikos vakaras "Jūreivių keliai'</t>
        </r>
      </text>
    </comment>
    <comment ref="J322" authorId="0" shapeId="0">
      <text>
        <r>
          <rPr>
            <sz val="9"/>
            <color indexed="81"/>
            <rFont val="Tahoma"/>
            <family val="2"/>
            <charset val="186"/>
          </rPr>
          <t xml:space="preserve">Klaipėdos miesto jūrinės kultūros apdovanojimo "Albatrosas" apdovanojimo ceremonija, Jūros šventė, tarptautinės regatos "The Tall ships race" ir "Baltic Sail", "Švyturių ralis" (VšĮ "Klaipėdos publika"), Klaipėdos laivų paradas (VšĮ "Klaipėdos publika"), Tradicinių istorinių laivų dienos "Dangės flotilė" (Lietuvos jūrų muziejus), Jaunimo kultūros festivalis "Galiu kurti prie jūros" (VšĮ Socialinių mokslų kolegija), "Susižadėję prie jūros" (Lietuvos jūrų muziejus), "Jūrinės vaikystės vėjas" - kūrybinės dirbtuvės Smiltynėje (Lietuvos demokratinės moterų kolegijos Klaipėdos skyrius), "Mėlynoji juosta" (VšĮ "Jūros marios"), Tarptautinė šiuolaikinio meno kūrybinė labaratorija, konferenija , paroda "Mazgas-Jūra. Fe ir  C" (Lietuvos dailininkų sąjungos Klaipėdos skyrius), "Vartai į jūrą-vartai į kultūrą" (Klaipėdos universitetas), "Švyturiai. Literatūros sujungti prie Baltijos stalo" (VšĮ "Lino lėlės"), "Muzika gamtoje. Gamta muzikoje" (VšĮ "Klaipėdos šventės")
</t>
        </r>
      </text>
    </comment>
    <comment ref="G325" authorId="0" shapeId="0">
      <text>
        <r>
          <rPr>
            <b/>
            <sz val="9"/>
            <color indexed="81"/>
            <rFont val="Tahoma"/>
            <family val="2"/>
            <charset val="186"/>
          </rPr>
          <t>Snieguole Kacerauskaite:</t>
        </r>
        <r>
          <rPr>
            <sz val="9"/>
            <color indexed="81"/>
            <rFont val="Tahoma"/>
            <family val="2"/>
            <charset val="186"/>
          </rPr>
          <t xml:space="preserve">
Kultūros fabrikas</t>
        </r>
      </text>
    </comment>
    <comment ref="I325" authorId="0" shapeId="0">
      <text>
        <r>
          <rPr>
            <b/>
            <sz val="9"/>
            <color indexed="81"/>
            <rFont val="Tahoma"/>
            <family val="2"/>
            <charset val="186"/>
          </rPr>
          <t>Snieguole Kacerauskaite:</t>
        </r>
        <r>
          <rPr>
            <sz val="9"/>
            <color indexed="81"/>
            <rFont val="Tahoma"/>
            <family val="2"/>
            <charset val="186"/>
          </rPr>
          <t xml:space="preserve">
Kultūros fabrikas ir Bendruomenės namai (Debreceno g. 48)</t>
        </r>
      </text>
    </comment>
    <comment ref="F327" authorId="0" shapeId="0">
      <text>
        <r>
          <rPr>
            <sz val="9"/>
            <color indexed="81"/>
            <rFont val="Tahoma"/>
            <family val="2"/>
            <charset val="186"/>
          </rPr>
          <t xml:space="preserve">MLIM kiemas įrengtas 2013 m. gale, todėl 2013 m. renginių nevyko
</t>
        </r>
      </text>
    </comment>
    <comment ref="G327" authorId="6" shapeId="0">
      <text>
        <r>
          <rPr>
            <b/>
            <sz val="9"/>
            <color indexed="81"/>
            <rFont val="Tahoma"/>
            <family val="2"/>
            <charset val="186"/>
          </rPr>
          <t>Karolina Kudreviciute:</t>
        </r>
        <r>
          <rPr>
            <sz val="9"/>
            <color indexed="81"/>
            <rFont val="Tahoma"/>
            <family val="2"/>
            <charset val="186"/>
          </rPr>
          <t xml:space="preserve">
Šiauriniame rage įrengta Vėtrungių alėja, renginys - alėjos atidarymas</t>
        </r>
      </text>
    </comment>
    <comment ref="I327" authorId="0" shapeId="0">
      <text>
        <r>
          <rPr>
            <b/>
            <i/>
            <sz val="9"/>
            <color indexed="81"/>
            <rFont val="Tahoma"/>
            <family val="2"/>
            <charset val="186"/>
          </rPr>
          <t>EKC Meno kiemo dirbtuvėse</t>
        </r>
        <r>
          <rPr>
            <sz val="9"/>
            <color indexed="81"/>
            <rFont val="Tahoma"/>
            <family val="2"/>
            <charset val="186"/>
          </rPr>
          <t xml:space="preserve"> įgyvendino projektą "</t>
        </r>
        <r>
          <rPr>
            <b/>
            <i/>
            <sz val="9"/>
            <color indexed="81"/>
            <rFont val="Tahoma"/>
            <family val="2"/>
            <charset val="186"/>
          </rPr>
          <t>Regioninio identiteto bruožai. Amatystė"</t>
        </r>
        <r>
          <rPr>
            <sz val="9"/>
            <color indexed="81"/>
            <rFont val="Tahoma"/>
            <family val="2"/>
            <charset val="186"/>
          </rPr>
          <t>. 2016 m. vasarą atvira keramikos dirbtuvė veikė 4 dienas per savaitę nuo 11 iki 19 val. Amatą stebėjo ir su tradicinių keramikos dirbinių ekspozicija susipažino apie</t>
        </r>
        <r>
          <rPr>
            <b/>
            <i/>
            <sz val="9"/>
            <color indexed="81"/>
            <rFont val="Tahoma"/>
            <family val="2"/>
            <charset val="186"/>
          </rPr>
          <t xml:space="preserve"> 4500 žmonių   </t>
        </r>
      </text>
    </comment>
    <comment ref="H328" authorId="0" shapeId="0">
      <text>
        <r>
          <rPr>
            <b/>
            <sz val="9"/>
            <color indexed="81"/>
            <rFont val="Tahoma"/>
            <family val="2"/>
            <charset val="186"/>
          </rPr>
          <t>Snieguole Kacerauskaite:</t>
        </r>
        <r>
          <rPr>
            <sz val="9"/>
            <color indexed="81"/>
            <rFont val="Tahoma"/>
            <family val="2"/>
            <charset val="186"/>
          </rPr>
          <t xml:space="preserve">
Patikslintas rodiklis</t>
        </r>
      </text>
    </comment>
    <comment ref="B331" authorId="7" shapeId="0">
      <text>
        <r>
          <rPr>
            <u/>
            <sz val="9"/>
            <color indexed="81"/>
            <rFont val="Tahoma"/>
            <family val="2"/>
            <charset val="186"/>
          </rPr>
          <t xml:space="preserve">Baltijos regiono šalys: </t>
        </r>
        <r>
          <rPr>
            <sz val="9"/>
            <color indexed="81"/>
            <rFont val="Tahoma"/>
            <family val="2"/>
            <charset val="186"/>
          </rPr>
          <t>Lenkija, Latvija, Vokietija, Rusija, Estija, Norvegija, Švedija, Vokietija, Suomija, Danija.</t>
        </r>
      </text>
    </comment>
    <comment ref="J334" authorId="0" shapeId="0">
      <text>
        <r>
          <rPr>
            <sz val="9"/>
            <color indexed="81"/>
            <rFont val="Tahoma"/>
            <family val="2"/>
            <charset val="186"/>
          </rPr>
          <t>22 meno sričių rezidentai, 35 kūrybinio verslo sričių rezidentai, 21 kultūros ir meno stipendininkai ir 77 organizacijos, gavusios dalinį finansavimą</t>
        </r>
      </text>
    </comment>
    <comment ref="I335" authorId="0" shapeId="0">
      <text>
        <r>
          <rPr>
            <sz val="9"/>
            <color indexed="81"/>
            <rFont val="Tahoma"/>
            <family val="2"/>
            <charset val="186"/>
          </rPr>
          <t xml:space="preserve">Kultūros fabrike rezidavo 30 rezidentų grupių/SVV kūrybinių įmonių
</t>
        </r>
      </text>
    </comment>
    <comment ref="J336" authorId="0" shapeId="0">
      <text>
        <r>
          <rPr>
            <sz val="9"/>
            <color indexed="81"/>
            <rFont val="Tahoma"/>
            <family val="2"/>
            <charset val="186"/>
          </rPr>
          <t>Iš SVP 2017 m. ataskaitos (Valstybės biudžetas (Lietuvos kultūros taryba), Rėmėjai, Užsienio fondai) KC ŽR, VB, KKKC, KKS, TKC, EKC, MLIM</t>
        </r>
      </text>
    </comment>
    <comment ref="I337" authorId="0" shapeId="0">
      <text>
        <r>
          <rPr>
            <sz val="9"/>
            <color indexed="81"/>
            <rFont val="Tahoma"/>
            <family val="2"/>
            <charset val="186"/>
          </rPr>
          <t>Viešojoje bibliotekoje atnaujinta duomenų bazė „Klaipėdos nekilnojamosios kultūros vertybės“, pastatai pažymėti QR kodų lentelėmis susietomis su duomenų baze per mobilius įrenginius. 2017 m. planuojamas Žydų kultūros kelias</t>
        </r>
      </text>
    </comment>
    <comment ref="J337" authorId="0" shapeId="0">
      <text>
        <r>
          <rPr>
            <sz val="9"/>
            <color indexed="81"/>
            <rFont val="Tahoma"/>
            <family val="2"/>
            <charset val="186"/>
          </rPr>
          <t>1) Lietuvos kultūros sostinė - Klaipėda - neužšąlantis kultūros uostas, 2) sukurta mobilioji programėlė „Discover Jewish Lithuania“ 16-ai objektų Klaipėdoje ir lankstinukas-žemėlapis</t>
        </r>
      </text>
    </comment>
    <comment ref="K337" authorId="8" shapeId="0">
      <text>
        <r>
          <rPr>
            <b/>
            <sz val="9"/>
            <color indexed="81"/>
            <rFont val="Tahoma"/>
            <family val="2"/>
            <charset val="186"/>
          </rPr>
          <t>Indre Buteniene:</t>
        </r>
        <r>
          <rPr>
            <sz val="9"/>
            <color indexed="81"/>
            <rFont val="Tahoma"/>
            <family val="2"/>
            <charset val="186"/>
          </rPr>
          <t xml:space="preserve">
Lietuvos kultūros sostinė 2017, Interkultur2017</t>
        </r>
      </text>
    </comment>
    <comment ref="J340" authorId="2" shapeId="0">
      <text>
        <r>
          <rPr>
            <sz val="9"/>
            <color indexed="81"/>
            <rFont val="Tahoma"/>
            <family val="2"/>
            <charset val="186"/>
          </rPr>
          <t>Bendros savivaldybės administracijos teikiamos paslaugos 6.9</t>
        </r>
      </text>
    </comment>
    <comment ref="I348" authorId="2" shapeId="0">
      <text>
        <r>
          <rPr>
            <sz val="9"/>
            <color indexed="81"/>
            <rFont val="Tahoma"/>
            <family val="2"/>
            <charset val="186"/>
          </rPr>
          <t xml:space="preserve">www. klaipeda.lt/Taryba
</t>
        </r>
      </text>
    </comment>
    <comment ref="J348" authorId="0" shapeId="0">
      <text>
        <r>
          <rPr>
            <sz val="9"/>
            <color indexed="81"/>
            <rFont val="Tahoma"/>
            <family val="2"/>
            <charset val="186"/>
          </rPr>
          <t>www.klaipeda.lt/lt/savivaldybe/taryba/komisijos-ir-tarybos/263</t>
        </r>
      </text>
    </comment>
    <comment ref="G351" authorId="2" shapeId="0">
      <text>
        <r>
          <rPr>
            <sz val="9"/>
            <color indexed="81"/>
            <rFont val="Tahoma"/>
            <family val="2"/>
            <charset val="186"/>
          </rPr>
          <t xml:space="preserve">Savivaldybės darbuotojų sk. 439,5, darbuotojų  kėlusių kvalifikaciją sk. 204
</t>
        </r>
      </text>
    </comment>
    <comment ref="I351" authorId="9" shapeId="0">
      <text>
        <r>
          <rPr>
            <sz val="9"/>
            <color indexed="81"/>
            <rFont val="Tahoma"/>
            <family val="2"/>
            <charset val="186"/>
          </rPr>
          <t>Iš 445 darbuotojų kvalifikaciją kėlė 211 unikalių darbuotojų.</t>
        </r>
      </text>
    </comment>
    <comment ref="J351" authorId="10" shapeId="0">
      <text>
        <r>
          <rPr>
            <sz val="9"/>
            <color indexed="81"/>
            <rFont val="Tahoma"/>
            <family val="2"/>
            <charset val="186"/>
          </rPr>
          <t>2017 m. - 456,5 pareigybių skaičius. Kvalifikaciją kėlė 310 administracijos bei 60 biudžetinių įstaigų darbuotojų, pastarieji į rodiklio paskaičiavimą proc. neįtraukti</t>
        </r>
      </text>
    </comment>
  </commentList>
</comments>
</file>

<file path=xl/comments3.xml><?xml version="1.0" encoding="utf-8"?>
<comments xmlns="http://schemas.openxmlformats.org/spreadsheetml/2006/main">
  <authors>
    <author>Snieguole Kacerauskaite</author>
    <author>Sniega</author>
    <author>Rasa Rumsiene</author>
    <author>Audra Cepiene</author>
  </authors>
  <commentList>
    <comment ref="E34" authorId="0" shapeId="0">
      <text>
        <r>
          <rPr>
            <sz val="9"/>
            <color indexed="81"/>
            <rFont val="Tahoma"/>
            <family val="2"/>
            <charset val="186"/>
          </rPr>
          <t xml:space="preserve">Tyrimas atliekamas kas 3 metus
</t>
        </r>
      </text>
    </comment>
    <comment ref="F34" authorId="0" shapeId="0">
      <text>
        <r>
          <rPr>
            <sz val="9"/>
            <color indexed="81"/>
            <rFont val="Tahoma"/>
            <family val="2"/>
            <charset val="186"/>
          </rPr>
          <t xml:space="preserve">Tyrimas atliekamas kas 3 metus
</t>
        </r>
      </text>
    </comment>
    <comment ref="E66" authorId="0" shapeId="0">
      <text>
        <r>
          <rPr>
            <sz val="9"/>
            <color indexed="81"/>
            <rFont val="Tahoma"/>
            <family val="2"/>
            <charset val="186"/>
          </rPr>
          <t xml:space="preserve">Įsteigtas dienos stacionaro padalinys vaikams Respublikinėje Klaipėdos ligoninėje
</t>
        </r>
      </text>
    </comment>
    <comment ref="E169" authorId="0" shapeId="0">
      <text>
        <r>
          <rPr>
            <b/>
            <sz val="9"/>
            <color indexed="81"/>
            <rFont val="Tahoma"/>
            <family val="2"/>
            <charset val="186"/>
          </rPr>
          <t>Snieguole Kacerauskaite:</t>
        </r>
        <r>
          <rPr>
            <sz val="9"/>
            <color indexed="81"/>
            <rFont val="Tahoma"/>
            <family val="2"/>
            <charset val="186"/>
          </rPr>
          <t xml:space="preserve">
„Laikino apnakvindinimo namų steigimas, Dubysos g. 39A“ ir „Laikino apgyvendinimo namų infrastruktūros modernizavimas (Šilutės pl. 8)“</t>
        </r>
      </text>
    </comment>
    <comment ref="F169" authorId="0" shapeId="0">
      <text>
        <r>
          <rPr>
            <b/>
            <sz val="9"/>
            <color indexed="81"/>
            <rFont val="Tahoma"/>
            <family val="2"/>
            <charset val="186"/>
          </rPr>
          <t>Snieguole Kacerauskaite:</t>
        </r>
        <r>
          <rPr>
            <sz val="9"/>
            <color indexed="81"/>
            <rFont val="Tahoma"/>
            <family val="2"/>
            <charset val="186"/>
          </rPr>
          <t xml:space="preserve">
1) „Laikino apnakvindinimo namų steigimas“ ir 2) „Laikino apgyvendinimo namų infrastruktūros modernizavimas (Šilutės pl. 8)“</t>
        </r>
      </text>
    </comment>
    <comment ref="E193" authorId="0" shapeId="0">
      <text>
        <r>
          <rPr>
            <sz val="9"/>
            <color indexed="81"/>
            <rFont val="Tahoma"/>
            <family val="2"/>
            <charset val="186"/>
          </rPr>
          <t>Negauta prašymų</t>
        </r>
      </text>
    </comment>
    <comment ref="F193" authorId="0" shapeId="0">
      <text>
        <r>
          <rPr>
            <sz val="9"/>
            <color indexed="81"/>
            <rFont val="Tahoma"/>
            <family val="2"/>
            <charset val="186"/>
          </rPr>
          <t>Negauta prašymų</t>
        </r>
      </text>
    </comment>
    <comment ref="F232" authorId="0" shapeId="0">
      <text>
        <r>
          <rPr>
            <b/>
            <sz val="9"/>
            <color indexed="81"/>
            <rFont val="Tahoma"/>
            <family val="2"/>
            <charset val="186"/>
          </rPr>
          <t>Snieguole Kacerauskaite:</t>
        </r>
        <r>
          <rPr>
            <sz val="9"/>
            <color indexed="81"/>
            <rFont val="Tahoma"/>
            <family val="2"/>
            <charset val="186"/>
          </rPr>
          <t xml:space="preserve">
2018 m. pataisytas programos projektas  bus teikiamas svarstyti Kolegijai. </t>
        </r>
      </text>
    </comment>
    <comment ref="C329" authorId="0" shapeId="0">
      <text>
        <r>
          <rPr>
            <sz val="9"/>
            <color indexed="81"/>
            <rFont val="Tahoma"/>
            <family val="2"/>
            <charset val="186"/>
          </rPr>
          <t xml:space="preserve">2014 m. parengtos ikimokyklinio ir priešmokyklinio ugdymo įstaigų tinklo pertvarkos analitinės prognozės
</t>
        </r>
      </text>
    </comment>
    <comment ref="D329" authorId="0" shapeId="0">
      <text>
        <r>
          <rPr>
            <sz val="9"/>
            <color indexed="81"/>
            <rFont val="Tahoma"/>
            <family val="2"/>
            <charset val="186"/>
          </rPr>
          <t xml:space="preserve">2015 m. parengtos bendrojo ugdymo mokyklų tinklo pertvarkos analitinės prognozės
</t>
        </r>
      </text>
    </comment>
    <comment ref="E335" authorId="0" shapeId="0">
      <text>
        <r>
          <rPr>
            <sz val="9"/>
            <color indexed="81"/>
            <rFont val="Tahoma"/>
            <family val="2"/>
            <charset val="186"/>
          </rPr>
          <t xml:space="preserve">Atnaujintas Klaipėdos „Vėtrungės“ gimnazijos (Gedminų g. 5, Gedminų g. 7) sporto aikštynas
</t>
        </r>
      </text>
    </comment>
    <comment ref="F335" authorId="0" shapeId="0">
      <text>
        <r>
          <rPr>
            <sz val="9"/>
            <color indexed="81"/>
            <rFont val="Tahoma"/>
            <family val="2"/>
            <charset val="186"/>
          </rPr>
          <t>Futbolo aikštės dangos įrengimas prie Klaipėdos „Pajūrio“ pagrindinės mokyklos“</t>
        </r>
      </text>
    </comment>
    <comment ref="F342" authorId="0" shapeId="0">
      <text>
        <r>
          <rPr>
            <sz val="9"/>
            <color indexed="81"/>
            <rFont val="Tahoma"/>
            <family val="2"/>
            <charset val="186"/>
          </rPr>
          <t xml:space="preserve">Klaipėdos mokslo ir technologijų parko infrastruktūros plėtra jūriniame slėnyje  H. Manto g. 84;
</t>
        </r>
      </text>
    </comment>
    <comment ref="D347" authorId="0" shapeId="0">
      <text>
        <r>
          <rPr>
            <sz val="9"/>
            <color indexed="81"/>
            <rFont val="Tahoma"/>
            <family val="2"/>
            <charset val="186"/>
          </rPr>
          <t>„Tikslinės teritorijos gyvenamųjų teritorijų ir gretimų visuomeninių erdvių tvarkymo“ ir „II vandenvietės pritaikymo švietimo, sporto, saviraiškos ir kitoms reikmėms“ studijos</t>
        </r>
      </text>
    </comment>
    <comment ref="C350" authorId="0" shapeId="0">
      <text>
        <r>
          <rPr>
            <sz val="9"/>
            <color indexed="81"/>
            <rFont val="Tahoma"/>
            <family val="2"/>
            <charset val="186"/>
          </rPr>
          <t>Jaunimo saviraiškos centras</t>
        </r>
      </text>
    </comment>
    <comment ref="D350" authorId="0" shapeId="0">
      <text>
        <r>
          <rPr>
            <sz val="9"/>
            <color indexed="81"/>
            <rFont val="Tahoma"/>
            <family val="2"/>
            <charset val="186"/>
          </rPr>
          <t>L/d "Puriena"</t>
        </r>
      </text>
    </comment>
    <comment ref="D353" authorId="1" shapeId="0">
      <text>
        <r>
          <rPr>
            <sz val="9"/>
            <color indexed="81"/>
            <rFont val="Tahoma"/>
            <family val="2"/>
            <charset val="186"/>
          </rPr>
          <t xml:space="preserve">2015 m. renovuotas Jaunimo centro pastato stogas
</t>
        </r>
      </text>
    </comment>
    <comment ref="E354" authorId="0" shapeId="0">
      <text>
        <r>
          <rPr>
            <b/>
            <sz val="9"/>
            <color indexed="81"/>
            <rFont val="Tahoma"/>
            <family val="2"/>
            <charset val="186"/>
          </rPr>
          <t xml:space="preserve">2016 m. </t>
        </r>
        <r>
          <rPr>
            <sz val="9"/>
            <color indexed="81"/>
            <rFont val="Tahoma"/>
            <family val="2"/>
            <charset val="186"/>
          </rPr>
          <t>parengtas investicijų projektas</t>
        </r>
      </text>
    </comment>
    <comment ref="E371" authorId="0" shapeId="0">
      <text>
        <r>
          <rPr>
            <sz val="9"/>
            <color indexed="81"/>
            <rFont val="Tahoma"/>
            <family val="2"/>
            <charset val="186"/>
          </rPr>
          <t xml:space="preserve">Pagal 2016-03-25 straipsnių pakeitimo įstatymą Nr. XII-2275 Administracinių nusižengimų kodeksas įsigaliojo </t>
        </r>
        <r>
          <rPr>
            <b/>
            <sz val="9"/>
            <color indexed="81"/>
            <rFont val="Tahoma"/>
            <family val="2"/>
            <charset val="186"/>
          </rPr>
          <t>nuo 2017-01-01</t>
        </r>
        <r>
          <rPr>
            <sz val="9"/>
            <color indexed="81"/>
            <rFont val="Tahoma"/>
            <family val="2"/>
            <charset val="186"/>
          </rPr>
          <t xml:space="preserve">
</t>
        </r>
      </text>
    </comment>
    <comment ref="E382" authorId="0" shapeId="0">
      <text>
        <r>
          <rPr>
            <sz val="9"/>
            <color indexed="81"/>
            <rFont val="Tahoma"/>
            <family val="2"/>
            <charset val="186"/>
          </rPr>
          <t xml:space="preserve">17 priemonių (9 VTAS pasitarimai ir atvejų analizės, 8 - Viešosios tvarkos skyriaus)
</t>
        </r>
      </text>
    </comment>
    <comment ref="F382" authorId="0" shapeId="0">
      <text>
        <r>
          <rPr>
            <sz val="9"/>
            <color indexed="81"/>
            <rFont val="Tahoma"/>
            <family val="2"/>
            <charset val="186"/>
          </rPr>
          <t xml:space="preserve">Viešosios tvarkos skyriaus – 16, VTAS – 45 priemonės (pasitarimai, susitikimai, atvejų analizės)
</t>
        </r>
      </text>
    </comment>
    <comment ref="E421" authorId="2" shapeId="0">
      <text>
        <r>
          <rPr>
            <b/>
            <sz val="9"/>
            <color indexed="81"/>
            <rFont val="Tahoma"/>
            <family val="2"/>
            <charset val="186"/>
          </rPr>
          <t>Rasa Rumsiene:</t>
        </r>
        <r>
          <rPr>
            <sz val="9"/>
            <color indexed="81"/>
            <rFont val="Tahoma"/>
            <family val="2"/>
            <charset val="186"/>
          </rPr>
          <t xml:space="preserve">
Adm. Dir. įsakymas pertvarkos planas, VSC ir BVC nuostatų pakeitimas, turto perdavimas iš VSC į BVC, patvirtintas sporto bazių naudojimo aprašas</t>
        </r>
      </text>
    </comment>
    <comment ref="E428" authorId="2" shapeId="0">
      <text>
        <r>
          <rPr>
            <b/>
            <sz val="9"/>
            <color indexed="81"/>
            <rFont val="Tahoma"/>
            <family val="2"/>
            <charset val="186"/>
          </rPr>
          <t>Rasa Rumsiene:</t>
        </r>
        <r>
          <rPr>
            <sz val="9"/>
            <color indexed="81"/>
            <rFont val="Tahoma"/>
            <family val="2"/>
            <charset val="186"/>
          </rPr>
          <t xml:space="preserve">
Statistika už 2016 m.</t>
        </r>
      </text>
    </comment>
    <comment ref="E432" authorId="2" shapeId="0">
      <text>
        <r>
          <rPr>
            <b/>
            <sz val="9"/>
            <color indexed="81"/>
            <rFont val="Tahoma"/>
            <family val="2"/>
            <charset val="186"/>
          </rPr>
          <t>Rasa Rumsiene:</t>
        </r>
        <r>
          <rPr>
            <sz val="9"/>
            <color indexed="81"/>
            <rFont val="Tahoma"/>
            <family val="2"/>
            <charset val="186"/>
          </rPr>
          <t xml:space="preserve">
Tarptautiniai renginiai, kur pagrindiniams skirtas dalinis finansavimas</t>
        </r>
      </text>
    </comment>
    <comment ref="E445" authorId="2" shapeId="0">
      <text>
        <r>
          <rPr>
            <b/>
            <sz val="9"/>
            <color indexed="81"/>
            <rFont val="Tahoma"/>
            <family val="2"/>
            <charset val="186"/>
          </rPr>
          <t>Rasa Rumsiene:</t>
        </r>
        <r>
          <rPr>
            <sz val="9"/>
            <color indexed="81"/>
            <rFont val="Tahoma"/>
            <family val="2"/>
            <charset val="186"/>
          </rPr>
          <t xml:space="preserve">
Statistika už 2016 m. Sportas visiems dalis</t>
        </r>
      </text>
    </comment>
    <comment ref="D465" authorId="1" shapeId="0">
      <text>
        <r>
          <rPr>
            <b/>
            <sz val="9"/>
            <color indexed="81"/>
            <rFont val="Tahoma"/>
            <family val="2"/>
            <charset val="186"/>
          </rPr>
          <t>Centrinis stadionas</t>
        </r>
        <r>
          <rPr>
            <sz val="9"/>
            <color indexed="81"/>
            <rFont val="Tahoma"/>
            <family val="2"/>
            <charset val="186"/>
          </rPr>
          <t xml:space="preserve">
</t>
        </r>
      </text>
    </comment>
    <comment ref="E465" authorId="0" shapeId="0">
      <text>
        <r>
          <rPr>
            <sz val="9"/>
            <color indexed="81"/>
            <rFont val="Tahoma"/>
            <family val="2"/>
            <charset val="186"/>
          </rPr>
          <t xml:space="preserve">Centrinis stadionas ir Klaipėdos „Vėtrungės“ gimnazijos (Gedminų g. 5, Gedminų g. 7) sporto aikštynas </t>
        </r>
        <r>
          <rPr>
            <sz val="9"/>
            <color indexed="81"/>
            <rFont val="Tahoma"/>
            <family val="2"/>
            <charset val="186"/>
          </rPr>
          <t xml:space="preserve">
</t>
        </r>
      </text>
    </comment>
    <comment ref="F465" authorId="0" shapeId="0">
      <text>
        <r>
          <rPr>
            <sz val="9"/>
            <color indexed="81"/>
            <rFont val="Tahoma"/>
            <family val="2"/>
            <charset val="186"/>
          </rPr>
          <t xml:space="preserve">1) futbolo aikštė prie Klaipėdos „Pajūrio“ pagrindinės mokyklos ir 2) Prano Mašioto progimnazijos sporto aikštynas
</t>
        </r>
      </text>
    </comment>
    <comment ref="C467" authorId="0" shapeId="0">
      <text>
        <r>
          <rPr>
            <b/>
            <sz val="9"/>
            <color indexed="81"/>
            <rFont val="Tahoma"/>
            <family val="2"/>
            <charset val="186"/>
          </rPr>
          <t>Atnaujintas 2 km takas Smiltynėje</t>
        </r>
        <r>
          <rPr>
            <sz val="9"/>
            <color indexed="81"/>
            <rFont val="Tahoma"/>
            <family val="2"/>
            <charset val="186"/>
          </rPr>
          <t xml:space="preserve">
</t>
        </r>
      </text>
    </comment>
    <comment ref="E483" authorId="0" shapeId="0">
      <text>
        <r>
          <rPr>
            <sz val="9"/>
            <color indexed="81"/>
            <rFont val="Tahoma"/>
            <family val="2"/>
            <charset val="186"/>
          </rPr>
          <t>Iki 2017 m. balandžio 1 d. atlikta 7 proc. darbų</t>
        </r>
      </text>
    </comment>
    <comment ref="D485" authorId="0" shapeId="0">
      <text>
        <r>
          <rPr>
            <sz val="9"/>
            <color indexed="81"/>
            <rFont val="Tahoma"/>
            <family val="2"/>
            <charset val="186"/>
          </rPr>
          <t xml:space="preserve">Pradėtos vykdyti viešųjų pirkimų procedūros techniniam projektui parengti. </t>
        </r>
      </text>
    </comment>
    <comment ref="E485" authorId="0" shapeId="0">
      <text>
        <r>
          <rPr>
            <sz val="9"/>
            <color indexed="81"/>
            <rFont val="Tahoma"/>
            <family val="2"/>
            <charset val="186"/>
          </rPr>
          <t xml:space="preserve">2016 m. parengtas investicijų projektas, pasirašyta projektavimo ir projekto vykdymo priežiūros paslaugų sutartis
</t>
        </r>
      </text>
    </comment>
    <comment ref="F485" authorId="0" shapeId="0">
      <text>
        <r>
          <rPr>
            <sz val="9"/>
            <color indexed="81"/>
            <rFont val="Tahoma"/>
            <family val="2"/>
            <charset val="186"/>
          </rPr>
          <t xml:space="preserve">2017 m. parengtas techninis projektas
</t>
        </r>
      </text>
    </comment>
    <comment ref="E486" authorId="0" shapeId="0">
      <text>
        <r>
          <rPr>
            <sz val="9"/>
            <color indexed="81"/>
            <rFont val="Tahoma"/>
            <family val="2"/>
            <charset val="186"/>
          </rPr>
          <t xml:space="preserve">Atlikus projekto korekcijas bus gauta galutinė ekspertizės išvada ir statybą leidžiantis dokumentas  
</t>
        </r>
      </text>
    </comment>
    <comment ref="F486" authorId="0" shapeId="0">
      <text>
        <r>
          <rPr>
            <sz val="9"/>
            <color indexed="81"/>
            <rFont val="Tahoma"/>
            <family val="2"/>
            <charset val="186"/>
          </rPr>
          <t xml:space="preserve">2017 m. baigtas rengti techninis projektas ir pateiktas vertinimo ekspertizei
</t>
        </r>
      </text>
    </comment>
    <comment ref="E488" authorId="0" shapeId="0">
      <text>
        <r>
          <rPr>
            <sz val="9"/>
            <color indexed="81"/>
            <rFont val="Tahoma"/>
            <family val="2"/>
            <charset val="186"/>
          </rPr>
          <t xml:space="preserve">Komplekso restauravimo ir remonto darbų techninio projekto parengimas numatytas 2019 m.
</t>
        </r>
      </text>
    </comment>
    <comment ref="F488" authorId="0" shapeId="0">
      <text>
        <r>
          <rPr>
            <sz val="9"/>
            <color indexed="81"/>
            <rFont val="Tahoma"/>
            <family val="2"/>
            <charset val="186"/>
          </rPr>
          <t xml:space="preserve">Komplekso restauravimo ir remonto darbų techninio projekto parengimas numatytas 2019 m.
</t>
        </r>
      </text>
    </comment>
    <comment ref="D497" authorId="1" shapeId="0">
      <text>
        <r>
          <rPr>
            <b/>
            <sz val="9"/>
            <color indexed="81"/>
            <rFont val="Tahoma"/>
            <family val="2"/>
            <charset val="186"/>
          </rPr>
          <t>2015 m. atliktas auditas ir bus perkamas techn. projektas.</t>
        </r>
        <r>
          <rPr>
            <sz val="9"/>
            <color indexed="81"/>
            <rFont val="Tahoma"/>
            <family val="2"/>
            <charset val="186"/>
          </rPr>
          <t xml:space="preserve">
</t>
        </r>
      </text>
    </comment>
    <comment ref="E497" authorId="0" shapeId="0">
      <text>
        <r>
          <rPr>
            <sz val="9"/>
            <color indexed="81"/>
            <rFont val="Tahoma"/>
            <family val="2"/>
            <charset val="186"/>
          </rPr>
          <t>Parengtas energetinis auditas ir investicijų projektas, pateikta paraiška Sporto departamentui dėl lėšų iš VIP gauti, pasirašyta projektavimo ir projekto vykdymo priežiūros paslaugų sutartis. 
Gauta teigiama ekspertizės išvada</t>
        </r>
        <r>
          <rPr>
            <sz val="9"/>
            <color indexed="81"/>
            <rFont val="Tahoma"/>
            <family val="2"/>
            <charset val="186"/>
          </rPr>
          <t xml:space="preserve">
</t>
        </r>
      </text>
    </comment>
    <comment ref="F497" authorId="0" shapeId="0">
      <text>
        <r>
          <rPr>
            <sz val="9"/>
            <color indexed="81"/>
            <rFont val="Tahoma"/>
            <family val="2"/>
            <charset val="186"/>
          </rPr>
          <t xml:space="preserve">2017 m. parengtas techninis projektas 
</t>
        </r>
      </text>
    </comment>
    <comment ref="D501" authorId="1" shapeId="0">
      <text>
        <r>
          <rPr>
            <sz val="9"/>
            <color indexed="81"/>
            <rFont val="Tahoma"/>
            <family val="2"/>
            <charset val="186"/>
          </rPr>
          <t xml:space="preserve">Detaliojo plano parengimas yra baigiamajame etape – 2016-03-22 įvyko viešo svarstymo susirinkimas
</t>
        </r>
      </text>
    </comment>
    <comment ref="F506" authorId="0" shapeId="0">
      <text>
        <r>
          <rPr>
            <sz val="9"/>
            <color indexed="81"/>
            <rFont val="Tahoma"/>
            <family val="2"/>
            <charset val="186"/>
          </rPr>
          <t xml:space="preserve">Parengtas ir 2017 m. patvirtintas Teritorijos tarp Tilžės gatvės, geležinkelio, Klemiškės gatvės ir kelio A13, Klaipėdoje, detalusis planas
</t>
        </r>
      </text>
    </comment>
    <comment ref="E564" authorId="3" shapeId="0">
      <text>
        <r>
          <rPr>
            <sz val="9"/>
            <color indexed="81"/>
            <rFont val="Tahoma"/>
            <family val="2"/>
            <charset val="186"/>
          </rPr>
          <t>2016 m. įgyvendinus projektą „Automobilių aikštelės teritorijoje Pilies g. 2A įrengimas“, buvo naujai įrengta</t>
        </r>
        <r>
          <rPr>
            <b/>
            <sz val="9"/>
            <color indexed="81"/>
            <rFont val="Tahoma"/>
            <family val="2"/>
            <charset val="186"/>
          </rPr>
          <t xml:space="preserve"> 0,340 km dviračio tako</t>
        </r>
        <r>
          <rPr>
            <sz val="9"/>
            <color indexed="81"/>
            <rFont val="Tahoma"/>
            <family val="2"/>
            <charset val="186"/>
          </rPr>
          <t xml:space="preserve">; Tiltų gatvėje išlyginta danga ir atribota/paženklinta nuo automobilių eismo </t>
        </r>
        <r>
          <rPr>
            <b/>
            <sz val="9"/>
            <color indexed="81"/>
            <rFont val="Tahoma"/>
            <family val="2"/>
            <charset val="186"/>
          </rPr>
          <t xml:space="preserve">0,918 km dviračio tako; </t>
        </r>
        <r>
          <rPr>
            <sz val="9"/>
            <color indexed="81"/>
            <rFont val="Tahoma"/>
            <family val="2"/>
            <charset val="186"/>
          </rPr>
          <t xml:space="preserve">Pažymėta dviračių takų Smiltelės g., Statybininkų g., Baltijos pr., Šilutės pl., Kauno g., Agluonos g., atstatant šaligatvių dangas – </t>
        </r>
        <r>
          <rPr>
            <b/>
            <sz val="9"/>
            <color indexed="81"/>
            <rFont val="Tahoma"/>
            <family val="2"/>
            <charset val="186"/>
          </rPr>
          <t>5,1 km.</t>
        </r>
      </text>
    </comment>
    <comment ref="E796" authorId="3" shapeId="0">
      <text>
        <r>
          <rPr>
            <sz val="9"/>
            <color indexed="81"/>
            <rFont val="Tahoma"/>
            <family val="2"/>
            <charset val="186"/>
          </rPr>
          <t>2016 m.  iš viso pakeista 52 vnt. Sutvarkytas Debreceno aikštės apšvietimas (II etapas), seni šviestuvai pakeisti naujais – 9  vnt. Pempininkų aikštėje įrengtas apšvietimas, pastatyti - 18 vnt. dekoratyvinių šviestuvų. Apšviesta aikštelė su Klaipėdos žemėlapiu (prie Kalotės ) – 1 vnt. atrama su 2 šviestuvais. Įrengtas apšvietimas Lėbartų kapinių mašinų stovėjimo ir visuomeninio transporto keleivių išlaipinimo aikštelėje – 5 vnt.  Atnaujintas gatvių apšvietimas, nusidėvėjusias apšvietimo atramas pakeičiant dekoratyvinėmis atramomis S. Daukanto g. nuo Herkaus Manto g. iki S. Neries gatvės -  14 vnt. dekoratyvinių atramų su šviestuvais, Gintaro g. – 6 vnt. dekoratyvinių atramų su šviestuvais</t>
        </r>
      </text>
    </comment>
    <comment ref="F815" authorId="3" shapeId="0">
      <text>
        <r>
          <rPr>
            <sz val="9"/>
            <color indexed="81"/>
            <rFont val="Tahoma"/>
            <family val="2"/>
            <charset val="186"/>
          </rPr>
          <t>1 kartą per savaitę pagrindinės gatvės yra šluojamos vaakuminėmis šlavimo mašinomis ir 1 kartą per mėnesį šluojamos šalutinės gatvės.</t>
        </r>
      </text>
    </comment>
    <comment ref="F820" authorId="3" shapeId="0">
      <text>
        <r>
          <rPr>
            <sz val="9"/>
            <color indexed="81"/>
            <rFont val="Tahoma"/>
            <family val="2"/>
            <charset val="186"/>
          </rPr>
          <t>2017 lapkričio 23 d Tarybos sprendimu Nr. T2-294 sumažinti 5 proc. Klaipėdos miesto savivaldybės vietinės rinkliavos mokėtojų mokėtinas metinės vietinės rinkliavos už komunalinių atliekų surinkimą iš atliekų turėtojų ir atliekų tvarkymą įmokas, apskaičiuotas už 2018 m.</t>
        </r>
      </text>
    </comment>
    <comment ref="E871" authorId="3" shapeId="0">
      <text>
        <r>
          <rPr>
            <b/>
            <sz val="9"/>
            <color indexed="81"/>
            <rFont val="Tahoma"/>
            <family val="2"/>
            <charset val="186"/>
          </rPr>
          <t>Klaipėdos mieste</t>
        </r>
        <r>
          <rPr>
            <sz val="9"/>
            <color indexed="81"/>
            <rFont val="Tahoma"/>
            <family val="2"/>
            <charset val="186"/>
          </rPr>
          <t xml:space="preserve"> 2016 - 6 daugiabučiai, tik 2 iš jų tikslinėje tritorijoje</t>
        </r>
        <r>
          <rPr>
            <sz val="9"/>
            <color indexed="81"/>
            <rFont val="Tahoma"/>
            <family val="2"/>
            <charset val="186"/>
          </rPr>
          <t xml:space="preserve">
</t>
        </r>
      </text>
    </comment>
    <comment ref="F877" authorId="3" shapeId="0">
      <text>
        <r>
          <rPr>
            <sz val="9"/>
            <color indexed="81"/>
            <rFont val="Tahoma"/>
            <family val="2"/>
            <charset val="186"/>
          </rPr>
          <t>2017 m.  parengti 3 tvarkybos aprašai: Vingio mikrorajono aikštės ir jos prieigų atnaujinimo paprastojo remonto aprašas; paprastojo remonto aprašas dėl pėsčiųjų tako tarp Gedminų g. ir Taikos pr. (nuo Nr. 109) atnaujinimo (Debreceno mikrorajonas) ir vaikų žaidimo aikštelių įrengimo aprašas ( Debreceno ir Pempininkų a. prieigose )</t>
        </r>
      </text>
    </comment>
    <comment ref="D977" authorId="3" shapeId="0">
      <text>
        <r>
          <rPr>
            <b/>
            <sz val="9"/>
            <color indexed="81"/>
            <rFont val="Tahoma"/>
            <family val="2"/>
            <charset val="186"/>
          </rPr>
          <t xml:space="preserve">Protokolas sudarytas tarp 6 narių: </t>
        </r>
        <r>
          <rPr>
            <sz val="9"/>
            <color indexed="81"/>
            <rFont val="Tahoma"/>
            <family val="2"/>
            <charset val="186"/>
          </rPr>
          <t>VĮ KVJUD, VšĮ Klaipėdos universiteto, UAB KLEZ bendrovės, Klaipėdos pramonininkų asociacijos, Klaipėdos pramonės, prekybos ir amatų rūmų ir Klaipėdos miesto savivaldybės</t>
        </r>
        <r>
          <rPr>
            <sz val="9"/>
            <color indexed="81"/>
            <rFont val="Tahoma"/>
            <family val="2"/>
            <charset val="186"/>
          </rPr>
          <t xml:space="preserve">
</t>
        </r>
      </text>
    </comment>
    <comment ref="E977" authorId="3" shapeId="0">
      <text>
        <r>
          <rPr>
            <sz val="9"/>
            <color indexed="81"/>
            <rFont val="Tahoma"/>
            <family val="2"/>
            <charset val="186"/>
          </rPr>
          <t>Dalyviai - VšĮ Klaipėdos universiteto, UAB Klaipėdos laisvosios ekonominės zonos valdymo bendrovės, Klaipėdos pramonininkų asociacijos, Klaipėdos pramonės, prekybos ir amatų rūmų, VĮ Klaipėdos valstybinio jūrų uosto direkcijos, Klaipėdos miesto savivaldybės atstovai</t>
        </r>
      </text>
    </comment>
    <comment ref="F977" authorId="3" shapeId="0">
      <text>
        <r>
          <rPr>
            <sz val="9"/>
            <color indexed="81"/>
            <rFont val="Tahoma"/>
            <family val="2"/>
            <charset val="186"/>
          </rPr>
          <t xml:space="preserve">2017-11-23 tarybos sprendimu Nr. T2-284 patvirtintos Klaipėdos ekonominės plėtros strategijos kryptys iki 2030 m. ir 2018-04-26 tarybos sprendimu Nr. T2-86 patvirtintas Klaipėdos miesto  Klaipėdos ekonominės plėtros strategijos veiksmų planas iki 2030 m. </t>
        </r>
      </text>
    </comment>
    <comment ref="E978" authorId="3" shapeId="0">
      <text>
        <r>
          <rPr>
            <sz val="9"/>
            <color indexed="81"/>
            <rFont val="Tahoma"/>
            <family val="2"/>
            <charset val="186"/>
          </rPr>
          <t xml:space="preserve"> 2016 m. buvo surengti 5 forumai/diskusijos ir surengtas užsienio miestų gerosios patirties sklaidos seminaras, siekiant pasirengti bendram darbui ruošiant Klaipėdos miesto ekonominės plėtros strategiją, atrasti bendras miesto vystymo vizijas, pasimokyti iš sėkmingą patirtį turinčių miestų, kurie tokias strategijas jau yra parengę</t>
        </r>
      </text>
    </comment>
    <comment ref="F982" authorId="3" shapeId="0">
      <text>
        <r>
          <rPr>
            <sz val="9"/>
            <color indexed="81"/>
            <rFont val="Tahoma"/>
            <family val="2"/>
            <charset val="186"/>
          </rPr>
          <t xml:space="preserve">
2017 metais baigtas rengti Klaipėdos daugiafunkcio sveikatingumo centro valdymo ir naudojimo koncesijos suteikimo projektas (Koncesijos sutartis pasirašyta 2018 m. sausio mėn.). 2017 metais pradėtas rengti Klaipėdos sporto ir laisvalaikio komplekso (ledo arenos) koncesijos konkursas.</t>
        </r>
      </text>
    </comment>
    <comment ref="E992" authorId="3" shapeId="0">
      <text>
        <r>
          <rPr>
            <sz val="9"/>
            <color indexed="81"/>
            <rFont val="Tahoma"/>
            <family val="2"/>
            <charset val="186"/>
          </rPr>
          <t>Dalyviai - VšĮ Klaipėdos universiteto, UAB Klaipėdos laisvosios ekonominės zonos valdymo bendrovės, Klaipėdos pramonininkų asociacijos, Klaipėdos pramonės, prekybos ir amatų rūmų, VĮ Klaipėdos valstybinio jūrų uosto direkcijos, Klaipėdos miesto savivaldybės atstovai</t>
        </r>
      </text>
    </comment>
    <comment ref="F992" authorId="3" shapeId="0">
      <text>
        <r>
          <rPr>
            <sz val="9"/>
            <color indexed="81"/>
            <rFont val="Tahoma"/>
            <family val="2"/>
            <charset val="186"/>
          </rPr>
          <t xml:space="preserve">2017-11-23 tarybos sprendimu Nr. T2-284 patvirtintos Klaipėdos ekonominės plėtros strategijos kryptys iki 2030 m. ir 2018-04-26 tarybos sprendimu Nr. T2-86 patvirtintas Klaipėdos miesto  Klaipėdos ekonominės plėtros strategijos veiksmų planas iki 2030 m. </t>
        </r>
      </text>
    </comment>
    <comment ref="E1002" authorId="3" shapeId="0">
      <text>
        <r>
          <rPr>
            <b/>
            <sz val="9"/>
            <color indexed="81"/>
            <rFont val="Tahoma"/>
            <family val="2"/>
            <charset val="186"/>
          </rPr>
          <t xml:space="preserve">2016 m. </t>
        </r>
        <r>
          <rPr>
            <sz val="9"/>
            <color indexed="81"/>
            <rFont val="Tahoma"/>
            <family val="2"/>
            <charset val="186"/>
          </rPr>
          <t xml:space="preserve">
vandens transportu (jūrų keltais) - 2; oro transportu (per tarptautinį Palangos oro uostą) - 10; sausumos keliais (reguliaraus susisiekimo viešuoju kelių transportu) - 2; sausumos keliais (geležinkelio transportu) - 0</t>
        </r>
      </text>
    </comment>
    <comment ref="F1002" authorId="3" shapeId="0">
      <text>
        <r>
          <rPr>
            <b/>
            <sz val="9"/>
            <color indexed="81"/>
            <rFont val="Tahoma"/>
            <family val="2"/>
            <charset val="186"/>
          </rPr>
          <t xml:space="preserve">2017 m. </t>
        </r>
        <r>
          <rPr>
            <sz val="9"/>
            <color indexed="81"/>
            <rFont val="Tahoma"/>
            <family val="2"/>
            <charset val="186"/>
          </rPr>
          <t xml:space="preserve">
vandens transportu (jūrų keltais) - 2; oro transportu (per tarptautinį Palangos oro uostą) - 10; sausumos keliais (reguliaraus susisiekimo viešuoju kelių transportu) - 2; sausumos keliais (geležinkelio transportu) - 0</t>
        </r>
      </text>
    </comment>
    <comment ref="E1031" authorId="3" shapeId="0">
      <text>
        <r>
          <rPr>
            <b/>
            <sz val="9"/>
            <color indexed="81"/>
            <rFont val="Tahoma"/>
            <family val="2"/>
            <charset val="186"/>
          </rPr>
          <t xml:space="preserve">2016 m. </t>
        </r>
        <r>
          <rPr>
            <sz val="9"/>
            <color indexed="81"/>
            <rFont val="Tahoma"/>
            <family val="2"/>
            <charset val="186"/>
          </rPr>
          <t xml:space="preserve">
Per 2016 m. atlikti šie darbai:
1. Š.m. vasario mėn. Muziejaus specialistai viešėjo Vokietijos (Friedrihskoog) ir Olandijos (Pitersburen) centruose, kurie atlieka panašias funkcijas kaip mūsų planuojamas centras. Susitikimų metu išsiaiškintas jų veiklos mechanizmas, finansavimo šaltiniai, teikiamos paslaugos, technologinė įranga ir procesai, jų stipriosios ir silpnosios pusės. 
2. Bendradarbiaujant su KU mokslininkais buvo praplėsta  centro veiklos paskirtis , pritaikant jį ne tik jūrų žinduoliams, bet ir jūrinių  paukščių perlaikymui, gelbėjimui  ir tyrimams, kas yra itin aktualu Valstybei planuojant ekonominę veiklą Baltijos jūroje (ekonominiai sklypai jau yra patvirtinti, todėl tokių tyrimų ir stebėjimų tikrai reikės). 
3. Remiantis užsienio patirtimi ir KU poreikiu, suformuotas funkcinis centro patalpų planas – kiek ir kokių patalpų reikia, koks jų plotas ir taikomi STR bei kt. reikalavimai;
4. 2016-03 remiantis planuojamo centro funkcine schema sudarytos objektinė ir suvestinė sąmatos.
5. Projektas 2016-04 įtrauktas į Klaipėdos m. savivaldybės 2013-2020 m. strateginį plėtros planą;
6. 2016-09 atlikta architektūrinės idėjos atrankos procedūra – turime vizualinį sprendinį; 
7. 2016-03 pradėta detaliojo plano korekcijos procedūra – turime užbaigti 2017 m. kovo mėn. 
8. Pilnai parengti techninio projekto pirkimo dokumentai.</t>
        </r>
      </text>
    </comment>
    <comment ref="F1039" authorId="3" shapeId="0">
      <text>
        <r>
          <rPr>
            <sz val="9"/>
            <color indexed="81"/>
            <rFont val="Tahoma"/>
            <family val="2"/>
            <charset val="186"/>
          </rPr>
          <t>rengiami 5 techniniai darbo projektai: Danės upės krantinių rekonstrukcija ir prieigų (Danės skveras su fontanais) sutvarkymas; Atgimimo aikštės sutvarkymas; Skvero tarp Puodžių g. ir Bokštų g., skirto Vydūno paminklui įrengti, sutvarkymas; K. Donelaičio aikštės sutvarkymas; Skvero Bokštų gatvėje sutvarkymas.</t>
        </r>
      </text>
    </comment>
    <comment ref="E1052" authorId="0" shapeId="0">
      <text>
        <r>
          <rPr>
            <sz val="9"/>
            <color indexed="81"/>
            <rFont val="Tahoma"/>
            <family val="2"/>
            <charset val="186"/>
          </rPr>
          <t xml:space="preserve">Jūros šventė, Baltic sail, Klaipėdos laivų paradas, Tradicinių istorinių laivų diena „Dangės flotilė“
</t>
        </r>
      </text>
    </comment>
    <comment ref="F1052" authorId="0" shapeId="0">
      <text>
        <r>
          <rPr>
            <sz val="9"/>
            <color indexed="81"/>
            <rFont val="Tahoma"/>
            <family val="2"/>
            <charset val="186"/>
          </rPr>
          <t xml:space="preserve">„Klaipėdos laivų paradas“, „Baltic Sail“, „The Tall Ships Races C104017“, „Dangės flotilė“, „Jūros šventė“
</t>
        </r>
      </text>
    </comment>
    <comment ref="F1053" authorId="0" shapeId="0">
      <text>
        <r>
          <rPr>
            <sz val="9"/>
            <color indexed="81"/>
            <rFont val="Tahoma"/>
            <family val="2"/>
            <charset val="186"/>
          </rPr>
          <t xml:space="preserve"> "The Tall ships race" ir "Baltic Sail"</t>
        </r>
      </text>
    </comment>
    <comment ref="F1056" authorId="3" shapeId="0">
      <text>
        <r>
          <rPr>
            <sz val="9"/>
            <color indexed="81"/>
            <rFont val="Tahoma"/>
            <family val="2"/>
            <charset val="186"/>
          </rPr>
          <t>KTIC organizavo
 7 pažintines ir 11 teminių ekskursijų</t>
        </r>
      </text>
    </comment>
    <comment ref="D1098" authorId="1" shapeId="0">
      <text>
        <r>
          <rPr>
            <sz val="9"/>
            <color indexed="81"/>
            <rFont val="Tahoma"/>
            <family val="2"/>
            <charset val="186"/>
          </rPr>
          <t>VšĮ KTKIC išleido informacinį bukletą „Mažieji Klaipėdos stebuklai“</t>
        </r>
      </text>
    </comment>
    <comment ref="D1105" authorId="0" shapeId="0">
      <text>
        <r>
          <rPr>
            <b/>
            <sz val="9"/>
            <color indexed="81"/>
            <rFont val="Tahoma"/>
            <family val="2"/>
            <charset val="186"/>
          </rPr>
          <t>Snieguole Kacerauskaite:</t>
        </r>
        <r>
          <rPr>
            <sz val="9"/>
            <color indexed="81"/>
            <rFont val="Tahoma"/>
            <family val="2"/>
            <charset val="186"/>
          </rPr>
          <t xml:space="preserve">
2015 m. vyko susirašinėjimas su abiejų tarptautinių festivalių  organizatoriais, tikslinant festivalių organizavimo laiko ir kitas aplinkybes</t>
        </r>
      </text>
    </comment>
    <comment ref="E1105" authorId="0" shapeId="0">
      <text>
        <r>
          <rPr>
            <sz val="9"/>
            <color indexed="81"/>
            <rFont val="Tahoma"/>
            <family val="2"/>
            <charset val="186"/>
          </rPr>
          <t xml:space="preserve">Vyko derinimo procedūros
</t>
        </r>
      </text>
    </comment>
    <comment ref="F1105" authorId="0" shapeId="0">
      <text>
        <r>
          <rPr>
            <sz val="9"/>
            <color indexed="81"/>
            <rFont val="Tahoma"/>
            <family val="2"/>
            <charset val="186"/>
          </rPr>
          <t xml:space="preserve">Vyko derinimo procedūros
</t>
        </r>
      </text>
    </comment>
    <comment ref="F1114" authorId="0" shapeId="0">
      <text>
        <r>
          <rPr>
            <b/>
            <sz val="9"/>
            <color indexed="81"/>
            <rFont val="Tahoma"/>
            <family val="2"/>
            <charset val="186"/>
          </rPr>
          <t>Snieguole Kacerauskaite:</t>
        </r>
        <r>
          <rPr>
            <sz val="9"/>
            <color indexed="81"/>
            <rFont val="Tahoma"/>
            <family val="2"/>
            <charset val="186"/>
          </rPr>
          <t xml:space="preserve">
Kultūros centro Žvejų rūmų modernizavimo koncepciją planuojama parengti 2018 m.</t>
        </r>
      </text>
    </comment>
    <comment ref="C1116" authorId="0" shapeId="0">
      <text>
        <r>
          <rPr>
            <b/>
            <sz val="9"/>
            <color indexed="81"/>
            <rFont val="Tahoma"/>
            <family val="2"/>
            <charset val="186"/>
          </rPr>
          <t>Snieguole Kacerauskaite:</t>
        </r>
        <r>
          <rPr>
            <sz val="9"/>
            <color indexed="81"/>
            <rFont val="Tahoma"/>
            <family val="2"/>
            <charset val="186"/>
          </rPr>
          <t xml:space="preserve">
2014 m. pradėta rengti bibliotekos modernizavimo galimybių studija</t>
        </r>
      </text>
    </comment>
    <comment ref="C1122" authorId="0" shapeId="0">
      <text>
        <r>
          <rPr>
            <b/>
            <sz val="9"/>
            <color indexed="81"/>
            <rFont val="Tahoma"/>
            <family val="2"/>
            <charset val="186"/>
          </rPr>
          <t>Snieguole Kacerauskaite:</t>
        </r>
        <r>
          <rPr>
            <sz val="9"/>
            <color indexed="81"/>
            <rFont val="Tahoma"/>
            <family val="2"/>
            <charset val="186"/>
          </rPr>
          <t xml:space="preserve">
2014 m. parengtas Dailės palikimo išsaugojimo Klaipėdoje parengiamojo etapo veiksmų planas, pagal kurį 2015 m. numatyta pirkti koncepcijos sukūrimo paslaugą.</t>
        </r>
      </text>
    </comment>
    <comment ref="D1123" authorId="1" shapeId="0">
      <text>
        <r>
          <rPr>
            <sz val="9"/>
            <color indexed="81"/>
            <rFont val="Tahoma"/>
            <family val="2"/>
            <charset val="186"/>
          </rPr>
          <t xml:space="preserve">2015 m. sudaryta sutartis dėl Dailės palikimo išsaugojimo koncepcijos parengimo </t>
        </r>
      </text>
    </comment>
    <comment ref="C1126" authorId="0" shapeId="0">
      <text>
        <r>
          <rPr>
            <b/>
            <sz val="9"/>
            <color indexed="81"/>
            <rFont val="Tahoma"/>
            <family val="2"/>
            <charset val="186"/>
          </rPr>
          <t>Snieguole Kacerauskaite:</t>
        </r>
        <r>
          <rPr>
            <sz val="9"/>
            <color indexed="81"/>
            <rFont val="Tahoma"/>
            <family val="2"/>
            <charset val="186"/>
          </rPr>
          <t xml:space="preserve">
2014 m. parengtas ekspozicijų (Didžioji Vandens g. 2) modernizavimo koncepcija ir projektas. </t>
        </r>
      </text>
    </comment>
    <comment ref="D1126" authorId="1" shapeId="0">
      <text>
        <r>
          <rPr>
            <sz val="9"/>
            <color indexed="81"/>
            <rFont val="Tahoma"/>
            <family val="2"/>
            <charset val="186"/>
          </rPr>
          <t>2015 m. pateikta I etapo paraiška Lietuvos kultūros tarybai dėl Mažosios Lietuvos istorijos muziejaus ekspozicijų atnaujinimo</t>
        </r>
      </text>
    </comment>
    <comment ref="E1126" authorId="0" shapeId="0">
      <text>
        <r>
          <rPr>
            <sz val="9"/>
            <color indexed="81"/>
            <rFont val="Tahoma"/>
            <family val="2"/>
            <charset val="186"/>
          </rPr>
          <t xml:space="preserve">2016 m. pradėtos kurti dvi naujos ekspozicijos Mažosios Lietuvos istorijos muziejuje: atlikti ekspozicijos „Muziejus 39/45“ įrengimo I etapo darbai ir parengta naujos ekspozicijos šiaurinėje kurtinoje koncepcija      
</t>
        </r>
      </text>
    </comment>
    <comment ref="D1130" authorId="1" shapeId="0">
      <text>
        <r>
          <rPr>
            <sz val="9"/>
            <color indexed="81"/>
            <rFont val="Tahoma"/>
            <family val="2"/>
            <charset val="186"/>
          </rPr>
          <t>Parengta ekspozicijos atnaujinimo koncepcija, tačiau 2015 m. jai įgyvendinti nebuvo skirta lėšų</t>
        </r>
      </text>
    </comment>
    <comment ref="E1133" authorId="0" shapeId="0">
      <text>
        <r>
          <rPr>
            <sz val="9"/>
            <color indexed="81"/>
            <rFont val="Tahoma"/>
            <family val="2"/>
            <charset val="186"/>
          </rPr>
          <t xml:space="preserve">2016 m. vykdyti ekspozicijos Muziejus 39/45 įrengimo I etapo darbai. II etapas -ekspozicijos pabaigimas planuojamas 2017 m. IV ketvirtį
</t>
        </r>
      </text>
    </comment>
    <comment ref="F1133" authorId="0" shapeId="0">
      <text>
        <r>
          <rPr>
            <sz val="9"/>
            <color indexed="81"/>
            <rFont val="Tahoma"/>
            <family val="2"/>
            <charset val="186"/>
          </rPr>
          <t xml:space="preserve">2017 m. atdaryta nauja ekspozicija "Muziejus39/45"
</t>
        </r>
      </text>
    </comment>
    <comment ref="D1142" authorId="1" shapeId="0">
      <text>
        <r>
          <rPr>
            <sz val="9"/>
            <color indexed="81"/>
            <rFont val="Tahoma"/>
            <family val="2"/>
            <charset val="186"/>
          </rPr>
          <t>2015 m. parengta Vasaros koncertų estrados modernizavimo galimybių studija</t>
        </r>
      </text>
    </comment>
    <comment ref="E1143" authorId="0" shapeId="0">
      <text>
        <r>
          <rPr>
            <sz val="9"/>
            <color indexed="81"/>
            <rFont val="Tahoma"/>
            <family val="2"/>
            <charset val="186"/>
          </rPr>
          <t xml:space="preserve">2016 m. Vasaros koncertų estradoje buvo atlikti einamieji remonto darbai 
</t>
        </r>
      </text>
    </comment>
    <comment ref="F1143" authorId="0" shapeId="0">
      <text>
        <r>
          <rPr>
            <sz val="9"/>
            <color indexed="81"/>
            <rFont val="Tahoma"/>
            <family val="2"/>
            <charset val="186"/>
          </rPr>
          <t xml:space="preserve">2017 m. Vasaros koncertų estradoje buvo atlikti einamieji remonto darbai 
</t>
        </r>
      </text>
    </comment>
    <comment ref="E1161" authorId="0" shapeId="0">
      <text>
        <r>
          <rPr>
            <sz val="9"/>
            <color indexed="81"/>
            <rFont val="Tahoma"/>
            <family val="2"/>
            <charset val="186"/>
          </rPr>
          <t xml:space="preserve">Forumą „Common sea, common culture“ planuojama organizuoti 2017 m. </t>
        </r>
      </text>
    </comment>
    <comment ref="F1161" authorId="0" shapeId="0">
      <text>
        <r>
          <rPr>
            <sz val="9"/>
            <color indexed="81"/>
            <rFont val="Tahoma"/>
            <family val="2"/>
            <charset val="186"/>
          </rPr>
          <t xml:space="preserve">2017 m. VšĮ "Klaipėdos šventės" organizavo forumą „Common sea, common culture“ </t>
        </r>
      </text>
    </comment>
    <comment ref="E1184" authorId="0" shapeId="0">
      <text>
        <r>
          <rPr>
            <sz val="9"/>
            <color indexed="81"/>
            <rFont val="Tahoma"/>
            <family val="2"/>
            <charset val="186"/>
          </rPr>
          <t xml:space="preserve">Bandomąjį kortelės modelį planuojama diegti 2017 m. 
</t>
        </r>
      </text>
    </comment>
    <comment ref="F1184" authorId="0" shapeId="0">
      <text>
        <r>
          <rPr>
            <sz val="9"/>
            <color indexed="81"/>
            <rFont val="Tahoma"/>
            <family val="2"/>
            <charset val="186"/>
          </rPr>
          <t xml:space="preserve">Neįdiegta dėl neįvykusio viešojo pirkimo
</t>
        </r>
      </text>
    </comment>
  </commentList>
</comments>
</file>

<file path=xl/sharedStrings.xml><?xml version="1.0" encoding="utf-8"?>
<sst xmlns="http://schemas.openxmlformats.org/spreadsheetml/2006/main" count="3854" uniqueCount="2562">
  <si>
    <t>planuotas veiksmo įgyvendinimo lygis nepasiektas</t>
  </si>
  <si>
    <t>veiksmo įgyvendinimo lygis atitinka planą</t>
  </si>
  <si>
    <t xml:space="preserve">pasiektas planuotas veiksmo įgyvendinimo lygis </t>
  </si>
  <si>
    <t>veiksmas dėl objektyvių priežasčių nevykdytinas</t>
  </si>
  <si>
    <t>n.d.</t>
  </si>
  <si>
    <t>nėra duomenų</t>
  </si>
  <si>
    <t>Schemos paaiškinimas</t>
  </si>
  <si>
    <t>Veiksmas</t>
  </si>
  <si>
    <t xml:space="preserve">Parengti techniniai projektai </t>
  </si>
  <si>
    <t>Įkurtas delfinų terapijos centras</t>
  </si>
  <si>
    <t>Rodiklio  pavadinimas</t>
  </si>
  <si>
    <t>Informacijos šaltinis</t>
  </si>
  <si>
    <t>Parengta galimybių studija</t>
  </si>
  <si>
    <t>1. VIZIJOS RODIKLIAI</t>
  </si>
  <si>
    <t>2.</t>
  </si>
  <si>
    <t>3.</t>
  </si>
  <si>
    <t>4.</t>
  </si>
  <si>
    <t>vnt.</t>
  </si>
  <si>
    <t>%</t>
  </si>
  <si>
    <t>IŠ VISO (VISI PRIORITETAI)</t>
  </si>
  <si>
    <t>Eil.    Nr.</t>
  </si>
  <si>
    <t>−</t>
  </si>
  <si>
    <t>1.1.2.1.  Remti jaunimo ir su jaunimu dirbančių organizacijų nuolatinę ir ilgalaikę programinę veiklą, jaunimo iniciatyvas, skatinti jaunimą užsiimti savanoriška veikla</t>
  </si>
  <si>
    <t>Pateikta paraiškų, vnt.</t>
  </si>
  <si>
    <t>Paremtų programų (organizacijų), iniciatyvų  skaičius</t>
  </si>
  <si>
    <t>2.1.3.15.  Šiaurinėje miesto dalyje pastatyti naują šilumos šaltinį</t>
  </si>
  <si>
    <t>Parengta techninė dokumentacija</t>
  </si>
  <si>
    <t>Įrengta infrastruktūra, objektų skaičius</t>
  </si>
  <si>
    <t>1 prioritetas. SVEIKA, SUMANI IR SAUGI BENDRUOMENĖ</t>
  </si>
  <si>
    <t>2 prioritetas. TVARI URBANISTINĖ RAIDA</t>
  </si>
  <si>
    <t>3 prioritetas. MIESTO PATRAUKLUMO DIDINIMAS</t>
  </si>
  <si>
    <t xml:space="preserve">Tiesioginės užsienio investicijos, tenkančios vienam gyventojui </t>
  </si>
  <si>
    <t>1.1. Tikslas. Skatinti miesto gyventojų bendruomeniškumą ir pilietiškumą</t>
  </si>
  <si>
    <t>1.1.1. Uždavinys. Skatinti bendruomenių ir visuomeninių organizacijų kūrimąsi ir plėtrą</t>
  </si>
  <si>
    <t>1.1.2. Uždavinys. Sudaryti sąlygas kokybiškai jaunimo saviraiškai</t>
  </si>
  <si>
    <t>1.2. Tikslas. Užtikrinti aukštą sveikatos priežiūros paslaugų lygį</t>
  </si>
  <si>
    <t>1.2.1. Uždavinys. Didinti sveikatos priežiūros paslaugų prieinamumą miesto gyventojams</t>
  </si>
  <si>
    <t>1.2.2. Uždavinys. Stiprinti visuomenės sveikatinimo veiklą</t>
  </si>
  <si>
    <t>1.2.3. Uždavinys. Modernizuoti savivaldybės sveikatos priežiūros įstaigas, siekiant aukštesnės jų teikiamų paslaugų kokybės</t>
  </si>
  <si>
    <t>1.3. Tikslas. Gerinti socialinių paslaugų kokybę, didinti jų įvairovę ir prieinamumą miesto gyventojams</t>
  </si>
  <si>
    <t>1.3.1. Uždavinys. Didinti bendrųjų socialinių paslaugų įvairovę ir aprėptį</t>
  </si>
  <si>
    <t>1.3.2. Uždavinys. Didinti socialinės priežiūros paslaugų aprėptį ir prieinamumą</t>
  </si>
  <si>
    <t>1.3.3. Uždavinys. Didinti socialinės globos paslaugų aprėptį ir prieinamumą</t>
  </si>
  <si>
    <t>1.3.4. Uždavinys. Didinti socialinės paramos tikslingumą, prieinamumą, administravimo kokybę bei efektyvumą</t>
  </si>
  <si>
    <t>1.4. Tikslas. Siekti visapusiško mokymo proceso dalyvių poreikių tenkinimo, optimizuojant švietimo sistemą</t>
  </si>
  <si>
    <t>1.4.1. Uždavinys. Sudaryti galimybes kiekvienam klaipėdiečiui tapti išsilavinusia, pilietiška, atsakinga ir kūrybinga asmenybe</t>
  </si>
  <si>
    <t>1.4.2. Uždavinys. Plėtoti mokymosi visą gyvenimą galimybes</t>
  </si>
  <si>
    <t>1.4.3. Uždavinys. Užtikrinti saugias, šiuolaikiškas ugdymosi sąlygas ir racionalų švietimo infrastruktūros panaudojimą</t>
  </si>
  <si>
    <t>1.5. Tikslas. Užtikrinti saugią aplinką miesto gyventojams ir svečiams</t>
  </si>
  <si>
    <t>1.5.1. Uždavinys. Tobulinti viešosios tvarkos palaikymo sistemą</t>
  </si>
  <si>
    <t>1.5.2. Uždavinys. Diegti veiksmingas saugumą užtikrinančias priemones</t>
  </si>
  <si>
    <t>1.6. Tikslas. Sudaryti sąlygas miesto gyventojų sveikai gyvensenai, kūno kultūrai ir sportui</t>
  </si>
  <si>
    <t>1.6.1. Uždavinys. Sukurti į rinkos poreikius orientuotą veiksmingą sporto administravimo sistemą</t>
  </si>
  <si>
    <t>1.6.2. Uždavinys. Skatinti sveiką gyvenseną ir aktyvų gyvenimo būdą</t>
  </si>
  <si>
    <t>1.6.3. Uždavinys. Plėtoti gyventojų poreikius atitinkančią sporto infrastruktūrą</t>
  </si>
  <si>
    <t>2.1. Tikslas. Racionaliai vystyti miesto infrastruktūrą</t>
  </si>
  <si>
    <t>2.1.1. Uždavinys. Formuoti kompaktišką ir daugiafunkcę urbanistinę struktūrą, išskiriant prioritetines miesto vystymosi zonas</t>
  </si>
  <si>
    <t>2.1.2. Uždavinys. Įdiegti darnaus judumo principus susisiekimo sistemoje</t>
  </si>
  <si>
    <t>2.1.3. Uždavinys. Efektyviai naudoti ir vystyti inžinerinę infrastruktūrą</t>
  </si>
  <si>
    <t>2.2. Tikslas. Koordinuoti miesto plėtros veiksmus</t>
  </si>
  <si>
    <t>2.2.1. Uždavinys. Subalansuoti miesto ir uosto plėtrą</t>
  </si>
  <si>
    <t>2.3. Tikslas. Tapti aplinkai nekenksmingu, žaliuoju miestu</t>
  </si>
  <si>
    <t>2.3.2. Uždavinys. Diegti energijos taupymo ir atsinaujinančių energijos išteklių sistemas</t>
  </si>
  <si>
    <t>2.3.3. Uždavinys. Vykdyti prevencines aplinkosaugos priemones</t>
  </si>
  <si>
    <t>2.4. Tikslas. Didinti miesto patrauklumą</t>
  </si>
  <si>
    <t>2.4.1. Uždavinys. Pritaikyti bendruomenės poreikiams teritorijas prie vandens</t>
  </si>
  <si>
    <t>2.4.2. Uždavinys. Skatinti centrinės miesto dalies ir gyvenamųjų kvartalų regeneravimą bei plėtrą</t>
  </si>
  <si>
    <t>2.4.3. Uždavinys. Efektyviai naudoti turimą paveldą</t>
  </si>
  <si>
    <t>3.1. Tikslas. Kurti verslui palankią aplinką</t>
  </si>
  <si>
    <t>3.1.1. Uždavinys. Skatinti verslumą</t>
  </si>
  <si>
    <t>3.1.2. Uždavinys. Sudaryti sąlygas pramonės ir kitų verslų plėtrai</t>
  </si>
  <si>
    <t>Įsteigtų logistikos centrų skaičius</t>
  </si>
  <si>
    <t>3.1.3. Uždavinys. Plėtoti savivaldos, mokslo ir verslo subjektų partnerystę</t>
  </si>
  <si>
    <t>Inkubatoriuje veikiančių SVV subjektų skaičius</t>
  </si>
  <si>
    <t>3.1.4. Uždavinys. Skatinti investicijų pritraukimą</t>
  </si>
  <si>
    <t>3.2. Tikslas. Plėtoti turizmo ir rekreacijos infrastruktūrą ir paslaugas</t>
  </si>
  <si>
    <t>3.2.1. Uždavinys. Formuoti strateginius turistų traukos centrus</t>
  </si>
  <si>
    <t>3.2.2. Uždavinys. Skatinti turizmo paslaugų specializaciją</t>
  </si>
  <si>
    <t>3.3. Tikslas. Formuoti Klaipėdos kultūrinį tapatumą, integruotą į Baltijos jūros regiono kultūrinę erdvę</t>
  </si>
  <si>
    <t>3.3.1. Uždavinys. Stiprinti jūrinį tapatumą</t>
  </si>
  <si>
    <t>3.3.2. Uždavinys. Atnaujinti esamas ir kurti naujas savitas viešąsias kultūros erdves</t>
  </si>
  <si>
    <t>3.3.3. Uždavinys. Plėtoti kultūrinę partnerystę Baltijos jūros regione</t>
  </si>
  <si>
    <t>3.3.4. Uždavinys. Sudaryti sąlygas kultūrinių ir kūrybinių industrijų plėtrai</t>
  </si>
  <si>
    <t>3.4. Tikslas. Diegti pažangios vadybos principus viešajame sektoriuje</t>
  </si>
  <si>
    <t>3.4.1. Uždavinys. Didinti viešųjų paslaugų efektyvumą</t>
  </si>
  <si>
    <t>3.4.2. Uždavinys. Skatinti bendruomenės dalyvavimą priimant sprendimus</t>
  </si>
  <si>
    <t>3.4.3. Uždavinys. Tobulinti Savivaldybės administracijos veiklos valdymą</t>
  </si>
  <si>
    <t>2.2.2. Uždavinys. Planavimo procese skatinti integruotumą, inovatyvumą ir socialinę atsakomybę už miesto teritorijų vystymą bei priežiūrą</t>
  </si>
  <si>
    <t>I  PRIORITETAS. SVEIKA, SUMANI IR SAUGI BENDRUOMENĖ</t>
  </si>
  <si>
    <t>Paremtų iniciatyvų skaičius</t>
  </si>
  <si>
    <t>NVO teikiamų viešųjų paslaugų skaičius</t>
  </si>
  <si>
    <t>Išleistų leidinių, spaudoje arba interneto erdvėje paskelbtų straipsnių ir kitų reprezentacinių priemonių skaičius ir sąrašas</t>
  </si>
  <si>
    <t>Suorganizuota jaunimo renginių, vnt.</t>
  </si>
  <si>
    <t>Atliktas jaunimo užimtumo poreikių tyrimas</t>
  </si>
  <si>
    <t>Įdarbinta darbuotojų</t>
  </si>
  <si>
    <t>Suorganizuotų mokymų skaičius</t>
  </si>
  <si>
    <t>Mokymų dalyvių skaičius</t>
  </si>
  <si>
    <t>Paremtų ir įgyvendintų projektų skaičius</t>
  </si>
  <si>
    <t>Įkurtų jaunimo erdvių skaičius</t>
  </si>
  <si>
    <t>Atliktas tyrimas</t>
  </si>
  <si>
    <t>Sukurta vertinimo sistema</t>
  </si>
  <si>
    <t>Numatytos poveikio priemonės</t>
  </si>
  <si>
    <t>Kasmet rengiamos ataskaitos</t>
  </si>
  <si>
    <t xml:space="preserve">Įstaigų, įdiegusių e. sveikatos paslaugas, skaičius </t>
  </si>
  <si>
    <t>Įsteigtas centras</t>
  </si>
  <si>
    <t>Sukurta analizės ir stebėsenos sistema</t>
  </si>
  <si>
    <t xml:space="preserve">Periodiškai rengiamos ataskaitos </t>
  </si>
  <si>
    <t>Organizuojamų patirties sklaidos renginių skaičius</t>
  </si>
  <si>
    <t xml:space="preserve">Paremtų asmenų skaičius </t>
  </si>
  <si>
    <t>Naujų paslaugų ir jų gavėjų skaičius</t>
  </si>
  <si>
    <t>Parengta strategija</t>
  </si>
  <si>
    <t>Įgyvendintų priemonių skaičius ir dalis, proc.</t>
  </si>
  <si>
    <t>Sukurta ir veikianti sistema</t>
  </si>
  <si>
    <t xml:space="preserve">Švietimo įstaigų, dalyvaujančių sistemoje, skaičius  </t>
  </si>
  <si>
    <t>Asmenų, pasinaudojusių valstybinėmis sveikatos prevencinėmis programomis, skaičius</t>
  </si>
  <si>
    <t>Surengtų mokymų ir seminarų skaičius</t>
  </si>
  <si>
    <t xml:space="preserve">Asmenų, dalyvavusių mokymuose ir seminaruose, skaičius </t>
  </si>
  <si>
    <t xml:space="preserve">Priemonių, vykdytų prioritetinėse srityse, skaičius </t>
  </si>
  <si>
    <t xml:space="preserve">Asmenų, dalyvavusių profilaktinėse programose, skaičius pagal sritis </t>
  </si>
  <si>
    <t>Sukurta koncepcija</t>
  </si>
  <si>
    <t>Įgyvendintų sveiko senėjimo propagavimą skatinančių priemonių skaičius</t>
  </si>
  <si>
    <t>Asmenų, dalyvavusių sveiko senėjimo propagavimą skatinančiose priemonėse, skaičius</t>
  </si>
  <si>
    <t>Naujai įsigytų transporto priemonių skaičius ir sąrašas</t>
  </si>
  <si>
    <t xml:space="preserve">Įsigytų centralizuotų technologijų skaičius ir sąrašas </t>
  </si>
  <si>
    <t>Savivaldybės sveikatos priežiūros įstaigų, atnaujinusių  medicinos technologijų bazę, skaičius ir sąrašas</t>
  </si>
  <si>
    <t xml:space="preserve">Savivaldybės sveikatos priežiūros įstaigų, kurių pastatai, patalpos ir (ar) inžineriniai tinklai bei įrenginiai buvo atnaujinti, skaičius </t>
  </si>
  <si>
    <t xml:space="preserve">Teikiamų bendrųjų ir specialiųjų socialinių paslaugų sąrašas </t>
  </si>
  <si>
    <t>Asmenų, gavusių paslaugas, skaičius</t>
  </si>
  <si>
    <t xml:space="preserve">Tikslinės grupės asmenų, gaunančių sociokultūrines paslaugas, skaičius </t>
  </si>
  <si>
    <t xml:space="preserve">Senyvo amžiaus asmenų, dalyvaujančių užimtumą skatinančiose priemonėse, skaičius </t>
  </si>
  <si>
    <t>Asmenų, gavusių specialiojo transporto paslaugas, skaičius</t>
  </si>
  <si>
    <t xml:space="preserve">Įgyvendintų projektų skaičius </t>
  </si>
  <si>
    <t xml:space="preserve">Organizacijų, įgyvendinančių tokius projektus, skaičius </t>
  </si>
  <si>
    <t>Asmenų, dalyvavusių tokiuose projektuose, skaičius</t>
  </si>
  <si>
    <t>Asmenų, gaunančių nemokamą maitinimą, skaičius per metus</t>
  </si>
  <si>
    <t>Jų dalis nuo visų socialiai remtinų asmenų, pareiškusių norą gauti nemokamą maitinimą, skaičiaus, proc.</t>
  </si>
  <si>
    <t xml:space="preserve">Asmenų, gaunančių minėtas paslaugas, dalis visos tikslinės grupės struktūroje, proc. </t>
  </si>
  <si>
    <t xml:space="preserve">Tikslinės grupės asmenų, gaunančių atitinkamas paslaugas, skaičius </t>
  </si>
  <si>
    <t xml:space="preserve">Vaikų su negalia ir jų šeimų, gaunančių šias paslaugas, skaičius </t>
  </si>
  <si>
    <t xml:space="preserve">Suaugusių asmenų su negalia, gaunančių šias paslaugas, skaičius </t>
  </si>
  <si>
    <t xml:space="preserve">Senyvo amžiaus asmenų su negalia, gaunančių šias paslaugas, skaičius </t>
  </si>
  <si>
    <t>Savivaldybės tarybos sprendimas dėl savarankiško gyvenimo namų steigimo</t>
  </si>
  <si>
    <t>Įsteigta įstaiga ir teikiamos paslaugos</t>
  </si>
  <si>
    <t>Tikslinių grupių, kurioms teikiamos paslaugos, skaičius</t>
  </si>
  <si>
    <t>Asmenų, gaunančių šias paslaugas, skaičius</t>
  </si>
  <si>
    <t xml:space="preserve">Senyvo amžiaus asmenų, gaunančių dienos socialinės globos paslaugas institucijoje, skaičius </t>
  </si>
  <si>
    <t xml:space="preserve">Asmenų su fizine negalia, gaunančių dienos socialinės globos paslaugas institucijoje, skaičius </t>
  </si>
  <si>
    <t>Asmenų su psichine negalia, gaunančių dienos socialinės globos paslaugas institucijoje, skaičius</t>
  </si>
  <si>
    <t>Asmenų su negalia, gaunančių socialinės globos paslaugas namuose, skaičius</t>
  </si>
  <si>
    <t xml:space="preserve">Vaikų, gaunančių dienos socialinės globos paslaugas institucijoje, skaičius </t>
  </si>
  <si>
    <t>Vaikų, gaunančių minėtas paslaugas, dalis visos tikslinės grupės struktūroje, proc.</t>
  </si>
  <si>
    <t xml:space="preserve">Vaikų su negalia, gaunančių dienos socialinės globos paslaugas namuose, skaičius </t>
  </si>
  <si>
    <t xml:space="preserve">Vaikų, gaunančių minėtas paslaugas, dalis visos tikslinės grupės struktūroje, proc. </t>
  </si>
  <si>
    <t xml:space="preserve">Vaikų su negalia, gaunančių trumpalaikes socialinės globos paslaugas institucijoje, skaičius </t>
  </si>
  <si>
    <t xml:space="preserve">Asmenų su negalia ir senyvo amžiaus asmenų, gaunančių ilgalaikės socialinės globos paslaugas, skaičius </t>
  </si>
  <si>
    <t xml:space="preserve">Savivaldybės tarybos sprendimai dėl grupinio gyvenimo namų įsteigimo </t>
  </si>
  <si>
    <t>Įsteigta ir veikianti įstaiga</t>
  </si>
  <si>
    <t>Vaikų, likusių be tėvų globos, ir globojamų šeimose, skaičius</t>
  </si>
  <si>
    <t>Vaikų, globojamų šeimose, dalis tarp visų vaikų, likusių be tėvų globos, proc.</t>
  </si>
  <si>
    <t>Patvirtinti savivaldybės institucijų norminiai teisės aktai, jų sąrašas</t>
  </si>
  <si>
    <t>Atliktas socialinių išmokų ir socialinių paslaugų administravimo įvertinimas ir numatytos poveikio priemonės</t>
  </si>
  <si>
    <t>Pasirašytos bendradarbiavimo sutartys, vnt.</t>
  </si>
  <si>
    <t>Bendradarbiaujančių partnerių skaičius</t>
  </si>
  <si>
    <t>Parengtas priemonių planas</t>
  </si>
  <si>
    <t>Įgyvendintų priemonių dalis, proc.</t>
  </si>
  <si>
    <t xml:space="preserve">Nupirkta socialinio būsto (butų skaičius; plotas kv. m) </t>
  </si>
  <si>
    <t>Pastatyta socialinio būsto (butų skaičius; plotas kv. m)</t>
  </si>
  <si>
    <t>Atnaujinta socialinio būsto (butų skaičius; plotas kv. m)</t>
  </si>
  <si>
    <t>Paremtų iniciatyvų skaičius ir sąrašas</t>
  </si>
  <si>
    <t>Mokinių, dalyvaujančių socialinių įgūdžių ugdymo programose, skaičius</t>
  </si>
  <si>
    <t>Švietimo įstaigų, įgyvendinančių atitinkamas programas, skaičius</t>
  </si>
  <si>
    <t>Švietimo įstaigų, įgyvendinančių atitinkamas programas, dalis bendroje tokių įstaigų struktūroje, proc.</t>
  </si>
  <si>
    <t>Įvykdytų talentingų mokinių ugdymo ir skatinimo priemonių skaičius</t>
  </si>
  <si>
    <t>Paskatintų mokinių skaičius</t>
  </si>
  <si>
    <t>Švietimo įstaigų, įgyvendinančių atitinkamas priemones, skaičius</t>
  </si>
  <si>
    <t>Švietimo įstaigų, įgyvendinančių atitinkamas priemones, dalis bendroje tokių įstaigų struktūroje, proc.</t>
  </si>
  <si>
    <t xml:space="preserve">Švietimo įstaigų, kuriose aktyviai veikia savivaldos institucijos, dalis bendroje tokių įstaigų struktūroje, proc. </t>
  </si>
  <si>
    <t>Sugrįžusių į mokyklas vaikų skaičius</t>
  </si>
  <si>
    <t>Sukurta sistema</t>
  </si>
  <si>
    <t>Sukurta ir veikianti centralizuoto priėmimo į ugdymo įstaigas sistema</t>
  </si>
  <si>
    <t>Įdiegta ir veikianti mokinio e. bilieto sistema</t>
  </si>
  <si>
    <t>Paslaugų, teikiamų mokinio  e. bilieto sistemoje, skaičius ir sąrašas</t>
  </si>
  <si>
    <t>Įstaigų, teikiančių nuotolinio mokymo paslaugas, skaičius</t>
  </si>
  <si>
    <t>Mokinių, besimokančių nuotolinio mokymosi forma, skaičius</t>
  </si>
  <si>
    <t xml:space="preserve">Neformaliojo švietimo paslaugomis mokykloje ir kitur pasinaudojančių vaikų skaičius  </t>
  </si>
  <si>
    <t>Nepatekusių į neformaliojo švietimo įstaigas skaičius ir dalis,  proc.</t>
  </si>
  <si>
    <t>Švietimo įstaigų, įgyvendinančių gamtosauginius projektus, skaičius</t>
  </si>
  <si>
    <t>Įgyvendintų projektų skaičius</t>
  </si>
  <si>
    <t xml:space="preserve">Projektuose dalyvavusių mokinių ir vaikų skaičius </t>
  </si>
  <si>
    <t>Mokinių, dalyvaujančių tautiškumo ugdymo projektuose, dalis, proc.</t>
  </si>
  <si>
    <t>Tobulinimosi kursus baigusių neformaliojo švietimo darbuotojų  skaičius</t>
  </si>
  <si>
    <t>Tobulinimosi kursus baigusių ir dirbančių su nuotolinio mokymosi programomis mokytojų skaičius</t>
  </si>
  <si>
    <t>Mokyklų, kuriose įdiegta profesinės pagalbos sistema, skaičius ir sąrašas</t>
  </si>
  <si>
    <t>Mentoriaus kompetenciją įgijusių mokytojų skaičius</t>
  </si>
  <si>
    <t>Jaunų mokytojų (dirbančių pedagoginį darbą ne ilgiau kaip dvejus metus), kuriems suteikta pagalba, skaičius</t>
  </si>
  <si>
    <t xml:space="preserve">Tobulinimosi kursus baigusių mokytojų skaičius </t>
  </si>
  <si>
    <t>Numatytų ir įgyvendintų priemonių skaičius ir sąrašas</t>
  </si>
  <si>
    <t xml:space="preserve">Atliktas suaugusiųjų neformaliojo švietimo paslaugų poreikio tyrimas </t>
  </si>
  <si>
    <t>Veikiančių nevalstybinių švietimo įstaigų skaičius</t>
  </si>
  <si>
    <t>Mokinių, lankančių nevalstybines mokyklas, skaičius</t>
  </si>
  <si>
    <t>Veikiančių individualius mokinių poreikius tenkinančių mokyklų skaičius, vnt.</t>
  </si>
  <si>
    <t xml:space="preserve">Parengti planai </t>
  </si>
  <si>
    <t>Švietimo įstaigų, kurių pastatai buvo suremontuoti ar rekonstruoti, skaičius</t>
  </si>
  <si>
    <t>Mokyklų, kuriose atnaujintos sporto bazės, skaičius ir sąrašas</t>
  </si>
  <si>
    <t>Jų dalis nuo mokyklų, kurių sporto bazės yra tvarkytinos, skaičiaus, proc.</t>
  </si>
  <si>
    <t>Atnaujintų ikimokyklinio ugdymo įstaigų ir mokyklų-darželių žaidimų aikštelių skaičius ir sąrašas</t>
  </si>
  <si>
    <t xml:space="preserve">Švietimo įstaigų, kurių teritorijos aptvertos, skaičius </t>
  </si>
  <si>
    <t xml:space="preserve">Įstaigos, prie kurių įrengtas apšvietimas, skaičius </t>
  </si>
  <si>
    <t xml:space="preserve">Parengtas techninis projektas </t>
  </si>
  <si>
    <t>Pastatytas ir įrengtas pastatų kompleksas, kv. m</t>
  </si>
  <si>
    <t>Atlikta studija</t>
  </si>
  <si>
    <t>Parengtas detalusis planas</t>
  </si>
  <si>
    <t xml:space="preserve">Įstaigų, iškeltų į pritaikytas patalpas arba naujus pastatus, skaičius </t>
  </si>
  <si>
    <t>Naujų ugdymo vietų ikimokyklinio amžiaus vaikams skaičius</t>
  </si>
  <si>
    <t>Rekonstruotas pastatas</t>
  </si>
  <si>
    <t xml:space="preserve">Parengti oficialūs kreipimaisi į tikslines institucijas, vnt. </t>
  </si>
  <si>
    <t>Teisės aktų pakeitimai, suteikiantys savivaldybėms didesnius įgaliojimus viešosios tvarkos srityje</t>
  </si>
  <si>
    <t>Kontroliuojamų savivaldybės institucijų patvirtintų teisės aktų skaičius</t>
  </si>
  <si>
    <t>Kontroliuojamų valstybės institucijų patvirtintų teisės aktų skaičius</t>
  </si>
  <si>
    <t>Bendrų patikrinimų skaičius</t>
  </si>
  <si>
    <t xml:space="preserve">Tarpžinybinio bendradarbiavimo priemonių skaičius (pasitarimai, mokymai, atvejų analizė ir kt.) </t>
  </si>
  <si>
    <t>Įdiegtas pasitikėjimo telefonas, el. paštas</t>
  </si>
  <si>
    <t xml:space="preserve">Paviešintų užfiksuotų viešosios tvarkos pažeidimų dalis nuo visų pažeidimų, proc. </t>
  </si>
  <si>
    <t>Veikiančių greičio matuoklių skaičius</t>
  </si>
  <si>
    <t xml:space="preserve">Perėjų, kuriose naujai įrengtas apšvietimas, skaičius </t>
  </si>
  <si>
    <t>Įrengtų greičio ribojimo kalnelių skaičius</t>
  </si>
  <si>
    <t>Atliktas vaizdo stebėjimo kamerų efektyvumo tyrimas</t>
  </si>
  <si>
    <t>Įrengtų vaizdo stebėjimo kamerų skaičius</t>
  </si>
  <si>
    <t>Vaizdo stebėjimo kameromis užfiksuotų  nusikalstamų veikų ir kitų teisės pažeidimų skaičius</t>
  </si>
  <si>
    <t>Inventorizuota objektų, vnt.</t>
  </si>
  <si>
    <t>Stebimų pastatų ir kt. objektų skaičius</t>
  </si>
  <si>
    <t>Sutvarkytų buvusių apleistų pastatų ir kt. objektų skaičius</t>
  </si>
  <si>
    <t>Parengti ir patvirtinti pertvarkos dokumentai</t>
  </si>
  <si>
    <t>Parengti stebėseną reglamentuojantys dokumentai</t>
  </si>
  <si>
    <t>Kasmet rengiamos stebėsenos ataskaitos, skaičius ir periodiškumas</t>
  </si>
  <si>
    <t>Mokymų skaičius</t>
  </si>
  <si>
    <t>Mokymuose dalyvavusių sporto įstaigų darbuotojų skaičius</t>
  </si>
  <si>
    <t>Parengtas veiksmų planas</t>
  </si>
  <si>
    <t>Prestižinių šalies ir tarptautinių sporto renginių skaičius</t>
  </si>
  <si>
    <t>Prestižinių šalies ir tarptautinių sporto renginių dalyvių skaičius</t>
  </si>
  <si>
    <t>Parengta programa</t>
  </si>
  <si>
    <t xml:space="preserve">Įgyvendintų programoje numatytų priemonių dalis, proc. </t>
  </si>
  <si>
    <t>Dalyvių skaičius mieste organizuotuose masiniuose sporto ir sveikatingumo renginiuose</t>
  </si>
  <si>
    <t>Organizuota bendrų renginių su profesionaliais sportininkais, klubais</t>
  </si>
  <si>
    <t>Viešinimo priemonių sporto visiems tema skaičius</t>
  </si>
  <si>
    <t>Užimtų vaikų skaičius</t>
  </si>
  <si>
    <t>Pasirašytų sutarčių su sporto kompleksais ir sporto mokyklomis skaičius</t>
  </si>
  <si>
    <t>Įstaigų, įgyvendinančių sveikos gyvensenos programas, skaičius</t>
  </si>
  <si>
    <t>Parengta sporto kompleksų poreikio analizė pagal atskirus gyvenamuosius rajonus</t>
  </si>
  <si>
    <t>Renovuotų sporto aikštynų skaičius</t>
  </si>
  <si>
    <t>Įrengtų treniruoklių aikštelių gyvenamuosiuose kvartaluose ir rekreacinėse teritorijose skaičius</t>
  </si>
  <si>
    <t>Įrengti sveikatingumo takai, km</t>
  </si>
  <si>
    <t>Įrengtos bėgimo trasos, km</t>
  </si>
  <si>
    <t>Įrengtų riedutininkų aikštelių skaičius</t>
  </si>
  <si>
    <t>Įrengtų BMX dviračių trasų skaičius</t>
  </si>
  <si>
    <t>Įrengtų slidinėjimo trasų skaičius</t>
  </si>
  <si>
    <t>Parengtas detalus planas</t>
  </si>
  <si>
    <t>Parengtas techninis projektas</t>
  </si>
  <si>
    <t>Pastatytas 50 m distancijos baseinas su sveikatingumo centru</t>
  </si>
  <si>
    <t>Rekonstruotas kompleksas, kv. m</t>
  </si>
  <si>
    <t>Įrengtas universalus sporto statinys, kv. m</t>
  </si>
  <si>
    <t>Jame kultivuojamų sporto šakų skaičius</t>
  </si>
  <si>
    <t>Rekonstruotų bazių skaičius, vnt.</t>
  </si>
  <si>
    <t>Įrengta sporto aikštelių</t>
  </si>
  <si>
    <t>Įrengtos paplūdimio tinklinio aikštelės, vnt.</t>
  </si>
  <si>
    <t>Įrengta paplūdimio futbolo aikštė, vnt.</t>
  </si>
  <si>
    <t>Pastatyta specializuota rankinio salė, kv. m</t>
  </si>
  <si>
    <t>II  PRIORITETAS.  TVARI URBANISTINĖ RAIDA</t>
  </si>
  <si>
    <t>Suformuota ir nuolat atnaujinama duomenų bazė GIS pagrindu</t>
  </si>
  <si>
    <t>Atnaujinta kvartalų schema</t>
  </si>
  <si>
    <t>Parengtas Bendrasis planas</t>
  </si>
  <si>
    <t>Parengtų galimybių studijų skaičius</t>
  </si>
  <si>
    <t>Parengtų koncepcijų skaičius</t>
  </si>
  <si>
    <t>Atlikta galimybių studija</t>
  </si>
  <si>
    <t>Parengtas darnaus judumo planas</t>
  </si>
  <si>
    <t>Įrengta infrastruktūros objektų, vnt.</t>
  </si>
  <si>
    <t>Viešojo transporto prioritetinių (A) juostų ilgis, km</t>
  </si>
  <si>
    <t>Atstumas nuo viešojo transporto maršruto stotelės iki tolimiausio namo daugiaaukštės statybos ir individualios statybos kvartaluose, km</t>
  </si>
  <si>
    <t xml:space="preserve">Galimybė e. bilietu atsiskaityti už automobilių laikymą </t>
  </si>
  <si>
    <t>Galimybė e. bilietu atsiskaityti už viešojo transporto paslaugas</t>
  </si>
  <si>
    <t>Parengtas specialusis planas</t>
  </si>
  <si>
    <t>Sukurta ekologiško transporto plėtros koncepcija</t>
  </si>
  <si>
    <t>Įrengtų elektromobilių zonų skaičius</t>
  </si>
  <si>
    <t>Parengtas dviračių ir pėsčiųjų takų plėtros specialusis planas</t>
  </si>
  <si>
    <t>Nutiesta dviračių ir pėsčiųjų takų, km</t>
  </si>
  <si>
    <t>Įrengta pėsčiųjų gatvių, km</t>
  </si>
  <si>
    <t>Parengti teritorijų planavimo dokumentai ir techninė dokumentacija</t>
  </si>
  <si>
    <t>Įrengtų pėsčiųjų zonų, takų, gatvių ilgis, km</t>
  </si>
  <si>
    <t>Įrengtų informacinių kelio ženklų skaičius</t>
  </si>
  <si>
    <t>Įdiegta koordinuota transporto valdymo sistema</t>
  </si>
  <si>
    <t>Rekonstruotos arba įrengtos gatvės, km</t>
  </si>
  <si>
    <t>Restauruoti arba įrengti  tiltai, m</t>
  </si>
  <si>
    <t>Rekonstruotos sankryžos</t>
  </si>
  <si>
    <t>Įrengta tinklų, km</t>
  </si>
  <si>
    <t>Prijungtų prie centralizuotų nuotekų surinkimo tinklų viešųjų tualetų skaičius</t>
  </si>
  <si>
    <t>Sukurtas duomenų bankas</t>
  </si>
  <si>
    <t xml:space="preserve">Parengtas specialusis planas </t>
  </si>
  <si>
    <t>Įrengti vandentiekio ir nuotekų tinklai „Dobilo“, „Inkaro“, „Ramunės“, „Baltijos“, „Renetos“, „Švyturio“ sodų teritorijose, teritorijų skaičius ir sąrašas</t>
  </si>
  <si>
    <t>Parengtas techninis projektas, vnt.</t>
  </si>
  <si>
    <t>Atlikta rekonstrukcija, obj. skaičius</t>
  </si>
  <si>
    <t>Įsigyta tinklų, km</t>
  </si>
  <si>
    <t>Pastatyta tinklų privačių investuotojų lėšomis, km</t>
  </si>
  <si>
    <t>Parengtas projektas</t>
  </si>
  <si>
    <t>Nutiesta tinklų, km</t>
  </si>
  <si>
    <t>Pastatytų įrenginių skaičius</t>
  </si>
  <si>
    <t xml:space="preserve">Įrengta kaupykla </t>
  </si>
  <si>
    <t>Pastatytų paviršinių nuotekų valymo įrenginių skaičius</t>
  </si>
  <si>
    <t>Rekonstruotų lietaus baseinų skaičius ir sąrašas</t>
  </si>
  <si>
    <t>Sutvarkytų paviršinių nuotekų sistemos  probleminių taškų skaičius ir sąrašas</t>
  </si>
  <si>
    <t>Rekonstruotų nuotekų surinkimo ir valymo įrenginių skaičius</t>
  </si>
  <si>
    <t>Įgyvendintų bandomųjų lietaus nuotekų kaupyklų projektų naujai užstatomuose kvartaluose skaičius</t>
  </si>
  <si>
    <t>Prie centralizuotų šildymo sistemų prisijungusių naujai statomų pastatų skaičius</t>
  </si>
  <si>
    <t>Parengtas arba atnaujintas planas</t>
  </si>
  <si>
    <t>Įrengtų aikštelių skaičius</t>
  </si>
  <si>
    <t>Iškelta linija</t>
  </si>
  <si>
    <t>Parengti teritorijų planavimo dokumentai</t>
  </si>
  <si>
    <t>Atlikta statybos darbų</t>
  </si>
  <si>
    <t>Pasirašytos bendradarbiavimo sutartys (susitarimai)</t>
  </si>
  <si>
    <t>Parengtas uosto plėtros planas</t>
  </si>
  <si>
    <t xml:space="preserve">Sudaryta programa </t>
  </si>
  <si>
    <t>Rekonstruotų arba įrengtų sankryžų skaičius</t>
  </si>
  <si>
    <t>Parengtas planas</t>
  </si>
  <si>
    <t>Įgyvendinta priemonių, proc.</t>
  </si>
  <si>
    <t>Parengta galimybių studija ir koncepcinis plėtros modelis</t>
  </si>
  <si>
    <t>Parengta galimybių studija ir atlikti joje numatyti darbai</t>
  </si>
  <si>
    <t>Pasirašytų bendradarbiavimo sutarčių skaičius</t>
  </si>
  <si>
    <t>Įgyvendintų bendrų projektų skaičius</t>
  </si>
  <si>
    <t>Miesto plotas, kv. m</t>
  </si>
  <si>
    <t>Naujai įrengtų objektų, pritaikytų visoms visuomenės grupėms, skaičius</t>
  </si>
  <si>
    <t>Atnaujintų objektų, pritaikytų visoms visuomenės grupėms, skaičius</t>
  </si>
  <si>
    <t>Parengtas ir patvirtintas ekonominių skatinimo priemonių asmenims, prisidedantiems prie investicinių aplinkos tvarkymo projektų, įgyvendinimo planas</t>
  </si>
  <si>
    <t>Įgyvendintų plane numatytų priemonių skaičius ir dalis, proc.</t>
  </si>
  <si>
    <t>Parengtų ir patvirtintų detaliųjų planų skaičius</t>
  </si>
  <si>
    <t>Suformuota ir priskirta žemės sklypų, ha</t>
  </si>
  <si>
    <t>Sukurta struktūra</t>
  </si>
  <si>
    <t>Asmenų, besinaudojančių e. paslaugomis, dalis visų interesantų struktūroje</t>
  </si>
  <si>
    <t>Įrengtų apsauginių želdynų plotas, ha;</t>
  </si>
  <si>
    <t>iš jų – pietinėje miesto dalyje tarp gyvenamųjų kvartalų ir pramonės teritorijų; uosto teritorijoje – panaudojant statinių stogus arba šalia uosto esančiose miesto teritorijose</t>
  </si>
  <si>
    <t>Įrengtų rekreacinių želdynų plotas, ha</t>
  </si>
  <si>
    <t>Parengtų ir įgyvendintų jūrinių krantų ir paplūdimių atkūrimo bei stabilizavimo projektų skaičius</t>
  </si>
  <si>
    <t>- vystyti Poilsio parko infrastruktūrą;</t>
  </si>
  <si>
    <t xml:space="preserve"> - sutvarkyti Trinyčių parko infrastruktūrą; </t>
  </si>
  <si>
    <t>- įrengti naują parką prie Smeltalės upės  (ruože nuo Minijos g. iki Jūrininkų pr.);</t>
  </si>
  <si>
    <t>- sutvarkyti Skulptūrų parką</t>
  </si>
  <si>
    <t>Sutvarkytų arba naujai įrengtų parkų bei želdynų skaičius</t>
  </si>
  <si>
    <t>Sutvarkytų arba naujai įrengtų parkų bei želdynų plotas, ha</t>
  </si>
  <si>
    <t>Išvalytų vandens telkinių skaičius</t>
  </si>
  <si>
    <t>Viešosios paskirties pastatų, kuriuos statant įdiegti energijos taupymo ir atsinaujinančių energijos išteklių sprendimai, skaičius</t>
  </si>
  <si>
    <t>Viešosios paskirties pastatų, kuriuose padidintas energijos vartojimo efektyvumas, skaičius</t>
  </si>
  <si>
    <t xml:space="preserve">Numatytų įrengti tinklų ilgis, km </t>
  </si>
  <si>
    <t>Veikiančių šviestuvų skaičius</t>
  </si>
  <si>
    <t>Veikiančių šviestuvų dalis, proc.</t>
  </si>
  <si>
    <t>Įrengta apšvietimo reguliavimo įtaisų kiekis</t>
  </si>
  <si>
    <t>Atlikta rekonstrukcija</t>
  </si>
  <si>
    <t>Rekonstruota tinklų, km</t>
  </si>
  <si>
    <t>Įsigytų ekologiškų viešojo transporto priemonių, naudojančių gamtines dujas, skaičius  ir dalis, proc.</t>
  </si>
  <si>
    <t>Įgyvendintų priemonių sąrašas</t>
  </si>
  <si>
    <t>Sukurtas nuolat veikiantis interneto tinklalapis apie aplinkos kokybę</t>
  </si>
  <si>
    <t>Surengtų aplinkosauginio švietimo priemonių skaičius</t>
  </si>
  <si>
    <t>Suorganizuotų aplinkos tvarkymo akcijų skaičius</t>
  </si>
  <si>
    <t>Priimtas sprendimas dėl mokesčio už atliekų išvežimą antrines žaliavas rūšiuojantiems paslaugų vartotojams sumažinimo</t>
  </si>
  <si>
    <t>Įgyvendintų visuomenės informavimo priemonių skaičius</t>
  </si>
  <si>
    <t>Įrengtų fizinių triukšmo prevencijos priemonių skaičius</t>
  </si>
  <si>
    <t>Teritorijų, kurių pakeista paskirtis, kiekis, ha</t>
  </si>
  <si>
    <t xml:space="preserve">Įgyvendintų konversijos projektų sąrašas </t>
  </si>
  <si>
    <t>Parengtų techninių projektų skaičius</t>
  </si>
  <si>
    <t>Sutvarkytos teritorijos, ha</t>
  </si>
  <si>
    <t>Įrengtų rekreacinių uostų skaičius</t>
  </si>
  <si>
    <t>Veikiančių rekreacinės laivybos linijų skaičius</t>
  </si>
  <si>
    <t>Įrengta mažųjų laivelių prieplauka</t>
  </si>
  <si>
    <t>Pastatytų ar įrengtų vandens turizmo ir sporto infrastruktūros objektų skaičius</t>
  </si>
  <si>
    <t>Vietų skaičius mažųjų priekrantės laivų švartavimuisi uoste (palyginti su bendru laivų skaičiumi)</t>
  </si>
  <si>
    <t>Rekonstruota krantinė, km</t>
  </si>
  <si>
    <t>Senamiestyje naujai veiklą pradėjusių vykdyti verslininkų ir menininkų skaičius</t>
  </si>
  <si>
    <t>Renovuotų daugiabučių namų skaičius</t>
  </si>
  <si>
    <t>Atnaujintų arba sutvarkytų viešųjų erdvių skaičius</t>
  </si>
  <si>
    <t>Atnaujintų fontanų skaičius</t>
  </si>
  <si>
    <t>Atnaujintų aikščių ir kitų viešųjų erdvių skaičius ir sąrašas</t>
  </si>
  <si>
    <t>Parengta techninių projektų, vnt.</t>
  </si>
  <si>
    <t>Sutvarkyta teritorija, kv. m</t>
  </si>
  <si>
    <t xml:space="preserve">Įrengtų automobilių stovėjimo vietų skaičius </t>
  </si>
  <si>
    <t>Kompleksiškai sutvarkytų arba naujai įrengtų poilsio zonų skaičius ir sąrašas</t>
  </si>
  <si>
    <t>Kompleksiškai sutvarkytų arba atnaujintų paplūdimių ruožų, kuriuose įrengti takai, dušai, viešieji tualetai ir kiti poilsio infrastruktūros objektai, skaičius ir sąrašas</t>
  </si>
  <si>
    <t>Parengta strategija (kryptys)</t>
  </si>
  <si>
    <t>Sutvarkytų kultūros paveldo objektų skaičius</t>
  </si>
  <si>
    <t>Sutvarkytų fasadų skaičius</t>
  </si>
  <si>
    <t>Sutvarkytų piliakalnių skaičius</t>
  </si>
  <si>
    <t>Sutvarkytų kapinių skaičius</t>
  </si>
  <si>
    <t>Objektų, kurių nuosavybė įteisinta, skaičius</t>
  </si>
  <si>
    <t>Parengtų detaliųjų planų skaičius</t>
  </si>
  <si>
    <t xml:space="preserve">Atkurtas pastatas </t>
  </si>
  <si>
    <t>Parengtas teritorijos detalusis planas</t>
  </si>
  <si>
    <t>Restauruotų pastatų, pritaikant juos naujai paskirčiai, skaičius</t>
  </si>
  <si>
    <t>III  PRIORITETAS. MIESTO KONKURENCINGUMO DIDINIMAS</t>
  </si>
  <si>
    <t>Suorganizuotų renginių skaičius</t>
  </si>
  <si>
    <t>Suformuota verslo aplinkos stebėsenos sistema</t>
  </si>
  <si>
    <t>Teikiamos ataskaitos</t>
  </si>
  <si>
    <t>Bendradarbiavimo sutarčių skaičius</t>
  </si>
  <si>
    <t>Sukurti ir patvirtinti nominacijų nuostatai</t>
  </si>
  <si>
    <t>Kasmet organizuojami apdovanojimai</t>
  </si>
  <si>
    <t xml:space="preserve">Įrengta geležinkelio atšaka iki Pramonės g., km </t>
  </si>
  <si>
    <t>Įrengtų 10 kV skirstomųjų punktų skaičius</t>
  </si>
  <si>
    <t>Rekonstruotos Metalo, Verslo, Kretainio g., km</t>
  </si>
  <si>
    <t>Įrengti lietaus nuotekų tinklai, km</t>
  </si>
  <si>
    <t>Įrengta magistralinė šilumos trasa, km</t>
  </si>
  <si>
    <t>Įrengtas pėsčiųjų ir dviračių takų tinklas, km</t>
  </si>
  <si>
    <t>Įrengtų viešojo transporto infrastruktūros objektų skaičius</t>
  </si>
  <si>
    <t>Suplanuotų ar įsisavintų teritorijų dalis, ha</t>
  </si>
  <si>
    <t>Įsteigtas inkubatorius</t>
  </si>
  <si>
    <t>Suorganizuotų susitikimų (forumų, apskritojo stalo diskusijų) skaičius</t>
  </si>
  <si>
    <t>Suorganizuotas metinis tematinis renginys</t>
  </si>
  <si>
    <t>Viešųjų projektų, kurie grindžiami VPP principu, skaičius ir sąrašas</t>
  </si>
  <si>
    <t>Atnaujinta  strategija, miesto prekės ženklas ir įgyvendinimo stebėsenos tvarka</t>
  </si>
  <si>
    <t>Strategijoje numatytų ir per metus įgyvendintų priemonių sąrašas bei dalis, proc.</t>
  </si>
  <si>
    <t>Suformuotų investicinių paketų skaičius; sukurta investicinių objektų duomenų bazė</t>
  </si>
  <si>
    <t xml:space="preserve">Informacinių leidinių skaičius </t>
  </si>
  <si>
    <t>Informacijos platinimo kanalų skaičius ir  sąrašas</t>
  </si>
  <si>
    <t xml:space="preserve">Informacinių pranešimų ir straipsnių apie Klaipėdos miesto ekonomikos galimybes skaičius </t>
  </si>
  <si>
    <t>Organizuotų verslo delegacijų vizitų skaičius</t>
  </si>
  <si>
    <t>Sausumos, oro ir vandens transporto maršrutų (krypčių) iš Klaipėdos miesto skaičius</t>
  </si>
  <si>
    <t>Rekonstruotų, įrengtų infrastruktūros objektų skaičius</t>
  </si>
  <si>
    <t>Įrengtų infrastruktūros objektų skaičius</t>
  </si>
  <si>
    <t>Sutvarkytų ir įrengtų infrastruktūros objektų skaičius</t>
  </si>
  <si>
    <t>Atkurta smuklė ir įrengtas kempingas Smiltynėje</t>
  </si>
  <si>
    <t>Paplūdimiams suteiktas Mėlynosios vėliavos statusas</t>
  </si>
  <si>
    <t>Rekonstruotų muziejaus akvariumo ekspozicijų skaičius</t>
  </si>
  <si>
    <t xml:space="preserve">Parengtas informacinis paketas investuotojams </t>
  </si>
  <si>
    <t>Surengtų pristatymų skaičius parodose ir kituose renginiuose</t>
  </si>
  <si>
    <t>Sutvarkytų aikščių skaičius</t>
  </si>
  <si>
    <t>Atlikta analizė</t>
  </si>
  <si>
    <t xml:space="preserve">Suorganizuotų jūrinių renginių skaičius </t>
  </si>
  <si>
    <t>Suorganizuotų regatų skaičius</t>
  </si>
  <si>
    <t>Atplaukusių burinių laivų skaičius</t>
  </si>
  <si>
    <t>Sukurtų maršrutų skaičius</t>
  </si>
  <si>
    <t>Numatytos ir įgyvendintos viešinimo priemonės</t>
  </si>
  <si>
    <t>Klaipėdoje apsilankiusių turistų, keliaujančių keleiviniais laivais, skaičius</t>
  </si>
  <si>
    <t>Leidinių tiražas, tūkst. vnt.</t>
  </si>
  <si>
    <t>Jūrinio turizmo parodų, kuriose dalyvauta, skaičius</t>
  </si>
  <si>
    <t>Išleistų specializuotų jūrinio turizmo leidinių skaičius</t>
  </si>
  <si>
    <t>Tarptautinių parodų, kuriose buvo pristatytos Klaipėdos turizmo galimybės, skaičius (tarp jų – bendrų su regiono savivaldybėmis pristatymų)</t>
  </si>
  <si>
    <t xml:space="preserve">Užmegztų kontaktų su užsienio turizmo agentūromis skaičius </t>
  </si>
  <si>
    <t>Parengtų informacinių paketų skaičius (tarp jų – bendrų su regiono savivaldybėmis pristatymų)</t>
  </si>
  <si>
    <t>Vykdytų tyrimų skaičius</t>
  </si>
  <si>
    <t>Parengtų projektų skaičius</t>
  </si>
  <si>
    <t>Įrengtų mažosios architektūros objektų skaičius</t>
  </si>
  <si>
    <t>Įgyvendintų tikslinių priemonių skaičius</t>
  </si>
  <si>
    <t>Įgyvendinta projektų</t>
  </si>
  <si>
    <t>Įstaigų, įgyvendinančių kultūrinius projektus savivaldybės infrastruktūroje, skaičius</t>
  </si>
  <si>
    <t>Parengta dailės palikimo išsaugojimo koncepcija</t>
  </si>
  <si>
    <t>Parengta ir patvirtinta dailės palikimo išsaugojimo programa</t>
  </si>
  <si>
    <t>Modernizuotų ekspozicijų skaičius</t>
  </si>
  <si>
    <t>Suremontuotas ir turizmo reikmėms pritaikytas burlaivis „Meridianas“</t>
  </si>
  <si>
    <t>Restauruotų istorinių laivų skaičius</t>
  </si>
  <si>
    <t>Įrengta senovinių laivų ekspozicijų, vnt.</t>
  </si>
  <si>
    <t>Parengta koncepcija</t>
  </si>
  <si>
    <t>Įrengta ekspozicija</t>
  </si>
  <si>
    <t>Suformuotų kultūrinių erdvių skaičius</t>
  </si>
  <si>
    <t>Parengtas detalusis planas, rekonstruotas  pastatas</t>
  </si>
  <si>
    <t>Įgyvendintų programų skaičius</t>
  </si>
  <si>
    <t xml:space="preserve">Programose dalyvavusių asmenų skaičius </t>
  </si>
  <si>
    <t>Įrengto po rekonstrukcijos inkubatoriaus buvusiame tabako fabrike plotas, kv. m</t>
  </si>
  <si>
    <t>Parengta ir patvirtinta programa</t>
  </si>
  <si>
    <t xml:space="preserve">Įkurtas kino centras ir kino biuras (esamoje savivaldybės įstaigų infrastruktūroje) </t>
  </si>
  <si>
    <t xml:space="preserve">Organizuotų kino meno festivalių ir edukacinių renginių skaičius </t>
  </si>
  <si>
    <t>Sukurta ir veikianti informacinė sistema, apimanti projektų, sutarčių, dokumentų bei visų viešųjų paslaugų valdymą</t>
  </si>
  <si>
    <t>Atliktų apklausų skaičius</t>
  </si>
  <si>
    <t>Įgyvendintos poveikio priemonės</t>
  </si>
  <si>
    <t>Priimti teisės aktai dėl savivaldybės paslaugų teikimo bei asmenų aptarnavimo savivaldybėje tvarkų pakeitimo</t>
  </si>
  <si>
    <t>Sukurta vieno langelio infrastruktūra</t>
  </si>
  <si>
    <t>Paslaugų, integruotų į vieno langelio sistemą, skaičius</t>
  </si>
  <si>
    <t>Elektroninių viešųjų paslaugų, teikiamų 3 ir 4 lygiu, skaičius ir sąrašas</t>
  </si>
  <si>
    <t>Įgyvendintų strategijoje numatytų veiksmų skaičius ir dalis</t>
  </si>
  <si>
    <t>Sukurta strategija</t>
  </si>
  <si>
    <t>Įgyvendintų priemonių skaičius</t>
  </si>
  <si>
    <t>Įgyvendintų priemonių dalis nuo visų planuotų, proc.</t>
  </si>
  <si>
    <t>Numatytų priemonių skaičius</t>
  </si>
  <si>
    <t>Seniūnaičių, kuriems suteiktos sąlygos veikti savivaldybės infrastruktūroje, dalis, proc.</t>
  </si>
  <si>
    <t xml:space="preserve">Bendruomenių poreikiams skirtų patalpų skaičius, vnt. </t>
  </si>
  <si>
    <t>Sukurta darbuotojų kvalifikacijos kėlimo ir skatinimo sistema</t>
  </si>
  <si>
    <t>Parengti sistemos veikimą reglamentuojantys dokumentai</t>
  </si>
  <si>
    <t>Darbuotojų, kėlusių kvalifikaciją, skaičius</t>
  </si>
  <si>
    <t>Atliktų analizių skaičius</t>
  </si>
  <si>
    <t>Įdiegta kokybės vadybos sistema</t>
  </si>
  <si>
    <t xml:space="preserve">Įgyvendintų antikorupcinių priemonių skaičius </t>
  </si>
  <si>
    <t>Užfiksuotų korupcijos atvejų skaičius</t>
  </si>
  <si>
    <t>Gautų gyventojų skundų dėl korupcijos pasireiškimo skaičius</t>
  </si>
  <si>
    <t>-        kapitališkai  suremontuoti Pilies tiltą per Danės upę;</t>
  </si>
  <si>
    <t>-        rekonstruoti Daržų g. ir kitas senamiesčio gatves;</t>
  </si>
  <si>
    <t>-        rekonstruoti Kūlių Vartų g., Galinio Pylimo g. ir Taikos pr. sankryžą;</t>
  </si>
  <si>
    <t>-        nutiesti Bastionų g. ir pastatyti naują tiltą per Danės upę;</t>
  </si>
  <si>
    <t>-        įrengti įvažiuojamąjį kelią į  Klaipėdos piliavietės teritoriją</t>
  </si>
  <si>
    <t>-        rekonstruoti Minijos g. nuo Baltijos pr. iki Jūrininkų pr.;</t>
  </si>
  <si>
    <t xml:space="preserve">-        rekonstruoti Tilžės g. nuo Šilutės pl. iki geležinkelio pervažos, pertvarkant žiedinę Mokyklos g. ir Šilutės pl. sankryžą; </t>
  </si>
  <si>
    <t>-        nutiesti Taikos pr. 2-ą juostą nuo Smiltelės g. iki Kairių g.;</t>
  </si>
  <si>
    <t>-        nutiesti Šilutės pl. tęsinį iki pietinio aplinkkelio</t>
  </si>
  <si>
    <t>-        rekonstruoti įvažiuojamąjį kelią į miestą per Tauralaukį (Pajūrio g.);</t>
  </si>
  <si>
    <t xml:space="preserve">-        rekonstruoti Utenos, Pakruojo, Radviliškio, Rokiškio g. įrengiant pratęsimą iki Šiaurės pr.; </t>
  </si>
  <si>
    <t>-        rekonstruoti prioritetines Tauralaukio gyvenamųjų kvartalų gatves</t>
  </si>
  <si>
    <t>-        rekonstruoti Joniškės g.;</t>
  </si>
  <si>
    <t>-        nutiesti Statybininkų pr. tęsinį nuo Šilutės pl. per LEZ teritoriją iki 141 kelio;</t>
  </si>
  <si>
    <t>-        rekonstruoti Klemiškės g.;</t>
  </si>
  <si>
    <t>-        įrengti Kauno gatvės tęsinį iki Palangos plento</t>
  </si>
  <si>
    <t>-        rekonstruoti Pamario g. ir jos priklausinius, pritaikant turizmui;</t>
  </si>
  <si>
    <t>-        parengti galimybių studiją ir projektinius pasiūlymus dėl Švyturio g. rekonstrukcijos;</t>
  </si>
  <si>
    <t>-        modernizuoti Klaipėdos valstybinio jūrų uosto centrinio įvado jungtį rekonstruojant Baltijos pr. su žiedinėmis sankryžomis;</t>
  </si>
  <si>
    <t>-        įrengti dviejų lygių sankryžą tarp Vilniaus g. ir Pramonės g.;</t>
  </si>
  <si>
    <t>-        nutiesti pietinę jungtį tarp Klaipėdos valstybinio jūrų uosto ir IXB transporto koridoriaus</t>
  </si>
  <si>
    <t>2.3.1. Uždavinys. Užtikrinti žaliųjų miesto plotų vystymą</t>
  </si>
  <si>
    <t>1.3.4.1. Savivaldybės institucijų norminiais aktais užtikrinti socialinės paramos skyrimo tikslingumą</t>
  </si>
  <si>
    <t xml:space="preserve">2.1.2.9. Pagerinti miesto transporto susisiekimo informacinę sistemą, mažinant automobilių ridą reikiamam objektui surasti </t>
  </si>
  <si>
    <t>1.1.1.2. Skatinti nevyriausybinių organizacijų įtraukimą į viešųjų paslaugų teikimą</t>
  </si>
  <si>
    <t xml:space="preserve">1.1.2.1. Remti jaunimo ir su jaunimu dirbančių organizacijų nuolatinę ir ilgalaikę programinę veiklą, jaunimo iniciatyvas, skatinti jaunimą užsiimti savanoriška veikla </t>
  </si>
  <si>
    <t xml:space="preserve">1.1.2.2. Koordinuotai teikti informaciją apie jaunimo veiklą ir jos galimybes </t>
  </si>
  <si>
    <t>1.1.2.3. Didinti jaunimo darbuotojų ir su jaunimu dirbančių asmenų skaičių, gerinti jų kompetencijas ir gebėjimus</t>
  </si>
  <si>
    <t>1.1.2.4. Kurti ir įgyvendinti projektus, siekiant įtraukti socialiai pažeidžiamą ir neaktyvų jaunimą</t>
  </si>
  <si>
    <t>1.1.2.5. Taikyti Atviros erdvės jaunimo centro veiklos principus ir patirtį BĮ Klaipėdos vaikų laisvalaikio centro struktūroje, įsteigiant atviras erdves jaunimui įvairiuose miesto rajonuose</t>
  </si>
  <si>
    <t>1.2.1.2. Plėsti e. sveikatos paslaugų spektrą asmens sveikatos priežiūros įstaigose</t>
  </si>
  <si>
    <t>1.2.1.3. Įsteigti psichikos sveikatos dienos centrą vaikams</t>
  </si>
  <si>
    <t>1.2.1.4. Sukurti gerosios ir blogosios patirties analizės ir stebėsenos tarpinstitucinę sistemą sveikatos sektoriuje</t>
  </si>
  <si>
    <t>1.2.2.1. Sukurti ir vykdyti sveiko miesto principų viešinimo strategiją</t>
  </si>
  <si>
    <t>1.2.2.2. Sukurti bendrą visuomenės sveikatos priežiūros sistemą švietimo įstaigose</t>
  </si>
  <si>
    <t>1.2.2.3. Aktyvinti valstybinių prevencinių sveikatos programų, finansuojamų iš PSDF, įgyvendinimą</t>
  </si>
  <si>
    <t>1.2.2.4. Ugdyti visuomenės sveikatos srityje veikiančių NVO kompetencijas</t>
  </si>
  <si>
    <t>1.2.2.5. Organizuoti  ir vykdyti visuomenės sveikatinimo veiklą prioritetinėse srityse</t>
  </si>
  <si>
    <t xml:space="preserve">1.2.2.6. Sukurti ir įgyvendinti sveiko senėjimo koncepciją  </t>
  </si>
  <si>
    <t>1.2.3.1. Užtikrinti greitosios medicinos pagalbos operatyvumą ir kokybę</t>
  </si>
  <si>
    <t>1.2.3.2. Atnaujinti savivaldybės sveikatos priežiūros įstaigų medicinos technologijų bazę</t>
  </si>
  <si>
    <t>1.2.3.3. Renovuoti savivaldybės sveikatos priežiūros įstaigų pastatus, patalpas, inžinerinius tinklus bei įrenginius</t>
  </si>
  <si>
    <t>1.3.1.1. Įkurti socialinių paslaugų klasterį</t>
  </si>
  <si>
    <t>1.3.1.2. Išplėsti sociokultūrines paslaugas senyvo amžiaus asmenims, asmenims su negalia ir socialinės rizikos asmenims</t>
  </si>
  <si>
    <t>1.3.1.3. Plėtoti specialiojo transporto paslaugų teikimą socialinių paslaugų gavėjams</t>
  </si>
  <si>
    <t>1.3.1.4. Stiprinti nevyriausybinių organizacijų veiklą, teikiant pagalbą asmenims su negalia, taip pat asmenims, patiriantiems socialinę atskirtį</t>
  </si>
  <si>
    <t>1.3.1.5. Užtikrinti socialiai remtinų asmenų (šeimų) galimybę gauti nemokamą maitinimą</t>
  </si>
  <si>
    <t>1.3.2.1. Išplėsti pagalbos į namus paslaugas senyvo amžiaus asmenims ir asmenims su negalia</t>
  </si>
  <si>
    <t>1.3.2.2. Pradėti teikti pagalbos į namus paslaugas vaikams su negalia ir jų šeimoms</t>
  </si>
  <si>
    <t>1.3.2.3. Pradėti teikti socialinių įgūdžių ugdymo ir palaikymo paslaugas vaikams su negalia ir jų šeimoms, suaugusiems asmenims su negalia, senyvo amžiaus asmenims</t>
  </si>
  <si>
    <t>1.3.2.4. Inicijuoti savarankiško gyvenimo namų steigimą</t>
  </si>
  <si>
    <t>1.3.2.5. Pradėti teikti laikino nakvynės suteikimo paslaugas asmenims, kurie yra benamiai, piktnaudžiauja alkoholiu, narkotinėmis, psichotropinėmis medžiagomis, esant krizinei situacijai</t>
  </si>
  <si>
    <t>1.3.3.1. Pradėti teikti dienos socialinės globos paslaugas institucijoje senyvo amžiaus asmenims bei asmenims su fizine negalia, išplėsti paslaugas asmenims su psichine negalia</t>
  </si>
  <si>
    <t>1.3.3.2. Plėtoti dienos socialinės globos paslaugas namuose asmenims su sunkia negalia</t>
  </si>
  <si>
    <t>1.3.3.3. Plėtoti dienos socialinės globos paslaugas institucijoje vaikams su sunkia negalia</t>
  </si>
  <si>
    <t>1.3.3.4. Pradėti teikti dienos socialinės globos paslaugas namuose vaikams su negalia</t>
  </si>
  <si>
    <t>1.3.3.5. Pradėti teikti trumpalaikės ir ilgalaikės  socialinės globos paslaugas vaikams su negalia institucijoje ir (arba) namuose</t>
  </si>
  <si>
    <t>1.3.3.6. Plėtoti ilgalaikės socialinės globos paslaugas asmenims su negalia ir senyvo amžiaus asmenims</t>
  </si>
  <si>
    <t xml:space="preserve">1.3.3.7. Inicijuoti grupinio gyvenimo namų įsteigimą </t>
  </si>
  <si>
    <t>1.3.3.8. Skatinti vaikų, likusių be tėvų globos, globą šeimoje, numatant savivaldybės paramą</t>
  </si>
  <si>
    <t>1.3.4.2. Užtikrinti kokybišką socialinių išmokų ir socialinių paslaugų administravimą ir priežiūrą optimizuojant žmogiškuosius resursus</t>
  </si>
  <si>
    <t>1.3.4.3. Stiprinti komandinį darbą teikiant socialines ir slaugos namuose paslaugas</t>
  </si>
  <si>
    <t>1.3.5.1. Parengti ir įgyvendinti priemonių planą, leidžiantį efektyviai panaudoti savivaldybės gyvenamąsias patalpas, plėsti socialinio būsto fondą</t>
  </si>
  <si>
    <t>1.3.5.2. Plėsti socialinio būsto fondą valstybės ir savivaldybės biudžetų lėšomis</t>
  </si>
  <si>
    <t>1.3.5.3. Atnaujinti (suremontuoti) savivaldybės gyvenamąsias patalpas</t>
  </si>
  <si>
    <t>1.4.1.1. Remti  mokinių ir jų organizacijų nuolatinę ir  ilgalaikę programinę veiklą, pilietines iniciatyvas, skatinant  jų savarankišką veiklą</t>
  </si>
  <si>
    <t>1.4.1.2. Išplėsti socialinių įgūdžių ugdymo programų įgyvendinimą visose bendrojo ugdymo ir ikimokyklinio ugdymo įstaigose pagal amžiaus grupes</t>
  </si>
  <si>
    <t>1.4.1.4. Vykdyti kompleksines talentingų mokinių ugdymo ir skatinimo priemones</t>
  </si>
  <si>
    <t>1.4.1.6. Įgyvendinti nesimokančių ir mokyklos nelankančių vaikų grąžinimo į švietimo sistemą programą</t>
  </si>
  <si>
    <t>1.4.1.7. Sukurti ir įgyvendinti bendrojo ugdymo mokyklų kokybės užtikrinimo sistemą, gerinant mokinių bendrąjį raštingumą</t>
  </si>
  <si>
    <t>1.4.1.8. Didinti švietimo ir kitų paslaugų mokiniui prieinamumą ir kompleksiškumą diegiant e. paslaugas</t>
  </si>
  <si>
    <t>1.4.1.9. Diegti ir plėtoti nuotolinį mokymą užtikrinant nuosekliojo ir nepertraukiamo mokymosi galimybes pagal bendrojo ugdymo programas</t>
  </si>
  <si>
    <t>1.4.2.1. Gerinti neformaliojo švietimo darbuotojų  kompetencijas ir gebėjimus</t>
  </si>
  <si>
    <t>1.4.2.2. Didinti vaikų neformaliojo švietimo galimybes ir plėtoti užklasinę veiklą bendrojo ugdymo įstaigose</t>
  </si>
  <si>
    <t>1.4.2.3. Tobulinti mokytojų gebėjimus dirbti nuotolinio mokymo būdu</t>
  </si>
  <si>
    <t>1.4.2.4. Diegti mokytojų profesinės pagalbos ir naujų kompetencijų įgijimo sistemą</t>
  </si>
  <si>
    <t>1.4.2.5. Sukurti ir įgyvendinti rezultatyviai dirbančių formaliojo ir neformaliojo  švietimo mokytojų skatinimo sistemą</t>
  </si>
  <si>
    <t>1.4.2.6. Sukurti mokytojų ir vadovų realių lyderystės sėkmės istorijų sklaidos sistemą</t>
  </si>
  <si>
    <t>1.4.2.7. Didinti suaugusiųjų neformaliojo švietimo paslaugų įvairovę</t>
  </si>
  <si>
    <t>1.4.3.2. Sudaryti galimybes veikti individualius mokinių poreikius tenkinančioms mokykloms</t>
  </si>
  <si>
    <t xml:space="preserve">1.4.3.3. Parengti ir įgyvendinti bendrojo ir ikimokyklinio ugdymo įstaigų tinklo pertvarkos planus </t>
  </si>
  <si>
    <t>1.4.3.4. Remontuoti ir (ar) rekonstruoti savivaldybės švietimo įstaigų pastatus, patalpas, inžinerinius tinklus ir įrenginius, neatitinkančius keliamų higienos ir technologinių reikalavimų</t>
  </si>
  <si>
    <t>1.4.3.5. Kompleksiškai sutvarkyti bendrojo ugdymo mokyklų ir ikimokyklinio ugdymo įstaigų teritorijas</t>
  </si>
  <si>
    <t>1.4.3.6. Vystyti Klaipėdos universiteto infrastruktūrą</t>
  </si>
  <si>
    <t xml:space="preserve">1.4.3.7. Diegti ir (ar) atnaujinti savivaldybės švietimo įstaigų informacines ir komunikacines technologijas, jų tinklus </t>
  </si>
  <si>
    <t>1.4.3.9. Iškelti švietimo įstaigas iš uosto plėtros teritorijos</t>
  </si>
  <si>
    <t>1.5.1.1. Inicijuoti Lietuvos Respublikos įstatymų ir kitų teisės aktų pakeitimus, siekiant didesnių įgaliojimų savivaldybei viešosios tvarkos palaikymo srityje</t>
  </si>
  <si>
    <t>1.5.1.2. Numatyti priemones apleistų ir neprižiūrimų pastatų bei kitų statinių tvarkymui, siekiant įstatyminių galių inicijuoti bei savarankiškai spręsti šiuos klausimus perdavimo savivaldybei</t>
  </si>
  <si>
    <t xml:space="preserve">1.5.1.3. Didinti viešosios tvarkos palaikymo efektyvumą </t>
  </si>
  <si>
    <t>1.5.1.4. Stiprinti tarpžinybinį bendradarbiavimą fiksuojant ir forminant teisės aktų pažeidimus ir sprendžiant smurto artimoje aplinkoje problemas</t>
  </si>
  <si>
    <t>1.5.1.5. Diegti saugios kaimynystės principus bendruomenėje, skatinti bendruomenės iniciatyvas išaiškinant viešosios tvarkos pažeidėjus</t>
  </si>
  <si>
    <t>1.5.2.1. Parengti kompleksines, atitinkančias tarptautinius standartus, eismo saugumo gerinimo priemones ir jas įgyvendinti</t>
  </si>
  <si>
    <t>1.5.2.2. Atlikti viešose vietose įrengtų vaizdo stebėjimo kamerų efektyvumo tyrimą ir, esant pagrindimui, plėsti vaizdo stebėjimo kamerų tinklą potencialiai pavojingose teritorijose</t>
  </si>
  <si>
    <t>1.5.2.3. Inventorizuoti apleistus pastatus ir kitus objektus, vykdyti jų stebėseną, organizuoti darbą su apleistų pastatų ar kitų objektų ir sandėliavimo patalpų, esančių senamiestyje ir centrinėje miesto dalyje, savininkais dėl jų sutvarkymo,  nugriovimo ar išmontavimo, siekiant išvengti potencialiai pavojingų židinių susidarymo mieste</t>
  </si>
  <si>
    <t>1.6.1.1. Atskirti ugdymo proceso organizavimą nuo sporto bazių administravimo funkcijos</t>
  </si>
  <si>
    <t>1.6.1.2. Sukurti ir įgyvendinti  sportuojančio vaiko krepšelio sistemą</t>
  </si>
  <si>
    <t>1.6.1.3. Suformuoti sporto paslaugų stebėsenos sistemą</t>
  </si>
  <si>
    <t>1.6.1.4. Sistemingai kelti sporto ir kūno kultūros įstaigų darbuotojų vadybos, kvalifikacijos ir kompetencijų lygį</t>
  </si>
  <si>
    <t>1.6.1.5. Pritraukti į Klaipėdą prestižinius šalies ir tarptautinius sporto renginius</t>
  </si>
  <si>
    <t>1.6.2.1. Parengti sporto visiems renginių programą ir užtikrinti jos vykdymą</t>
  </si>
  <si>
    <t xml:space="preserve">1.6.2.2. Organizuoti silpnos sveikatos, nesportuojančių vaikų, taip pat turinčių tam tikrų sveikatos sutrikimų vaikų kūno kultūros ir sporto ugdymą </t>
  </si>
  <si>
    <t>1.6.2.3. Sudaryti galimybę gyventojams sportuoti sporto kompleksuose, įstaigose ir bendrojo ugdymo mokyklose laisvu nuo užsiėmimų metu</t>
  </si>
  <si>
    <t>1.6.2.4. Plėtoti sveikos gyvensenos programas ikimokyklinio ugdymo įstaigose</t>
  </si>
  <si>
    <t>1.6.3.1. Atnaujinti ir išplėtoti gyvenamųjų ir rekreacinių zonų viešąją sporto infrastruktūrą</t>
  </si>
  <si>
    <t>1.6.3.2. Pastatyti Klaipėdos miesto baseiną (50 m) su sveikatingumo centru</t>
  </si>
  <si>
    <t>1.6.3.3. Pertvarkyti futbolo mokyklos ir baseino pastatus (taikant modernias technologijas ir atsinaujinančius energijos šaltinius), įkuriant sporto paslaugų kompleksą, skirtą įvairioms amžiaus grupėms</t>
  </si>
  <si>
    <t>1.6.3.4. Rekonstruoti sporto sveikatingumo kompleksą (Smiltynės g. 13), pritaikant turizmo, sporto ir rekreacijos funkcijoms</t>
  </si>
  <si>
    <t xml:space="preserve">1.6.3.5. Rekonstruoti dviračių treką (Kretingos g. 38) į universalų sporto statinį, siekiant pritaikyti jį kuo įvairesnėms sporto šakoms </t>
  </si>
  <si>
    <t>1.6.3.6. Sudaryti palankias sąlygas irklavimo sporto vystymuisi rekonstravus Klaipėdos irklavimo centrą (Gluosnių skg. 8) ir senąją irklavimo bazę (Pylimo g. 6)</t>
  </si>
  <si>
    <t>1.6.3.8. Inicijuoti sezoninių bei įvairių netradicinio sporto šakų aikštelių įrengimą Melnragės, Smiltynės ir Girulių paplūdimių zonose</t>
  </si>
  <si>
    <t>1.6.3.9. Pastatyti specializuotą rankinio sporto salę</t>
  </si>
  <si>
    <t>2.1.1.1. Atlikti socialinius ekonominius tyrimus ir pasirengti Klaipėdos miesto bendrojo plano rengimui</t>
  </si>
  <si>
    <t>2.1.1.2. Parengti Klaipėdos miesto bendrąjį planą</t>
  </si>
  <si>
    <t>2.1.1.3. Vykdant miesto urbanistinę plėtrą rengti atskirų teritorijų perspektyvinio vystymo galimybių studijas ir koncepcijas, apimančias teritorijos vystymą urbanistiniu erdviniu, paveldosauginiu, gamtosauginiu, ekonominiu bei socialiniu požiūriais</t>
  </si>
  <si>
    <t>2.1.2.1. Parengti Klaipėdos miesto susisiekimo plėtros studiją ir darnaus judumo planą</t>
  </si>
  <si>
    <t>2.1.2.2. Plėtoti viešojo ir privataus transporto sąveikos sistemą įrengiant transporto priemonių laikymo aikšteles</t>
  </si>
  <si>
    <t>2.1.2.3. Formuoti patogų gyventojams viešojo transporto tinklą, jį optimizuojant atsižvelgus į reguliarių keleivių srautų tyrimus</t>
  </si>
  <si>
    <t>2.1.2.4. Integruoti reguliaraus viešojo transporto (autobusų, maršrutinių taksi ir kitų rūšių) maršrutų ir tvarkaraščių tinklus bei bilietų sistemas mieste ir priemiesčiuose</t>
  </si>
  <si>
    <t>2.1.2.6. Skatinti ekologiško individualaus transporto plėtrą įrengiant elektromobilių zonas</t>
  </si>
  <si>
    <t>2.1.2.7. Vystyti dviračių, pėsčiųjų takų ir gatvių sistemą didinant tinklo integralumą, rišlumą ir kokybę</t>
  </si>
  <si>
    <t xml:space="preserve">2.1.2.8. Centrinėje miesto dalyje suformuoti pėsčiųjų takų, zonų ir gatvių tinklą </t>
  </si>
  <si>
    <t>2.1.3.1. Vystyti inžinerinę infrastruktūrą intensyviai naudojamose rekreacinėse pajūrio teritorijose ir centrinėje miesto dalyje</t>
  </si>
  <si>
    <t>2.1.3.2. Sukurti inžinerinių tinklų ir susisiekimo koridorių duomenų banką GIS pagrindu pagal Klaipėdos miesto bendrąjį planą ir parengtus specialiuosius planus</t>
  </si>
  <si>
    <t>2.1.3.3. Parengti naują Klaipėdos miesto vandens tiekimo ir nuotekų tvarkymo infrastruktūros plėtros specialųjį planą</t>
  </si>
  <si>
    <t>2.1.3.4. Plėsti vandentiekio ir nuotekų tinklus sodininkų bendrijų teritorijose</t>
  </si>
  <si>
    <t xml:space="preserve">2.1.3.5. Vykdyti vandentiekio ir nuotekų tinklų plėtrą gyvenamuosiuose kvartaluose </t>
  </si>
  <si>
    <t>2.1.3.6. Rekonstruoti pritekėjimo kolektorių iš pietinės LEZ dalies į 19 nuotekų siurblinę</t>
  </si>
  <si>
    <t>2.1.3.7. Atlikti vandentiekio ir buitinių nuotekų tinklų, kurių savininkas nežinomas, teisinę registraciją</t>
  </si>
  <si>
    <t>2.1.3.8. Įsigyti magistralinių, kvartalinių vandentiekio ir buitinių nuotekų tinklų, kurie būtini viešajam vandens tiekimui bei nuotekų šalinimui</t>
  </si>
  <si>
    <t>2.1.3.9. Plėtoti (statyti) naujus vandens tiekimo ir nuotekų šalinimo objektus, jei užsakovas ne viešasis vandens tiekėjas ar savivaldybė, tik esant trišalei savivaldybės, viešojo vandens tiekėjo ir užsakovo (objekto statytojo) sutarčiai</t>
  </si>
  <si>
    <t>2.2.1.1. Siekti ilgalaikių susitarimų dėl abipusiškai miestui ir uostui reikalingos infrastruktūros vystymo ir gyvenimo kokybės mieste augimo</t>
  </si>
  <si>
    <t>2.2.1.2. Plėtoti bendrus poreikius atitinkančią susisiekimo infrastruktūrą:</t>
  </si>
  <si>
    <t>2.2.1.3. Parengti uosto transporto vidinio judėjimo Nemuno gatve infrastruktūros vystymo planą</t>
  </si>
  <si>
    <t xml:space="preserve">2.2.1.4. Pradėti Smeltės pusiasalio plėtros parengiamuosius darbus, parengiant galimybių studiją ir koncepcinį plėtros modelį </t>
  </si>
  <si>
    <t>2.2.1.5. Parengti galimybių studiją, siekiant išsiaiškinti maksimalius Klaipėdos uosto įplaukos ir laivybos kanalo parametrus, ir atlikti joje numatytus darbus</t>
  </si>
  <si>
    <t xml:space="preserve">2.2.2.1. Bendradarbiaujant su aplinkinėmis savivaldybėmis spręsti priemiesčio teritorijų integravimo klausimus </t>
  </si>
  <si>
    <t>2.2.2.2. Diegti universalaus dizaino (prieinamumo ir patogumo visoms visuomenės grupėms) principus planuojant teritorijas, atnaujinant ir statant naujus objektus</t>
  </si>
  <si>
    <t>2.2.2.3. Taikyti ekonominio skatinimo priemones asmenims, prisidedantiems prie investicinių miesto aplinkos tvarkymo projektų</t>
  </si>
  <si>
    <t>2.2.2.4. Parengti esamų daugiabučių gyvenamųjų namų kvartalų ir teritorijų detaliuosius planus, priskirti ir suformuoti žemės sklypus</t>
  </si>
  <si>
    <t>2.2.2.5. Sukurti struktūrą, kurios veikla būtų orientuota į miesto teritorijų kompleksinio vystymo koordinavimą, miesto ir privačių investuotojų interesų suderinimą vystant teritorijas ir kooperuojant lėšas</t>
  </si>
  <si>
    <t>2.2.2.6. Diegti elektronines priemones teritorijų planavimo bei visuomenės informavimo procesuose</t>
  </si>
  <si>
    <t>2.3.1.1. Planuoti ir įrengti apsauginius ir rekreacinius želdynus</t>
  </si>
  <si>
    <t>2.3.1.2. Užtikrinti gamtinių vertybių apsaugą kuriant ir atnaujinant infrastruktūrą pajūrio ruože</t>
  </si>
  <si>
    <t xml:space="preserve">2.3.1.3. Atnaujinti ir plėtoti miesto parkus: </t>
  </si>
  <si>
    <t>2.3.1.4. Išvalyti užterštus ir rekultivuoti apleistus vandens telkinius, vykdyti jų stebėseną</t>
  </si>
  <si>
    <t>2.3.2.1. Parengti ir įgyvendinti atsinaujinančių energijos šaltinių panaudojimo plėtros planą</t>
  </si>
  <si>
    <t>2.3.2.2. Skatinti diegti energijos taupymo ir atsinaujinančių energijos išteklių sprendimus statant naujus viešosios paskirties pastatus</t>
  </si>
  <si>
    <t>2.3.2.3. Renovuoti viešosios paskirties pastatus didinant energijos vartojimo efektyvumą</t>
  </si>
  <si>
    <t>2.3.2.5. Gerinti Klaipėdos miesto viešųjų erdvių apšvietimo efektyvumą ir kokybę</t>
  </si>
  <si>
    <t>2.3.2.6. Rekonstruoti AB „Klaipėdos energija“ Klaipėdos rajoninę katilinę, įrengiant naują biokuro katilą su kondensaciniu ekonomaizeriu</t>
  </si>
  <si>
    <t>2.3.2.7. Kasmet rekonstruoti ne mažiau kaip po 5 km termofikacinių šilumos tiekimo tinklų, panaudojant poliuretano izoliacija izoliuotus vamzdynus</t>
  </si>
  <si>
    <t>2.3.2.8. Parengti viešojo transporto – elektrobusų plėtros Klaipėdos mieste programą</t>
  </si>
  <si>
    <t>2.3.2.9. Didinti ekologiško kuro naudojimą miesto viešajame transporte</t>
  </si>
  <si>
    <t xml:space="preserve">2.3.3.2. Vykdyti visuomenės aplinkosauginį švietimą </t>
  </si>
  <si>
    <t>2.3.3.3. Vykdyti triukšmo prevencijos priemones</t>
  </si>
  <si>
    <t>2.4.1.1. Centrinės miesto dalies zonose prie vandens (jūros, marių, Danės upės) teikti pirmenybę daugiafunkcės paskirties teritorijų vystymui</t>
  </si>
  <si>
    <t>2.4.1.2. Sutvarkyti ir pritaikyti visuomenės arba rekreaciniams poreikiams Danės upės slėnio ir žiočių teritorijas; Danės upę pritaikyti laivybai, rekonstruoti Danės upės krantines nuo Biržos tilto iki Mokyklos gatvės tilto</t>
  </si>
  <si>
    <t>2.4.1.3. Kartu su regiono savivaldybėmis dalyvauti sukuriant rekreacinių uostų, pritaikytų šiuolaikinei laivybai ir poilsiui, tinklą Kuršių marių pakrantės ruože</t>
  </si>
  <si>
    <t>2.4.1.4. Efektyviai panaudoti rekreacinę zoną prie marių pietinėje miesto dalyje, įrengiant mažųjų laivelių prieplauką ir kitą vandens turizmo, sporto ir aktyvaus poilsio infrastruktūrą</t>
  </si>
  <si>
    <t>2.4.1.5. Kurti smulkiajam ir vidutiniam žuvų verslui reikalingą uosto infrastruktūrą: užtikrinti pakankamą vietų skaičių mažųjų priekrantės laivų švartavimuisi prieplaukose, sudaryti sąlygas mažmeninei prekybai šviežia žuvimi</t>
  </si>
  <si>
    <t>2.4.1.6. Sutvarkyti ir pritaikyti visuomenės rekreaciniams poreikiams Smeltalės upės žiočių teritoriją</t>
  </si>
  <si>
    <t>2.4.2.1. Regeneruoti Klaipėdos senamiestį, skatinant kultūros ir verslų veiklų vystymą</t>
  </si>
  <si>
    <t>2.4.3.1. Parengti savivaldybės paveldo apsaugos strategiją (kryptis)</t>
  </si>
  <si>
    <t>2.4.3.2. Vykdant kultūros paveldo prevencinę apsaugą tvarkyti savivaldybės kultūros paveldo objektus, skatinti kultūros paveldo objektų valdytojus ir naudotojus tinkamai prižiūrėti ir naudoti kultūros paveldo objektus</t>
  </si>
  <si>
    <t>2.4.3.3. Pagal parengtus techninius projektus sutvarkyti miesto teritorijoje esančius piliakalnius ir istorines miesto kapines</t>
  </si>
  <si>
    <t>2.4.3.4. Parengti buvusių karinės paskirties objektų pajūryje (bunkerių, zenitinių pabūklų lizdų) pritaikymo kultūros ir rekreacijos reikmėms detaliuosius planus</t>
  </si>
  <si>
    <t>2.4.3.5. Atkurti Šv. Jono bažnyčios pastatą</t>
  </si>
  <si>
    <t>2.4.3.6. Restauruoti ir pritaikyti naujai paskirčiai buvusios spirito-alaus gamyklos statinių kompleksą Herkaus Manto g. 38 / Šaulių g. 25</t>
  </si>
  <si>
    <t>3.1.1.1. Skleisti verslumo idėjas tarp mokinių, studentų ir jaunimo</t>
  </si>
  <si>
    <t>3.1.1.2. Periodiškai vykdyti Klaipėdos miesto verslo aplinkos tyrimus</t>
  </si>
  <si>
    <t>3.1.1.3. Skatinti projektus, gerinančius smulkiojo ir vidutinio verslo sąlygas Klaipėdos mieste</t>
  </si>
  <si>
    <t xml:space="preserve">3.1.1.4. Siekiant gerinti verslininko įvaizdį, įsteigti verslo nominacijas </t>
  </si>
  <si>
    <t>3.1.2.1. Klaipėdos LEZ teritorijoje plėtoti susisiekimo ir inžinerinę infrastruktūrą, reikiamas plėtrai lėšas siekiant gauti iš ES bei valstybės fondų ir programų</t>
  </si>
  <si>
    <t>3.1.2.2. Skatinti verslo ir pramonės plėtrai numatytų teritorijų įsisavinimą</t>
  </si>
  <si>
    <t>3.1.2.3. Skatinti logistikos centrų kūrimąsi</t>
  </si>
  <si>
    <t>3.1.2.4. Įkurti verslo inkubatorių siekiant gerinti verslo sąlygas mieste</t>
  </si>
  <si>
    <t>3.1.3.1. Sukurti reguliariai veikiančią diskusijų erdvę tarp mokslo, verslo ir viešojo sektorių dalyvių</t>
  </si>
  <si>
    <t>3.1.3.2. Bendradarbiauti taikomųjų teritorinių tyrimų srityje</t>
  </si>
  <si>
    <t>3.1.3.3. Taikyti viešojo ir privataus sektoriaus partnerystės principus teikiant viešąsias paslaugas</t>
  </si>
  <si>
    <t xml:space="preserve">3.1.4.1. Atnaujinti ir įgyvendinti miesto rinkodaros strategiją atsižvelgiant į stebėsenos rezultatus ir aktualius pokyčius rinkose </t>
  </si>
  <si>
    <t>3.1.4.2. Rengti ir platinti informaciją apie miesto investicinę aplinką ir investicinius projektus, prisistatyti tiksliniuose nacionaliniuose ir tarptautiniuose renginiuose</t>
  </si>
  <si>
    <t xml:space="preserve">3.1.4.3. Didinti Klaipėdos miesto pasiekiamumą įvairiomis transporto rūšimis </t>
  </si>
  <si>
    <t>3.2.1.1. Atkurti Klaipėdos piliavietę bei pritaikyti kultūros ir turizmo poreikiams</t>
  </si>
  <si>
    <t>3.2.1.2. Įrengti turizmo maršruto „Karalienės Luizės keliais“ infrastruktūrą</t>
  </si>
  <si>
    <t>3.2.1.3. Įrengti turizmo infrastruktūrą Smiltynėje, Antrojoje Melnragėje, Giruliuose</t>
  </si>
  <si>
    <t>3.2.1.4. Siekti Mėlynosios vėliavos statuso Girulių ir Smiltynės paplūdimiams</t>
  </si>
  <si>
    <t>3.2.1.5. Įkurti jūros teikiamų pramogų, pažinimo ir sveikatingumo kompleksą Kopgalyje</t>
  </si>
  <si>
    <t>3.2.1.6. Parengus planavimo dokumentus ir platinant rinkodaros medžiagą, pritraukti investuotojus Girulių laisvalaikio ir pramogų centro, nepriklausančio nuo sezonų, statybai</t>
  </si>
  <si>
    <t xml:space="preserve">3.2.1.7. Sutvarkyti senamiesčio ir istorinės miesto dalies reprezentacinių viešųjų erdvių (Teatro, Turgaus, Atgimimo aikščių, Ferdinando ir kitų skverų) infrastruktūrą pritaikant jas turizmo reikmėms bei renginiams </t>
  </si>
  <si>
    <t>3.2.1.8. Atlikti poreikio analizę dėl parodų ir konferencijų turizmo perspektyvų Klaipėdos mieste</t>
  </si>
  <si>
    <t>3.2.2.2. Sukurti ir viešinti pažintinius maršrutus, integruoti juos į tarptautinius kultūros ir turizmo kelius</t>
  </si>
  <si>
    <t>3.2.2.3. Skatinti laivais keliaujančių turistų pritraukimą į Klaipėdos miestą</t>
  </si>
  <si>
    <t>3.2.3.1. Periodiškai rengti, leisti ir platinti Klaipėdą ir jos turizmo produktus (įtraukiant ir svarbiausius Klaipėdos regiono turizmo produktus) pristatančius leidinius, skirtus tikslinėms teritorijoms</t>
  </si>
  <si>
    <t>3.2.3.2. Įgyvendinti tikslines jūrinio turizmo rinkodaros priemones</t>
  </si>
  <si>
    <t>3.2.3.3. Pristatyti Klaipėdos miesto turizmo galimybes tarptautinėse parodose ir kituose renginiuose bendradarbiaujant su regiono savivaldybėmis</t>
  </si>
  <si>
    <t>3.3.2.2. Išanalizuoti esamą bendruomenės centrų ir bibliotekų struktūrą; parengti ir įgyvendinti naują veiklos koncepciją</t>
  </si>
  <si>
    <t>3.3.2.3. Sudaryti sąlygas naudotis savivaldybės infrastruktūra  įgyvendinant visuomeninius kultūrinius projektus</t>
  </si>
  <si>
    <t>3.3.2.4. Parengti ir įgyvendinti dailės palikimo išsaugojimo Klaipėdos mieste koncepciją ir programą</t>
  </si>
  <si>
    <t>3.3.2.5. Modernizuoti Mažosios Lietuvos istorijos muziejaus ekspozicijas</t>
  </si>
  <si>
    <t>3.3.2.6. Išsaugoti ir puoselėti miesto jūrinį tapatumą atspindinčius jūrinius simbolius ir objektus bei panaudoti juos turizmo tikslams</t>
  </si>
  <si>
    <t>3.3.2.7. Parengti miesto piliavietėje naujai įrengiamų erdvių muziejifikavimo koncepciją ir įrengti ekspozicijas</t>
  </si>
  <si>
    <t>3.3.2.9. Sukurti kokybiškas kultūrines erdves miesto viešosiose vietose</t>
  </si>
  <si>
    <t>3.3.3.1. Dalyvauti Baltijos jūros regiono šalių kultūrinėse programose bei jas inicijuoti</t>
  </si>
  <si>
    <t>3.3.3.2. Organizuoti Baltijos jūros regiono šalių  kultūros forumus</t>
  </si>
  <si>
    <t>3.3.3.3. Inicijuoti bendrus verslo struktūrų ir kultūros subjektų projektus</t>
  </si>
  <si>
    <t xml:space="preserve">3.3.4.2. Parengti ir įgyvendinti Klaipėdos miesto kūrybinių industrijų plėtros ir rėmimo programą </t>
  </si>
  <si>
    <t>3.3.4.3. Sudaryti palankias sąlygas kino meno plėtotei įkuriant kino biurą ir kino centrą Kultūros fabrike</t>
  </si>
  <si>
    <t xml:space="preserve">3.3.4.4. Vykdyti bendrus projektus su Vilniaus dailės akademijos Klaipėdos urbanistikos ir dizaino institutu </t>
  </si>
  <si>
    <t>3.4.1.1. Sukurti ir plėtoti viešųjų paslaugų administravimo informacinę sistemą</t>
  </si>
  <si>
    <t>3.4.1.2. Periodiškai atlikti apklausas, skirtas nustatyti savivaldybės, jos įstaigų ir įmonių teikiamų viešųjų paslaugų vartotojų poreikių patenkinimo lygį (indeksą); remiantis apklausų rezultatais nustatyti tobulintinas veiklos sritis</t>
  </si>
  <si>
    <t xml:space="preserve">3.4.1.3. Įdiegti vieno langelio principą visoms savivaldybėms teikiamoms paslaugoms  </t>
  </si>
  <si>
    <t>3.4.1.4. Įdiegti 3 (dalinio interaktyvumo) ir 4 (visiško interaktyvumo) elektroninių paslaugų brandos lygių savivaldybės viešųjų paslaugų teikimo sistemą</t>
  </si>
  <si>
    <t>3.4.1.5. Parengti ir įgyvendinti savivaldybės teikiamų paslaugų prieinamumo didinimo Klaipėdos miesto gyvenamuosiuose kvartaluose strategiją</t>
  </si>
  <si>
    <t>3.4.2.1. Parengti ir įgyvendinti Klaipėdos miesto savivaldybės komunikacijos ir gyventojų įtraukimo į sprendimų priėmimą strategiją</t>
  </si>
  <si>
    <t>3.4.2.2. Skatinti gyventojus naudotis e. demokratijos priemonėmis</t>
  </si>
  <si>
    <t>3.4.2.3. Organizuoti visuotines gyventojų apklausas svarbiais miestui klausimais</t>
  </si>
  <si>
    <t>3.4.2.4. Stiprinti seniūnaičio instituciją, sudarant sąlygas veikti esamoje savivaldybės infrastruktūroje</t>
  </si>
  <si>
    <t>3.4.3.1. Sukurti darbuotojų kvalifikacijos kėlimo ir skatinimo sistemą</t>
  </si>
  <si>
    <t>3.4.3.2. Periodiškai atlikti personalo užimtumo ir poreikio analizę siekiant užtikrinti žmogiškųjų resursų balansą Savivaldybės administracijoje</t>
  </si>
  <si>
    <t>3.4.3.3. Parengti ir įgyvendinti savivaldybės turto valdymo strategiją</t>
  </si>
  <si>
    <t>3.4.3.4. Sukurti bendrą apskaitos sistemą savivaldybės įstaigose</t>
  </si>
  <si>
    <t>3.4.3.5. Diegti visuotinės kokybės vadybos principus Savivaldybės administracijoje</t>
  </si>
  <si>
    <t>3.4.3.6. Parengti ir įgyvendinti antikorupcinių priemonių kompleksą savivaldybėje</t>
  </si>
  <si>
    <t>1.4.1.10. Įgyvendinti principą „pinigai paskui vaiką“ neformaliojo švietimo sistemoje</t>
  </si>
  <si>
    <t>1.4.1.11. Vykdyti gamtosauginius projektus švietimo įstaigose</t>
  </si>
  <si>
    <t>1.4.1.12. Vykdyti tautiškumo ugdymo projektus</t>
  </si>
  <si>
    <t>1.4.3.10. Didinti ugdymo vietų skaičių ikimokyklinio amžiaus vaikams šiaurinėje ir kt. miesto dalyse pagal poreikį</t>
  </si>
  <si>
    <t>1.4.3.11. Renovuoti Jaunimo centro pastatus Puodžių g. 1</t>
  </si>
  <si>
    <t xml:space="preserve">2.1.2.10. Parengti ir įdiegti koordinuotą šviesoforų reguliavimo ir valdymo sistemą </t>
  </si>
  <si>
    <t>2.1.2.11. Modernizuoti centrinės miesto dalies gatvių tinklą:</t>
  </si>
  <si>
    <t>2.1.2.12. Modernizuoti šiaurės–pietų transporto koridorių gatvių tinklą:</t>
  </si>
  <si>
    <t>2.1.2.13. Modernizuoti šiaurinės miesto dalies gatvių tinklą:</t>
  </si>
  <si>
    <t>2.1.2.14. Modernizuoti rytų–vakarų krypties gatvių tinklą:</t>
  </si>
  <si>
    <t>2.1.2.15. Pagerinti susisiekimą su  rekreacinėmis  pajūrio teritorijomis:</t>
  </si>
  <si>
    <t>2.1.3.10. Pastatyti antrą nuotekų spaudiminę liniją iš Klaipėdos m. į Klaipėdos m. nuotekų valymo įrenginius</t>
  </si>
  <si>
    <t>2.1.3.11. Pastatyti Klaipėdos m. nuotekų valykloje susidariusio dumblo utilizacijos įrenginius</t>
  </si>
  <si>
    <t>2.1.3.12. Įrengti Klaipėdos m. nuotekų valykloje sukaupto nestabilizuoto dumblo saugojimo kaupyklą</t>
  </si>
  <si>
    <t>2.1.3.13. Plėsti lietaus nuotakyno sistemas, rekonstruoti senus ir įrengti naujus nuotekų surinkimo ir valymo įrenginius</t>
  </si>
  <si>
    <t>2.1.3.14. Skatinti gyventojus prisijungti prie esamų centralizuotų šildymo sistemų</t>
  </si>
  <si>
    <t>2.1.3.15. Šiaurinėje miesto dalyje pastatyti naują šilumos šaltinį</t>
  </si>
  <si>
    <t>2.1.3.16. Peržiūrėti ir pagal poreikį atnaujinti arba parengti naują šilumos ūkio specialųjį planą</t>
  </si>
  <si>
    <t>2.1.3.17. Įrengti požemines ir pusiau požemines komunalinių atliekų ir antrinių žaliavų surinkimo konteinerių aikšteles</t>
  </si>
  <si>
    <t>2.1.3.18. Iškelti aukštos įtampos oro liniją, einančią per Klaipėdos universiteto teritoriją</t>
  </si>
  <si>
    <t>2.1.3.19. Plėsti kapinių infrastruktūrą siekiant užtikrinti miesto poreikius atitinkantį laidojimo vietų skaičių</t>
  </si>
  <si>
    <t>3.3.2.10. Atnaujinti Klaipėdos muzikinio teatro infrastruktūrą</t>
  </si>
  <si>
    <t>I PRIORITETAS. SVEIKA, SUMANI IR SAUGI BENDRUOMENĖ</t>
  </si>
  <si>
    <t>Savivaldybės tarybos rinkimuose dalyvavusių rinkėjų skaičius, palyginti su visų rinkėjų skaičiumi</t>
  </si>
  <si>
    <t>33,55 (2011)</t>
  </si>
  <si>
    <t>12,34 (2010)</t>
  </si>
  <si>
    <t>46,39 (2010)</t>
  </si>
  <si>
    <t>1.1.1.1</t>
  </si>
  <si>
    <t>Visuomeninių tarybų narių, manančių, kad į jų pasiūlymus savivaldybės institucijos atsižvelgia, dalis</t>
  </si>
  <si>
    <t>1.1.2.1</t>
  </si>
  <si>
    <t>Savivaldybės pavaldumo atvirų jaunimo centrų ir erdvių skaičius</t>
  </si>
  <si>
    <t>1 (2012)</t>
  </si>
  <si>
    <t>1.1.2.2</t>
  </si>
  <si>
    <t>1.1.2.3</t>
  </si>
  <si>
    <t>Jaunimo darbuotojų skaičius</t>
  </si>
  <si>
    <t>0 (2012)</t>
  </si>
  <si>
    <t>Jaunuolių, priklausančių jaunimo NVO, dalis</t>
  </si>
  <si>
    <t>5,4 (2010)</t>
  </si>
  <si>
    <t>61,8 (2012)</t>
  </si>
  <si>
    <t>Visiškai sveikų mokinių dalis nuo visų mokinių</t>
  </si>
  <si>
    <t>1.2.1.1</t>
  </si>
  <si>
    <t>1.2.2.1</t>
  </si>
  <si>
    <t>1.2.2.2</t>
  </si>
  <si>
    <t>42,8 (2012)</t>
  </si>
  <si>
    <t>1.2.2.3</t>
  </si>
  <si>
    <t>50/ 30</t>
  </si>
  <si>
    <t>21 (2012)</t>
  </si>
  <si>
    <t>22 (2012)</t>
  </si>
  <si>
    <t>34 (2012)</t>
  </si>
  <si>
    <t>11 (2012)</t>
  </si>
  <si>
    <t>1.2.3.1</t>
  </si>
  <si>
    <t>1.2.3.2</t>
  </si>
  <si>
    <t>1.2.3.3</t>
  </si>
  <si>
    <t>Vidutinis socialinių paslaugų vertinimas</t>
  </si>
  <si>
    <t>7,01 (2012)</t>
  </si>
  <si>
    <t>KMSA Socialinių reikalų departamentas</t>
  </si>
  <si>
    <t>Socialinės pašalpos gavėjų skaičius 1000-iui gyventojų</t>
  </si>
  <si>
    <t>38,23 (2012)</t>
  </si>
  <si>
    <t>15 (2012)</t>
  </si>
  <si>
    <t>Vidutinis laukimo socialinio būsto nuomos sąrašuose laikas (nuo įtraukimo į sąrašą iki nuomos sutarties pasirašymo)</t>
  </si>
  <si>
    <t>13 (2012)</t>
  </si>
  <si>
    <t>1.3.1.1</t>
  </si>
  <si>
    <t>Teikiamų bendrųjų socialinių paslaugų rūšių skaičius</t>
  </si>
  <si>
    <t>8 (2012)</t>
  </si>
  <si>
    <t>1.3.1.2</t>
  </si>
  <si>
    <t>Bendrąsias socialines paslaugas gaunančių gyventojų dalis, palyginti su prašymus pateikusiais asmenimis</t>
  </si>
  <si>
    <t>93,98 (2012)</t>
  </si>
  <si>
    <t>1.3.2.1</t>
  </si>
  <si>
    <t>Teikiamų socialinės priežiūros paslaugų rūšių skaičius</t>
  </si>
  <si>
    <t>4 (2012)</t>
  </si>
  <si>
    <t>1.3.2.2</t>
  </si>
  <si>
    <t>Socialinės priežiūros paslaugų aprėptis ir prieinamumas:</t>
  </si>
  <si>
    <t>92,5 (2012)</t>
  </si>
  <si>
    <t>100 (2012)</t>
  </si>
  <si>
    <t>1.3.3.1</t>
  </si>
  <si>
    <t>Teikiamų socialinės globos paslaugų rūšių skaičius</t>
  </si>
  <si>
    <t>3 (2012)</t>
  </si>
  <si>
    <t>1.3.3.2</t>
  </si>
  <si>
    <t>86,8 (2012)</t>
  </si>
  <si>
    <t>1.3.3.3</t>
  </si>
  <si>
    <t>Atskirų socialinės globos paslaugų prieinamumas ir aprėptis:</t>
  </si>
  <si>
    <t>86,2 (2012)</t>
  </si>
  <si>
    <t>1.3.3.4</t>
  </si>
  <si>
    <t>Vidutinė laukimo eilėje nuo dienos socialinės globos asmens namuose paskyrimo iki jos gavimo trukmė</t>
  </si>
  <si>
    <t>19 (2012)</t>
  </si>
  <si>
    <t>1.3.3.5</t>
  </si>
  <si>
    <t>Vidutinė laukimo eilėje nuo dienos socialinės globos institucijoje paskyrimo iki jos gavimo trukmė</t>
  </si>
  <si>
    <t>216 (2012)</t>
  </si>
  <si>
    <t>1.3.3.6</t>
  </si>
  <si>
    <t>1.3.3.7</t>
  </si>
  <si>
    <t>Vidutinė laukimo eilėje nuo trumpalaikės socialinės globos paskyrimo suaugusiems su negalia ar senyvo amžiaus asmenims iki jos gavimo socialinės globos paslaugų įstaigoje trukmė</t>
  </si>
  <si>
    <t>Vidutinė laukimo eilėje nuo ilgalaikės socialinės globos paskyrimo suaugusiems su negalia ar senyvo amžiaus asmenims iki jos gavimo socialinės globos paslaugų įstaigoje trukmė</t>
  </si>
  <si>
    <t>92 (2012)</t>
  </si>
  <si>
    <t>1.3.4.1</t>
  </si>
  <si>
    <t>6 (2012)</t>
  </si>
  <si>
    <t>1.3.5. Uždavinys. Plėsti socialinio būsto fondą ir gerinti savivaldybės gyvenamojo fondo kokybę</t>
  </si>
  <si>
    <t>1.3.5.1</t>
  </si>
  <si>
    <t>Vidutinis švietimo paslaugų vertinimas</t>
  </si>
  <si>
    <t>7,22 (2012)</t>
  </si>
  <si>
    <t>70,9 (2011)</t>
  </si>
  <si>
    <t>2,83 (2011)</t>
  </si>
  <si>
    <t>Lietuvos socialinis žemėlapis</t>
  </si>
  <si>
    <t>Per pastaruosius 15 metų rekonstruotų bent už 1 mln. Lt švietimo įstaigų dalis</t>
  </si>
  <si>
    <t>19,05 (2009)</t>
  </si>
  <si>
    <t>Švietimo valdymo informacinė sistema</t>
  </si>
  <si>
    <t xml:space="preserve">100-ui vaikų, lankančių ikimokyklinio ugdymo įstaigas, tenka vietų </t>
  </si>
  <si>
    <t>96 (2011)</t>
  </si>
  <si>
    <t>Probleminio ir kritinio užpildomumo mokyklų dalis</t>
  </si>
  <si>
    <t>7 (2012)</t>
  </si>
  <si>
    <t>KMSA Ugdymo ir kultūros departamentas, švietimo įstaigos</t>
  </si>
  <si>
    <t>1.4.1.1</t>
  </si>
  <si>
    <t>Mokinių, lankančių neformaliojo ugdymo užsiėmimus, dalis nuo visų mokinių</t>
  </si>
  <si>
    <t>28 (2012)</t>
  </si>
  <si>
    <t>1.4.1.2</t>
  </si>
  <si>
    <t>Mokinių dalykinių pasiekimų didinimas (mokinių, užėmusių prizines vietas šalies dalyko olimpiadose, skaičius)</t>
  </si>
  <si>
    <t>41 (2012)</t>
  </si>
  <si>
    <t>KMSA Ugdymo ir kultūros departamentas</t>
  </si>
  <si>
    <t>1.4.1.3</t>
  </si>
  <si>
    <t>0,3 (2012)</t>
  </si>
  <si>
    <t>1.4.1.4</t>
  </si>
  <si>
    <t>1.4.2.1</t>
  </si>
  <si>
    <t>28,82 (2009)</t>
  </si>
  <si>
    <t>32,78 (2009)</t>
  </si>
  <si>
    <t>50,98 (2009)</t>
  </si>
  <si>
    <t>1.4.2.2</t>
  </si>
  <si>
    <t>Bent 5 dienas per metus kvalifikaciją tobulinusių mokytojų dalis</t>
  </si>
  <si>
    <t>53 (2012)</t>
  </si>
  <si>
    <t>1.4.3.1</t>
  </si>
  <si>
    <t>Mokinių, besimokančių pagal netradicinio ugdymo sampratos elementus, skaičius</t>
  </si>
  <si>
    <t>85 (2012)</t>
  </si>
  <si>
    <t>1.4.3.2</t>
  </si>
  <si>
    <t>1.4.3.3</t>
  </si>
  <si>
    <t>56,6 (2012)</t>
  </si>
  <si>
    <t>1.4.3.4</t>
  </si>
  <si>
    <t>Švietimo įstaigų, prisijungusių prie greitaveikio internetinio ryšio, dalis</t>
  </si>
  <si>
    <t>78 (2012)</t>
  </si>
  <si>
    <t>1.4.3.5</t>
  </si>
  <si>
    <t>Švietimo įstaigų, neturinčių higienos paso, dalis</t>
  </si>
  <si>
    <t>11,46 (2012)</t>
  </si>
  <si>
    <t>1.4.3.6</t>
  </si>
  <si>
    <t>10 (2012)</t>
  </si>
  <si>
    <t>1.4.3.7</t>
  </si>
  <si>
    <t>10,7 (2012)</t>
  </si>
  <si>
    <t>1.4.3.8</t>
  </si>
  <si>
    <t>2,7 (2012)</t>
  </si>
  <si>
    <t>Vidutinis miesto viešosios tvarkos ir rimties užtikrinimo vertinimas</t>
  </si>
  <si>
    <t>6,6 (2012)</t>
  </si>
  <si>
    <t>16,48 (2011)</t>
  </si>
  <si>
    <t>Žuvusiųjų eismo įvykiuose skaičius</t>
  </si>
  <si>
    <t>9 (2011)</t>
  </si>
  <si>
    <t>1.5.1.1</t>
  </si>
  <si>
    <t>KMSA Viešosios tvarkos skyrius</t>
  </si>
  <si>
    <t>1.5.2.1</t>
  </si>
  <si>
    <t>1.5.2.2</t>
  </si>
  <si>
    <t>Organizuotai sportuojančių gyventojų dalis</t>
  </si>
  <si>
    <t>7,5 (2012)</t>
  </si>
  <si>
    <t>Visai nesportuojančio jaunimo dalis</t>
  </si>
  <si>
    <t>36,76 (2010)</t>
  </si>
  <si>
    <t>6,94 (2012)</t>
  </si>
  <si>
    <t>Vidutinis aktyvaus laisvalaikio ir sporto infrastruktūros vertinimas</t>
  </si>
  <si>
    <t>6,23 (2012)</t>
  </si>
  <si>
    <t>1.6.1.1</t>
  </si>
  <si>
    <t>1.6.1.2</t>
  </si>
  <si>
    <t>Dirbančių trenerių-sporto mokytojų, turinčių kvalifikacinę kategoriją, dalis</t>
  </si>
  <si>
    <t>96,8 (2011)</t>
  </si>
  <si>
    <t>1.6.2.1</t>
  </si>
  <si>
    <t>3,4 (2011)</t>
  </si>
  <si>
    <t>1.6.2.2</t>
  </si>
  <si>
    <t>Silpnos sveikatos, nesportuojančių vaikų, taip pat turinčių tam tikrų sveikatos sutrikimų vaikų, įtrauktų į kūno kultūros ir sporto ugdymą, dalis</t>
  </si>
  <si>
    <t>1.6.2.3</t>
  </si>
  <si>
    <t>20 (2012)</t>
  </si>
  <si>
    <t>1.6.3.1</t>
  </si>
  <si>
    <t>1.6.3.2</t>
  </si>
  <si>
    <t>1,06 (2011)</t>
  </si>
  <si>
    <t>1.6.3.3</t>
  </si>
  <si>
    <t>Seniūnaitijų, kuriose reguliariai organizuojamos bendruomenės sporto varžybos, dalis nuo visų seniūnaitijų</t>
  </si>
  <si>
    <t>II PRIORITETAS. TVARI URBANISTINĖ RAIDA</t>
  </si>
  <si>
    <t>Vidutinis vandens tiekimo paslaugų vertinimas</t>
  </si>
  <si>
    <t>7,88 (2012)</t>
  </si>
  <si>
    <t>Vidutinis nuotekų valymo paslaugų vertinimas</t>
  </si>
  <si>
    <t>7,71 (2012)</t>
  </si>
  <si>
    <t>Vidutinis atliekų tvarkymo paslaugų vertinimas</t>
  </si>
  <si>
    <t>6,84 (2012)</t>
  </si>
  <si>
    <t>6,02 (2012)</t>
  </si>
  <si>
    <t>Vidutinis viešojo transporto paslaugų vertinimas</t>
  </si>
  <si>
    <t>7,10 (2012)</t>
  </si>
  <si>
    <t>6,29 (2012)</t>
  </si>
  <si>
    <t>Bendrų (su kitomis savivaldybėmis) viešojo transporto maršrutų skaičius</t>
  </si>
  <si>
    <t>Viešojo transporto vidutinis eksploatacinis greitis</t>
  </si>
  <si>
    <t>23 (2012)</t>
  </si>
  <si>
    <t>KMSA Miesto ūkio departamentas</t>
  </si>
  <si>
    <t>2.1.1.1</t>
  </si>
  <si>
    <t>KMSA Urbanistinės plėtros departamentas</t>
  </si>
  <si>
    <t>2.1.1.2</t>
  </si>
  <si>
    <t>2.1.1.3</t>
  </si>
  <si>
    <t>Išskirtų miesto plėtros prioritetinių zonų skaičius (sąrašas)</t>
  </si>
  <si>
    <t>2.1.1.4</t>
  </si>
  <si>
    <t>Miesto plėtros prioritetinėse zonose naujai įrengtų patalpų plotas</t>
  </si>
  <si>
    <t>2.1.1.5</t>
  </si>
  <si>
    <t>Tyrimų duomenys</t>
  </si>
  <si>
    <t>2.1.1.6</t>
  </si>
  <si>
    <t>Gyventojų tankis atnaujintuose miesto kvartaluose</t>
  </si>
  <si>
    <t>2.1.2.1</t>
  </si>
  <si>
    <t>119 (2011)</t>
  </si>
  <si>
    <t>2.1.2.2</t>
  </si>
  <si>
    <t>2.1.2.3</t>
  </si>
  <si>
    <t>2.1.2.4</t>
  </si>
  <si>
    <t>37 (2012)</t>
  </si>
  <si>
    <t>2.1.2.5</t>
  </si>
  <si>
    <t>66 (2012)</t>
  </si>
  <si>
    <t>2.1.2.6</t>
  </si>
  <si>
    <t>2.1.2.7</t>
  </si>
  <si>
    <t>2.1.2.8</t>
  </si>
  <si>
    <t>2.1.2.9</t>
  </si>
  <si>
    <t>69,1 (2011)</t>
  </si>
  <si>
    <t>2.1.2.11</t>
  </si>
  <si>
    <t>Autobusų, kurių amžius neviršija 15 metų, dalis miesto viešajame transporte</t>
  </si>
  <si>
    <t>31,0 (2012)</t>
  </si>
  <si>
    <t>Viešojo transporto priemonių, varomų alternatyviuoju kuru, dalis</t>
  </si>
  <si>
    <t>5 (2012)</t>
  </si>
  <si>
    <t>Viešojo transporto priemonių, pritaikytų senyvo amžiaus, riboto judumo, neįgaliųjų keleivių poreikiams, dalis</t>
  </si>
  <si>
    <t>55 (2012)</t>
  </si>
  <si>
    <t>2.1.3.1</t>
  </si>
  <si>
    <t>Gyventojų, kurie naudojasi centralizuoto nuotekų surinkimo paslauga, dalis</t>
  </si>
  <si>
    <t>98 (2012)</t>
  </si>
  <si>
    <t>2.1.3.2</t>
  </si>
  <si>
    <t>Įregistruotų vandentiekio ir buitinių nuotekų tinklų dalis nuo visų bešeimininkių tinklų</t>
  </si>
  <si>
    <t>2.1.3.3</t>
  </si>
  <si>
    <t>Gyventojų, kurie naudojasi centralizuotai tiekiamu geriamuoju vandeniu, dalis</t>
  </si>
  <si>
    <t>2.1.3.4</t>
  </si>
  <si>
    <t>Apšviestų vietinės reikšmės kelių dalis nuo visų vietinės reikšmės kelių</t>
  </si>
  <si>
    <t>95 (2012)</t>
  </si>
  <si>
    <t>2.1.3.5</t>
  </si>
  <si>
    <t>Apšvietimo linijų ilgis</t>
  </si>
  <si>
    <t>2.1.3.6</t>
  </si>
  <si>
    <t>8,6 (2012)</t>
  </si>
  <si>
    <t>2.1.3.7</t>
  </si>
  <si>
    <t>6,5 (2012)</t>
  </si>
  <si>
    <t>2.2.1.1</t>
  </si>
  <si>
    <t>2.2.2.1</t>
  </si>
  <si>
    <t>2.2.2.2</t>
  </si>
  <si>
    <t>2.2.2.3</t>
  </si>
  <si>
    <t>KMSA Investicijų ir ekonomikos departamentas</t>
  </si>
  <si>
    <t>2.2.2.4</t>
  </si>
  <si>
    <t>Parų skaičius, kai buvo viršijamos ribinės teršalų vertės per metus (KD10; matavimų oro kokybės stotyse duomenys)</t>
  </si>
  <si>
    <t>Ne daugiau kaip 30 (neviršija norminių rodiklių)</t>
  </si>
  <si>
    <t xml:space="preserve">KMSA Miesto ūkio departamentas </t>
  </si>
  <si>
    <t>75,7 (2011)</t>
  </si>
  <si>
    <t>75,3 (2011)</t>
  </si>
  <si>
    <t>70,3 (2011)</t>
  </si>
  <si>
    <t>2.3.1.1</t>
  </si>
  <si>
    <t xml:space="preserve">Želdynų (apsauginių, rekreacinių), tenkančių 1 gyv., dalis </t>
  </si>
  <si>
    <t>255 (2011)</t>
  </si>
  <si>
    <t>2.3.1.2</t>
  </si>
  <si>
    <t>2.3.2.1</t>
  </si>
  <si>
    <t>Klaipėdos miesto savivaldybės vieta didžiųjų Lietuvos miestų šilumos kainų reitinge</t>
  </si>
  <si>
    <t>2.3.2.2</t>
  </si>
  <si>
    <t>Energijos suvartojimas daugiabučių namų (centralizuotam) šildymui</t>
  </si>
  <si>
    <t>116 (2012)</t>
  </si>
  <si>
    <t>2.3.2.3</t>
  </si>
  <si>
    <t>Šilumos nuostoliai perdavimo tinkluose</t>
  </si>
  <si>
    <t>2.3.2.4</t>
  </si>
  <si>
    <t>Atsinaujinančio kuro dalis centrinio šildymo sistemoje</t>
  </si>
  <si>
    <t>2.3.2.5</t>
  </si>
  <si>
    <t>Kuro kiekis, suvartojamas šilumos vienetui pagaminti centralizuotose katilinėse</t>
  </si>
  <si>
    <t>93,5 (2012)</t>
  </si>
  <si>
    <t>2.3.2.6</t>
  </si>
  <si>
    <t>Suvartota elektros energijos miesto gatvių apšvietimui, vidutiniškai per metus</t>
  </si>
  <si>
    <t>610 (2012)</t>
  </si>
  <si>
    <t>2.3.2.7</t>
  </si>
  <si>
    <t>45 (2012)</t>
  </si>
  <si>
    <t>2.3.3.1</t>
  </si>
  <si>
    <t>2.3.3.2</t>
  </si>
  <si>
    <t>7,1 (2012)</t>
  </si>
  <si>
    <t>2.4.1.1</t>
  </si>
  <si>
    <t>2.4.2.1</t>
  </si>
  <si>
    <t>Senamiestyje veiklą vykdančių verslininkų ir menininkų skaičius</t>
  </si>
  <si>
    <t>2.4.2.2</t>
  </si>
  <si>
    <t>2.4.2.3</t>
  </si>
  <si>
    <t>2.4.3.1</t>
  </si>
  <si>
    <t>Kultūros paveldo objektų, įtrauktų į tematinius turizmo maršrutus, skaičius</t>
  </si>
  <si>
    <t>2.4.3.2</t>
  </si>
  <si>
    <t>III PRIORITETAS. MIESTO KONKURENCINGUMO DIDINIMAS</t>
  </si>
  <si>
    <t>Lietuvos darbo birža</t>
  </si>
  <si>
    <t>Jaunų žmonių (16–25) nedarbo lygis Klaipėdos mieste</t>
  </si>
  <si>
    <t>24,3 (2012)</t>
  </si>
  <si>
    <t>29,95 (2012)</t>
  </si>
  <si>
    <t>3.1.1.1</t>
  </si>
  <si>
    <t>3.1.1.2</t>
  </si>
  <si>
    <t>3.1.1.3</t>
  </si>
  <si>
    <t>3.1.2.1</t>
  </si>
  <si>
    <t>3.1.2.2</t>
  </si>
  <si>
    <t>3.1.2.3</t>
  </si>
  <si>
    <t>3.1.3.1</t>
  </si>
  <si>
    <t>KMSA Investicijų ir ekonomikos departamentas, Klaipėdos universitetas, asocijuotos verslo struktūros</t>
  </si>
  <si>
    <t>3.1.3.2</t>
  </si>
  <si>
    <t>3.1.3.3</t>
  </si>
  <si>
    <t>yra</t>
  </si>
  <si>
    <t>3.1.4.1</t>
  </si>
  <si>
    <t>3.1.4.2</t>
  </si>
  <si>
    <t>3.1.4.3</t>
  </si>
  <si>
    <t>2 (2012)</t>
  </si>
  <si>
    <t>3.1.4.4</t>
  </si>
  <si>
    <t>41,95 (2012)</t>
  </si>
  <si>
    <t>Apgyvendinimo įstaigose apgyvendintų svečių skaičius (vidutiniškai per 3 metus)</t>
  </si>
  <si>
    <t>213,67 (2012)</t>
  </si>
  <si>
    <t>3.2.1.1</t>
  </si>
  <si>
    <t>3.2.1.2</t>
  </si>
  <si>
    <t>3.2.1.3</t>
  </si>
  <si>
    <t>Suorganizuotų ekskursijų skaičius (per metus)</t>
  </si>
  <si>
    <t>190 (2012)</t>
  </si>
  <si>
    <t>3.2.2.1</t>
  </si>
  <si>
    <t>3.2.2.2</t>
  </si>
  <si>
    <t>Naujai sukurtų maršrutų, įtrauktų į tarptautinius pažintinius turizmo maršrutus, skaičius</t>
  </si>
  <si>
    <t>26,8 (2012)</t>
  </si>
  <si>
    <t>1,1 (2012)</t>
  </si>
  <si>
    <t>168,6 (2012)</t>
  </si>
  <si>
    <t>3.2.3.1</t>
  </si>
  <si>
    <t>Vidutinis kultūros paslaugų (kultūros įstaigų paslaugų) vertinimas</t>
  </si>
  <si>
    <t>6,99 (2012)</t>
  </si>
  <si>
    <t>3.3.1.1</t>
  </si>
  <si>
    <t>3.3.2.1</t>
  </si>
  <si>
    <t>3.3.2.2</t>
  </si>
  <si>
    <t>3.3.2.3</t>
  </si>
  <si>
    <t>3.3.2.4</t>
  </si>
  <si>
    <t>3.3.3.1</t>
  </si>
  <si>
    <t>3.3.4.1</t>
  </si>
  <si>
    <t>3.3.4.2</t>
  </si>
  <si>
    <t>3.3.4.3</t>
  </si>
  <si>
    <t>8,65 (2012)</t>
  </si>
  <si>
    <t>Nenaudojamo veikloje turto dalis, palyginti su visu savivaldybės turtu</t>
  </si>
  <si>
    <t>3.4.1.1</t>
  </si>
  <si>
    <t xml:space="preserve">Elektroninių paslaugų vartotojų ir bendro interesantų skaičiaus santykis </t>
  </si>
  <si>
    <t>3.4.1.2</t>
  </si>
  <si>
    <t>3.4.2.1</t>
  </si>
  <si>
    <t>Veikiančių visuomeninių tarybų skaičius</t>
  </si>
  <si>
    <t>3.4.3.1</t>
  </si>
  <si>
    <t xml:space="preserve">Savivaldybės darbuotojų, per metus kėlusių kvalifikaciją, dalis </t>
  </si>
  <si>
    <t>KMSA Personalo skyrius</t>
  </si>
  <si>
    <t>3.4.3.2</t>
  </si>
  <si>
    <t>Savivaldybės administracijos darbuotojų, savo įstaigą ir darbą vertinančių teigiamai, dalis (nuo visų darbuotojų)</t>
  </si>
  <si>
    <t>1.1.1.</t>
  </si>
  <si>
    <t>1.1.2.</t>
  </si>
  <si>
    <t>1.1.3.</t>
  </si>
  <si>
    <t>1.3.1.</t>
  </si>
  <si>
    <t>1.3.2.</t>
  </si>
  <si>
    <t>1.3.3.</t>
  </si>
  <si>
    <t>1.3.4.</t>
  </si>
  <si>
    <t>1.4.1.</t>
  </si>
  <si>
    <t>1.4.2.</t>
  </si>
  <si>
    <t>1.4.3.</t>
  </si>
  <si>
    <t>1.4.4.</t>
  </si>
  <si>
    <t>1.4.6.</t>
  </si>
  <si>
    <t>1.4.7.</t>
  </si>
  <si>
    <t>1.5.1.</t>
  </si>
  <si>
    <t>1.5.2.</t>
  </si>
  <si>
    <t>1.5.3.</t>
  </si>
  <si>
    <t>1.5.4.</t>
  </si>
  <si>
    <t>1.6.1.</t>
  </si>
  <si>
    <t>1.6.2.</t>
  </si>
  <si>
    <t>1.6.3.</t>
  </si>
  <si>
    <t>1.6.4.</t>
  </si>
  <si>
    <t>1.6.5.</t>
  </si>
  <si>
    <t>2.1.1.</t>
  </si>
  <si>
    <t>2.1.2.</t>
  </si>
  <si>
    <t>2.1.3.</t>
  </si>
  <si>
    <t>2.1.4.</t>
  </si>
  <si>
    <t>2.1.5.</t>
  </si>
  <si>
    <t>2.1.6.</t>
  </si>
  <si>
    <t>2.1.7.</t>
  </si>
  <si>
    <t>2.1.8.</t>
  </si>
  <si>
    <t>2.1.9.</t>
  </si>
  <si>
    <t>2.3.1.</t>
  </si>
  <si>
    <t>2.3.2.</t>
  </si>
  <si>
    <t>2.3.3.</t>
  </si>
  <si>
    <t>3.1.1.</t>
  </si>
  <si>
    <t>3.1.2.</t>
  </si>
  <si>
    <t>3.1.3.</t>
  </si>
  <si>
    <t>3.1.4.</t>
  </si>
  <si>
    <t>3.1.5.</t>
  </si>
  <si>
    <t>3.2.1.</t>
  </si>
  <si>
    <t>3.2.2.</t>
  </si>
  <si>
    <t>3.2.3.</t>
  </si>
  <si>
    <t>3.2.4.</t>
  </si>
  <si>
    <t>3.4.1.</t>
  </si>
  <si>
    <t>3. Prioritetų įgyvendinimas</t>
  </si>
  <si>
    <t>Vnt.</t>
  </si>
  <si>
    <t>Mato vienetas</t>
  </si>
  <si>
    <t>dBA</t>
  </si>
  <si>
    <t>kgn.e./MWh</t>
  </si>
  <si>
    <t>2.4.1.</t>
  </si>
  <si>
    <t>Patikrintų asmenų, kurie kreipėsi dėl piniginės socialinės paramos, dalis nuo visų besikreipusiųjų</t>
  </si>
  <si>
    <t xml:space="preserve">21 (2012) </t>
  </si>
  <si>
    <t>Dviračių takų rišlumo, saugumo ir kokybės vertinimas</t>
  </si>
  <si>
    <t>2.1.2.10</t>
  </si>
  <si>
    <t>2.2.1</t>
  </si>
  <si>
    <t>Gyventojų, savo gyvenamojoje vietovėje jaučiančių pašalinį kvapą, dalis</t>
  </si>
  <si>
    <t>72,8 (2012)</t>
  </si>
  <si>
    <t>Siūlomų turizmo maršrutų skaičius</t>
  </si>
  <si>
    <t>3.3.2</t>
  </si>
  <si>
    <t>3.3.1</t>
  </si>
  <si>
    <t>Per paskutinius 12 mėnesių bent kartą baleto, šokio ar operos pasirodyme, koncerte, teatro spektaklyje, kino teatre, muziejuje ar galerijoje apsilankiusių gyventojų dalis</t>
  </si>
  <si>
    <t>Kultūros įstaigų lankytojų skaičius</t>
  </si>
  <si>
    <t>590,3 (2011)</t>
  </si>
  <si>
    <t>Savivaldybės kultūros įstaigų pritrauktų papildomų (ne savivaldybės disponuojamų finansavimo šaltinių) lėšų apimtis</t>
  </si>
  <si>
    <t>3.4.3.3</t>
  </si>
  <si>
    <t>18 (2012)</t>
  </si>
  <si>
    <t>0,5</t>
  </si>
  <si>
    <t>54,5 (2012)</t>
  </si>
  <si>
    <t>Perdirbamų ar kitaip panaudojamų komunalinių atliekų dalis bendrame komunalinių atliekų sraute</t>
  </si>
  <si>
    <t>15,7 (2012)</t>
  </si>
  <si>
    <t>9,1 (2012)</t>
  </si>
  <si>
    <t>Mirtingumas dėl išorinių mirties priežasčių</t>
  </si>
  <si>
    <t>102,1 (2012)</t>
  </si>
  <si>
    <t>1.2.1</t>
  </si>
  <si>
    <t>1.2.2</t>
  </si>
  <si>
    <t>1.2.3</t>
  </si>
  <si>
    <t>1.2.4</t>
  </si>
  <si>
    <t>74,0 (2012)</t>
  </si>
  <si>
    <t>1.2.5</t>
  </si>
  <si>
    <t>1.2.2.4</t>
  </si>
  <si>
    <t>1.2.2.5</t>
  </si>
  <si>
    <t>Rūkančių gyventojų dalis</t>
  </si>
  <si>
    <t>31,3 (2012)</t>
  </si>
  <si>
    <t>1.2.2.6</t>
  </si>
  <si>
    <t>Gyventojų, turinčių antsvorio, ir nutukusių gyventojų (KMI didesnis nei 25) dalis</t>
  </si>
  <si>
    <t>46,4 (2012)</t>
  </si>
  <si>
    <t>1.2.2.7</t>
  </si>
  <si>
    <t>Visai nesimankštinančių gyventojų dalis</t>
  </si>
  <si>
    <t>45,5 (2012)</t>
  </si>
  <si>
    <t>48,9 (2012)</t>
  </si>
  <si>
    <t>6,8 (2012)</t>
  </si>
  <si>
    <t>1,3 (2012)</t>
  </si>
  <si>
    <t>43,5 (2012)</t>
  </si>
  <si>
    <t>48,0 (2012)</t>
  </si>
  <si>
    <t>50,4 (2012)</t>
  </si>
  <si>
    <t>39,6 (2012)</t>
  </si>
  <si>
    <t>Įregistruotų daugiabučių namų arba jų kvartalų žemės sklypų skaičius (per metus)</t>
  </si>
  <si>
    <t>96,6 (2012)</t>
  </si>
  <si>
    <t>3.2.3. Uždavinys. Gerinti miesto turistinį įvaizdį rinkodaros priemonėmis</t>
  </si>
  <si>
    <t>KMSA</t>
  </si>
  <si>
    <t>55,3 (2012)</t>
  </si>
  <si>
    <t xml:space="preserve">Savivaldybės teikiamų 3 ir 4 lygių  elektroninių viešųjų paslaugų skaičius </t>
  </si>
  <si>
    <t>3 (2011)</t>
  </si>
  <si>
    <t>3.4.1.3</t>
  </si>
  <si>
    <t>780 (2011)</t>
  </si>
  <si>
    <t>129,5 (2012)</t>
  </si>
  <si>
    <t>25 (2012)</t>
  </si>
  <si>
    <t>Tendencija 2020 m.</t>
  </si>
  <si>
    <t>Rodiklio reikšmė (metai)</t>
  </si>
  <si>
    <t>Bendrasis gyventojų sergamumas (sergančių asmenų skaičius, tenkantis nurodytai gyventojų grupei):</t>
  </si>
  <si>
    <t>Sveikatos priežiūros įstaigų, įdiegusių elektroninės sveikatos paslaugas, dalis:</t>
  </si>
  <si>
    <t>Švietimo įstaigų, dalyvaujančių visuomenės sveikatos priežiūros sistemoje, dalis:</t>
  </si>
  <si>
    <t>Valstybinių prevencinių sveikatos programų, finansuojamų iš PSDF, tikslingumas:</t>
  </si>
  <si>
    <t>KMSA Viešosios tvarkos skyriaus kontroliuojamų sričių (ATPK straipsnių) skaičius</t>
  </si>
  <si>
    <t>Vidutinis miesto apšvietimo paslaugų vertinimas</t>
  </si>
  <si>
    <t>Vidutinis miesto viešųjų erdvių būklės vertinimas</t>
  </si>
  <si>
    <t>Viešajame transporte naudojamų ekologiškų transporto rūšių skaičius</t>
  </si>
  <si>
    <t>Klaipėdos miesto gyventojų fizinio aktyvumo atitiktis  Pasaulio sveikatos organizacijos (PSO) rekomendacijoms:</t>
  </si>
  <si>
    <t>vaikų fizinis aktyvumas</t>
  </si>
  <si>
    <t>suaugusiųjų fizinis aktyvumas</t>
  </si>
  <si>
    <t xml:space="preserve">Vidutinis savivaldybės įstaigų teikiamų sporto paslaugų vertinimas </t>
  </si>
  <si>
    <t>Mokinių, lankančių sporto mokyklas ir klubus, dalis nuo viso mokinių skaičiaus</t>
  </si>
  <si>
    <t>pėsčiomis</t>
  </si>
  <si>
    <t>dviračiu</t>
  </si>
  <si>
    <t>viešuoju transportu</t>
  </si>
  <si>
    <t>individualiuoju automobiliu</t>
  </si>
  <si>
    <t>Klaipėdos apskrities VPK</t>
  </si>
  <si>
    <t>km/val.</t>
  </si>
  <si>
    <t>km</t>
  </si>
  <si>
    <t xml:space="preserve">46 (2012) 
</t>
  </si>
  <si>
    <t>km/proc.</t>
  </si>
  <si>
    <t>m</t>
  </si>
  <si>
    <t>Požeminių buitinių atliekų surinkimo konteinerių aikštelių skaičius</t>
  </si>
  <si>
    <t xml:space="preserve"> AB „Klaipėdos vanduo“</t>
  </si>
  <si>
    <t>AB „Klaipėdos vanduo“</t>
  </si>
  <si>
    <t>Naujai įrengtų lietaus nuotekų tinklų ilgis, vidutiniškai per metus</t>
  </si>
  <si>
    <t>KVJUD</t>
  </si>
  <si>
    <t>Daugiabučių gyvenamųjų namų teritorijų, kuriose namams suformuoti ir priskirti žemės sklypai, dalis nuo bendro daugiabučių gyvenamųjų namų teritorijų ploto</t>
  </si>
  <si>
    <t>30/39 (2012)</t>
  </si>
  <si>
    <t>KMSA Miesto ūkio departamentas, Klaipėdos m. visuomenės sveikatos biuras</t>
  </si>
  <si>
    <t>apsauginių želdynų</t>
  </si>
  <si>
    <t>miškų</t>
  </si>
  <si>
    <t>rekreacinių želdynų</t>
  </si>
  <si>
    <t>parkų, skverų</t>
  </si>
  <si>
    <t>ha</t>
  </si>
  <si>
    <t>kWh vienam šviestuvui</t>
  </si>
  <si>
    <t>KWh/m2</t>
  </si>
  <si>
    <t>Įdiegtų apšvietimo reguliavimo įtaisų skaičius</t>
  </si>
  <si>
    <t>Popieriaus ir kartono, metalo, plastiko ir stiklo atliekų dalis, paruošiama pakartotinai naudoti ir perdirbti, bendrame komunalinių atliekų sraute</t>
  </si>
  <si>
    <t>Naujai įrengtų (per 5 metus) rekreacijai, aktyviam poilsiui ir turizmui pritaikytų teritorijų prie vandens skaičius (perduoti eksploatuoti objektai)</t>
  </si>
  <si>
    <t>KMSA Investicijų ir ekonomikos departamentas, KVJUD</t>
  </si>
  <si>
    <t>Kompleksiškai atnaujintų daugiabučių gyvenamųjų namų kvartalų (kai kompleksiškai renovuojami namai ir teritorijos aplink juos) skaičius</t>
  </si>
  <si>
    <t>Į visuomeninę, gyvenamąją ar kitokią paskirtį pakeistos pramoninės paskirties žemės plotas centrinėje miesto dalyje ir senamiestyje (pagal Bendrojo plano sprendinius)</t>
  </si>
  <si>
    <t>Valstybinė mokesčių inspekcija</t>
  </si>
  <si>
    <t>Veikiančių ūkio subjektų skaičiaus pokytis</t>
  </si>
  <si>
    <t>Verslo ir pramonės plėtrai numatytų teritorijų panaudojimo dalis (santykis tarp numatytų ir naudojamų (įsisavintų) teritorijų)</t>
  </si>
  <si>
    <t>Klaipėdos LEZ valdymo bendrovė</t>
  </si>
  <si>
    <t>Inkubuojamų SVV subjektų skaičius</t>
  </si>
  <si>
    <t xml:space="preserve">Investuotojams parengtų projektinių pasiūlymų, investicinių paketų ir pan. pasiūlymų skaičius </t>
  </si>
  <si>
    <t>Užsienio šalių, iš kurių sausumos, oro ir vandens transporto maršrutais (tiesiogiai) galima pasiekti Klaipėdos miestą, skaičius:</t>
  </si>
  <si>
    <t>vandens transportu (jūrų keltais)</t>
  </si>
  <si>
    <t>sausumos keliais (reguliaraus susisiekimo viešuoju kelių transportu)</t>
  </si>
  <si>
    <t>sausumos keliais (geležinkelio transportu)</t>
  </si>
  <si>
    <t>Naujai suformuotų stambių turistų traukos centrų skaičius</t>
  </si>
  <si>
    <t>jūrų keltais</t>
  </si>
  <si>
    <t>pramoginiais laivais</t>
  </si>
  <si>
    <t>kruiziniais laivais</t>
  </si>
  <si>
    <t>Savivaldybei nuosavybės teise priklausančių patalpų, suteiktų ne savivaldybės sistemoje veikiančioms kultūros įstaigoms ar neformalioms organizacijoms (grupėms), skaičius</t>
  </si>
  <si>
    <t>Bendrai su kitomis Baltijos regiono šalimis organizuojamų kultūros renginių skaičius</t>
  </si>
  <si>
    <t>Paremtų kūrybines iniciatyvas įgyvendinančių subjektų skaičius</t>
  </si>
  <si>
    <t>KMSA Ugdymo ir kultūros departamentas, KEPA</t>
  </si>
  <si>
    <t>Vartotojų pasitenkinimo savivaldybės teikiamomis paslaugomis indeksas</t>
  </si>
  <si>
    <t>Nuomonės tyrimų duomenys</t>
  </si>
  <si>
    <t xml:space="preserve">ikimokyklinio ugdymo </t>
  </si>
  <si>
    <t>bendrojo ugdymo</t>
  </si>
  <si>
    <t>profesinio ugdymo</t>
  </si>
  <si>
    <t>pagalbos į namus paslaugas gaunančių gyventojų dalis, palyginti su prašymus pateikusių asmenų skaičiumi</t>
  </si>
  <si>
    <t>socialinių įgūdžių ugdymas ir palaikymo paslaugos gaunančių gyventojų dalis, palyginti su prašymus pateikusių asmenų skaičiumi</t>
  </si>
  <si>
    <t>gavusių intensyvią krizių įveikimo pagalbą asmenų skaičius, palyginti su pateikusių prašymus asmenų skaičiumi</t>
  </si>
  <si>
    <t>gavusių psichosocialinę pagalbą asmenų skaičius, palyginti su pateikusių prašymus asmenų skaičiumi</t>
  </si>
  <si>
    <t xml:space="preserve">Asmenų (šeimų), buvusių sąrašuose socialiniam būstui nuomoti, skaičius metų pabaigoje </t>
  </si>
  <si>
    <t>Mokytojų pasiskirstymas pagal amžių (mokytojų iki 39 m. dalis):</t>
  </si>
  <si>
    <t>pradinėse mokyklose</t>
  </si>
  <si>
    <t>pagrindinėse mokyklose</t>
  </si>
  <si>
    <t>gimnazijose</t>
  </si>
  <si>
    <t>Klaipėdos m. visuomenės sveikatos biuras</t>
  </si>
  <si>
    <t>Tyrimų duomenys  (Klaipėdos m. visuomenės sveikatos biuras)</t>
  </si>
  <si>
    <t>Savivaldybės teritorijoje teikiamų socialinių paslaugų rūšių skaičius</t>
  </si>
  <si>
    <t>Mokinių, dalyvaujančių socialinių įgūdžių ugdymo programose, dalis (pagal amžiaus grupes)</t>
  </si>
  <si>
    <t>Kelionių susisiekimo sistemoje dalis (tiriama kelionių iš namų į darbą ir atgal struktūra):</t>
  </si>
  <si>
    <t>Vidutinis klaipėdiečių Klaipėdos miesto (kaip gyvenamosios vietovės) vertinimas</t>
  </si>
  <si>
    <t>oro transportu (per tarptautinį Palangos oro uostą)</t>
  </si>
  <si>
    <t>Planuota priemonių</t>
  </si>
  <si>
    <t>Įgyvendinta priemonių</t>
  </si>
  <si>
    <t>Vykdoma priemonių</t>
  </si>
  <si>
    <t>Nevykdoma priemonių</t>
  </si>
  <si>
    <t>Eil. Nr.</t>
  </si>
  <si>
    <t>Šalys: Lenkija, Latvija, Vokietija, Rusija, Estija, Norvegija, Švedija, Vokietija, Suomija, Danija.</t>
  </si>
  <si>
    <t>Nurodomi duomenys iš dviejų matavimo stočių „Centro“ ir  „Šilutės pl.“.</t>
  </si>
  <si>
    <t>2012 m. tokia paslauga nebuvo teikiama.</t>
  </si>
  <si>
    <t>Kadangi siuntimai pas gydytojus specialistus gali būti realizuoti ne tik Klaipėdos m. savivaldybės asmens sveikatos įstaigose, šis skaičius gali kisti.</t>
  </si>
  <si>
    <r>
      <t>Jaunuolių, pasižyminčių žemu aplinkos pilietiškumo-labdaringumo rodikliu</t>
    </r>
    <r>
      <rPr>
        <vertAlign val="superscript"/>
        <sz val="11"/>
        <rFont val="Times New Roman"/>
        <family val="1"/>
        <charset val="186"/>
      </rPr>
      <t>1</t>
    </r>
    <r>
      <rPr>
        <sz val="11"/>
        <rFont val="Times New Roman"/>
        <family val="1"/>
        <charset val="186"/>
      </rPr>
      <t>, dalis</t>
    </r>
  </si>
  <si>
    <r>
      <t>0</t>
    </r>
    <r>
      <rPr>
        <vertAlign val="superscript"/>
        <sz val="11"/>
        <rFont val="Times New Roman"/>
        <family val="1"/>
      </rPr>
      <t>5</t>
    </r>
    <r>
      <rPr>
        <sz val="11"/>
        <rFont val="Times New Roman"/>
        <family val="1"/>
        <charset val="186"/>
      </rPr>
      <t xml:space="preserve"> (2012)</t>
    </r>
  </si>
  <si>
    <r>
      <t>m</t>
    </r>
    <r>
      <rPr>
        <vertAlign val="superscript"/>
        <sz val="11"/>
        <rFont val="Times New Roman"/>
        <family val="1"/>
        <charset val="186"/>
      </rPr>
      <t>2</t>
    </r>
  </si>
  <si>
    <r>
      <t>26 ir 31</t>
    </r>
    <r>
      <rPr>
        <vertAlign val="superscript"/>
        <sz val="11"/>
        <rFont val="Times New Roman"/>
        <family val="1"/>
        <charset val="186"/>
      </rPr>
      <t xml:space="preserve">7 </t>
    </r>
    <r>
      <rPr>
        <sz val="11"/>
        <rFont val="Times New Roman"/>
        <family val="1"/>
        <charset val="186"/>
      </rPr>
      <t>(2011)</t>
    </r>
  </si>
  <si>
    <t>KEPA – Klaipėdos ekonominės plėtros agentūra;</t>
  </si>
  <si>
    <t>KMSA – Klaipėdos miesto savivaldybės administracija;</t>
  </si>
  <si>
    <t>KTKIC – Klaipėdos turizmo ir kultūros informacijos centras;</t>
  </si>
  <si>
    <t>KVJUD – Klaipėdos valstybinio jūrų uosto direkcija;</t>
  </si>
  <si>
    <t>LEZ – laisvoji ekonominė zona;</t>
  </si>
  <si>
    <t>NVO – nevyriausybinė organizacija;</t>
  </si>
  <si>
    <t>KTKIC</t>
  </si>
  <si>
    <t xml:space="preserve"> KTKIC</t>
  </si>
  <si>
    <t>Lietuvos statistikos departamentas</t>
  </si>
  <si>
    <t>Vietinės reikšmės automobilių kelių su patobulinta danga dalis, palyginti su visų vietinės reikšmės kelių ilgiu</t>
  </si>
  <si>
    <t>Įgyvendinta  priemonių</t>
  </si>
  <si>
    <t>Vykdoma  priemonių</t>
  </si>
  <si>
    <t>Nevykdoma  priemonių</t>
  </si>
  <si>
    <t>Priemonių įgyvendinimo rodikliai</t>
  </si>
  <si>
    <t>Automatinės eismo priežiūros matuokliais užfiksuotų greičio viršijimo atvejų skaičius</t>
  </si>
  <si>
    <t>Tendencija 2030 m.</t>
  </si>
  <si>
    <t>20/15 (2012)</t>
  </si>
  <si>
    <t>Tyrimų duomenys                             (Klaipėdos m. visuomenės sveikatos biuras)</t>
  </si>
  <si>
    <t>Tyrimų duomenys                                    (Klaipėdos m. visuomenės sveikatos biuras)</t>
  </si>
  <si>
    <t>apgyvendintų savarankiško gyvenimo namuose asmenų skaičius, palyginti su pateikusių prašymus asmenų skaičiumi</t>
  </si>
  <si>
    <t>Užsienio šalių, iš kurių į Klaipėdą atvyksta KTKIC apsilankę turistai, skaičius</t>
  </si>
  <si>
    <t>Mokyklinio amžiaus vaikai, nesimokantys mokykloje („iškritusių“ iš švietimo sistemos skaičius 1000-iui mokinių)</t>
  </si>
  <si>
    <t xml:space="preserve">Švietimo įstaigų, kurių aplinka per 10 m. yra kompleksiškai sutvarkyta (įrengtos / iš esmės atnaujintos žaidimų aikštelės, stadionai, saugumo priemonės), dalis  </t>
  </si>
  <si>
    <t xml:space="preserve">Žemės sklypų, kuriems pagal Bendrąjį planą numatyta konversija ir kurių paskirtis pakeista (per 3 metus), skaičius / plotas </t>
  </si>
  <si>
    <t>Gatvių, kuriose išskirtos prioritetinės viešojo transporto judėjimo juostos, ilgis / dalis visoje vietinės reikšmės su patobulinta danga kelių sistemoje</t>
  </si>
  <si>
    <t>Reguliaraus susisiekimo viešojo transporto rūšių / viešojo transporto priemonių, integruotų į vieną veikimo / atsiskaitymo sistemą, skaičius</t>
  </si>
  <si>
    <t>UAB „Gatvių apšvietimas“</t>
  </si>
  <si>
    <t>AB „Klaipėdos energija“</t>
  </si>
  <si>
    <t>LEZ teritorijoje veikiančių verslo subjektų / darbuotojų skaičius</t>
  </si>
  <si>
    <t>5.</t>
  </si>
  <si>
    <t>3/2</t>
  </si>
  <si>
    <t>teritorijų skaičius ir sąrašas</t>
  </si>
  <si>
    <t>46/54</t>
  </si>
  <si>
    <t>3 objektai</t>
  </si>
  <si>
    <t>5 km</t>
  </si>
  <si>
    <t>1,3 km</t>
  </si>
  <si>
    <t>Integruoti 38 maršrutai</t>
  </si>
  <si>
    <t>16/1800</t>
  </si>
  <si>
    <t>19 vnt./12 proc.</t>
  </si>
  <si>
    <t>Verslo subjektų, vertinančių verslo aplinką Klaipėdos mieste teigiamai, dalis</t>
  </si>
  <si>
    <t>www.klaipedos monitoringas.lt</t>
  </si>
  <si>
    <t>25 ir 35</t>
  </si>
  <si>
    <t>83,7 (2012)</t>
  </si>
  <si>
    <t>7/2 (2012)</t>
  </si>
  <si>
    <t>0/0</t>
  </si>
  <si>
    <t xml:space="preserve">11; 527,77 </t>
  </si>
  <si>
    <t>2013 m.</t>
  </si>
  <si>
    <t>3279,3 (2012)</t>
  </si>
  <si>
    <t>2389,39 (2012)</t>
  </si>
  <si>
    <t>2/229 (senamiesčio ir centro prieigose neįrengta)</t>
  </si>
  <si>
    <t>12 vnt. ekologiškų autobusų</t>
  </si>
  <si>
    <t>1100 jachtų</t>
  </si>
  <si>
    <t>1/0</t>
  </si>
  <si>
    <r>
      <t>1728 m</t>
    </r>
    <r>
      <rPr>
        <vertAlign val="superscript"/>
        <sz val="10"/>
        <rFont val="Times New Roman"/>
        <family val="1"/>
        <charset val="186"/>
      </rPr>
      <t xml:space="preserve">2 </t>
    </r>
    <r>
      <rPr>
        <sz val="10"/>
        <rFont val="Times New Roman"/>
        <family val="1"/>
        <charset val="186"/>
      </rPr>
      <t xml:space="preserve">medinių takų </t>
    </r>
  </si>
  <si>
    <t>89/61</t>
  </si>
  <si>
    <t>Sistema įdiegta</t>
  </si>
  <si>
    <t>Rengiama galimybių studija</t>
  </si>
  <si>
    <t>Pradėta rengti galimybių studija</t>
  </si>
  <si>
    <t>Paskelbtas konkursas dėl konteinerių įsigijimo</t>
  </si>
  <si>
    <t>Girulių gyvenamojo rajono vakarinėje ir rytinėje dalyse, Smeltės, Kalotės, Medelyno gyvenamuosiuose rajonuose, gyvenamųjų teritorijų skaičius ir sąrašas</t>
  </si>
  <si>
    <t xml:space="preserve">Išplėtotos lietaus nuotakyno sistemos Trinyčių, Tauralaukio, Mažojo Kaimelio, Plytinės, Paupio, Rimkų, Labrenciškių gyvenamuosiuose rajonuose; </t>
  </si>
  <si>
    <t>Pateikta ES paraiška</t>
  </si>
  <si>
    <t>Inicijuotas spec. plano rengimas</t>
  </si>
  <si>
    <t>Rengiamas</t>
  </si>
  <si>
    <t>0,03 ha rožynų</t>
  </si>
  <si>
    <r>
      <t>1908 m</t>
    </r>
    <r>
      <rPr>
        <vertAlign val="superscript"/>
        <sz val="10"/>
        <rFont val="Times New Roman"/>
        <family val="1"/>
        <charset val="186"/>
      </rPr>
      <t xml:space="preserve">2 </t>
    </r>
    <r>
      <rPr>
        <sz val="10"/>
        <rFont val="Times New Roman"/>
        <family val="1"/>
        <charset val="186"/>
      </rPr>
      <t>medinių takų ir laiptų</t>
    </r>
  </si>
  <si>
    <t>Rekonstrukcija vykdoma</t>
  </si>
  <si>
    <t>1/2</t>
  </si>
  <si>
    <t>Mechanizuotu būdu laistomos ir valomos pagrindinės gatvės</t>
  </si>
  <si>
    <t>Parinktas darbų vykdymo rangovas</t>
  </si>
  <si>
    <t>Strategija bus integruota į naujai rengiamo bendrojo plano sudėtį</t>
  </si>
  <si>
    <t xml:space="preserve">8,315
</t>
  </si>
  <si>
    <t>Tyrimas neatliktas</t>
  </si>
  <si>
    <t>Tyrimai neatlikti</t>
  </si>
  <si>
    <t>Naujų duomenų nėra</t>
  </si>
  <si>
    <t>33; 1457,12</t>
  </si>
  <si>
    <t>5,4</t>
  </si>
  <si>
    <r>
      <t>30/50</t>
    </r>
    <r>
      <rPr>
        <vertAlign val="superscript"/>
        <sz val="11"/>
        <rFont val="Times New Roman"/>
        <family val="1"/>
        <charset val="186"/>
      </rPr>
      <t>4</t>
    </r>
    <r>
      <rPr>
        <sz val="11"/>
        <rFont val="Times New Roman"/>
        <family val="1"/>
        <charset val="186"/>
      </rPr>
      <t xml:space="preserve"> </t>
    </r>
  </si>
  <si>
    <t>25/11 (2012)</t>
  </si>
  <si>
    <t>Įgyvendinta iki 50 proc. darbų</t>
  </si>
  <si>
    <t>Pradėtas rengti</t>
  </si>
  <si>
    <t>Kultūros veiklos bus vystomos Kultūros fabrike</t>
  </si>
  <si>
    <t>Priemonės įgyvendinimo rodiklis</t>
  </si>
  <si>
    <t>Pasiekta priemonės įgyvendimo rodiklio  reikšmė nurodytais metais</t>
  </si>
  <si>
    <t>Rengiama koncepcija</t>
  </si>
  <si>
    <r>
      <t>Paremtų DNS</t>
    </r>
    <r>
      <rPr>
        <i/>
        <sz val="10"/>
        <rFont val="Times New Roman"/>
        <family val="1"/>
        <charset val="186"/>
      </rPr>
      <t>B ir daugiabučių namų</t>
    </r>
    <r>
      <rPr>
        <i/>
        <sz val="10"/>
        <rFont val="Times New Roman"/>
        <family val="1"/>
      </rPr>
      <t xml:space="preserve"> skaičius</t>
    </r>
  </si>
  <si>
    <t>Rengiami 3 teritorijų pajūryje detalieji ir spec. planai</t>
  </si>
  <si>
    <t>Statistikos departamentas</t>
  </si>
  <si>
    <t>18/1425 (2012)</t>
  </si>
  <si>
    <t xml:space="preserve">Viešbučių ir motelių numerių ir vietų užimtumas </t>
  </si>
  <si>
    <t>48,7/36</t>
  </si>
  <si>
    <t>51/36,1 (2012)</t>
  </si>
  <si>
    <t>Savivaldybės organizuojamų jūrinės tematikos renginių skaičius</t>
  </si>
  <si>
    <t>0/0 (2012)</t>
  </si>
  <si>
    <t>planuotas priemonės įgyvendinimo lygis nepasiektas</t>
  </si>
  <si>
    <t>priemonės įgyvendinimo lygis atitinka planą</t>
  </si>
  <si>
    <t xml:space="preserve">pasiektas planuotas priemonės įgyvendinimo lygis </t>
  </si>
  <si>
    <t>TURINYS</t>
  </si>
  <si>
    <t>Sutartiniai žymėjimai</t>
  </si>
  <si>
    <t>1. Vizijos rodikliai</t>
  </si>
  <si>
    <t>2. TIKSLŲ IR UŽDAVINIŲ RODIKLIAI</t>
  </si>
  <si>
    <t>2. Tikslų ir uždavinių rodikliai</t>
  </si>
  <si>
    <t>3. PRIORITETŲ ĮGYVENDINIMAS</t>
  </si>
  <si>
    <t>4. PRIEMONIŲ ĮGYVENDINIMAS</t>
  </si>
  <si>
    <t>4. Priemonių įgyvendinimas</t>
  </si>
  <si>
    <t>n. d.</t>
  </si>
  <si>
    <t>Priemonės įgyvendinimo lygis nurodytais metais                  (1 – įgyvendinama, 2 – įgyvendinta, 0 –  neįgyvendinta)</t>
  </si>
  <si>
    <t>Iš viso</t>
  </si>
  <si>
    <t>SVV – smulkusis ir vidutinis verslas;</t>
  </si>
  <si>
    <t>Metai</t>
  </si>
  <si>
    <t>Proc.</t>
  </si>
  <si>
    <t xml:space="preserve"> Teigiamas</t>
  </si>
  <si>
    <t>Didėjančios</t>
  </si>
  <si>
    <t>Didėjantis</t>
  </si>
  <si>
    <t>Mažėjantis</t>
  </si>
  <si>
    <t>Ne mažiau kaip 50,00</t>
  </si>
  <si>
    <t>Didėjanti</t>
  </si>
  <si>
    <t>Mažėjanti</t>
  </si>
  <si>
    <t>Didesnis</t>
  </si>
  <si>
    <t>Ne mažiau kaip 5</t>
  </si>
  <si>
    <t>Ne mažiau kaip 15</t>
  </si>
  <si>
    <t>Nemažėjantis</t>
  </si>
  <si>
    <t>Ne mažiau kaip 25</t>
  </si>
  <si>
    <t>Paslauga neteikiama (2012)</t>
  </si>
  <si>
    <t>Ne mažiau kaip 15 (2012)</t>
  </si>
  <si>
    <t>3 065,5 (2011)</t>
  </si>
  <si>
    <t>2 149,5 (2011)</t>
  </si>
  <si>
    <t xml:space="preserve">n. d. </t>
  </si>
  <si>
    <t>Atvejų skaičius     100 000-ių gyventojų</t>
  </si>
  <si>
    <t>Dienos</t>
  </si>
  <si>
    <t xml:space="preserve">Proc. </t>
  </si>
  <si>
    <t>Vnt./ha</t>
  </si>
  <si>
    <t>Balai (iš 10)</t>
  </si>
  <si>
    <t>Asmenys</t>
  </si>
  <si>
    <t>Val. per dieną</t>
  </si>
  <si>
    <t>Tūkst. asm.</t>
  </si>
  <si>
    <t>n. d. (2012)</t>
  </si>
  <si>
    <t>asm./asm.</t>
  </si>
  <si>
    <t>Vieta</t>
  </si>
  <si>
    <t>Tūkst. MWh</t>
  </si>
  <si>
    <t>Asm.</t>
  </si>
  <si>
    <t>Vnt./vnt.</t>
  </si>
  <si>
    <t>Vnt./asm.</t>
  </si>
  <si>
    <t>Nemažėjanti</t>
  </si>
  <si>
    <t>Ne mažesnė kaip 75</t>
  </si>
  <si>
    <t>Ne didesnė kaip 0,2</t>
  </si>
  <si>
    <t>Ne mažesnis kaip 30</t>
  </si>
  <si>
    <t>Yra</t>
  </si>
  <si>
    <t>Gerėjantis</t>
  </si>
  <si>
    <t>Ne mažiau kaip 3</t>
  </si>
  <si>
    <t>Mažesnis</t>
  </si>
  <si>
    <t>Didėjantis / didėjančios</t>
  </si>
  <si>
    <t>Didėjantis, ne mažesnis kaip 16</t>
  </si>
  <si>
    <t>Didėjantis, ne mažesnis kaip 5</t>
  </si>
  <si>
    <t>Didėjantis, ne mažesnis kaip 25</t>
  </si>
  <si>
    <t>Didėjantis, ne mažesnis kaip 50</t>
  </si>
  <si>
    <t>Didėjanti, ne mažesnė kaip 50</t>
  </si>
  <si>
    <t>Didėjanti, ne mažesnė kaip 60</t>
  </si>
  <si>
    <t>Didėjanti, ne mažesnė kaip 90</t>
  </si>
  <si>
    <t>14–29 m. jaunuolių, dalyvavusių ir dalyvaujančių savanoriškoje veikloje, dalis</t>
  </si>
  <si>
    <t>Tyrimų duomenys                                     (KMSA jaunimo reikalų koordinatorius)</t>
  </si>
  <si>
    <t>Tyrimų duomenys                                    (KMSA jaunimo reikalų koordinatorius)</t>
  </si>
  <si>
    <t>KMSA jaunimo reikalų koordinatorius</t>
  </si>
  <si>
    <t>bendrasis vaikų sergamumas (1 000-iui vaikų)</t>
  </si>
  <si>
    <t>bendrasis suaugusiųjų sergamumas (1 000-iui suaugusiųjų)</t>
  </si>
  <si>
    <t>11,0 (2012–2013 m. m.)</t>
  </si>
  <si>
    <t>10,4 (2013–2014 m. m.)</t>
  </si>
  <si>
    <t>e. registracijos paslauga</t>
  </si>
  <si>
    <t>e. paciento kortelės paslauga</t>
  </si>
  <si>
    <t>e. recepto paslauga</t>
  </si>
  <si>
    <t xml:space="preserve">Palauga neteikiama </t>
  </si>
  <si>
    <t>Gyventojų, savo sveikatą vertinančių gerai arba gana gerai, dalis</t>
  </si>
  <si>
    <t>Gyventojų pasitenkinimas sveikatos priežiūros paslaugomis: gyventojų, pirminės sveikatos priežiūros centrus (PSPC) vertinančių labai gerai ir gerai, dalis</t>
  </si>
  <si>
    <t>pacientų, dalyvavusių gimdos kaklelio vėžio prevencijos programoje, aprėptis (25–60 m. moterų, kurioms suteiktos informavimo / citologinio tepinėlio paėmimo paslaugos, dalis nuo įregistruotų moterų)</t>
  </si>
  <si>
    <t>pacientų, dalyvavusių atrankinėse mamografinėse patikrose dėl krūties vėžio, dalis (50–69 m. moterų, kurioms suteiktos informavimo paslaugos, dalis nuo įregistruotų moterų)</t>
  </si>
  <si>
    <t>pacientų, dalyvavusių priešinės liaukos vėžio ankstyvosios diagnostikos programoje, dalis (informacijos suteikimas vyrams 50–75 m. ir vyrams nuo 45 m., kurių tėvai ar broliai yra sirgę prostatos vėžiu)</t>
  </si>
  <si>
    <r>
      <t>pacientų, dalyvavusių storosios žarnos vėžio ankstyvosios diagnostikos</t>
    </r>
    <r>
      <rPr>
        <b/>
        <sz val="11"/>
        <rFont val="Times New Roman"/>
        <family val="1"/>
        <charset val="186"/>
      </rPr>
      <t xml:space="preserve"> </t>
    </r>
    <r>
      <rPr>
        <sz val="11"/>
        <rFont val="Times New Roman"/>
        <family val="1"/>
        <charset val="186"/>
      </rPr>
      <t>programoje, dalis (50–75 m. asmenų, kuriems suteiktos informavimo / gydytojo specialisto konsultavimo paslaugos, dalis)</t>
    </r>
  </si>
  <si>
    <t>ištirtų asmenų, priskirtinų širdies ir kraujagyslių ligų didelės rizikos grupei, skaičius (40–55 m. vyrų ir 50–65 m. moterų, kuriems suteiktos informavimo paslaugos, dalis)</t>
  </si>
  <si>
    <t>vaikų, dalyvavusių krūminių dantų dengimo silantinėmis medžiagomis programoje, dalis (6–14 m. vaikų, kuriems suteiktos paslaugos, dalis)</t>
  </si>
  <si>
    <t>Bent 2–3 kartus per mėnesį stipriųjų alkoholinių gėrimų (degtinė, konjakas, brendis, trauktinė) vartojančių gyventojų dalis</t>
  </si>
  <si>
    <t>Bent 2–3 kartus per mėnesį lengvųjų alkoholinių gėrimų (alus, sidras) vartojančių gyventojų dalis</t>
  </si>
  <si>
    <t>Ne mažesnis kaip 98,0</t>
  </si>
  <si>
    <t>Apytiksliai 50 (2012)</t>
  </si>
  <si>
    <t>Greitosios medicinos pagalbos prieinamumas (išvažiuojamųjų brigadų operatyvumas nuo kvietimo užregistravimo iki pirmosios medicinos pagalbos teikimo pradžios GMP darbuotojams atvykus pas pacientą – iki 15 min.)</t>
  </si>
  <si>
    <t>Sveikatos priežiūros įstaigų (kurių steigėja yra KMSA), kuriose buvo atlikti renovacijos darbai (per paskutinius 5 m.), dalis</t>
  </si>
  <si>
    <t>Sveikatos priežiūros įstaigų (kurių steigėja yra KMSA) per 3 metus įdiegtų naujų gydymo ir diagnostikos metodikų ir technologijų skaičius</t>
  </si>
  <si>
    <t>Stabilus</t>
  </si>
  <si>
    <t>Ne mažesnė kaip 98</t>
  </si>
  <si>
    <t>Ne mažesnė kaip 95</t>
  </si>
  <si>
    <t xml:space="preserve">Metai </t>
  </si>
  <si>
    <t>gavusių laikino apnakvindinimo paslaugas asmenų skaičius, palyginti su pateikusių prašymus asmenų skaičiumi</t>
  </si>
  <si>
    <t>Ne mažiau kaip 94</t>
  </si>
  <si>
    <t>Ne mažesnė kaip 90</t>
  </si>
  <si>
    <t>Mažesnė</t>
  </si>
  <si>
    <t>Ne daugiau kaip 80</t>
  </si>
  <si>
    <t>Gavusių dienos socialinės globos paslaugas, palyginti su prašymus pateikusių asmenų skaičiumi</t>
  </si>
  <si>
    <t>suaugusių su negalia ar senyvo amžiaus asmenų, gavusių trumpalaikės socialinės globos paslaugas, dalis, palyginti su pateikusių prašymus asmenų skaičiumi</t>
  </si>
  <si>
    <t>suaugusių su negalia ar senyvo amžiaus asmenų, gavusių ilgalaikės socialinės globos paslaugas, dalis, palyginti su pateikusių prašymus asmenų skaičiumi</t>
  </si>
  <si>
    <t>Ne mažiau kaip 35</t>
  </si>
  <si>
    <t>Asmenys (šeimos)</t>
  </si>
  <si>
    <t>2 465 (2012)</t>
  </si>
  <si>
    <t>7 (2012), 16 %</t>
  </si>
  <si>
    <t>1–6 m. vaikai, dalyvaujantys ikimokykliniame ugdyme, nuo visų atitinkamo amžiaus vaikų</t>
  </si>
  <si>
    <t>Nedidėjantis</t>
  </si>
  <si>
    <t>Ne mažiau kaip 60</t>
  </si>
  <si>
    <t>Ne mažiau kaip 1000</t>
  </si>
  <si>
    <t>3 149 (2011)</t>
  </si>
  <si>
    <t xml:space="preserve">Užregistruotų nusikalstamų veikų skaičius, tenkantis 100 000-ių gyventojų </t>
  </si>
  <si>
    <t>Eismo įvykių skaičius, tenkantis 10 000-ių gyventojų</t>
  </si>
  <si>
    <t>Ne mažiau kaip 4,0</t>
  </si>
  <si>
    <t>Ne mažiau kaip 30</t>
  </si>
  <si>
    <t>Ne mažiau kaip 2</t>
  </si>
  <si>
    <t>Nėra (2012)</t>
  </si>
  <si>
    <t xml:space="preserve">Institucijų, finansuojamų pagal  sportuojančio vaiko krepšelio metodiką, skaičius </t>
  </si>
  <si>
    <t>Sporto ir sveikatingumo renginių dalyvių skaičius, tenkantis 10 000-ių gyventojų</t>
  </si>
  <si>
    <t>Ne mažiau kaip 10</t>
  </si>
  <si>
    <r>
      <t>Nemažėjanti</t>
    </r>
    <r>
      <rPr>
        <vertAlign val="superscript"/>
        <sz val="12"/>
        <rFont val="Times New Roman"/>
        <family val="1"/>
        <charset val="186"/>
      </rPr>
      <t/>
    </r>
  </si>
  <si>
    <t>Sporto infrastruktūros objektų (bazių), tenkančių        10 000-ių gyventojų, skaičius:</t>
  </si>
  <si>
    <t>universalių sporto aikštelių, tenkančių 10 000-ių gyventojų, skaičius</t>
  </si>
  <si>
    <t>sporto bazių, skirtų didelio meistriškumo sportininkams ugdyti, tenkančių 10 000-ių gyventojų, skaičius</t>
  </si>
  <si>
    <t>23–27</t>
  </si>
  <si>
    <t>Didėjantis / didėjantis</t>
  </si>
  <si>
    <t>Didėjantis  / didėjantis</t>
  </si>
  <si>
    <r>
      <t>Gyv./km</t>
    </r>
    <r>
      <rPr>
        <vertAlign val="superscript"/>
        <sz val="11"/>
        <rFont val="Times New Roman"/>
        <family val="1"/>
        <charset val="186"/>
      </rPr>
      <t>2</t>
    </r>
  </si>
  <si>
    <t>Tyrimų duomenys                               KMSA Urbanistinės plėtros departamentas</t>
  </si>
  <si>
    <t>Statybos leidimų, išduotų pastatų rekonstrukcijai ir (ar) statybai žemės sklypuose, kuriems pagal Bendrąjį planą numatyta konversija, skaičius (per 3 metus)</t>
  </si>
  <si>
    <t>Kelionių, naudojant transporto e. bilietą, dalis</t>
  </si>
  <si>
    <t>Stabili</t>
  </si>
  <si>
    <t>Didesnė</t>
  </si>
  <si>
    <t>Sudarytų ilgalaikio bendradarbiavimo susitarimų (sutarčių) tarp KMSA ir KVJUD skaičius</t>
  </si>
  <si>
    <t>Mažėjantis, neviršijantis normos (70)</t>
  </si>
  <si>
    <t>Mažėjantis, neviršijantis normos (60)</t>
  </si>
  <si>
    <t>Mažėjantis, neviršijantis normos (65)</t>
  </si>
  <si>
    <t>Savivaldybės, gyventojų ir (ar) juridinių asmenų bendrai įgyvendintų projektų skaičius per metus</t>
  </si>
  <si>
    <t>06–18 val.</t>
  </si>
  <si>
    <t>18–22 val.</t>
  </si>
  <si>
    <t>22–06 val.</t>
  </si>
  <si>
    <t xml:space="preserve">2.3.1. Uždavinys. Užtikrinti žaliųjų miesto plotų vystymą </t>
  </si>
  <si>
    <t>Naujai įrengtų želdynų plotas:</t>
  </si>
  <si>
    <t>Ne žemesnė</t>
  </si>
  <si>
    <t>Ne daugiau kaip 100</t>
  </si>
  <si>
    <t>Ne daugiau kaip 120,7</t>
  </si>
  <si>
    <t>Daugiau kaip 50</t>
  </si>
  <si>
    <t>Ne daugiau kaip 91,5</t>
  </si>
  <si>
    <t>Iš viso iki 2013 m. – 27,391</t>
  </si>
  <si>
    <t>21 (2007–2012)</t>
  </si>
  <si>
    <t>Teigiamas</t>
  </si>
  <si>
    <t>Materialinės investicijos, tenkančios vienam gyventojui</t>
  </si>
  <si>
    <t>Išduotų verslo liudijimų skaičius, tenkantis 1000-iui gyventojų</t>
  </si>
  <si>
    <t>Verslumo lygis (veikiančių SVV įmonių skaičius, tenkantis 1000-iui gyv.)</t>
  </si>
  <si>
    <t>Jaunų žmonių (14–29 m.), manančių, kad Klaipėdoje sudarytos sąlygos plėtoti savo verslą, dalis</t>
  </si>
  <si>
    <t>Savivaldybės įgyvendinamų verslumo priemonių, skirtų jaunimo verslumui gerinti, dalyvių skaičius</t>
  </si>
  <si>
    <t>KMSA Investicijų ir ekonomikos departamentas, jaunimo reikalų koordinatorius</t>
  </si>
  <si>
    <t>Nematuojama (2012)</t>
  </si>
  <si>
    <t>Vnt./tūkst. Lt</t>
  </si>
  <si>
    <t xml:space="preserve">Savivaldos, mokslo ir verslo subjektų partnerystės pagrindu vykdomų projektų / juose dalyvaujančių institucijų skaičius </t>
  </si>
  <si>
    <t>Savivaldybės pastangomis pritrauktų investuotojų skaičius / investicijos pinigine išraiška</t>
  </si>
  <si>
    <t>Turizmo sezoniškumas: interesantų Klaipėdos turizmo ir kultūros informacijos centre dalis sezono metu (gegužės–rugpjūčio mėn.), palyginti su bendruoju metiniu interesantų skaičiumi</t>
  </si>
  <si>
    <t>Lankytojų skaičius KTKIC</t>
  </si>
  <si>
    <t>KTKIC svetainės (www.klaipedainfo.lt) metinis lankytojų skaičius</t>
  </si>
  <si>
    <t>26 ekskursijos: pažintinės pramoginės ekskursijos – 12; ekskursijos po Klaipėdą – 6; šeštadienio ekskursijos – 6; priešmokyklinės edukacinės ekskursijos – 2</t>
  </si>
  <si>
    <t>Klaipėdoje apsilankiusių asmenų, keliaujančių laivais, skaičius per metus:</t>
  </si>
  <si>
    <t>Įkurtų daugiafunkcės paskirties centrų skaičius</t>
  </si>
  <si>
    <t>Naujai įsteigtų ir savarankiškai veikiančių kultūrinių ir kūrybinių industrijų subjektų skaičius per pirmus trejus metus nuo inkubatoriaus įkūrimo</t>
  </si>
  <si>
    <t>KMSA Informavimo ir e. paslaugų skyrius</t>
  </si>
  <si>
    <t>Asmenų, besinaudojančių savivaldybės teikiamomis 3 ir 4 lygių elektroninėmis viešosiomis paslaugomis, skaičius</t>
  </si>
  <si>
    <t>Aplinkos pilietiškumo ir labdaringumo rodiklis – tai suminis rodiklis, matuojamas 7 indikatoriais, atspindinčiais jaunuolių tėvų, draugų pilietinio aktyvumo ir labdaringumo apraiškas, pvz., dalyvavimą ir aukojimą labdaros paramos renginiuose, dalyvavimą NVO veikloje, pagalbą kaimynams ir pan.</t>
  </si>
  <si>
    <t>Statistikos duomenys renkami tik apie tuos svarstymus, kuriuose svarstomi teritorijų planavimo dokumentai, kurių planavimo organizatorė yra KMSA.</t>
  </si>
  <si>
    <t>Skaičiuojamos maksimalaus garso reikšmės dBA pagal atitinkamo paros laiko pavasario, vasaros ir rudens vidurkius.</t>
  </si>
  <si>
    <t>1.1.1.1. Skatinti bendruomenių ir visuomeninių organizacijų projektinę veiklą, suteikiant konsultacinę ir finansinę pagalbą</t>
  </si>
  <si>
    <t xml:space="preserve">Paremtų programų (organizacijų), iniciatyvų skaičius </t>
  </si>
  <si>
    <t>1.4.1.5. Parengti ir įgyvendinti lyderystės ir kūrybiškumo ugdymo priemones</t>
  </si>
  <si>
    <t>1.4.3.1. Sudaryti sąlygas švietimo paslaugas teikti nevalstybiniam sektoriui</t>
  </si>
  <si>
    <t>Pėsčiųjų perėjų, kuriose įrengta prie eismo prisitaikanti (adaptyvi) šviesoforo valdymo sistema, skaičius</t>
  </si>
  <si>
    <t xml:space="preserve">Metinis sporto renginių skaičius mieste </t>
  </si>
  <si>
    <t xml:space="preserve">Įrengtų automobilių laikymo aikštelių ir vietų jose skaičius, iš jų – vietų, įrengtų senamiesčio ir centro prieigose, skaičius </t>
  </si>
  <si>
    <t>Įrengtų dviračių laikymo aikštelių ir vietų jose skaičius</t>
  </si>
  <si>
    <t>Atliekami tyrimai, analizuojami duomenys, reikalingi programai parengti</t>
  </si>
  <si>
    <t>Savivaldybės tarybos 2013-11-28 sprendimas Nr. T2-301</t>
  </si>
  <si>
    <t>Inicijuotas projektas „Memelio miestelis“  Klaipėdos senamiestyje</t>
  </si>
  <si>
    <t>Parodų ir kitų renginių, kuriuose pristatytos investavimo Klaipėdoje galimybės, skaičius</t>
  </si>
  <si>
    <t>Nesuteiktas</t>
  </si>
  <si>
    <t>3.2.2.1. Stiprinti tarptautinių jūrinių renginių (Jūros šventė, laivų paradas ir kt.), regatų („Baltic Sprint Cup“, „Tall Ship Race“, „Baltic Sail“, „Volvo Ocean Race“ ir kt.) tradicijas</t>
  </si>
  <si>
    <t>Surengtų užsienio valstybių žurnalistų priėmimų skaičius</t>
  </si>
  <si>
    <t>3.3.4.1. Įkurti kūrybinio verslo inkubatorių Kultūros fabrike, siekiant plėtoti kūrybinių ir kultūrinių industrijų veiklą</t>
  </si>
  <si>
    <t xml:space="preserve"> -       rekonstruoti Taikos pr. nuo Sausio 15-osios g. iki Kauno g.;</t>
  </si>
  <si>
    <t>Nebuvo rinkimų</t>
  </si>
  <si>
    <t>Ikimokyklinio amžiaus vaikų – 61,3; mokyklinio amžiaus – 99,6</t>
  </si>
  <si>
    <t>Mokinių, kartojančių kursą, dalis</t>
  </si>
  <si>
    <t>2014 m.</t>
  </si>
  <si>
    <t>Atvejų skaičius, apie kuriuos policija praneša SPC (Socialinės ir psichologinės pagalbos centrui)</t>
  </si>
  <si>
    <t>Atvejų skaičius, apie kuriuos policija praneša VTAS (Vaiko teisių apsaugos skyriui)</t>
  </si>
  <si>
    <t xml:space="preserve">11; 365,11 </t>
  </si>
  <si>
    <t xml:space="preserve">53; 2029,36 </t>
  </si>
  <si>
    <t>Vieno langelio ir e. paslaugų poskyryje gauta 13909 prašymų, iš jų  užsakyta 40 e. paslaugų, tai sudaro apie 0,3 proc.</t>
  </si>
  <si>
    <t>66 paslaugos teikiamos 3 lygiu</t>
  </si>
  <si>
    <t>Pradėtas vykdyti projektas</t>
  </si>
  <si>
    <t>Paruoštas projektas derinimui</t>
  </si>
  <si>
    <t>Pradėta rengti</t>
  </si>
  <si>
    <t>Iš viso 668 vnt., iš jų 83 perregistruoti</t>
  </si>
  <si>
    <t>Iš viso 592 vnt., iš jų 48 perregistruoti</t>
  </si>
  <si>
    <t>1/2 km</t>
  </si>
  <si>
    <t xml:space="preserve">Palauga neteikiama  </t>
  </si>
  <si>
    <t>KMSA Socialinių reikalų departamentas (Sveikatos apsaugos skyrius)</t>
  </si>
  <si>
    <t>Lietuvos statistikos departamentas (Klaipėdos apskrities VPK)</t>
  </si>
  <si>
    <t>Lietuvos kelių policijos tarnyba (http://www.lkpt.lt/lt/statistika/2014/)</t>
  </si>
  <si>
    <t>Klaipėdos ligonių kasa (Sveikatos apsaugos skyrius)</t>
  </si>
  <si>
    <t>1.2.1.1. Atlikti sveikatos priežiūros paslaugų ekonominio ir geografinio prieinamumo tyrimą, nustatyti sveikatos priežiūros paslaugų organizavimo kokybės vertinimo kriterijus ir taikyti juos asmens sveikatos priežiūros įstaigose</t>
  </si>
  <si>
    <t>0,76 (pramoninės paskirties žemės plotas, kurio paskirtis lygiagrečiai papildyta komercine paskirtimi)</t>
  </si>
  <si>
    <t>Plėtros prioritetų zonų schema pradedama rengti</t>
  </si>
  <si>
    <t xml:space="preserve">0,7 proc. nuo viso savivaldybės turto </t>
  </si>
  <si>
    <t>5946 (2012 m. pradžia)</t>
  </si>
  <si>
    <t>Registruotų bedarbių ir darbingo amžiaus gyventojų santykis (nedarbo lygis)</t>
  </si>
  <si>
    <t>Nuolat atnaujinama</t>
  </si>
  <si>
    <t>8 km</t>
  </si>
  <si>
    <t>Integruoti 44 maršrutai</t>
  </si>
  <si>
    <t>1000 vnt.</t>
  </si>
  <si>
    <t>37,4 m Pilies g. tiltas</t>
  </si>
  <si>
    <t>Rengiama</t>
  </si>
  <si>
    <t xml:space="preserve">Priemonė įtraukta į 2015-2017 SVP </t>
  </si>
  <si>
    <t>Pasirašytos sutartys dėl darbų atlikimo</t>
  </si>
  <si>
    <t>Užbaigti Lėbartų kapinių ir kolumbariumo statybos darbai. Parengtas 16,8 ha plotas laidojimui</t>
  </si>
  <si>
    <t>Rengiamas gilinimo ir platinimo galimybių plėtros pl.</t>
  </si>
  <si>
    <t>0,3 proc.</t>
  </si>
  <si>
    <t>1,16 proc.</t>
  </si>
  <si>
    <t>0,082 ha rožynų</t>
  </si>
  <si>
    <t>12 tualetų (5 konteineriniai ir 7 biotualetai)</t>
  </si>
  <si>
    <t>Pastatytos informacinės nuorodos</t>
  </si>
  <si>
    <t>Parengtas Lietuvos karių kapo remonto techn. projektas</t>
  </si>
  <si>
    <t>Draugystės ir Žardės parkų telkiniai, Kuršių marios</t>
  </si>
  <si>
    <t>Mumlaukio ežeras ir Danės upė</t>
  </si>
  <si>
    <t xml:space="preserve">  apie 95</t>
  </si>
  <si>
    <t xml:space="preserve">Atlikta </t>
  </si>
  <si>
    <t xml:space="preserve"> Parengtas supaprastintas projektas</t>
  </si>
  <si>
    <t>Išvalyta 44,3 ha Danės upės ir sutvarkyta 5,4 ha pakrančių</t>
  </si>
  <si>
    <t>Rengiama studija dėl prieplaukos įrengimo kitoje vietoje</t>
  </si>
  <si>
    <t xml:space="preserve"> Įrengta 111 vnt. atmušų saugiam švartavimuisi dešiniajame upės krante</t>
  </si>
  <si>
    <t>Sukurtos 25 darbo vietos ir 4 verslo subjektai</t>
  </si>
  <si>
    <t>4 ir 25</t>
  </si>
  <si>
    <t xml:space="preserve">Įtrauktas į 2014–2020 metų integruotų investicijų  programą </t>
  </si>
  <si>
    <t>„Žvejo“ fontanas</t>
  </si>
  <si>
    <t xml:space="preserve">5 konteineriniai ir 7 biotualetai su mediniais priėjimo takais </t>
  </si>
  <si>
    <t xml:space="preserve">Žardės piliakalnyje vyko talka </t>
  </si>
  <si>
    <t xml:space="preserve"> Įrengta 3 vnt. informacinių stendų</t>
  </si>
  <si>
    <t>Parengtas, bet nepatvirtintas</t>
  </si>
  <si>
    <t>1135 jachtų</t>
  </si>
  <si>
    <t>1 tarptautinis dokumentinio kino festivalis ir keletas edukacinių renginių</t>
  </si>
  <si>
    <t>Rekonstruotas</t>
  </si>
  <si>
    <t>Rekonstruota</t>
  </si>
  <si>
    <r>
      <t>1257 m</t>
    </r>
    <r>
      <rPr>
        <vertAlign val="superscript"/>
        <sz val="10"/>
        <rFont val="Times New Roman"/>
        <family val="1"/>
        <charset val="186"/>
      </rPr>
      <t xml:space="preserve">2 </t>
    </r>
    <r>
      <rPr>
        <sz val="10"/>
        <rFont val="Times New Roman"/>
        <family val="1"/>
        <charset val="186"/>
      </rPr>
      <t>medinių takų ir laiptų</t>
    </r>
  </si>
  <si>
    <r>
      <t>2.3.3.1. Vykdyti prevencines priemones, siekiant neviršyti leistinų oro taršos kietosiomis dalelėmis (KD</t>
    </r>
    <r>
      <rPr>
        <vertAlign val="subscript"/>
        <sz val="10"/>
        <rFont val="Times New Roman"/>
        <family val="1"/>
        <charset val="186"/>
      </rPr>
      <t>10</t>
    </r>
    <r>
      <rPr>
        <sz val="10"/>
        <rFont val="Times New Roman"/>
        <family val="1"/>
      </rPr>
      <t>) normatyvų</t>
    </r>
  </si>
  <si>
    <r>
      <t>Įrengta ir atstatyta 1257 m</t>
    </r>
    <r>
      <rPr>
        <vertAlign val="superscript"/>
        <sz val="10"/>
        <rFont val="Times New Roman"/>
        <family val="1"/>
        <charset val="186"/>
      </rPr>
      <t xml:space="preserve">2 </t>
    </r>
    <r>
      <rPr>
        <sz val="10"/>
        <rFont val="Times New Roman"/>
        <family val="1"/>
        <charset val="186"/>
      </rPr>
      <t>medinių takų ir laiptų</t>
    </r>
  </si>
  <si>
    <t>2 objektai</t>
  </si>
  <si>
    <t>28 ekskursijos: pažintinės pramoginės ekskursijos – 12; ekskursijos po Klaipėdą – 8; šeštadienio ekskursijos – 6; priešmokyklinės edukacinės ekskursijos – 2</t>
  </si>
  <si>
    <t>KMSA Finansų ir turto departamentas  Turto skyrius</t>
  </si>
  <si>
    <t>Eur/gyv.</t>
  </si>
  <si>
    <t>Eur/mėn.</t>
  </si>
  <si>
    <t>1 / 2000</t>
  </si>
  <si>
    <t>Eur</t>
  </si>
  <si>
    <t xml:space="preserve"> 1,142 km  Lypkių g.</t>
  </si>
  <si>
    <t xml:space="preserve">Vidutinė tikėtina gyvenimo trukmė (Klaipėdos apskrityje) </t>
  </si>
  <si>
    <t>Pradėtas rengti Darnaus judumo planas su ekologiškų viešojo transporto rūšių planu</t>
  </si>
  <si>
    <t>Parengta „Žaliosios bangos“ sistemos Klaipėdos mieste galimybių studija</t>
  </si>
  <si>
    <t>7,4 ↓</t>
  </si>
  <si>
    <t>5 ↑</t>
  </si>
  <si>
    <t>96,3 ↑</t>
  </si>
  <si>
    <t>4153,54 (2013) ↑</t>
  </si>
  <si>
    <t>2580,03(2013) ↑</t>
  </si>
  <si>
    <t>10,3 (2014–2015 m. m.) ↓</t>
  </si>
  <si>
    <t>17 ↑</t>
  </si>
  <si>
    <t>100  ↑</t>
  </si>
  <si>
    <t>37 ↑</t>
  </si>
  <si>
    <t>29 ↓</t>
  </si>
  <si>
    <t>0,27 ↓</t>
  </si>
  <si>
    <t>40 ↑</t>
  </si>
  <si>
    <t>8 ↓</t>
  </si>
  <si>
    <t>94,2  ↑</t>
  </si>
  <si>
    <t>63  ↑</t>
  </si>
  <si>
    <t>23,78 ↓</t>
  </si>
  <si>
    <t>100 ↑</t>
  </si>
  <si>
    <t>6 ↑</t>
  </si>
  <si>
    <t>87,2 ↓</t>
  </si>
  <si>
    <t>80,7 ↓</t>
  </si>
  <si>
    <t>81,9 ↓</t>
  </si>
  <si>
    <t>58 ↑</t>
  </si>
  <si>
    <t>700 ↑</t>
  </si>
  <si>
    <t>152 ↑</t>
  </si>
  <si>
    <t>7,2 ↑</t>
  </si>
  <si>
    <t>2537 ↑</t>
  </si>
  <si>
    <t>79,3 ↑</t>
  </si>
  <si>
    <t>28,9 ↓</t>
  </si>
  <si>
    <t>33 ↓</t>
  </si>
  <si>
    <t>0,2 ↓</t>
  </si>
  <si>
    <t>20,4 ↓</t>
  </si>
  <si>
    <t>24,4 ↓</t>
  </si>
  <si>
    <t>20,8 ↑</t>
  </si>
  <si>
    <t>50,2 ↑</t>
  </si>
  <si>
    <t>1304 ↑</t>
  </si>
  <si>
    <t>89 ↑</t>
  </si>
  <si>
    <t>78 ↓</t>
  </si>
  <si>
    <t>31,03 ↑</t>
  </si>
  <si>
    <t>3,4 ↑</t>
  </si>
  <si>
    <t>2 497 ↓</t>
  </si>
  <si>
    <t>15 ↓</t>
  </si>
  <si>
    <t>10 ↑</t>
  </si>
  <si>
    <t>29 ↑</t>
  </si>
  <si>
    <t>589 ↑</t>
  </si>
  <si>
    <t>2929 ↑</t>
  </si>
  <si>
    <t>8,3 ↑</t>
  </si>
  <si>
    <t>83,2  ↓</t>
  </si>
  <si>
    <t>4,5  ↑</t>
  </si>
  <si>
    <t>25  ↑</t>
  </si>
  <si>
    <t>14  ↑</t>
  </si>
  <si>
    <t>42 ↑</t>
  </si>
  <si>
    <t>73 ↑</t>
  </si>
  <si>
    <t>583048 ↑</t>
  </si>
  <si>
    <t>88 ↑</t>
  </si>
  <si>
    <t>32 ir 43 ↑</t>
  </si>
  <si>
    <t>74,5  ↓</t>
  </si>
  <si>
    <t>68,5  ↓</t>
  </si>
  <si>
    <t>60,3  ↓</t>
  </si>
  <si>
    <t>28,8  ↑</t>
  </si>
  <si>
    <t>31  ↑</t>
  </si>
  <si>
    <t>33 ↑</t>
  </si>
  <si>
    <t>21/2121 ↑</t>
  </si>
  <si>
    <t>87,25 ↑</t>
  </si>
  <si>
    <t>42,5 ↑</t>
  </si>
  <si>
    <t>51,1/38,2 ↑</t>
  </si>
  <si>
    <t>57,08  ↑</t>
  </si>
  <si>
    <t>211,4 ↑</t>
  </si>
  <si>
    <t>93 ↑</t>
  </si>
  <si>
    <t>1004 ↑</t>
  </si>
  <si>
    <t>54↑</t>
  </si>
  <si>
    <t>1019,6 ↑</t>
  </si>
  <si>
    <t>34 vnt/19 proc.</t>
  </si>
  <si>
    <t>Užtruko gyventojų iškeldinimo procesas</t>
  </si>
  <si>
    <t>Vyksta darbai</t>
  </si>
  <si>
    <t>Neapsispręsta dėl logistikos centro vietos, todėl nevykdomi tolimesni veiksmai</t>
  </si>
  <si>
    <t>Neapsispręsta dėl logistikos centro vietos, todėl nevykdomi  tolimesni veiksmai</t>
  </si>
  <si>
    <t>4 *</t>
  </si>
  <si>
    <t>4*</t>
  </si>
  <si>
    <t>63 ↑</t>
  </si>
  <si>
    <t>2015 m.</t>
  </si>
  <si>
    <t xml:space="preserve">  </t>
  </si>
  <si>
    <t>Ilgėjanti</t>
  </si>
  <si>
    <t>597339↑</t>
  </si>
  <si>
    <t>79,9 ↑</t>
  </si>
  <si>
    <t>50↑</t>
  </si>
  <si>
    <t>0,06↓</t>
  </si>
  <si>
    <t>20↓</t>
  </si>
  <si>
    <t>23,9↓</t>
  </si>
  <si>
    <t>13 ↓</t>
  </si>
  <si>
    <t>70 ↓</t>
  </si>
  <si>
    <t>79,5↑</t>
  </si>
  <si>
    <t>12↑</t>
  </si>
  <si>
    <t>5,5 ↑</t>
  </si>
  <si>
    <t>Iš viso 649 vnt., iš jų 26 perregistruoti</t>
  </si>
  <si>
    <t>70,9↓</t>
  </si>
  <si>
    <t>66,5↓</t>
  </si>
  <si>
    <t>59,5↓</t>
  </si>
  <si>
    <t>20 ir 34 ↓</t>
  </si>
  <si>
    <t>36 (6,7%)</t>
  </si>
  <si>
    <t>Pertvarkytų įstaigų skaičius</t>
  </si>
  <si>
    <t>8,2 ↓</t>
  </si>
  <si>
    <t>24,5 ↓</t>
  </si>
  <si>
    <t>89,9 ↑</t>
  </si>
  <si>
    <t>26,5 ↑</t>
  </si>
  <si>
    <t>0,38 (2012)</t>
  </si>
  <si>
    <t>60,2↑</t>
  </si>
  <si>
    <t>1/3</t>
  </si>
  <si>
    <t xml:space="preserve">13 Tarybų, 12 komisijų </t>
  </si>
  <si>
    <t xml:space="preserve"> Pradėta rengti Draugystės geležinkelio stoties dalyje galimybių studija ir kaštų analizė</t>
  </si>
  <si>
    <t>5*</t>
  </si>
  <si>
    <t xml:space="preserve"> Parengta turizmo rinkodaros ir komunikacijos strategija</t>
  </si>
  <si>
    <r>
      <t>Įrengta ir atstatyta 3800 m</t>
    </r>
    <r>
      <rPr>
        <vertAlign val="superscript"/>
        <sz val="10"/>
        <rFont val="Times New Roman"/>
        <family val="1"/>
        <charset val="186"/>
      </rPr>
      <t xml:space="preserve">2 </t>
    </r>
    <r>
      <rPr>
        <sz val="10"/>
        <rFont val="Times New Roman"/>
        <family val="1"/>
        <charset val="186"/>
      </rPr>
      <t>medinių takų ir laiptų</t>
    </r>
  </si>
  <si>
    <t>Įrengtas Delfinų terapijos centras</t>
  </si>
  <si>
    <t>Parengtas ir patvirtintas</t>
  </si>
  <si>
    <t>Atliktas Karlskronos aikštės dangų remontas</t>
  </si>
  <si>
    <t>1187 jachtų</t>
  </si>
  <si>
    <t>60 200</t>
  </si>
  <si>
    <t>Patvirtintas Asmenų aptarnavimo  tvarkos aprašas</t>
  </si>
  <si>
    <t>Nevykdytina  priemonių</t>
  </si>
  <si>
    <t>52; 2416,36</t>
  </si>
  <si>
    <t>1; 2600</t>
  </si>
  <si>
    <t>1.4.3.8. Sudaryti galimybes II vandenvietės teritorijoje įkurti Mokslo ir technologijų populiarinimo, kultūros ir laisvalaikio centrą, skirtą viešiesiems poreikiams tenkinti</t>
  </si>
  <si>
    <t>1.6.3.3. Rekonstruoti Futbolo mokyklos ir baseinų pastatus (taikant modernias technologijas ir atsinaujinančius energijos šaltinius), įkuriant sporto paslaugų kompleksą, skirtą įvairių amžiaus grupių kvartalo gyventojams ir sporto bendruomenei</t>
  </si>
  <si>
    <t>1.6.3.7. Sudaryti sąlygas Klaipėdos regiono stadiono statybai galimybių studijos parinktoje vietoje</t>
  </si>
  <si>
    <t>3.3.1.1. Aktualizuoti, fiksuoti, kaupti ir populiarinti jūrinio kultūros paveldo vertybes bei marinistinės meninės kūrybos palikimą, sudaryti sąlygas jūrinio kultūrinio palikimo platesniam pažinimui</t>
  </si>
  <si>
    <t xml:space="preserve">3.3.1.2. Gerinti miesto vizualinį vaizdą jūrinės kultūros ženklais, mažosios architektūros formomis </t>
  </si>
  <si>
    <t xml:space="preserve">Parengta ir įgyvendinta Lietuvos kultūros sostinės programa </t>
  </si>
  <si>
    <t>Parengta paraiška nacionaliniam konkursui dėl Europos kultūros sostinės statuso suteikimo Klaipėdai 2022 m.</t>
  </si>
  <si>
    <t>Pasirašytos bendradarbiavimo sutartys arba ketinimų protokolai su tarptautine chorų festivalių organizacija „Interkultur“ ir Europos folkloro festivaliu „Europiada“ dėl festivalių organizavimo Klaipėdoje, įgyvendintos kultūros programos</t>
  </si>
  <si>
    <t xml:space="preserve">Parengta kultūros centro Žvejų rūmų modernizavimo galimybių studija </t>
  </si>
  <si>
    <t>Parengta bibliotekos tinklo optimizavimo bei veiklos modernizavimo galimybių studija</t>
  </si>
  <si>
    <t>Veikiančių bendruomenės centrų-bibliotekų skaičius</t>
  </si>
  <si>
    <t xml:space="preserve">3.3.2.8. Aktyvinti miesto kultūros ir kitų sektorių bendradarbiavimą </t>
  </si>
  <si>
    <t>Organizuotų renginių (konferencijų, seminarų, apskritojo stalo diskusijų, mokymų, kūrybinių dirbtuvių ir kt.) skaičius</t>
  </si>
  <si>
    <t>Įgyvendintų tarpsektorinių projektų skaičius</t>
  </si>
  <si>
    <t>Modernizuota Vasaros koncertų estrados infrastruktūra</t>
  </si>
  <si>
    <t>Įgyvendintų renginių skaičius</t>
  </si>
  <si>
    <t>Sutvarkytas fachverkinės architektūros  pastatų kompleksas</t>
  </si>
  <si>
    <t>Kultūros kvartale įgyvendintų projektų skaičius</t>
  </si>
  <si>
    <r>
      <t>3.3.1.3. Sukurti  veiksmingą Klaipėdos miesto kultūros komunikavimo ir įvaizdžio formavimo sistemą</t>
    </r>
    <r>
      <rPr>
        <i/>
        <sz val="10"/>
        <rFont val="Times New Roman"/>
        <family val="1"/>
        <charset val="186"/>
      </rPr>
      <t xml:space="preserve"> (nuo 2015 m.)</t>
    </r>
  </si>
  <si>
    <r>
      <t xml:space="preserve">3.3.1.4. Inicijuoti ir įgyvendinti valstybinės ir tarptautinės reikšmės kultūrinius projektus </t>
    </r>
    <r>
      <rPr>
        <i/>
        <sz val="10"/>
        <rFont val="Times New Roman"/>
        <family val="1"/>
        <charset val="186"/>
      </rPr>
      <t>(nuo 2015 m.)</t>
    </r>
  </si>
  <si>
    <r>
      <t xml:space="preserve">3.3.2.1. Parengti kultūros centro Žvejų rūmų modernizavimo koncepciją </t>
    </r>
    <r>
      <rPr>
        <i/>
        <sz val="10"/>
        <rFont val="Times New Roman"/>
        <family val="1"/>
        <charset val="186"/>
      </rPr>
      <t>(nuo 2015 m.)</t>
    </r>
  </si>
  <si>
    <r>
      <t>3.3.2.11. Modernizuoti Vasaros koncertų estradą</t>
    </r>
    <r>
      <rPr>
        <i/>
        <sz val="10"/>
        <rFont val="Times New Roman"/>
        <family val="1"/>
        <charset val="186"/>
      </rPr>
      <t xml:space="preserve"> (nuo 2015 m.)</t>
    </r>
  </si>
  <si>
    <r>
      <t xml:space="preserve">3.3.2.12. Suformuoti senamiestyje Kultūros kvartalą, sudarant palankias sąlygas verslo,  kultūros ir kūrybinių organizacijų sinergiškai veiklai </t>
    </r>
    <r>
      <rPr>
        <i/>
        <sz val="10"/>
        <rFont val="Times New Roman"/>
        <family val="1"/>
        <charset val="186"/>
      </rPr>
      <t>(nuo 2015 m.)</t>
    </r>
  </si>
  <si>
    <t>94↑</t>
  </si>
  <si>
    <t>8 ↑</t>
  </si>
  <si>
    <t>4**</t>
  </si>
  <si>
    <t>792</t>
  </si>
  <si>
    <t>KVJUD investicijų, nukreiptų į ne uosto teritoriją, dalis visoje KVJUD investicijų struktūroje (Klaipėdos miesto savivaldybei pervedamos lėšos)</t>
  </si>
  <si>
    <t>Įdiegta 59 vnt. objektinių modulių mikrovaldiklių plokščių</t>
  </si>
  <si>
    <t>32 ↑</t>
  </si>
  <si>
    <t>Parengta</t>
  </si>
  <si>
    <t>Įrengti 4 dvigubi dviračių saugojimo konteineriai (prie Park&amp;Ride)</t>
  </si>
  <si>
    <t>2275 ↓</t>
  </si>
  <si>
    <t>2 ↓</t>
  </si>
  <si>
    <t>252 ↓</t>
  </si>
  <si>
    <t>4482 ↑</t>
  </si>
  <si>
    <t>17 ↓</t>
  </si>
  <si>
    <t>18 ↑</t>
  </si>
  <si>
    <t>6,6 ↓</t>
  </si>
  <si>
    <t>Detalusis planas parengtas</t>
  </si>
  <si>
    <t>4449,8 (2014) ↑</t>
  </si>
  <si>
    <t>2980,0 (2014) ↑</t>
  </si>
  <si>
    <t>9,5 (2015-2016 m.m.) ↓</t>
  </si>
  <si>
    <r>
      <t>91,88</t>
    </r>
    <r>
      <rPr>
        <sz val="11"/>
        <rFont val="Calibri"/>
        <family val="2"/>
        <charset val="186"/>
      </rPr>
      <t>↓</t>
    </r>
  </si>
  <si>
    <t>66/47 ↑</t>
  </si>
  <si>
    <t>55 ↑</t>
  </si>
  <si>
    <t>6 ↓</t>
  </si>
  <si>
    <t>90 ↑</t>
  </si>
  <si>
    <t>7/2</t>
  </si>
  <si>
    <t>9,5/2,5</t>
  </si>
  <si>
    <t>45↑</t>
  </si>
  <si>
    <t>77↑</t>
  </si>
  <si>
    <t xml:space="preserve">82,6 (2013) </t>
  </si>
  <si>
    <t>72↑</t>
  </si>
  <si>
    <t>92 ↑</t>
  </si>
  <si>
    <t xml:space="preserve">KMSA Investicijų ir ekonomikos departamentas                                           </t>
  </si>
  <si>
    <t xml:space="preserve">KMSA Urbanistinės plėtros departamentas Žemėtvarkos skyrius </t>
  </si>
  <si>
    <t xml:space="preserve">KMSA </t>
  </si>
  <si>
    <t xml:space="preserve">1/14/1200 </t>
  </si>
  <si>
    <t xml:space="preserve">Naujai įrengtų ar atnaujintų kultūrinių erdvių miesto viešosiose erdvėse skaičius / renginių, organizuojamų jose/ dalyvių skaičius </t>
  </si>
  <si>
    <t>76,51 ↑</t>
  </si>
  <si>
    <t>33 ekskursijos: pažintinės pramoginės ekskursijos – 12; ekskursijos po Klaipėdą – 10; šeštadienio ekskursijos – 9; priešmokyklinės edukacinės ekskursijos – 2</t>
  </si>
  <si>
    <t>Piliavietė</t>
  </si>
  <si>
    <t>priemonė, dėl objektyvių priežasčių nevykdytina</t>
  </si>
  <si>
    <t>Įdiegta miestiečio-kultūros vartotojo kortelės sistema</t>
  </si>
  <si>
    <t>Remontuotos 4 aikštelės/įrengta 150 vietų; parengtas  Pilies g. 2A techninis projektas</t>
  </si>
  <si>
    <t>9,5 km</t>
  </si>
  <si>
    <t>0,8 km</t>
  </si>
  <si>
    <t>Integruoti 45 maršrutai</t>
  </si>
  <si>
    <t>7,22 km ir 2,5 km</t>
  </si>
  <si>
    <t>573 vnt.</t>
  </si>
  <si>
    <t>Rengiamas techninis projektas</t>
  </si>
  <si>
    <t>Atliktas žemės sklypo sąnaudų ir naudos analizės vertinimas Priešpilio g. tiesimui, siekiant pradėti  žemės paėmimą visuomenės poreikiams</t>
  </si>
  <si>
    <t>Parengtas techninis projektas, tačiau negautas statybos leidimas</t>
  </si>
  <si>
    <t>Rengiami techniniai projektai</t>
  </si>
  <si>
    <t xml:space="preserve"> Pradėtas II etapo  techninio projekto parengimas</t>
  </si>
  <si>
    <t>Rengiamas detalusis planas</t>
  </si>
  <si>
    <t>Atliktas Rokiškio g. I etapas (280 m)</t>
  </si>
  <si>
    <t>Rekonstruotas Klemiškės g.  Ruožas (138 m)</t>
  </si>
  <si>
    <t>Atliktas Joniškės g. I etapas (1133 m)</t>
  </si>
  <si>
    <t xml:space="preserve">  -       nutiesti kelią nuo Medelyno g. ties Labrenciškėmis iki Girulių (Pamario g.)</t>
  </si>
  <si>
    <t xml:space="preserve">Duomenų bazė „Klaipėdos miesto žemėlapis“ patalpintas internetiniame psl. www.klaipeda.lt   </t>
  </si>
  <si>
    <t>Nepradėtas rengti</t>
  </si>
  <si>
    <t>Įrengta „Dobilo“, „Inkaro“, „Ramunės“, „Renetos“ vandentiekio ir buitinių nuotekų (L~5,3 km)</t>
  </si>
  <si>
    <t xml:space="preserve"> Rimkų g. iki Klaipėdos m. ribos (L~1,6 km)</t>
  </si>
  <si>
    <t>Tinklai nuo Rokiškio g. iki Šiaurės pr., prijungtas naujai pastatytas prekybos centras</t>
  </si>
  <si>
    <t xml:space="preserve">Tauro sodai, Užupio g., Ruonių g. </t>
  </si>
  <si>
    <t>Jaunystės g. dalyje, Klaipėdos g. 15, Klaipėdos g. 17, Liepų g. 54, Rūko g., Švepelių g., Turistų g. vandentiekio ir nuotekų tinklų (L~1,8 km)</t>
  </si>
  <si>
    <t>3 (Artojo g. 3, Kauno g. 6, Šilutės pl. 109)</t>
  </si>
  <si>
    <t>110 kV įtampos oro linijos atšakos nuo Stadiono g. iki magistralinio kelio A13 pakeitimo kabeline linija specialusis planas</t>
  </si>
  <si>
    <t>Parengtas miesto tapatumą reprezentuojančių jūrinio paveldo objektų pritaikymo kultūrinio turizmo reikmėms sąvadas ir rekomendacijos kultūros bei verslo subjektams</t>
  </si>
  <si>
    <t xml:space="preserve">Parengtų ir įgyvendintų projektų skaičius </t>
  </si>
  <si>
    <t>49/98 ↑</t>
  </si>
  <si>
    <t>41 ↑</t>
  </si>
  <si>
    <t>49 ↑</t>
  </si>
  <si>
    <t xml:space="preserve"> 2 (projektiniai pasiūlymai)</t>
  </si>
  <si>
    <t>8,08 proc.</t>
  </si>
  <si>
    <t>480 vnt.  rožynų Kurpių skvere</t>
  </si>
  <si>
    <t>Parengta Skulptūrų parko detaliojo plano sprendinių įgyvendinimo programa</t>
  </si>
  <si>
    <t xml:space="preserve">Pašalinti helofitai iš Žardės tvenkinio </t>
  </si>
  <si>
    <t xml:space="preserve">  apie 98</t>
  </si>
  <si>
    <t>Parengta Klaipėdos valstybinio jūrų uosto pietinių vartų techninė koncepcija</t>
  </si>
  <si>
    <t xml:space="preserve">Rezidavo 10 rezidentų grupių/SVV kūrybinių įmonių ir 30 fizinių asmenų </t>
  </si>
  <si>
    <t>10 ir 30</t>
  </si>
  <si>
    <t>2.4.2.2.Atnaujinti gyvenamuosius kvartalus, kuriuos numatyta įgyvendinti pagal 2014–2020 metų integruotos teritorijos investicijų programą: teritorijos tarp Naikupės g., Taikos pr., Baltijos pr., Šilutės pl., Mokyklos g., Kapsų g., Žemaičių g., Joniškės g., Mokyklos g., Danės g. tęsinio, Artojo g., Liepų g., K. Donelaičio g., Vytauto g., Naujojo Sodo g.,  Šiaurinio rago, Naujojo Sodo g., Pilies teritorijos, Priešpilio g., Pilies g., Sausio 15-osios g., Taikos pr., Dubysos g., Minijos g. iki Naikupės g.</t>
  </si>
  <si>
    <t>Atnaujintų arba sutvarkytų daugiabučių namų kiemų skaičius</t>
  </si>
  <si>
    <t>Pastatytų arba atnaujintų viešųjų arba komercinių pastatų skaičius</t>
  </si>
  <si>
    <t>Rekonstruotų, nutiestų ar atnaujintų kelių ilgis</t>
  </si>
  <si>
    <t xml:space="preserve">2.4.2.3. Atnaujinti miesto centre esančius fontanus įrengiant šviesos instaliacijas ar kt. efektus </t>
  </si>
  <si>
    <t>Debreceno aikštės  I ir II etapai, šalia esanti automobilių laikymo aikštelė</t>
  </si>
  <si>
    <t>2.4.2.4. Atnaujinti gyvenamųjų kvartalų centrines aikštes ir kitas viešąsias erdves</t>
  </si>
  <si>
    <t xml:space="preserve"> Pradėta rengti Daugiabučių gyvenamųjų namų kvartalų priežiūros programa</t>
  </si>
  <si>
    <t>2.4.2.5. Atnaujinti Atgimimo aikštės teritoriją</t>
  </si>
  <si>
    <t>2.4.2.6. Skatinti automobilių stovėjimo vietų ir aikštelių įrengimą miegamuosiuose rajonuose</t>
  </si>
  <si>
    <t>2.4.2.7. Diegti aukšto lygio paslaugų ir infrastruktūros parametrus miesto paplūdimiuose ir kitose poilsio zonose</t>
  </si>
  <si>
    <t>2.4.2.8. Atlikti mieste esančių sodų teritorijų vystymo perspektyvų analizę su ekonominiais skaičiavimais</t>
  </si>
  <si>
    <t>Gustavo Katzkės kalvės šiaurinio ir pietinio fasadų tvarkymo darbai</t>
  </si>
  <si>
    <t>Parengta  galimybių studija</t>
  </si>
  <si>
    <t>98/64</t>
  </si>
  <si>
    <t>4 ↓</t>
  </si>
  <si>
    <t>Tyrimų duomenys (Klaipėdos m. visuomenės sveikatos biuras)</t>
  </si>
  <si>
    <t>Nevykdytina priemonių</t>
  </si>
  <si>
    <t>www.investinklaipeda.com., www.fez.lt</t>
  </si>
  <si>
    <t>Surinkta ir pateikta Aplinkos ministerijai informacija dėl sodininkų bendrijose esančių bendro naudojimo kelių</t>
  </si>
  <si>
    <t xml:space="preserve">Didėjanti </t>
  </si>
  <si>
    <t>11,5↑</t>
  </si>
  <si>
    <t>10 ↓</t>
  </si>
  <si>
    <t>32,7 ↓</t>
  </si>
  <si>
    <t>97↑</t>
  </si>
  <si>
    <t>7 ↑</t>
  </si>
  <si>
    <t>91 ↑</t>
  </si>
  <si>
    <t>88↓</t>
  </si>
  <si>
    <t>15,3 ↓</t>
  </si>
  <si>
    <t>2 730 ↓</t>
  </si>
  <si>
    <t>7 ↓</t>
  </si>
  <si>
    <t>28 ↑</t>
  </si>
  <si>
    <t>10,5 ↑</t>
  </si>
  <si>
    <t>Lietuvos Respublikos
vyriausioji rinkimų komisija</t>
  </si>
  <si>
    <t>Tyrimai neatlikti, nes neatnaujinti miesto kvartalai</t>
  </si>
  <si>
    <t xml:space="preserve">82,6 (2014) </t>
  </si>
  <si>
    <t xml:space="preserve"> Įrengtas kempingas pajūryje, II etapas, stacionarūs nameliai poilsiui Girulių kempinge </t>
  </si>
  <si>
    <t>Išvalyta Danės upė ir sutvarkytos pakrantės</t>
  </si>
  <si>
    <t xml:space="preserve">4470 (leidimų geodeziniams darbams atlikti išdavimas – 569, statybos leidimo išdavimas nuotoliniu būdu – 668, gyvenamosios vietos deklaravimo paslauga – 2410 ir išvykimo deklaravimas – 823)                                                                                 </t>
  </si>
  <si>
    <t>170 (2012)</t>
  </si>
  <si>
    <t>2/171</t>
  </si>
  <si>
    <t>Vnt./Vnt.</t>
  </si>
  <si>
    <t xml:space="preserve">77↑ </t>
  </si>
  <si>
    <t>Pradėti rengti 2 projektai: 47,4 ha Medelyno gyvenamojo rajono infrastruktūros išvystymas, Atgimimo aikštės sutvarkymas</t>
  </si>
  <si>
    <t>Pradėtas kurti maršrutas "Žydų kultūros paveldo kelias"</t>
  </si>
  <si>
    <t>20 ↑</t>
  </si>
  <si>
    <t xml:space="preserve">22 ↑ </t>
  </si>
  <si>
    <t>8275 (gyvenamosios vietos deklaravimo paslauga – 4782; išvykimo deklaravimas – 1035; leidimų geodeziniams darbams atlikti išdavimas – 1807; statybos leidimo išdavimas nuotoliniu būdu – 356; rašytiniai pritarimai statinių remontams ir kt. – 295)</t>
  </si>
  <si>
    <t>6164 (gyvenamosios vietos deklaravimo paslauga – 4223; išvykimo deklaravimas – 773; leidimų geodeziniams darbams atlikti išdavimas – 576; statybos leidimo išdavimas nuotoliniu būdu – 302; rašytiniai pritarimai statinių remontams ir kt. – 290)</t>
  </si>
  <si>
    <t>įrengtos 9 stotelės</t>
  </si>
  <si>
    <t>4552 (2012)</t>
  </si>
  <si>
    <t xml:space="preserve"> 0,544 km</t>
  </si>
  <si>
    <t xml:space="preserve"> 21 ha Lypkių kaimo vietoje</t>
  </si>
  <si>
    <t>5,2721 ha</t>
  </si>
  <si>
    <t>14,82 ha</t>
  </si>
  <si>
    <t xml:space="preserve"> 115/4014 ↑</t>
  </si>
  <si>
    <t>0,2 proc. nuo viso savivaldybės turto</t>
  </si>
  <si>
    <t>Gyventojų skaičiaus metinis pokytis</t>
  </si>
  <si>
    <t>-1 (2012)</t>
  </si>
  <si>
    <t xml:space="preserve">Natūrali gyventojų kaita </t>
  </si>
  <si>
    <t>1.</t>
  </si>
  <si>
    <t>6.</t>
  </si>
  <si>
    <t>Atliktas I etapas     (571 m)</t>
  </si>
  <si>
    <t>VPK – Vyriausiasis policijos komisariatas.</t>
  </si>
  <si>
    <t>7/21,2% ↑           Rodiklis blogėja, dėl mažėjančio mokinių skaičiaus 5–12 klasėse. Šiose klasėse daugėja tuščių mokymosi vietų, t. y. mokinių vidurkis klasėje neatitinka mokinių vidurkio pagal LR Vyriausybės nustatytą Mokinio krepšelio metodiką</t>
  </si>
  <si>
    <t>Vnt./proc.</t>
  </si>
  <si>
    <t>Ikimokyklinio amžiaus vaikų – 94,2; mokyklinio – 100  ↑</t>
  </si>
  <si>
    <t>Sporto objektų, kuriuose gali būti organizuojami Europos ir tarptautinio lygio renginiai (varžybos), skaičius</t>
  </si>
  <si>
    <t>Plėtros prioritetų zonų schema rengiama, preliminarus rodiklis – 1000 ha</t>
  </si>
  <si>
    <t xml:space="preserve">2014–2020 m. integruotos teritorijos vystymo programos plotas (tikslinės teritorijos plotas – 512 ha, susietos – 60 ha) </t>
  </si>
  <si>
    <t>KMSA Investicijų ir ekonomikos departamento Projektų skyrius</t>
  </si>
  <si>
    <t>Gatvių su viešuoju transportu ilgis</t>
  </si>
  <si>
    <t>Viešojo transporto maršrutų, kuriuose veikia bendro e. bilieto sistema, skaičius</t>
  </si>
  <si>
    <t>Suformuota visuomeninių renginių infrastruktūra buvusioje pilies teritorijoje:  rekonstruotas Antrojo pasaulinio karo laikų dažų (kuro) sandėlis, atkurta rytinė kurtina, požeminis statinys pritaikytas daugiafunkcei salei. Įrengtas dviračių ir pėsčiųjų takas nuo Biržos tilto iki Klaipėdos g. tilto</t>
  </si>
  <si>
    <t xml:space="preserve">Kultūros fabrike buvo įsikūrę 4 SVV subjektai, kuriuose dirbo 25 žmonės </t>
  </si>
  <si>
    <t>Klaipėdos m. bendrajame plane numatytų teritorijų plotas – 4942,5 ha; KVJUD – 1415,9 ha, iš to skaičiaus uosto teritorija – 538,7 ha, uosto akvatorija – 877,2 ha;  LEZ teritorija yra 412 ha, paruoštas verslui plotas – 260 ha</t>
  </si>
  <si>
    <t>94 paslaugos teikiamos 3 lygiu, 23 – 4 lygiu ↑</t>
  </si>
  <si>
    <t>99 e. paslaugos teikiamos 3 lygiu, 23 – 4 lygiu</t>
  </si>
  <si>
    <t>Vaikų, besinaudojančių neformaliojo švietimo paslaugomis, skaičius</t>
  </si>
  <si>
    <t>Įrengti vandentiekio ir nuotekų tinklai Labrenciškės, Labrencų Dvaro g. kvartaluose</t>
  </si>
  <si>
    <t>teritorijoje  nuo Liepų g. į šiaurę link Tauralaukio</t>
  </si>
  <si>
    <t>Rimkų gyvenvietės pietinėje dalyje; Kalotės kvartale Klaipėdos mieste</t>
  </si>
  <si>
    <t>Paupio kvartale nuo Jaunystės g. iki Klemiškės g.</t>
  </si>
  <si>
    <t>Jūrininkų pr. ir Mogiliovo g. tęsinyje</t>
  </si>
  <si>
    <t>kvartale tarp Taikos pr., Jūrininkų pr., Varpų g. ir Laukininkų g.</t>
  </si>
  <si>
    <t>Tauralaukio kvartale Gabijos g., Medeinos g., Austėjos g., Laukpačio g.</t>
  </si>
  <si>
    <t xml:space="preserve"> nuo Vėjo g. iki Klaipėdos m. ribos sudarant galimybę prisijungti Aukštkiemių k.</t>
  </si>
  <si>
    <t xml:space="preserve"> kvartale tarp Šiaurės pr. ir Kosmonautų kv.</t>
  </si>
  <si>
    <t>Jungų g., Kapitonų g., Ajerų g., Salos g., Ratilų g.</t>
  </si>
  <si>
    <t>Žardupės g.</t>
  </si>
  <si>
    <t xml:space="preserve"> Rekonstruota 275,15 m. lietaus nuotekų tinklų  Klaipėdos senamiesčio ir centrinėje miesto dalyse ir 325 m. – Pilies ir Mokyklos g.</t>
  </si>
  <si>
    <t xml:space="preserve"> Nutiesta 73 m įvažiavimo ir kiemo lietaus nuotekų tinklų J. Karoso g. 21  / Mažvydo g. 11</t>
  </si>
  <si>
    <t>Planuojama konteinerius įsigyti ir aikšteles įrengti, pasinaudojant 2014–2020 m. ES parama</t>
  </si>
  <si>
    <t>Atsodinta 135 vnt. medžių</t>
  </si>
  <si>
    <t>Atsodinta 173 vnt. medžių</t>
  </si>
  <si>
    <t>Pasodinta 7000 vnt. gyvatvorių, 135 vnt. medžių, 1147 vnt. krūmų. S. Šimkaus g. buvo  iškirstos 98 liepos ir 77 atsodintos</t>
  </si>
  <si>
    <t>Įrenginėjami 12 tualetų</t>
  </si>
  <si>
    <t>Rengiamas  investicijų projektas</t>
  </si>
  <si>
    <t xml:space="preserve">Sutvarkytos krantinės prieigos (0,5 ha), suremontuoti suoliukai, nutiesta 7,2 km dviračių ir pėsčiųjų tako palei Danę, įrengta asfalto danga (354 m) </t>
  </si>
  <si>
    <t xml:space="preserve">Parengtas laikino slipo techninis  projektas </t>
  </si>
  <si>
    <t>Pašalinti upės pylimai iki vandens lygio Smeltalėje</t>
  </si>
  <si>
    <t xml:space="preserve"> „Anikės“ fontanas</t>
  </si>
  <si>
    <r>
      <t xml:space="preserve"> Pakeista medinių takų 3,5 tūkst. m</t>
    </r>
    <r>
      <rPr>
        <sz val="10"/>
        <rFont val="Calibri"/>
        <family val="2"/>
        <charset val="186"/>
      </rPr>
      <t>²</t>
    </r>
    <r>
      <rPr>
        <sz val="10"/>
        <rFont val="Times New Roman"/>
        <family val="1"/>
        <charset val="186"/>
      </rPr>
      <t xml:space="preserve"> ir laiptų 0,3 tūkst. m</t>
    </r>
    <r>
      <rPr>
        <sz val="10"/>
        <rFont val="Calibri"/>
        <family val="2"/>
        <charset val="186"/>
      </rPr>
      <t>²</t>
    </r>
    <r>
      <rPr>
        <sz val="10"/>
        <rFont val="Times New Roman"/>
        <family val="1"/>
        <charset val="186"/>
      </rPr>
      <t>, vedančių per apsauginį pajūrio kopagūbrį, nupinta 2500 m žabtvorių ir paklota 14500 m</t>
    </r>
    <r>
      <rPr>
        <sz val="10"/>
        <rFont val="Calibri"/>
        <family val="2"/>
        <charset val="186"/>
      </rPr>
      <t>²</t>
    </r>
    <r>
      <rPr>
        <sz val="10"/>
        <rFont val="Times New Roman"/>
        <family val="1"/>
        <charset val="186"/>
      </rPr>
      <t xml:space="preserve"> šakų klojinių</t>
    </r>
  </si>
  <si>
    <t xml:space="preserve">Strategijos I etapas </t>
  </si>
  <si>
    <t xml:space="preserve">Iš dalies sutvarkytas Žardės piliakalnis </t>
  </si>
  <si>
    <t xml:space="preserve"> Įgyvendintas Lietuvos karių kapo, 1923 metų sukilimo dalyviams paminklo, Klaipėdoje, remonto (restauravimo) techninis projektas</t>
  </si>
  <si>
    <t>Kultūros fabrike buvo įsikūrę keturi SVV subjektai</t>
  </si>
  <si>
    <t>Kultūros fabrike rezidavo 10 rezidentų grupių/SVV kūrybinių įmonių ir 30 fizinių asmenų</t>
  </si>
  <si>
    <t>Neįrengta dėl techninio poreikio nebuvimo</t>
  </si>
  <si>
    <r>
      <t>Įrengta ir atstatyta 1825 m</t>
    </r>
    <r>
      <rPr>
        <sz val="10"/>
        <rFont val="Calibri"/>
        <family val="2"/>
        <charset val="186"/>
      </rPr>
      <t>²</t>
    </r>
    <r>
      <rPr>
        <sz val="10"/>
        <rFont val="Times New Roman"/>
        <family val="1"/>
        <charset val="186"/>
      </rPr>
      <t xml:space="preserve"> medinių takų ir laiptų</t>
    </r>
  </si>
  <si>
    <t>Atlika 50 proc. darbų</t>
  </si>
  <si>
    <t xml:space="preserve">Ruošiamasi „Baltic Tall Ships Regatta 2015“ </t>
  </si>
  <si>
    <t xml:space="preserve"> 2 regatos, „Baltic Tall Ships Regatta 2015“ ir „Baltic Sail“ </t>
  </si>
  <si>
    <t>Neskaičiuojama</t>
  </si>
  <si>
    <t xml:space="preserve"> Renginių 11 proc., inkubuota įmonių 50/50 proc.( darbo vietų /įsikurusių SVV įmonių)</t>
  </si>
  <si>
    <t>Teikiamos 66 administracinės paslaugos 3 lygiu</t>
  </si>
  <si>
    <t>20 priemonių / 19 įgyvendinamų</t>
  </si>
  <si>
    <t>2016 m.</t>
  </si>
  <si>
    <t>Kadagių g.</t>
  </si>
  <si>
    <t xml:space="preserve">Klemiškės g. </t>
  </si>
  <si>
    <t>Pamario g. ir Rūko g.</t>
  </si>
  <si>
    <t>2016 m. teikta paraiška ES finanansavimui gauti</t>
  </si>
  <si>
    <t xml:space="preserve"> 1772↓</t>
  </si>
  <si>
    <t>14,9↑</t>
  </si>
  <si>
    <t>6905 ↑</t>
  </si>
  <si>
    <t>75,34</t>
  </si>
  <si>
    <t>75,02 (2012)</t>
  </si>
  <si>
    <t>83,1 (2015) ↓</t>
  </si>
  <si>
    <t>4410,5 (2015) ↓</t>
  </si>
  <si>
    <t>3048,54 (2015) ↑</t>
  </si>
  <si>
    <t>73/47 ↑</t>
  </si>
  <si>
    <t>48 ↓</t>
  </si>
  <si>
    <t xml:space="preserve">62 ↑ </t>
  </si>
  <si>
    <t xml:space="preserve">50/112 ↑
           </t>
  </si>
  <si>
    <t>46 ↑</t>
  </si>
  <si>
    <t>60,4↑</t>
  </si>
  <si>
    <t>1.2.1.5. Remti sveikatos priežiūros paslaugas nustatytų kategorijų gyventojams</t>
  </si>
  <si>
    <t>2/182</t>
  </si>
  <si>
    <t>Paslauga nupirkta</t>
  </si>
  <si>
    <t>1.2.1.6. Plėsti paslaugų spektrą vaikams Klaipėdos sutrikusio vystymosi kūdikių namuose</t>
  </si>
  <si>
    <t>Pradėti įgyvendinti 2 projektai</t>
  </si>
  <si>
    <t>Įtraukta į LR SAD ministro 2015-05-05 įsakymu Nr. A1-271 patvirtintą sąrašą</t>
  </si>
  <si>
    <t>1.3.3.9. Pereinant nuo institucinės vaiko globos prie bendruomeninių paslaugų:
- steigti bendruomeninius vaikų globos namus;
- įvesti profesionalių vaikų globėjų pareigybes</t>
  </si>
  <si>
    <t xml:space="preserve">Vaikų, gyvenančių bendruomeniniuose globos namuose, skaičius </t>
  </si>
  <si>
    <t>Įvesta profesionalių globėjų pareigybių, vnt.</t>
  </si>
  <si>
    <t xml:space="preserve">32; 1810,65 </t>
  </si>
  <si>
    <t>apgyvendintų asmenų skaičius nakvynės namuose ar krizių centruose, palyginti su pateikusių prašymus asmenų skaičiumi</t>
  </si>
  <si>
    <t>100 (2014)</t>
  </si>
  <si>
    <t>pagalbos globėjams (rūpintojams) ir įvaikintojams paslaugą gavę asmenys, palyginti su pateikusių prašymus asmenų skaičiumi</t>
  </si>
  <si>
    <t>Ši paslauga bus pradėta teikti nuo 2017 m.</t>
  </si>
  <si>
    <t>100-ui mokinių tenka kompiuterių nuo bendro kompiuterių mokykloje skaičiaus</t>
  </si>
  <si>
    <t xml:space="preserve">Mokinių mokymui naudojamų kompiuterių dalis nuo bendro kompiuterių mokykloje skaičiaus </t>
  </si>
  <si>
    <t xml:space="preserve">Mokinių, lankančių nevalstybines mokyklas, dalis nuo bendro mokinių mieste skaičiaus </t>
  </si>
  <si>
    <t>3.3.4.4</t>
  </si>
  <si>
    <t>Realizuota ambicingų kultūrinio turizmo projektų</t>
  </si>
  <si>
    <t>KMSA Ugdymo ir kultūros departamenta</t>
  </si>
  <si>
    <t>Ne mažesnis kaip 2</t>
  </si>
  <si>
    <t>Pradėta kurti</t>
  </si>
  <si>
    <t>11 (0,2%)</t>
  </si>
  <si>
    <t>52/52</t>
  </si>
  <si>
    <t>4,3 (iš 5)</t>
  </si>
  <si>
    <t xml:space="preserve">20
</t>
  </si>
  <si>
    <t xml:space="preserve">1/1/4500 </t>
  </si>
  <si>
    <t>Mokyklose naudojamų kompiuterių skaičius</t>
  </si>
  <si>
    <t xml:space="preserve">Švietimo įstaigų, prisijungusių prie greitaveikio internetinio ryšio, skaičius </t>
  </si>
  <si>
    <t xml:space="preserve">Iš viso 592 vnt., iš jų 23 perregistruoti </t>
  </si>
  <si>
    <t xml:space="preserve">Gyventojų tankis prioritetinėse miesto vystymo zonose </t>
  </si>
  <si>
    <t>Plėtros prioritetų zonų schema rengiama</t>
  </si>
  <si>
    <t>Tyrimai neatlikti, nes miesto kvartalų atnaujinimas nepradėtas</t>
  </si>
  <si>
    <t xml:space="preserve">2/174 </t>
  </si>
  <si>
    <t>2/185</t>
  </si>
  <si>
    <t>46↑</t>
  </si>
  <si>
    <t>82↑</t>
  </si>
  <si>
    <t xml:space="preserve">83,2 (2015) </t>
  </si>
  <si>
    <t>598969↑</t>
  </si>
  <si>
    <t>0,576 ir įrengtas drenažas Sąjūdžio parko dalyje (1,50 ha plote)</t>
  </si>
  <si>
    <t>95 ↑</t>
  </si>
  <si>
    <t xml:space="preserve">36/40
</t>
  </si>
  <si>
    <t>9 ir 30↓</t>
  </si>
  <si>
    <t>69,9 ↓</t>
  </si>
  <si>
    <t>66,3 ↓</t>
  </si>
  <si>
    <t>Pasodinta 734 medžių, 3650 krūmų</t>
  </si>
  <si>
    <t>Pasodinta 275 vnt. spygliuočių ir lapuočių medžių Sąjūdžio parke</t>
  </si>
  <si>
    <t xml:space="preserve">9,8 (surinkta mažiau plastikinių pakuočių dėl užstato sistemos įvedimo) </t>
  </si>
  <si>
    <t>Kultūros fabrike rezidavo 10 rezidentų grupių/SVV kūrybinių įmonių ir 30 fizinių asmenų , taip pat 50 trumpalaikių rezidentų</t>
  </si>
  <si>
    <t xml:space="preserve">Kultūros fabrike rezidavo 30 rezidentų grupių/SVV kūrybinių įmonių, sukurta ir išlaikyta 91 ilgalaikė darbo vieta </t>
  </si>
  <si>
    <t xml:space="preserve">0,96 (pakeista 2 žemės sklypų Liepų g. 87M, Liepų g. 87N naudojimo būdas iš pramonės į komercinę paskirtį) </t>
  </si>
  <si>
    <t>Parengtas maršrutas „Po Klaipėdą su karaliene Luize“</t>
  </si>
  <si>
    <t>39,8 ↑</t>
  </si>
  <si>
    <t>120↑</t>
  </si>
  <si>
    <t>61,94 ↓</t>
  </si>
  <si>
    <t>154 847</t>
  </si>
  <si>
    <t>174 778</t>
  </si>
  <si>
    <t>200 749</t>
  </si>
  <si>
    <t>51,1/36,3 ↑</t>
  </si>
  <si>
    <t>51,7/39,4 ↑</t>
  </si>
  <si>
    <t>101 495 ↑</t>
  </si>
  <si>
    <t>110 606 ↑</t>
  </si>
  <si>
    <t>114 783 ↑</t>
  </si>
  <si>
    <t>221 174</t>
  </si>
  <si>
    <t>271 783 ↑</t>
  </si>
  <si>
    <t>317 410 ↑</t>
  </si>
  <si>
    <t>334 652 ↑</t>
  </si>
  <si>
    <t>34 ekskursijos: pažintinės pramoginės ekskursijos – 12; ekskursijos po Klaipėdą – 10; šeštadienio ekskursijos – 10; priešmokyklinės edukacinės ekskursijos – 2</t>
  </si>
  <si>
    <t>Veikia maršrutas "Žydų kultūros paveldo kelias"</t>
  </si>
  <si>
    <t>64,3↑</t>
  </si>
  <si>
    <t>neteikia duomenų</t>
  </si>
  <si>
    <t>68 (2012)</t>
  </si>
  <si>
    <t>310,000 ↑</t>
  </si>
  <si>
    <t>595,416 ↑</t>
  </si>
  <si>
    <t>108 e. paslaugos teikiamos 3 lygiu  ↑</t>
  </si>
  <si>
    <t xml:space="preserve"> 11216 (gyvenamosios vietos deklaravimo paslauga – 7289; išvykimo deklaravimas – 1553; leidimų geodeziniams darbams atlikti išdavimas – 1782; statybos leidimo išdavimas nuotoliniu būdu – 300; rašytiniai pritarimai statinių remontams ir kt. – 292)</t>
  </si>
  <si>
    <t xml:space="preserve">0,5 proc. nuo viso savivaldybės turto </t>
  </si>
  <si>
    <t>0,15 proc. nuo viso savivaldybės turto</t>
  </si>
  <si>
    <t>Viešosios ir privačios partnerystės pagrindu (VPPP) veikiančių objektų skaičius (kai viešoji partnerė yra savivaldybė)</t>
  </si>
  <si>
    <t>13,5/3,5</t>
  </si>
  <si>
    <t xml:space="preserve">Atlikta 35 proc. Šiaurinės kurtinos rekonstravimo darbų, parengtas investicijų projektas Danės upės krantinių rekonstrukcijai  ir prieigų sutvarkymui palei Danę nuo Biržos tilto </t>
  </si>
  <si>
    <t>Pasirašyta sutartis</t>
  </si>
  <si>
    <t>13,51 km</t>
  </si>
  <si>
    <t>Integruoti 46 maršrutai</t>
  </si>
  <si>
    <t>Įrengta nuovaža ties Klaipėdos g. tiltu</t>
  </si>
  <si>
    <t>Senamiesčio centrinės dalies ir turgavietės detaliojo plano rengimas nutrauktas</t>
  </si>
  <si>
    <t>Parengta galimybių studija dėl eismo optimizavimo H. Manto g. ruože nuo Biržos tilto iki J. Janonio g</t>
  </si>
  <si>
    <t>836 vnt.</t>
  </si>
  <si>
    <t>Vyko žemės paėmimo visuomenės poreikiams procedūros Priešpilio g. tiesimui</t>
  </si>
  <si>
    <t>Atlikta projekto ekspertizė, gautas statybą leidžiantis dokumentas</t>
  </si>
  <si>
    <t>Atlikta 80 proc. II etapo  techninio projekto parengimo darbų</t>
  </si>
  <si>
    <t>Rengiamas II etapo techninis projektas, įrengta jungtis (~180 m) iš Lypkių g. į kelią Nr. 141</t>
  </si>
  <si>
    <t xml:space="preserve">Patvirtintas detalusis planas </t>
  </si>
  <si>
    <t>Pasirašyti 6 objektų lietaus nuotekų tinklų rekonstrukcijos statybos užbaigimo aktai – Jūros ir Danės gatvėse, Šilutės pl. prie AB „Klaipėdos energija“, Šturmanų ir Kalnupės gatvėse, Žvejų gatvėje, Mokyklos ir Aguonų g.</t>
  </si>
  <si>
    <t>Sudaryta sutartis dėl detaliojo plano keitimo teritorijoje, ribojamoje Šiaurės pr. ir sklypo Priestočio g. 1 šiaurinės ribos</t>
  </si>
  <si>
    <t>Šilumos ūkio specialiojo plano parengimas yra numatytas Bendrojo plano parengimo sąlygos</t>
  </si>
  <si>
    <t>Pradėta rengti kapinių plėtros galimybių studija</t>
  </si>
  <si>
    <t>Parengtas ir patvirtintas detalusis planas. Atlikta techninio projekto korektūra. Atlikta ekspertizė</t>
  </si>
  <si>
    <t>Parengti teritorijų projektiniai variantai</t>
  </si>
  <si>
    <t>Nagrinėjama kartu su rengiamu Uosto teritorijos bendruoju planu</t>
  </si>
  <si>
    <t>Parengtas laivybos kanalo maksimalaus gilinimo ir platinimo galimybių plėtros planas</t>
  </si>
  <si>
    <t>Rengiami šiaurinio ir pietinio bangolaužių rekonstravimo  ir dalies Kuršių nerijos šlaito tvirtinimo projekt. pasiūlymai</t>
  </si>
  <si>
    <t>2 (tęstinė sutartis)</t>
  </si>
  <si>
    <t xml:space="preserve"> Įsteigtas naujas  Urbanistikos skyrius</t>
  </si>
  <si>
    <t>18,65 proc.</t>
  </si>
  <si>
    <t xml:space="preserve">Pasodinta 539 vnt. medžių, atliktas kraštovaizdžio gerinimo kirtimas, iškertant 1323 medžių ir krūmų </t>
  </si>
  <si>
    <t>Pasodinta 195 vnt. medžių ir 3650 vnt. krūmų gyvatvorių Šilutės plento skiriamojoje juostoje ir palei gyvenamuosius namus</t>
  </si>
  <si>
    <r>
      <t>Nupinta 3500 m</t>
    </r>
    <r>
      <rPr>
        <sz val="10"/>
        <rFont val="Calibri"/>
        <family val="2"/>
        <charset val="186"/>
      </rPr>
      <t>²</t>
    </r>
    <r>
      <rPr>
        <sz val="10"/>
        <rFont val="Times New Roman"/>
        <family val="1"/>
        <charset val="186"/>
      </rPr>
      <t xml:space="preserve"> medinių takų ir 300 m</t>
    </r>
    <r>
      <rPr>
        <sz val="10"/>
        <rFont val="Calibri"/>
        <family val="2"/>
        <charset val="186"/>
      </rPr>
      <t>²</t>
    </r>
    <r>
      <rPr>
        <sz val="10"/>
        <rFont val="Times New Roman"/>
        <family val="1"/>
        <charset val="186"/>
      </rPr>
      <t xml:space="preserve"> laiptų. Nupinta 2500 m žabtvorių ir paklota 14500 m2 šakų klojinių</t>
    </r>
  </si>
  <si>
    <t>Atlikta 70 proc. II etapo sutvarkymo darbų</t>
  </si>
  <si>
    <t>Parengtas investicijų projektas</t>
  </si>
  <si>
    <t xml:space="preserve"> - plėtoti Sąjūdžio parko infrastruktūrą;</t>
  </si>
  <si>
    <t>Pasodinta 275 vnt. spygliuočių ir lapuočių medžių. Infrastruktūra neįrengta</t>
  </si>
  <si>
    <t>( 2016 m.) Baseiną (50 m) su sveikatingumo centru</t>
  </si>
  <si>
    <t>(2016 m.) Futbolo mokyklos ir baseino pastatų konversija, įkuriant daugiafunkcį paslaugų kompleksą (Paryžiaus Komunos g. 16A)</t>
  </si>
  <si>
    <t xml:space="preserve">Rengiami projektai dėl saulės (fotovoltinės) elektrinės įrengimo 4 viešosiose įstaigose </t>
  </si>
  <si>
    <t xml:space="preserve"> Parengti 4 energetiniai auditai </t>
  </si>
  <si>
    <t>apie 98</t>
  </si>
  <si>
    <t>Įdiegta 35 vnt. apšvietimo valdymo spintų radijo modulių</t>
  </si>
  <si>
    <t>34 vnt./19 proc.</t>
  </si>
  <si>
    <t>34 vnt./20,6  proc.</t>
  </si>
  <si>
    <t>Savivaldybės tarybos 2015-12-22 sprendimas Nr. T2-350</t>
  </si>
  <si>
    <t>Rengiamas Klaipėdos uosto bendrasis planas</t>
  </si>
  <si>
    <t>25 (iš viso 220 vietų) Pilies uoste</t>
  </si>
  <si>
    <t>Vyko viešųjų pirkimų procedūros dėl slipo įrengimo</t>
  </si>
  <si>
    <t>Sukurta 91 darbo vieta ir 30 naujai įsikūrę  SVV subjektai</t>
  </si>
  <si>
    <t>91 ir 30</t>
  </si>
  <si>
    <t>Debreceno ir Pempininkų aikščių fontanai</t>
  </si>
  <si>
    <t>Žardininkų aikštės, Taikos pr. 76 aplinkos tvarkybos aprašai</t>
  </si>
  <si>
    <t>Pradėtas rengti investicijų projektas</t>
  </si>
  <si>
    <t>Parengtas investicijų projektas, pradėtas rengti techninis projektas</t>
  </si>
  <si>
    <t xml:space="preserve"> Parengta Daugiabučių gyvenamųjų namų kvartalų priežiūros programa</t>
  </si>
  <si>
    <t>Patvirtinta Klaipėdos miesto paveldo apsaugos strategija</t>
  </si>
  <si>
    <t>Liepų g. 7 fasadų tvarkymo darbai</t>
  </si>
  <si>
    <t>Nuolatinės priežiūros darbai vykdomi Žardės ir Purmalių piliakalniuose</t>
  </si>
  <si>
    <t xml:space="preserve">Vykdomi parengiamieji techninio projekto rengimo darbai </t>
  </si>
  <si>
    <t>Pilies g. 2A įrengti dviračių saugojimo stovai</t>
  </si>
  <si>
    <t>10 stotelių įvažų, 9 naujos realaus laiko švieslentės,  įrengta iškili danga silpnaregiams 41 stotelėje</t>
  </si>
  <si>
    <t>Rengiamas investicijų projektas</t>
  </si>
  <si>
    <t xml:space="preserve"> Ties autobusų stotelėmis įrengta 172 kv. m įspėjamosios dangos</t>
  </si>
  <si>
    <t>Pradėta rengti Klaipėdos ekonominės plėtros strategija</t>
  </si>
  <si>
    <t>6*</t>
  </si>
  <si>
    <t>Filmas apie Klaipėdos miestą</t>
  </si>
  <si>
    <t xml:space="preserve">Administruojama interneto svetainė www.investinklaipeda.com. </t>
  </si>
  <si>
    <t>Parengta ir išsiųsta koordinatoriams Mėlynosios vėliavos programos dokumentacija</t>
  </si>
  <si>
    <t>Įkurtas Baltijos jūros gyvūnų reabilitacijos centras</t>
  </si>
  <si>
    <t>Parengti vizualiniai sprendiniai ir pradėta rengti  detaliojo plano korekcija ir techniniai projektai</t>
  </si>
  <si>
    <t>Įkurtas Jūrų gamtos, technologijų ir inžinerijos eksperimentinės veiklos centras</t>
  </si>
  <si>
    <t>Įkurti atviri baseinai su geoterminiu vandeniu</t>
  </si>
  <si>
    <t xml:space="preserve">Ruošiamasi „Baltic Tall Ships Regatta 2017“ ir „Baltic Sail“ </t>
  </si>
  <si>
    <t>613 jachtų ir mažųjų laivelių</t>
  </si>
  <si>
    <t>www.klaipedainfo. lt</t>
  </si>
  <si>
    <t>Informaciniai terminalai Palangos oro uoste ir Smiltynės perkėloje, tarptautinėse ir vietinėse parodose</t>
  </si>
  <si>
    <t>66 737</t>
  </si>
  <si>
    <t xml:space="preserve">9 kino ir 20 edukacinių renginių </t>
  </si>
  <si>
    <t>Įvykdytas projektas, užsakyta 1181 e. paslauga</t>
  </si>
  <si>
    <t>Teikiamos 94 e. paslaugos 3 brandos lygiu</t>
  </si>
  <si>
    <t>Teikiamos 99 e. paslaugos 3 brandos lygiu</t>
  </si>
  <si>
    <t>Teikiamos 108 e. paslaugos 3 brandos lygiu</t>
  </si>
  <si>
    <t>Skiriamos patalpos Danės g. 17 ir Liepų g. 11</t>
  </si>
  <si>
    <t>Periodiškai atliekama darbuotojų kvalifikacijos kėlimo poreikio analizė</t>
  </si>
  <si>
    <t xml:space="preserve">Socialinės paramos skyriaus  Socialinių išmokų poskyris, panaikinta 30 darbuotojų, dirbančių pagal darbo sutartis pareigybių, ir įvesta 30 valstybės tarnautojų pareigybių </t>
  </si>
  <si>
    <t>57 (2012)</t>
  </si>
  <si>
    <r>
      <t>Įrengta ir atstatyta 3200 m</t>
    </r>
    <r>
      <rPr>
        <vertAlign val="superscript"/>
        <sz val="10"/>
        <rFont val="Times New Roman"/>
        <family val="1"/>
        <charset val="186"/>
      </rPr>
      <t xml:space="preserve">2 </t>
    </r>
    <r>
      <rPr>
        <sz val="10"/>
        <rFont val="Times New Roman"/>
        <family val="1"/>
        <charset val="186"/>
      </rPr>
      <t>medinių takų ir laiptų</t>
    </r>
  </si>
  <si>
    <t>Sutvarkyta inžinerinė infrastruktūra</t>
  </si>
  <si>
    <t>Įrengtas kempingas</t>
  </si>
  <si>
    <r>
      <t>2472,21 m</t>
    </r>
    <r>
      <rPr>
        <vertAlign val="superscript"/>
        <sz val="10"/>
        <rFont val="Times New Roman"/>
        <family val="1"/>
        <charset val="186"/>
      </rPr>
      <t>2</t>
    </r>
  </si>
  <si>
    <t>0</t>
  </si>
  <si>
    <t xml:space="preserve">Smiltynei suteiktas kurortinės teritorijos statusas </t>
  </si>
  <si>
    <r>
      <t>3.3.4.5. Skatinti kultūros inovacijas ir užtikrinti naujų informacinių bei ryšių technologijų pagrindu teikiamų paslaugų kūrimą ir plėtrą</t>
    </r>
    <r>
      <rPr>
        <i/>
        <sz val="10"/>
        <rFont val="Times New Roman"/>
        <family val="1"/>
        <charset val="186"/>
      </rPr>
      <t xml:space="preserve"> (nuo 2016 m.)</t>
    </r>
  </si>
  <si>
    <t>63,5</t>
  </si>
  <si>
    <t>64,7</t>
  </si>
  <si>
    <t>63,9</t>
  </si>
  <si>
    <t>64,3</t>
  </si>
  <si>
    <t>34 ↑</t>
  </si>
  <si>
    <t>Iškeldinti gyventojai, pradėtas rengti  techninis projektas</t>
  </si>
  <si>
    <t>Parengtas techninis projektas (3,601 km)</t>
  </si>
  <si>
    <t>Įrengtas vienas autobusų laukimo paviljonas</t>
  </si>
  <si>
    <t>Nebuvo poreikio įsisavinti teritorijas</t>
  </si>
  <si>
    <t>120/4267</t>
  </si>
  <si>
    <t>10,5↓</t>
  </si>
  <si>
    <t>11,1↓</t>
  </si>
  <si>
    <t>84↓</t>
  </si>
  <si>
    <t>96 ↑</t>
  </si>
  <si>
    <t>82,7 ↓</t>
  </si>
  <si>
    <t>80,2 ↓</t>
  </si>
  <si>
    <t>69 ↓</t>
  </si>
  <si>
    <t>56 ↓</t>
  </si>
  <si>
    <t>40 ↓</t>
  </si>
  <si>
    <t>635 ↓</t>
  </si>
  <si>
    <t>0 ↓</t>
  </si>
  <si>
    <t>74 ↓</t>
  </si>
  <si>
    <t>125 ↓</t>
  </si>
  <si>
    <t>87 ↓</t>
  </si>
  <si>
    <t>6,9↑</t>
  </si>
  <si>
    <t>7↑</t>
  </si>
  <si>
    <t>2 513↑</t>
  </si>
  <si>
    <t xml:space="preserve">828 ↓                         (1647 asmenys ir šeimos buvo išbraukti iš sąrašų socialinio būsto nuomai, kaip nepateikę LR gyventojų turto deklaravimo įstatyme nustatyta tvarka turto (įskaitant gautas pajamas) deklaracijų už 2014 m.
Kitos išbraukimo priežastys: mirė, patiems prašant, viršijus įstatyme numatytus turto ir pajamų dydžius)
</t>
  </si>
  <si>
    <t>578 ↓                            (250 asmenų ir šeimų išbraukta iš sąrašų, patikrinus jų  2015 m.  turto deklaravimo duomenis bei  dėl kitų priežasčių: mirė, pateikė prašymus išbraukti, įsigijo būstą, išvyko nuolat gyventi į kitos savivaldybės teritoriją ar kitą šalį )</t>
  </si>
  <si>
    <t>0,011↓</t>
  </si>
  <si>
    <t>0,02↓</t>
  </si>
  <si>
    <t>81↑</t>
  </si>
  <si>
    <t>79↑</t>
  </si>
  <si>
    <t>13,68↓</t>
  </si>
  <si>
    <t>10/26,3% ↑ Rodiklis blogėja ne dėl nepilnai užpildytų mokyklų (4), o dėl perpildytų (daugiausia šiaurinės ir centrinės miesto dalies) mokyklų (6)</t>
  </si>
  <si>
    <t>74,1↓</t>
  </si>
  <si>
    <t>45↓</t>
  </si>
  <si>
    <t>21,1 ↑</t>
  </si>
  <si>
    <t>22↓</t>
  </si>
  <si>
    <t>16,1↓</t>
  </si>
  <si>
    <t>72,4↓</t>
  </si>
  <si>
    <t>77,3↑</t>
  </si>
  <si>
    <t>1707↑</t>
  </si>
  <si>
    <t>1324↑</t>
  </si>
  <si>
    <t>80,4↑</t>
  </si>
  <si>
    <t>52,85↑</t>
  </si>
  <si>
    <t>41,2↑</t>
  </si>
  <si>
    <t>4,1 ↓</t>
  </si>
  <si>
    <t>1281 ↓</t>
  </si>
  <si>
    <t>85 ↓</t>
  </si>
  <si>
    <t>23 ↑</t>
  </si>
  <si>
    <t>27 ↑</t>
  </si>
  <si>
    <t>4,68 ↑</t>
  </si>
  <si>
    <t>50 ↑</t>
  </si>
  <si>
    <t>7,3 ↓</t>
  </si>
  <si>
    <t>14↑</t>
  </si>
  <si>
    <t>22-27 ↓</t>
  </si>
  <si>
    <t>23–28↑</t>
  </si>
  <si>
    <t>9↑</t>
  </si>
  <si>
    <t>5,2↑</t>
  </si>
  <si>
    <t>1,54↑</t>
  </si>
  <si>
    <t>6 objektai (tvarkybos darbai yra tęstiniai, todėl jų vykdymas numatytas ir 2017 m.)</t>
  </si>
  <si>
    <t>Parengti techniniai projektai</t>
  </si>
  <si>
    <t>Išduotos projektavimo sąlygos</t>
  </si>
  <si>
    <t>13↑</t>
  </si>
  <si>
    <t>Dokumente vartojami sutrumpinimai:</t>
  </si>
  <si>
    <t xml:space="preserve"> Teigiama</t>
  </si>
  <si>
    <t>n. d. (2016-2017 m.m.)</t>
  </si>
  <si>
    <t>5/12,5% ↓</t>
  </si>
  <si>
    <t>84,5↑             (žymus padidėjimas  dėl valstybės  skiriamo neformaliojo vaikų švietimo programų finansavimo)</t>
  </si>
  <si>
    <r>
      <t xml:space="preserve">Ikimokyklinio amžiaus vaikų – 96,5; mokyklinio </t>
    </r>
    <r>
      <rPr>
        <b/>
        <sz val="11"/>
        <rFont val="Times New Roman"/>
        <family val="1"/>
        <charset val="186"/>
      </rPr>
      <t xml:space="preserve">– </t>
    </r>
    <r>
      <rPr>
        <sz val="11"/>
        <rFont val="Times New Roman"/>
        <family val="1"/>
        <charset val="186"/>
      </rPr>
      <t>100  ↑</t>
    </r>
  </si>
  <si>
    <t>Švietimo įstaigų pastatų ar jų dalių, kuriems per pastaruosius 15 metų atliktas esminis pagerinimas, dalis</t>
  </si>
  <si>
    <t>Viešosiose erdvėse įrengtų stebėjimo kameromis užfiksuotų viešosios tvarkos pažeidimų ar nusikaltimų skaičius</t>
  </si>
  <si>
    <t>2400                (iš jų – 2239 Kelių eismo taisyklių pažeidimai, ypač daug senamiestyje)</t>
  </si>
  <si>
    <t>BĮ Klaipėdos m. visuomenės sveikatos biuras</t>
  </si>
  <si>
    <t>Didėjantis, ne mažesnis kaip 8</t>
  </si>
  <si>
    <t>KMSA Miesto ūkio departamento Transporto skyrius</t>
  </si>
  <si>
    <t>KMSA Urbanistinės plėtros departamento Žemėtvarkos skyrius</t>
  </si>
  <si>
    <t>KMSA Urbanistinės plėtros departamento Statybos leidimų ir statinių priežiūros skyrius</t>
  </si>
  <si>
    <t>KMSA Urbanistinės plėtros departamento Urbanistikos skyrius</t>
  </si>
  <si>
    <t>Parengta miesto plėtros prioritetų zonų schema, kurioje nustatytos 3 miesto plėtros prioritetinės zonos. Jos apima visą miesto teritoriją, išskyrus Klaipėdos valstybinio jūrų uosto teritoriją – apie 7600 ha</t>
  </si>
  <si>
    <t>Nerenkami duomenys</t>
  </si>
  <si>
    <t>Integruotų investicijų teritorijoje buvo 27 780 gyventojų</t>
  </si>
  <si>
    <t>KMSA Miesto ūkio departamento Miesto tvarkymo skyrius</t>
  </si>
  <si>
    <t xml:space="preserve">4 vnt./3,1953 ha  (pakeista piliavietės teritorijoje Priešpilio g. 4,5,6,9 naudojimo būdas iš pramonės į komercinę paskirtį) </t>
  </si>
  <si>
    <t>Kultūros paveldo objektų, kurių, savivaldybei prisidedant, buvo atlikti restauravimo, atnaujinimo ir pan. darbai, skaičius (per 5 metus)</t>
  </si>
  <si>
    <t>Kempingas, piliavietė</t>
  </si>
  <si>
    <t>Piliavietėje restauruota rytinė kurtina ir atlikta šiaurinės kurtinos 35 proc. įrengimo darbų</t>
  </si>
  <si>
    <t>Šaiurinėje dalyje – 1 aikštelė/42 vietos; centre ir senamiestyje – 4 aikštelės/127 vietos</t>
  </si>
  <si>
    <t xml:space="preserve"> Įrengta nauja aikštelė Pilies g. 2A (191 vieta), suremontuota aikštelė Taikos pr. 71 (140 vietų)</t>
  </si>
  <si>
    <t>1.4.1.3. Įgyvendinti mokinių karjeros planavimo ir verslumo ugdymo programas</t>
  </si>
  <si>
    <t>Yra (abonementai nuo 3 dienų iki 1 metų)</t>
  </si>
  <si>
    <t>2.1.2.5. Sudaryti sąlygas naujų ekologiškų viešojo transporto rūšių atsiradimui</t>
  </si>
  <si>
    <t>Savivaldybės tarybos 2017-02-23 sprendimu Nr. T2-37 patvirtintos 8 elektromobilių įkrovimo prieigų vietos</t>
  </si>
  <si>
    <t>Atliktas Rokiškio g. II etapas (366 m). Iš viso – 646 m</t>
  </si>
  <si>
    <t xml:space="preserve"> Pasirašyta sutartys dėl darbų atlikimo s. b. „Švyturys“, dalyje s. b. „Tauras“ ir s. b. „Baltija“  </t>
  </si>
  <si>
    <t xml:space="preserve"> Liepų g. 91 iki Liepų g. 93, 93A, 95, 97 (L~3,4 km)</t>
  </si>
  <si>
    <t>Tinklų, kurių teisinė registracija atlikta, kiekis</t>
  </si>
  <si>
    <t>Pasirašytos 2 rangos darbų sutartys dėl 7 teritorijų</t>
  </si>
  <si>
    <t xml:space="preserve"> Pateiktos 2 paraiškos finansavimui gauti iš ES lėšų ir paskelbtas konkursas rangos darbams dėl paviršinių nuotekų tinklų ir valymo įrenginių statybos – Mokyklos g. ir LEZ teritorijose</t>
  </si>
  <si>
    <t>Įrengtų naujų nuotekų surinkimo ir valymo įrenginių skaičius</t>
  </si>
  <si>
    <t>Rekonstruotų arba įrengtų gatvių ilgis, km</t>
  </si>
  <si>
    <r>
      <t>97,95 km</t>
    </r>
    <r>
      <rPr>
        <sz val="10"/>
        <rFont val="Times New Roman"/>
        <family val="1"/>
        <charset val="186"/>
      </rPr>
      <t>²</t>
    </r>
  </si>
  <si>
    <t>97,95 km²</t>
  </si>
  <si>
    <t xml:space="preserve">Nupinta žabų tvorelių 660 m, paklota žabų klojinių 5000 m², įrengta medinių takų 2698 m²  ir laiptų 483 m² </t>
  </si>
  <si>
    <t>2.3.2.4. Parengti ir įgyvendinti priemones, skatinančias daugiabučių namų savininkų bendrijas ir daugiabučių namų administratorius aktyviau įsitraukti į daugiabučių namų modernizavimo procesus</t>
  </si>
  <si>
    <t>Parengtas planas ir energinio naudingumo sertifikatas</t>
  </si>
  <si>
    <t>Maršrutas Klaipėda– Juodkrantė–Nida– Juodkrantė– Klaipėda</t>
  </si>
  <si>
    <t>Maršrutas Klaipėda–Juodkrantė–Nida–Juodkrantė– Klaipėda</t>
  </si>
  <si>
    <t>Kursavo naujas maršrutas Klaipėda– Juodkrantė–Nida– Juodkrantė–Klaipėda</t>
  </si>
  <si>
    <t>25 (iš viso 220 vietų), 65 – Smiltynės jachtklube</t>
  </si>
  <si>
    <t>Pasirašyta bendradarbia-vimo sutartis</t>
  </si>
  <si>
    <t>Sutvarkyta Debreceno aikštė (5250 m²), Pempininkų aikštė (6000 m²)</t>
  </si>
  <si>
    <r>
      <t xml:space="preserve"> Nupinta žabų tvorelių 660 m, paklota žabų klojinių 5000 m</t>
    </r>
    <r>
      <rPr>
        <sz val="10"/>
        <rFont val="Times New Roman"/>
        <family val="1"/>
        <charset val="186"/>
      </rPr>
      <t>²</t>
    </r>
    <r>
      <rPr>
        <sz val="10"/>
        <rFont val="Times New Roman"/>
        <family val="1"/>
      </rPr>
      <t>, įrengti mediniai takai 2698 m</t>
    </r>
    <r>
      <rPr>
        <sz val="10"/>
        <rFont val="Times New Roman"/>
        <family val="1"/>
        <charset val="186"/>
      </rPr>
      <t>²</t>
    </r>
    <r>
      <rPr>
        <sz val="10"/>
        <rFont val="Times New Roman"/>
        <family val="1"/>
      </rPr>
      <t xml:space="preserve"> ir laiptai 483 m</t>
    </r>
    <r>
      <rPr>
        <sz val="10"/>
        <rFont val="Times New Roman"/>
        <family val="1"/>
        <charset val="186"/>
      </rPr>
      <t>²</t>
    </r>
    <r>
      <rPr>
        <sz val="10"/>
        <rFont val="Times New Roman"/>
        <family val="1"/>
      </rPr>
      <t>. Įgyvendinama Klaipėdos miesto paplūdimių programa</t>
    </r>
  </si>
  <si>
    <t>Naudojamasi VšĮ „Investuok Lietuvoje“ analitikų komandos atliekamomis Lietuvos eksporto, konkurencingumo ir smulkiojo ir vidutinio verslo analizėmis</t>
  </si>
  <si>
    <t xml:space="preserve"> Atsakingo verslo konkursas 4 nominacijose: už atskingą verslą, už mūsų Klaipėdą, už darbuotoją ir atsakingiausia Klaipėdos pramoninkų asociacijos metų įmonė</t>
  </si>
  <si>
    <t xml:space="preserve">Nėra poreikio įrenginėti 10 kV skirstomuosius punktus </t>
  </si>
  <si>
    <t>Parengta Intermodalinio terminalo Klaipėdos viešajame logistikos centre statinio statybos pagrindimo galimybių studija</t>
  </si>
  <si>
    <t>Pasirašytas ketinimų protokolas dėl bendro Klaipėdos ekonominės plėtros strategijos parengimo</t>
  </si>
  <si>
    <t>Atlikta 35 proc. šiaurinės kurtinos rekonstrukcijos darbų</t>
  </si>
  <si>
    <t>„Neringos“ skvero (prie Senojo turgaus) remontas</t>
  </si>
  <si>
    <t>Analizė atlikta Klaipėdos miesto turizmo rinkodaros ir komunikacijos 2016–2020 m strategijoje</t>
  </si>
  <si>
    <t>Studijų ir biurų erdvių, skirtų nuolatiniam kūrybiniam ir vadybiniam darbui, užimtumas siekė apie 65 proc.</t>
  </si>
  <si>
    <t>Studijų ir biurų erdvių, skirtų nuolatiniam kūrybiniam ir vadybiniam darbui, užimtumas siekė apie 35 proc.</t>
  </si>
  <si>
    <t>Užsakytos 1902 e. paslaugos</t>
  </si>
  <si>
    <t>Įsteigti 5 valstybės tarnybos etatai Viešosios tvarkos skyriuje, 3 – Biudžetinių įstaigų centralizuotos apskaitos skyriuje, 2 – Socialinės paramos skyriaus Socialinių paslaugų poskyryje</t>
  </si>
  <si>
    <t>„Viesulo“ sporto centro nekilnojamojo turto sporto bazės perduotos savivaldybės biudžetinei įstaigai Sporto bazių valdymo centrui, 25</t>
  </si>
  <si>
    <t>_______________________</t>
  </si>
  <si>
    <t>-0,89</t>
  </si>
  <si>
    <t xml:space="preserve"> -0,76</t>
  </si>
  <si>
    <t xml:space="preserve"> -0,95</t>
  </si>
  <si>
    <t>9,3 (2012)</t>
  </si>
  <si>
    <t>2017 m.</t>
  </si>
  <si>
    <t>KLAIPĖDOS MIESTO SAVIVALDYBĖS 2013–2020 METŲ STRATEGINIO PLĖTROS PLANO ĮGYVENDINIMO 2017 METAIS ATASKAITA</t>
  </si>
  <si>
    <t>7 naujos realaus laiko švieslentės</t>
  </si>
  <si>
    <t>Integruoti 49 maršrutai</t>
  </si>
  <si>
    <t>33 vnt./18 proc.</t>
  </si>
  <si>
    <t>Parengta ir patvirtinta paraiška ir  pasirašyta sutartis su Europos investicijų banku</t>
  </si>
  <si>
    <t>Dalyvaujama projekte „Elektra varomo viešojo transporto naujų galimybių plėtra (DEPO), ELENA“</t>
  </si>
  <si>
    <t>Studijų ir biurų erdvių, skirtų nuolatiniam kūrybiniam ir vadybiniam darbui, užimtumas siekė apie 68 proc.</t>
  </si>
  <si>
    <t>Vyko 260 nekomercinio kino seansai ir 7 kino festivaliai</t>
  </si>
  <si>
    <t xml:space="preserve">Vyko 346 nekomercinio kino seansai </t>
  </si>
  <si>
    <t xml:space="preserve"> Parengta VšĮ "KEPA" 2017-2019 m. strateginio veiklos plano 2017 m. ataskaita</t>
  </si>
  <si>
    <t>Vyko detaliojo planavimo procesas</t>
  </si>
  <si>
    <t>Užsitęsė procedūros dėl miesto ir uosto bendrųjų planų koncepcijų nesuderinamumo</t>
  </si>
  <si>
    <t>Susisiekimo plėtros galimybių studija</t>
  </si>
  <si>
    <t>Rengiamas Darnaus judumo planas</t>
  </si>
  <si>
    <t>Parengtas investicijų projektas „Naujo tilto su pakeliamu mechanizmu per Danę statyba ir prieigų sutvarkymas“</t>
  </si>
  <si>
    <t>Pradėtas rengti „Naujo tilto su pakeliamu mechanizmu per Danę statyba ir prieigų sutvarkymas“ projektas</t>
  </si>
  <si>
    <t>Parengtas investicijų ir techninis projektai „Bastionų komplekso (Jono kalnelio) ir jo prieigų sutvarkymas“</t>
  </si>
  <si>
    <t>Parengtas rekonstravimo projektinis pasiūlymas „Kūlių Vartų g. ir Bangų g., Tiltų g., Galinio Pylimo g., Taikos pr. sankryžos rekonstravimas“</t>
  </si>
  <si>
    <t>Rengiamas I etapo techninis projektas „Naujo tilto su pakeliamu mechanizmu per Danę statyba ir prieigų sutvarkymas“</t>
  </si>
  <si>
    <t>Parengtas rekonstravimo techninis projektas „ Danės g. ruože nuo Atgimimo aikštės iki Laivų skersgatvio“</t>
  </si>
  <si>
    <t xml:space="preserve">Dalyvaujama projekte  „Uostamiesčiai: darnaus judumo principų integravimas, PORTIS“ </t>
  </si>
  <si>
    <t>Parengtas rekonstravimo projektinis pasiūlymas</t>
  </si>
  <si>
    <t>Pradėtas rengti I etapo techninis projektas</t>
  </si>
  <si>
    <t>Parengtas investicijų projektas, gautas statybą leidžiantis dokumentas</t>
  </si>
  <si>
    <t xml:space="preserve">Atlikta 20 proc. gatvės rekonstravimo darbų </t>
  </si>
  <si>
    <t>Atlikta I etapo projekto ekspertizė, gautas statybą leidžiantis dokumentas</t>
  </si>
  <si>
    <t>Atlikta 70 proc. I etapo rekonstravimo darbų, pradėtas rengti II etapo  techninis projektas</t>
  </si>
  <si>
    <t>Parengtas I etapo techninis projektas, tačiau negautas statybos leidimas</t>
  </si>
  <si>
    <t xml:space="preserve">Atlikta 80 proc. II etapo techninio projekto parengimo darbų </t>
  </si>
  <si>
    <t>Parengtas techninis projektas, atlikta ekspertizės paslauga</t>
  </si>
  <si>
    <t xml:space="preserve"> Atlikta I etapo rekonstravimo darbų – Pamario g. sankryžos su Prano Lideikio g.</t>
  </si>
  <si>
    <t>sankryža</t>
  </si>
  <si>
    <t>Palnuojama įsigyti elektromobilių įkrovimo prieigų eksploatavimo ir priežiūros paslaugą</t>
  </si>
  <si>
    <t>Parengta paraiška projektui „Klaipėdos miesto viešojo transporto atnaujinimas (17 vnt. autobusų įsigijimas)“</t>
  </si>
  <si>
    <t>Projekto „Uostamiesčiai: darnaus judumo principų integravimas, PORTIS“ galimybių studija</t>
  </si>
  <si>
    <t xml:space="preserve"> -1,69</t>
  </si>
  <si>
    <t xml:space="preserve"> -173</t>
  </si>
  <si>
    <t xml:space="preserve"> -305</t>
  </si>
  <si>
    <t xml:space="preserve">75,57 </t>
  </si>
  <si>
    <t xml:space="preserve">74,56 </t>
  </si>
  <si>
    <t xml:space="preserve">75,33 </t>
  </si>
  <si>
    <t>Sodų bendrijoje "Tauras" pastatyti vandentiekio (614 m) ir buitinių nuotekų (789 m) tinklai</t>
  </si>
  <si>
    <t xml:space="preserve">Kadagių g. darbų pabaiga 2018 m. </t>
  </si>
  <si>
    <t xml:space="preserve"> Pasirašyta rangos darbų sutartis</t>
  </si>
  <si>
    <t>Įrengta</t>
  </si>
  <si>
    <t>Pasirašyta rangos darbų sutartis</t>
  </si>
  <si>
    <t>Rekonstruota 1231,18 m kolektoriaus atkarpa</t>
  </si>
  <si>
    <t xml:space="preserve"> Baltijos pr. 113 ir S. Neries g. 16B</t>
  </si>
  <si>
    <t>Urbikių g. ir Lanko g.</t>
  </si>
  <si>
    <t xml:space="preserve">Pasirašytos 3 rangos darbų </t>
  </si>
  <si>
    <t xml:space="preserve">19 probleminių taškų </t>
  </si>
  <si>
    <t>Vyksta</t>
  </si>
  <si>
    <t xml:space="preserve">11 probleminių taškų </t>
  </si>
  <si>
    <t>Nieko nevyko</t>
  </si>
  <si>
    <t xml:space="preserve">Atlikta detalijo plano korekcija, parengtas investicinis projektas ir projektinis pasiūlymas </t>
  </si>
  <si>
    <t>Atlikta 100 proc. II etapo sutvarkymo darbų</t>
  </si>
  <si>
    <t>Atidėtas vėlesniam laikotarpiui</t>
  </si>
  <si>
    <t>Įvykdyta I etapo techninio projektavimo darbų</t>
  </si>
  <si>
    <t xml:space="preserve"> pasodinta 275 vnt. medžių</t>
  </si>
  <si>
    <t>Rengiamas II etapo techninis projektas</t>
  </si>
  <si>
    <t>Poilsio parkas</t>
  </si>
  <si>
    <t xml:space="preserve">Pašalinti helofitai iš Žardės tvenkinio, išvalytas Pietinės g. vandens telkinys ir sutvarkyta aplinka   </t>
  </si>
  <si>
    <t xml:space="preserve"> 6858 kv.m</t>
  </si>
  <si>
    <t>Patvirtintas 2017-12-21 tarybos sprendimas Nr. T2-342 ir 2017-10-31 administracijos direktoriaus įsakymas Nr. AD1-2698</t>
  </si>
  <si>
    <t>310 administracijos bei 60 biudžetinių įstaigų darbuotojų</t>
  </si>
  <si>
    <t>Įsteigta 1 jaunimo reikalų koordinatoriaus (vyriausiojo specialisto) pareigybė, 6 pareigybės Vaiko teisių apsaugos skyriuje. Koreaguota organizacinė struktūra</t>
  </si>
  <si>
    <t>36 ↑</t>
  </si>
  <si>
    <t>Sutvarkyti visi Liepų g. 7 pastato fasadai</t>
  </si>
  <si>
    <t>Patvirtintas Saugomų kultūros paveldo objektų tvarkybos darbų finansavimo tvarkos aprašas</t>
  </si>
  <si>
    <t>Rengiama dokumentacija 4 objektų</t>
  </si>
  <si>
    <t>Rengiama dokumentacija 3 objektų</t>
  </si>
  <si>
    <t>Rengiami Žardės ir Purmalių piliakalnių tvarkybos techniniai projektai</t>
  </si>
  <si>
    <t>Rengiamas Skulptūrų parko (senųjų miesto kapinių) sutvarkymo technininis projektas.  Kasmet tvarkoma 18 vnt. kapinių</t>
  </si>
  <si>
    <t>Rengiamas Skulptūrų parko (senųjų miesto kapinių) sutvarkymo technininis projektas. Kasmet tvarkoma 18 vnt. kapinių</t>
  </si>
  <si>
    <t xml:space="preserve">Pradėtas rengti teritorijos detalusis planas </t>
  </si>
  <si>
    <t>Parengta Šv. Jono bažnyčios archeologinių tyrimų programa, atlikti istoriniai tyrimai</t>
  </si>
  <si>
    <t>Parengtas komplekso sandėlio atskiras paveldo tvarkybos  projektas ir išduotas leidimas vykdyti darbus</t>
  </si>
  <si>
    <t xml:space="preserve"> 2 vnt./2,9305 ha</t>
  </si>
  <si>
    <t>4 vnt./3,1953 ha</t>
  </si>
  <si>
    <t xml:space="preserve"> 3 vnt./3,845 ha</t>
  </si>
  <si>
    <t xml:space="preserve"> 2 vnt. / 2,9305 ha (pakeista Liepų g. 83 ir Gluosnių skg. 2A sklypų iš pramonės ir sandėliavimo objektų teritorijos į komercinę paskirtį)</t>
  </si>
  <si>
    <t>visi parengti</t>
  </si>
  <si>
    <t>Atlikta  Baltijos pr.-Minijos g. sankryžos transporto srautų monitoringas ir ilgalaikė 5 metų transporto srautų prognozė</t>
  </si>
  <si>
    <t>Švyturio gatvė kaip komunikacijos koridorius neplanuojamas dėl labai mažo krovinių srauto augimo</t>
  </si>
  <si>
    <t>Neaktuali</t>
  </si>
  <si>
    <t>Bendrajame plane Nemuno gatvė numatoma kaip infrastruktūros objektų koridorius</t>
  </si>
  <si>
    <t xml:space="preserve"> Parengti projektiniai pasiūlymai</t>
  </si>
  <si>
    <t>Rengiamas poveikio aplinkai vertinimas</t>
  </si>
  <si>
    <t>Dėl slipo statybos darbų konkursas nepaskelbtas</t>
  </si>
  <si>
    <t xml:space="preserve"> Bendrajame plane  numatoma pietinėje uosto dalyje įrengti naują hidrotechninį statinį (pietinius uosto vartus) ir mariną mažųjų valčių prieplaukai</t>
  </si>
  <si>
    <t>3/71</t>
  </si>
  <si>
    <t>64/58</t>
  </si>
  <si>
    <t xml:space="preserve">Rengiamas Klaipėdos m. bendrojo plano keitimas, numatant verslo ir pramonės teritorijų plėtrą </t>
  </si>
  <si>
    <t xml:space="preserve"> 2017-01-12 įsakymu Nr. AD1-122 patvirtintas teritorijos tarp Tilžės gatvės, Klemiškės gatvės, geležinkelio iki kelio A13 detalusis planas</t>
  </si>
  <si>
    <t>Pakeista  pagrindinė žemės naudojimo paskirtis iš žemės ūkio, mėgėjų sodo žemės į kitos paskirties, vienbučių ir dvibučių pastatų statybos - 10 sklypų</t>
  </si>
  <si>
    <t>Rokiškio g. 0,646</t>
  </si>
  <si>
    <t>Akmenų g. 0,405 m</t>
  </si>
  <si>
    <t xml:space="preserve"> Joniškės g II etapo techninis projekta</t>
  </si>
  <si>
    <t>Klaipėdos  daugiafunkcis sveikatingumo centras</t>
  </si>
  <si>
    <t>Nebuvo</t>
  </si>
  <si>
    <r>
      <t xml:space="preserve">Tūkst. Lt / tūkst Eur </t>
    </r>
    <r>
      <rPr>
        <sz val="10"/>
        <rFont val="Times New Roman"/>
        <family val="1"/>
        <charset val="186"/>
      </rPr>
      <t>(nuo 2015 m. )</t>
    </r>
  </si>
  <si>
    <t xml:space="preserve"> </t>
  </si>
  <si>
    <t>Nupinta žabų tvorelių 289 m, paklota žabų klojinių 2900 m², įrengta medinių takų ir laiptų 3100 m².</t>
  </si>
  <si>
    <t>nebuvo</t>
  </si>
  <si>
    <t>Analizuojami BĮ „Klaipėdos m. sporto bazių valdymo centras“ centralizuoti turto valdymo duomenys</t>
  </si>
  <si>
    <t>16 ↑</t>
  </si>
  <si>
    <t>2/188</t>
  </si>
  <si>
    <t>49↑</t>
  </si>
  <si>
    <t>617083↑</t>
  </si>
  <si>
    <t>3 ir 30 ↓</t>
  </si>
  <si>
    <t>76,2↑ (tyrimai atlikti rudenį)</t>
  </si>
  <si>
    <t>72,2↑ (tyrimai atlikti rudenį)</t>
  </si>
  <si>
    <t>65,5↑ (tyrimai atlikti rudenį)</t>
  </si>
  <si>
    <r>
      <t>Vidutinis maksimalaus garso lygis gyvenamųjų namų, ikimokyklinio bei ugdymo įstaigų teritorijose</t>
    </r>
    <r>
      <rPr>
        <sz val="11"/>
        <rFont val="Times New Roman"/>
        <family val="1"/>
        <charset val="186"/>
      </rPr>
      <t>:</t>
    </r>
  </si>
  <si>
    <t xml:space="preserve">Atnaujinta asfalto danga 5 aikštelėse, iš jų didesnės: Debreceno g. 7 už Šv. Brunono Kverfurtiečio bažnyčios (96 vietos); Taikos pr. 70 (20 vietų)  </t>
  </si>
  <si>
    <t>Pasirašytos darbų sutartys: Liepojos g.; Smiltynės take ties jachtklubu; P. Lideikio g. (ties vokiečių karių kapinėmis)</t>
  </si>
  <si>
    <t>725 vnt.</t>
  </si>
  <si>
    <t xml:space="preserve">Pradėtas rengti techninis projektas dėl eismo valdymo sistemos įdiegimo  Minijos g. pagal projektą „PORTIS“ </t>
  </si>
  <si>
    <t>Kartu su UAB Komunalinių atliekų tvarkymo infrastruktūros plėtra Klaipėdos miesto, Skuodo ir Kretingos rajonų bei Neringos savivaldybėse</t>
  </si>
  <si>
    <t xml:space="preserve"> Ties 14 autobusų stotelių įrengta 173 kv. m įspėjamosios dangos</t>
  </si>
  <si>
    <t xml:space="preserve"> Įspėjamoji danga įrengta Vytauto g. šaligatviuose, Žardės aikštėje ir teritorijoje prie Taikos pr. 76</t>
  </si>
  <si>
    <t>Parengtas paveldotvarkos darbų kompensavimo ir rėmimo tvarkos aprašas</t>
  </si>
  <si>
    <t xml:space="preserve"> Pasodinta 217 vnt. medžių ir 365 vnt. krūmų vaukų darželių teritorijose, apgenėti medžiai  Draugystės parke ir Danės upės pakrantėje palei dviračių taką</t>
  </si>
  <si>
    <t>Pasodinta 400 vnt. raugerškio gyvatvorės Šilutės plente, 3000 vnt. ligustro  gyvatvorės Statybininkų pr.</t>
  </si>
  <si>
    <t>Nauji gėlynai Debreceno ir Pempininkų rekonstruotose aikštėse bei Melnragės kelio sankryžos žiede, įrengta 300 m2 gazonų</t>
  </si>
  <si>
    <t>Pastatyta 12 vnt dviračių stovų I Melnragės, Neįgaliųjų ir Girulių paplūdimiuose</t>
  </si>
  <si>
    <t xml:space="preserve">Suprojektuoti 4 elektros įvadai verslui (I Melnragėje, Neįgaliųjų, I Giruliuose ir II Giruliuose), sutvarkytos 2 automobilių stovėjimo aikštelių dangos </t>
  </si>
  <si>
    <t>Atlikta techninio projekto korektūra, pradėti įrengimo darbai, parko želdinių priežiūra</t>
  </si>
  <si>
    <t>Draugystės ir Žardės parkų telkiniai,  Pietinės g. vandens telkinio dugnas, Danės upės pakrantės, kur įrengtas dviračių takas</t>
  </si>
  <si>
    <t xml:space="preserve"> Parengtas planas derinamas LR energetikos ministerijoje</t>
  </si>
  <si>
    <t xml:space="preserve">Gautos pastabos iš LR energetikos ministerijos. Pastabos analizuojamos </t>
  </si>
  <si>
    <t xml:space="preserve">Parengtos paraiškos dėl saulės (fotovoltinės) elektrinės įrengimo 4 viešosiose įstaigose </t>
  </si>
  <si>
    <t>6 namams parengti namų energinio naudingumo sertifikatai ir investiciniai planai</t>
  </si>
  <si>
    <t>Atnaujinti (modernizuoti) 6 daugiabučiai namai. Modernizavimo programai pateikė paraiškas 16 namai</t>
  </si>
  <si>
    <t>Atnaujinti (modernizuoti) 5 daugiabučiai namai. Modernizavimo programai pateikė paraiškas 46 namai</t>
  </si>
  <si>
    <t>1,35 km</t>
  </si>
  <si>
    <t>Įdiegta 19 vnt. apšvietimo valdymo spintų radijo modulių</t>
  </si>
  <si>
    <t xml:space="preserve">Mechanizuotu būdu laistomos ir valomos pagrindinės gatvės. 2  kartus per metus  laistomos žvyruotos gatvės </t>
  </si>
  <si>
    <t>www.aplinka.klaipeda.lt</t>
  </si>
  <si>
    <t xml:space="preserve">2017 lapkričio 23 d tarybos sprendimas Nr. T2-294 </t>
  </si>
  <si>
    <t>1 parengtas, 2 rengiami</t>
  </si>
  <si>
    <t>Atlikti kraštovaizdį gerinantys kirtimai  Danės upės pakrantėje palei dviračių taką</t>
  </si>
  <si>
    <t>Veikė 56 rezidentai (įmonės ir pavieniai kūrybininkai), tame skaičiuje 41 nuolatinis rezidentas ir 15 trumpalaikių rezidentų; sukurtos 95 naujos arba išlaikytos darbo vietos</t>
  </si>
  <si>
    <t>95 ir 56</t>
  </si>
  <si>
    <t>Parengti 3 tvarkybos aprašai</t>
  </si>
  <si>
    <t>Žardės gyvenamojo kvartalo viešoji erdvė (4730 m2), teritorija šalia pastato Taikos pr. 76 (6550 m2), skveras ties bažnyčia Panevėžio g. (1800 m2 )</t>
  </si>
  <si>
    <t xml:space="preserve"> Išvalytas Pietinės g. vandens telkinys</t>
  </si>
  <si>
    <t>Nupinta žabų tvorelių 289 m, paklota žabų klojinių – 3100 m2. Įgyvendinama Klaipėdos miesto paplūdimių programa</t>
  </si>
  <si>
    <t xml:space="preserve"> Parengti 5 energetiniai auditai, įgyvendinami 3 projektai </t>
  </si>
  <si>
    <t xml:space="preserve"> Parengtas techninis projektas, tačiau neatlikta ekspertizės paslauga ir negautas statybą leidžiantis dokumentas</t>
  </si>
  <si>
    <t>Išvalyta Smiltelės upelio vaga, išvežta 11 tūkst. m3 smėlio grunto</t>
  </si>
  <si>
    <t>Laivelio fontano paruošiamieji darbai</t>
  </si>
  <si>
    <t>Informacija išlieka ta pati</t>
  </si>
  <si>
    <t xml:space="preserve">Rengiami techniniai projektai </t>
  </si>
  <si>
    <t xml:space="preserve">Pasodinta 199 vnt. naujų medžių, pasodinta 400 vnt. raugerškio gyvatvorės, 3000 vnt. ligustro  gyvatvorės, pasodinta 18 vnt. medžių ir 365 vnt krūmų 5 vaikų darželių teritorijose </t>
  </si>
  <si>
    <t>Pempininkų ir Debreceno aikščių gėlynai</t>
  </si>
  <si>
    <t xml:space="preserve">Sutvarkytas Poilsio parkas, atlikta 60 proc. Klaipėdos pilies ir bastionų komplekso atkūrimo darbų, parengtas Jono kalnelio ir jo prieigų sutvarkymo techninis projektas </t>
  </si>
  <si>
    <t xml:space="preserve"> Liepų g. 7 fasadų ir stogo atnaujinimas, Liepų g. 11 fasadų atnaujinimas </t>
  </si>
  <si>
    <t>Iš viso 676 vnt. Pasikeitus Statybos įstatymui, perregistravimų nebėra</t>
  </si>
  <si>
    <t xml:space="preserve">83,57 (2016) </t>
  </si>
  <si>
    <t xml:space="preserve"> Kultūros fabrike rezidavo 56 rezidentai, iš jų: 41 nuolatinis rezidentas ir 15 trumpalaikių rezidentų; sukurtos 95 naujos arba išlaikytos darbo vietos </t>
  </si>
  <si>
    <t>36↓</t>
  </si>
  <si>
    <t>6125, pokytis – 38 vnt.</t>
  </si>
  <si>
    <t>6271, pokytis – 146 vnt. ↑</t>
  </si>
  <si>
    <t>6508, pokytis – 237 vnt. ↑</t>
  </si>
  <si>
    <t>6616, pokytis – 108 vnt.</t>
  </si>
  <si>
    <t>6620, pokytis – 4 vnt.</t>
  </si>
  <si>
    <t>6</t>
  </si>
  <si>
    <t>56,4/39,8↑</t>
  </si>
  <si>
    <t>228 673</t>
  </si>
  <si>
    <t>Restauruota šiaurinė kurtina, atlikta bastionų tvarkybos 60 proc. darbų, įrengta ekspozicija „Muziejus 39/45“ ir XX a. istorijos ir etnografijos ekspozicija, įrengta atnaujintas Poilsio parkas</t>
  </si>
  <si>
    <t>63↑</t>
  </si>
  <si>
    <t>1039</t>
  </si>
  <si>
    <t>204</t>
  </si>
  <si>
    <t>Įgyvendinami 2 projektai</t>
  </si>
  <si>
    <t>112 e. paslaugų  teikiamos 3 lygiu ↑</t>
  </si>
  <si>
    <t xml:space="preserve">Vieno langelio ir e. paslaugų poskyryje gauti 10197 prašymai, iš jų  užsakyta 1902 e. paslauga, tai sudaro 18,65 proc. </t>
  </si>
  <si>
    <t xml:space="preserve">Vieno langelio ir e. paslaugų poskyryje gauta 9915 prašymų,  užsakytos 2408 e. paslaugos, tai sudaro 24,29 proc. </t>
  </si>
  <si>
    <t xml:space="preserve">Vieno langelio ir e. paslaugų poskyryje gauti 14613 prašymai, iš jų  užsakyta 1181 e. paslauga, tai sudaro 8,08 proc. </t>
  </si>
  <si>
    <t>Vieno langelio ir e. paslaugų poskyryje gauti 12948 prašymai, iš jų  užsakyta 151 e. paslauga, tai sudaro 1,16 proc.</t>
  </si>
  <si>
    <t xml:space="preserve"> 14271 (gyvenamosios vietos deklaravimo paslauga – 7650; išvykimo deklaravimas – 1830; leidimų geodeziniams darbams atlikti išdavimas – 1980; topografinių nuotraukų – 849; kontrolinių-geodezinių nuotraukų – 1126; statybą leidžiančių dokumentų išdavimas nuotoliniu būdu - 836)</t>
  </si>
  <si>
    <t>rengiama</t>
  </si>
  <si>
    <t>24,9 proc.</t>
  </si>
  <si>
    <t>Bendradarbiavimo sutarties pagrindu į  priemiestį važiuoja 16-lika į Klaipėdos miesto viešojo transporto sistemą integruotų maršrutų</t>
  </si>
  <si>
    <t>Užsakytos 2408 e. paslaugos</t>
  </si>
  <si>
    <t>Paruoštas tvirtinimui atnaujintas administracinių paslaugų sarašas</t>
  </si>
  <si>
    <t>Teikiamos 112 e. paslaugos 3 brandos lygiu</t>
  </si>
  <si>
    <t xml:space="preserve"> Sukurta rubrika "Dažniausiai užduodami klausimai"</t>
  </si>
  <si>
    <t xml:space="preserve"> Priemones e. paslaugų prieinamumui gyventojams didinti planuotos įsigyti kartu su naujos svetainės sukūrimu</t>
  </si>
  <si>
    <t>Įvykęs viešųjų pirkimų konkursas dėl schemos parengimo</t>
  </si>
  <si>
    <t>Pasirašyta sutartis dėl Mėlynosios vėliavos programos koordinavimo ir įgyvendinimo I Smiltynės ir II Melnragės paplūdimiuose</t>
  </si>
  <si>
    <t xml:space="preserve"> Parengta Klaipėdos miesto kultūros paveldo apsaugos strategija, kurioje ženkli dalis skirta jūrinio kultūros paveldo pažinimui </t>
  </si>
  <si>
    <t>Pastatyti 5 moduliai su vėtrungėmis Šiauriniame rage</t>
  </si>
  <si>
    <t>Parengtas Klaipėdos pilies ir kurtinų atkūrimo 3D modelis</t>
  </si>
  <si>
    <t>92 proc.</t>
  </si>
  <si>
    <t>98,8 (2016) ↑</t>
  </si>
  <si>
    <t>4329,64 (2016) ↓</t>
  </si>
  <si>
    <t>3055,33 (2016) ↑</t>
  </si>
  <si>
    <t>n. d. (2017-2018 m.m.)</t>
  </si>
  <si>
    <t>80/48 ↑</t>
  </si>
  <si>
    <t>52  ↑</t>
  </si>
  <si>
    <t>49 ↓</t>
  </si>
  <si>
    <t>54/ n.d.</t>
  </si>
  <si>
    <t>47 ↑</t>
  </si>
  <si>
    <t>18,19</t>
  </si>
  <si>
    <t>10,1↓</t>
  </si>
  <si>
    <t>612↑                              (nežymų padidėjimą lėmė tai, kad  esant gana pastoviam kasmet  įsirašančių į eilę asmenų ir šeimų skaičiui, mažėja išbraukiamų dėl turto nedeklaravimo skaičius - dėl 2016 m. turto negeklaravimo iš eilės 2017 m. išbraukti 178 asmenys ir šeimos)</t>
  </si>
  <si>
    <t>Sistema kuriama</t>
  </si>
  <si>
    <t>18 (0,38%)</t>
  </si>
  <si>
    <t>2/275</t>
  </si>
  <si>
    <t>Parengtas Vaikų globos namų „Rytas“ individualus pertvarkos planas</t>
  </si>
  <si>
    <t>68,1</t>
  </si>
  <si>
    <t xml:space="preserve">28; 1063,94 </t>
  </si>
  <si>
    <t xml:space="preserve">53; 2641,14 </t>
  </si>
  <si>
    <t>263/264</t>
  </si>
  <si>
    <t>272/300</t>
  </si>
  <si>
    <t>1; 2601</t>
  </si>
  <si>
    <t>Siūloma keisti šį rodiklį</t>
  </si>
  <si>
    <t>Nevertinta. Šis rodiklis bus stebimas 2018 m. pabaigoje, atliekant bendrojo ugdymo mokyklų tinklo pertvarkos bendrojo plano įgyvendinimo stebėseną</t>
  </si>
  <si>
    <r>
      <rPr>
        <sz val="11"/>
        <rFont val="Times New Roman"/>
        <family val="1"/>
        <charset val="186"/>
      </rPr>
      <t>10↓</t>
    </r>
    <r>
      <rPr>
        <sz val="10"/>
        <rFont val="Times New Roman"/>
        <family val="1"/>
        <charset val="186"/>
      </rPr>
      <t xml:space="preserve"> (3 gimnazijos, 1 pagrindinė mokykla, 2 lopšeliai-darželiai ir Regos ugdymo centras, 2 neformaliojo vaikų švietimo įstaigos)</t>
    </r>
  </si>
  <si>
    <r>
      <rPr>
        <sz val="11"/>
        <rFont val="Times New Roman"/>
        <family val="1"/>
        <charset val="186"/>
      </rPr>
      <t>3,3</t>
    </r>
    <r>
      <rPr>
        <sz val="10"/>
        <rFont val="Times New Roman"/>
        <family val="1"/>
        <charset val="186"/>
      </rPr>
      <t xml:space="preserve"> (Vytauto Didžiojo, Vydūno, „Varpo“ gimnazijos)</t>
    </r>
  </si>
  <si>
    <r>
      <t xml:space="preserve">59↓ </t>
    </r>
    <r>
      <rPr>
        <sz val="10"/>
        <rFont val="Times New Roman"/>
        <family val="1"/>
        <charset val="186"/>
      </rPr>
      <t>(Ugdymui naudojama technika didžiąja dalimi paseno, sumažėjo naujų kompiuterių skyrimas iš ŠMM, o mokinių bendrojo ugdymo mokyklose padidėjo)</t>
    </r>
  </si>
  <si>
    <t>Gautas statybos leidimas, pradėti darbai</t>
  </si>
  <si>
    <t>Nebuvo įrengta</t>
  </si>
  <si>
    <t>2,8 ha</t>
  </si>
  <si>
    <t xml:space="preserve"> 95/5446</t>
  </si>
  <si>
    <t>Patvirtintos Klaipėdos ekonominės plėtros strategijos kryptys iki 2030 m. ir veiksmų planas iki 2030 m.</t>
  </si>
  <si>
    <t>7*</t>
  </si>
  <si>
    <t>Darbai sustabdyti dėl Klaipėdos miesto ir uosto bendrųjų planų rengimo</t>
  </si>
  <si>
    <t>Kultūros fabrike sukurta 91 darbo vieta ir 30 naujai įsikūrusių SVV subjektų</t>
  </si>
  <si>
    <t>Kultūros fabrike veikė 56 rezidentai, sukurtos 95 naujos arba išlaikytos darbo vietos</t>
  </si>
  <si>
    <t>Įsteigta VšĮ „Klaipėda ID“ ir patvirtinti jos įstataitai. „Klaipėda ID“ – daugiafunkcinis paslaugų centras verslui, investuotojams ir talentams</t>
  </si>
  <si>
    <t>3 straipsniai</t>
  </si>
  <si>
    <t>Administruojama nauja interneto svetainė www.klaipedaid.lt.</t>
  </si>
  <si>
    <t xml:space="preserve"> www.fez.lt, www.klaipedaid.lt, www.portofklaipeda.lt</t>
  </si>
  <si>
    <t>Parengtas filmas apie Klaipėdos miestą</t>
  </si>
  <si>
    <t xml:space="preserve">Interneto svetainė www.klaipedaid.lt. </t>
  </si>
  <si>
    <t>Atlikta 75 proc. Klaipėdos pilies ir bastionų komplekso rekonstrukcijos darbų</t>
  </si>
  <si>
    <t>Organizuojama teminė ekskursija „Prūsijos Karalių takais“</t>
  </si>
  <si>
    <t>Parengtas maršrutas „Karalienės Luizės keliais“</t>
  </si>
  <si>
    <t>Nieko nevyko dėl ribotų įstaigos finansinių resursų</t>
  </si>
  <si>
    <t>Įgyvendinta iki 90 proc. darbų</t>
  </si>
  <si>
    <t>1039 jachtų ir mažųjų laivelių</t>
  </si>
  <si>
    <t>74 716</t>
  </si>
  <si>
    <t>www.klaipedainfo.lt Informaciniai terminalai Palangos oro uoste ir Smiltynės perkėloje, tarptautinėse ir vietinėse parodose</t>
  </si>
  <si>
    <t>Vyko paruošiamieji darbai</t>
  </si>
  <si>
    <t>negauta</t>
  </si>
  <si>
    <t>įstaigoje gautas vienas pranešimas, perduotas prokuratūrai tirti</t>
  </si>
  <si>
    <t>24 priemonių / 24 įgyvendinamų</t>
  </si>
  <si>
    <t>PRITARTA
Klaipėdos miesto savivaldybės tarybos
2018 m. rugsėjo ... d. sprendimu Nr. T2-...</t>
  </si>
  <si>
    <t xml:space="preserve"> -1,77</t>
  </si>
  <si>
    <t xml:space="preserve"> 
-323
</t>
  </si>
  <si>
    <t xml:space="preserve">5 475 
</t>
  </si>
  <si>
    <t>4046</t>
  </si>
  <si>
    <t xml:space="preserve">4452 </t>
  </si>
  <si>
    <t xml:space="preserve">5578 </t>
  </si>
  <si>
    <t>Vidutinis mėnesinis (bruto) darbo užmokestis (IV ketvirčio)</t>
  </si>
  <si>
    <t>669,4</t>
  </si>
  <si>
    <t>697,2</t>
  </si>
  <si>
    <t>754,8</t>
  </si>
  <si>
    <t>797,8</t>
  </si>
  <si>
    <t>861,9</t>
  </si>
  <si>
    <t>933,5</t>
  </si>
  <si>
    <t>Balai (iš 5)</t>
  </si>
  <si>
    <t>44,1 ↑</t>
  </si>
  <si>
    <t>82,86 ↑ (turistų skaičius gegužės-rugpjūčio mėn. 100 608)</t>
  </si>
  <si>
    <t>121 418 ↑</t>
  </si>
  <si>
    <t>35 ekskursijos: pažintinės pramoginės ekskursijos - 12; ekskursijos po Klaipėdą - 10; šeštadienio ekskursijos - 11; priešmokyklinės edukacinės ekskursijos - 2</t>
  </si>
  <si>
    <t>Parengta:                      1) Smiltynės orientavimosi sporto parko trasos žemėlapis;             2) mobilioji programėlė MICE Klaipėda (konferencinio turizmo skatinimas)</t>
  </si>
  <si>
    <t>221 412 (9 mėn. duomenys) ↑</t>
  </si>
  <si>
    <t>14 Tarybų ir 10 komisijų</t>
  </si>
  <si>
    <t>* (3.1.3.3. priemonė) 7 VPPP projektai (iš jų vienas rengiamas), kuriems parengtos koncesijos sutartys dėl turto valdymo ir naudojimo: Klaipėdos sporto ir laisvalaikio komplekso (ledo arenos) koncesijos konkursas; Klaipėdos daugiafunkcio sveikatingumo centras (50 m. baseino); „Švyturio“ arena; Pilies uosto ir Danės upės krantinių nuo upės žiočių iki Biržos tilto naudojimas ir valdymas; Klaipėdos miesto komunalinių atliekų tvarkymo paslauga (valdytojas UAB KRATC); Kolumbariumo Lėbartų kapinėse įrengimas;  Klaipėdos miesto kempingas;</t>
  </si>
  <si>
    <t>1 proc. motociklais, 1 proc. dviračiais</t>
  </si>
  <si>
    <t>Informacija nepakito</t>
  </si>
  <si>
    <r>
      <t xml:space="preserve">I prioritetinėje miesto zonoje yra 55 509 gyventojai,   gyvenamosios teritorijos plotą sudaro 264 ha, esamas gyventojų </t>
    </r>
    <r>
      <rPr>
        <b/>
        <sz val="10"/>
        <rFont val="Times New Roman"/>
        <family val="1"/>
        <charset val="186"/>
      </rPr>
      <t>tankis 210 gyv./ha</t>
    </r>
  </si>
  <si>
    <r>
      <t xml:space="preserve">II prioritetinėje miesto zonoje yra 99 928 gyventojai,  gyvenamosios mažaaukštės teritorijos plotą sudaro 559 ha, daugiaaukštės – 306 ha, esamas mažaaukštės teritorijos gyventojų tankis – </t>
    </r>
    <r>
      <rPr>
        <b/>
        <sz val="10"/>
        <rFont val="Times New Roman"/>
        <family val="1"/>
        <charset val="186"/>
      </rPr>
      <t>25 gyv./ha,</t>
    </r>
    <r>
      <rPr>
        <sz val="10"/>
        <rFont val="Times New Roman"/>
        <family val="1"/>
        <charset val="186"/>
      </rPr>
      <t xml:space="preserve"> daugiaaukštės –</t>
    </r>
    <r>
      <rPr>
        <b/>
        <sz val="10"/>
        <rFont val="Times New Roman"/>
        <family val="1"/>
        <charset val="186"/>
      </rPr>
      <t xml:space="preserve"> 281 gyv./ha</t>
    </r>
  </si>
  <si>
    <r>
      <t xml:space="preserve">III prioritetinėje miesto zonoje yra 4678 gyventojai,   gyvenamosios teritorijos plotą sudaro 898 ha, esamas gyventojų </t>
    </r>
    <r>
      <rPr>
        <b/>
        <sz val="10"/>
        <rFont val="Times New Roman"/>
        <family val="1"/>
        <charset val="186"/>
      </rPr>
      <t>tankis – 5 gyv./ha</t>
    </r>
  </si>
  <si>
    <t>Į viešuosius svarstymus ateinančių fizinių / juridinių asmenų skaičius (kasmet)</t>
  </si>
  <si>
    <t>36,5↑</t>
  </si>
  <si>
    <r>
      <t>Nupinta žabų tvorelių 289 m, paklota žabų klojinių 3100 m</t>
    </r>
    <r>
      <rPr>
        <vertAlign val="superscript"/>
        <sz val="10"/>
        <rFont val="Times New Roman"/>
        <family val="1"/>
        <charset val="186"/>
      </rPr>
      <t>2</t>
    </r>
    <r>
      <rPr>
        <sz val="10"/>
        <rFont val="Times New Roman"/>
        <family val="1"/>
        <charset val="186"/>
      </rPr>
      <t>, atnaujintos Neįgaliųjų ir II Melnragės paplūdimių automobilių stovėjimo aikštelių dangos</t>
    </r>
  </si>
  <si>
    <t>Vyko dokumentacijos parengimas dėl lėšų panaudojimo</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</si>
</sst>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0.0"/>
    <numFmt numFmtId="165" formatCode="0.000"/>
    <numFmt numFmtId="166" formatCode="#,##0.000"/>
    <numFmt numFmtId="167" formatCode="#,##0.0"/>
  </numFmts>
  <fonts count="58">
    <font>
      <sz val="10"/>
      <name val="Arial"/>
      <charset val="186"/>
    </font>
    <font>
      <b/>
      <sz val="12"/>
      <name val="Times New Roman"/>
      <family val="1"/>
    </font>
    <font>
      <sz val="10"/>
      <name val="Times New Roman"/>
      <family val="1"/>
    </font>
    <font>
      <sz val="9"/>
      <name val="Times New Roman"/>
      <family val="1"/>
    </font>
    <font>
      <b/>
      <sz val="10"/>
      <name val="Times New Roman"/>
      <family val="1"/>
    </font>
    <font>
      <b/>
      <sz val="9"/>
      <name val="Times New Roman"/>
      <family val="1"/>
    </font>
    <font>
      <sz val="10"/>
      <color indexed="8"/>
      <name val="Times New Roman"/>
      <family val="1"/>
    </font>
    <font>
      <sz val="8"/>
      <name val="Times New Roman"/>
      <family val="1"/>
    </font>
    <font>
      <sz val="10"/>
      <name val="Arial"/>
      <family val="2"/>
      <charset val="186"/>
    </font>
    <font>
      <sz val="12"/>
      <name val="Times New Roman"/>
      <family val="1"/>
    </font>
    <font>
      <sz val="11"/>
      <name val="Times New Roman"/>
      <family val="1"/>
    </font>
    <font>
      <sz val="12"/>
      <name val="Times New Roman"/>
      <family val="1"/>
      <charset val="186"/>
    </font>
    <font>
      <sz val="8"/>
      <name val="Arial"/>
      <family val="2"/>
      <charset val="186"/>
    </font>
    <font>
      <b/>
      <sz val="12"/>
      <name val="Times New Roman"/>
      <family val="1"/>
      <charset val="186"/>
    </font>
    <font>
      <i/>
      <sz val="12"/>
      <name val="Times New Roman"/>
      <family val="1"/>
    </font>
    <font>
      <sz val="9"/>
      <name val="Arial"/>
      <family val="2"/>
      <charset val="186"/>
    </font>
    <font>
      <sz val="14"/>
      <name val="Times New Roman"/>
      <family val="1"/>
    </font>
    <font>
      <i/>
      <sz val="10"/>
      <color indexed="8"/>
      <name val="Times New Roman"/>
      <family val="1"/>
    </font>
    <font>
      <i/>
      <sz val="10"/>
      <name val="Arial"/>
      <family val="2"/>
      <charset val="186"/>
    </font>
    <font>
      <b/>
      <sz val="14"/>
      <name val="Times New Roman"/>
      <family val="1"/>
      <charset val="186"/>
    </font>
    <font>
      <vertAlign val="superscript"/>
      <sz val="12"/>
      <name val="Times New Roman"/>
      <family val="1"/>
      <charset val="186"/>
    </font>
    <font>
      <vertAlign val="superscript"/>
      <sz val="10"/>
      <name val="Arial"/>
      <family val="2"/>
      <charset val="186"/>
    </font>
    <font>
      <sz val="9"/>
      <name val="Times New Roman"/>
      <family val="1"/>
      <charset val="186"/>
    </font>
    <font>
      <b/>
      <sz val="11"/>
      <name val="Times New Roman"/>
      <family val="1"/>
      <charset val="186"/>
    </font>
    <font>
      <sz val="11"/>
      <name val="Arial"/>
      <family val="2"/>
      <charset val="186"/>
    </font>
    <font>
      <b/>
      <sz val="11"/>
      <name val="Arial"/>
      <family val="2"/>
      <charset val="186"/>
    </font>
    <font>
      <sz val="11"/>
      <name val="Times New Roman"/>
      <family val="1"/>
      <charset val="186"/>
    </font>
    <font>
      <vertAlign val="superscript"/>
      <sz val="11"/>
      <name val="Times New Roman"/>
      <family val="1"/>
      <charset val="186"/>
    </font>
    <font>
      <vertAlign val="superscript"/>
      <sz val="11"/>
      <name val="Times New Roman"/>
      <family val="1"/>
    </font>
    <font>
      <i/>
      <sz val="11"/>
      <name val="Times New Roman"/>
      <family val="1"/>
      <charset val="186"/>
    </font>
    <font>
      <sz val="10"/>
      <name val="Times New Roman"/>
      <family val="1"/>
      <charset val="186"/>
    </font>
    <font>
      <i/>
      <sz val="10"/>
      <name val="Times New Roman"/>
      <family val="1"/>
      <charset val="186"/>
    </font>
    <font>
      <sz val="9"/>
      <color indexed="81"/>
      <name val="Tahoma"/>
      <family val="2"/>
      <charset val="186"/>
    </font>
    <font>
      <sz val="8"/>
      <color indexed="81"/>
      <name val="Tahoma"/>
      <family val="2"/>
      <charset val="186"/>
    </font>
    <font>
      <vertAlign val="superscript"/>
      <sz val="10"/>
      <name val="Times New Roman"/>
      <family val="1"/>
      <charset val="186"/>
    </font>
    <font>
      <b/>
      <sz val="9"/>
      <color indexed="81"/>
      <name val="Tahoma"/>
      <family val="2"/>
      <charset val="186"/>
    </font>
    <font>
      <b/>
      <u/>
      <sz val="10"/>
      <name val="Times New Roman"/>
      <family val="1"/>
    </font>
    <font>
      <i/>
      <sz val="10"/>
      <name val="Times New Roman"/>
      <family val="1"/>
    </font>
    <font>
      <b/>
      <sz val="10"/>
      <name val="Times New Roman"/>
      <family val="1"/>
      <charset val="186"/>
    </font>
    <font>
      <sz val="8"/>
      <name val="Times New Roman"/>
      <family val="1"/>
      <charset val="186"/>
    </font>
    <font>
      <vertAlign val="subscript"/>
      <sz val="10"/>
      <name val="Times New Roman"/>
      <family val="1"/>
      <charset val="186"/>
    </font>
    <font>
      <sz val="10"/>
      <name val="TimesLT"/>
      <charset val="186"/>
    </font>
    <font>
      <sz val="11"/>
      <name val="Calibri"/>
      <family val="2"/>
      <charset val="186"/>
    </font>
    <font>
      <sz val="10"/>
      <color indexed="81"/>
      <name val="Times New Roman"/>
      <family val="1"/>
      <charset val="186"/>
    </font>
    <font>
      <sz val="10"/>
      <name val="Calibri"/>
      <family val="2"/>
      <charset val="186"/>
    </font>
    <font>
      <i/>
      <sz val="9"/>
      <color indexed="81"/>
      <name val="Tahoma"/>
      <family val="2"/>
      <charset val="186"/>
    </font>
    <font>
      <b/>
      <i/>
      <sz val="9"/>
      <color indexed="81"/>
      <name val="Tahoma"/>
      <family val="2"/>
      <charset val="186"/>
    </font>
    <font>
      <u/>
      <sz val="9"/>
      <color indexed="81"/>
      <name val="Tahoma"/>
      <family val="2"/>
      <charset val="186"/>
    </font>
    <font>
      <b/>
      <sz val="10"/>
      <color theme="0"/>
      <name val="Arial"/>
      <family val="2"/>
      <charset val="186"/>
    </font>
    <font>
      <sz val="10"/>
      <color theme="0"/>
      <name val="Arial"/>
      <family val="2"/>
      <charset val="186"/>
    </font>
    <font>
      <sz val="11"/>
      <color theme="3"/>
      <name val="Times New Roman"/>
      <family val="1"/>
      <charset val="186"/>
    </font>
    <font>
      <sz val="10"/>
      <color theme="3"/>
      <name val="Times New Roman"/>
      <family val="1"/>
    </font>
    <font>
      <sz val="10"/>
      <color theme="3"/>
      <name val="Times New Roman"/>
      <family val="1"/>
      <charset val="186"/>
    </font>
    <font>
      <sz val="10"/>
      <color theme="3"/>
      <name val="Arial"/>
      <family val="2"/>
      <charset val="186"/>
    </font>
    <font>
      <sz val="11"/>
      <color theme="3"/>
      <name val="Arial"/>
      <family val="2"/>
      <charset val="186"/>
    </font>
    <font>
      <sz val="9"/>
      <color theme="3"/>
      <name val="Times New Roman"/>
      <family val="1"/>
      <charset val="186"/>
    </font>
    <font>
      <b/>
      <sz val="9"/>
      <color indexed="81"/>
      <name val="Tahoma"/>
      <charset val="1"/>
    </font>
    <font>
      <sz val="9"/>
      <color indexed="81"/>
      <name val="Tahoma"/>
      <charset val="1"/>
    </font>
  </fonts>
  <fills count="18">
    <fill>
      <patternFill patternType="none"/>
    </fill>
    <fill>
      <patternFill patternType="gray125"/>
    </fill>
    <fill>
      <patternFill patternType="solid">
        <fgColor indexed="45"/>
        <bgColor indexed="64"/>
      </patternFill>
    </fill>
    <fill>
      <patternFill patternType="solid">
        <fgColor indexed="9"/>
        <bgColor indexed="64"/>
      </patternFill>
    </fill>
    <fill>
      <patternFill patternType="solid">
        <fgColor indexed="42"/>
        <bgColor indexed="64"/>
      </patternFill>
    </fill>
    <fill>
      <patternFill patternType="solid">
        <fgColor indexed="41"/>
        <bgColor indexed="64"/>
      </patternFill>
    </fill>
    <fill>
      <patternFill patternType="solid">
        <fgColor theme="0"/>
        <bgColor indexed="64"/>
      </patternFill>
    </fill>
    <fill>
      <patternFill patternType="solid">
        <fgColor rgb="FFCCFFCC"/>
        <bgColor indexed="64"/>
      </patternFill>
    </fill>
    <fill>
      <patternFill patternType="solid">
        <fgColor rgb="FFFFCCFF"/>
        <bgColor indexed="64"/>
      </patternFill>
    </fill>
    <fill>
      <patternFill patternType="solid">
        <fgColor theme="0"/>
        <bgColor indexed="26"/>
      </patternFill>
    </fill>
    <fill>
      <patternFill patternType="solid">
        <fgColor theme="3" tint="0.59999389629810485"/>
        <bgColor indexed="64"/>
      </patternFill>
    </fill>
    <fill>
      <patternFill patternType="solid">
        <fgColor rgb="FFCCFFFF"/>
        <bgColor indexed="64"/>
      </patternFill>
    </fill>
    <fill>
      <patternFill patternType="solid">
        <fgColor rgb="FFFFFFFF"/>
        <bgColor rgb="FFFFFFFF"/>
      </patternFill>
    </fill>
    <fill>
      <patternFill patternType="solid">
        <fgColor theme="0"/>
        <bgColor theme="0"/>
      </patternFill>
    </fill>
    <fill>
      <patternFill patternType="solid">
        <fgColor theme="0"/>
        <bgColor rgb="FFFFFFFF"/>
      </patternFill>
    </fill>
    <fill>
      <patternFill patternType="solid">
        <fgColor theme="3" tint="0.59999389629810485"/>
        <bgColor theme="0"/>
      </patternFill>
    </fill>
    <fill>
      <patternFill patternType="solid">
        <fgColor theme="4" tint="0.79998168889431442"/>
        <bgColor indexed="64"/>
      </patternFill>
    </fill>
    <fill>
      <patternFill patternType="solid">
        <fgColor theme="0"/>
        <bgColor rgb="FFDBEEF4"/>
      </patternFill>
    </fill>
  </fills>
  <borders count="87">
    <border>
      <left/>
      <right/>
      <top/>
      <bottom/>
      <diagonal/>
    </border>
    <border>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style="medium">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diagonal/>
    </border>
    <border>
      <left style="thin">
        <color indexed="64"/>
      </left>
      <right/>
      <top/>
      <bottom/>
      <diagonal/>
    </border>
    <border>
      <left style="thin">
        <color indexed="64"/>
      </left>
      <right style="medium">
        <color indexed="64"/>
      </right>
      <top/>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style="medium">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right style="thin">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right style="thin">
        <color indexed="64"/>
      </right>
      <top/>
      <bottom style="thin">
        <color indexed="64"/>
      </bottom>
      <diagonal/>
    </border>
    <border>
      <left/>
      <right/>
      <top style="medium">
        <color indexed="64"/>
      </top>
      <bottom/>
      <diagonal/>
    </border>
    <border>
      <left style="thin">
        <color indexed="64"/>
      </left>
      <right style="thin">
        <color indexed="64"/>
      </right>
      <top style="medium">
        <color indexed="64"/>
      </top>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style="thin">
        <color indexed="64"/>
      </left>
      <right/>
      <top style="medium">
        <color indexed="64"/>
      </top>
      <bottom/>
      <diagonal/>
    </border>
    <border>
      <left style="thin">
        <color indexed="8"/>
      </left>
      <right style="thin">
        <color indexed="8"/>
      </right>
      <top style="thin">
        <color indexed="8"/>
      </top>
      <bottom style="thin">
        <color indexed="8"/>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style="thin">
        <color indexed="64"/>
      </top>
      <bottom style="medium">
        <color indexed="64"/>
      </bottom>
      <diagonal/>
    </border>
    <border>
      <left style="hair">
        <color indexed="8"/>
      </left>
      <right/>
      <top style="hair">
        <color indexed="8"/>
      </top>
      <bottom/>
      <diagonal/>
    </border>
    <border>
      <left style="thin">
        <color indexed="64"/>
      </left>
      <right style="thin">
        <color indexed="8"/>
      </right>
      <top style="thin">
        <color indexed="64"/>
      </top>
      <bottom style="thin">
        <color indexed="64"/>
      </bottom>
      <diagonal/>
    </border>
    <border>
      <left style="thin">
        <color indexed="8"/>
      </left>
      <right style="thin">
        <color indexed="8"/>
      </right>
      <top style="thin">
        <color indexed="64"/>
      </top>
      <bottom style="thin">
        <color indexed="64"/>
      </bottom>
      <diagonal/>
    </border>
    <border>
      <left style="thin">
        <color indexed="8"/>
      </left>
      <right style="thin">
        <color indexed="64"/>
      </right>
      <top style="thin">
        <color indexed="64"/>
      </top>
      <bottom style="thin">
        <color indexed="64"/>
      </bottom>
      <diagonal/>
    </border>
    <border>
      <left/>
      <right style="medium">
        <color indexed="64"/>
      </right>
      <top/>
      <bottom style="medium">
        <color indexed="64"/>
      </bottom>
      <diagonal/>
    </border>
    <border>
      <left style="thin">
        <color rgb="FF000000"/>
      </left>
      <right/>
      <top style="thin">
        <color rgb="FF000000"/>
      </top>
      <bottom style="thin">
        <color rgb="FF000000"/>
      </bottom>
      <diagonal/>
    </border>
    <border>
      <left style="thin">
        <color rgb="FF000000"/>
      </left>
      <right/>
      <top style="medium">
        <color indexed="64"/>
      </top>
      <bottom style="thin">
        <color rgb="FF000000"/>
      </bottom>
      <diagonal/>
    </border>
    <border>
      <left style="thin">
        <color rgb="FF000000"/>
      </left>
      <right/>
      <top style="thin">
        <color rgb="FF000000"/>
      </top>
      <bottom style="medium">
        <color indexed="64"/>
      </bottom>
      <diagonal/>
    </border>
    <border>
      <left style="thin">
        <color indexed="8"/>
      </left>
      <right style="thin">
        <color indexed="64"/>
      </right>
      <top/>
      <bottom style="thin">
        <color indexed="64"/>
      </bottom>
      <diagonal/>
    </border>
    <border>
      <left/>
      <right style="medium">
        <color indexed="64"/>
      </right>
      <top/>
      <bottom/>
      <diagonal/>
    </border>
    <border>
      <left style="thin">
        <color indexed="8"/>
      </left>
      <right style="thin">
        <color indexed="8"/>
      </right>
      <top/>
      <bottom style="medium">
        <color indexed="64"/>
      </bottom>
      <diagonal/>
    </border>
    <border>
      <left style="thin">
        <color indexed="8"/>
      </left>
      <right style="thin">
        <color indexed="8"/>
      </right>
      <top style="thin">
        <color indexed="8"/>
      </top>
      <bottom style="thin">
        <color indexed="64"/>
      </bottom>
      <diagonal/>
    </border>
    <border>
      <left style="thin">
        <color rgb="FF000000"/>
      </left>
      <right style="thin">
        <color rgb="FF000000"/>
      </right>
      <top style="medium">
        <color indexed="64"/>
      </top>
      <bottom/>
      <diagonal/>
    </border>
    <border>
      <left style="thin">
        <color rgb="FF000000"/>
      </left>
      <right style="thin">
        <color rgb="FF000000"/>
      </right>
      <top style="thin">
        <color rgb="FF000000"/>
      </top>
      <bottom style="medium">
        <color indexed="64"/>
      </bottom>
      <diagonal/>
    </border>
    <border>
      <left style="medium">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style="thin">
        <color indexed="64"/>
      </top>
      <bottom style="hair">
        <color indexed="64"/>
      </bottom>
      <diagonal/>
    </border>
    <border>
      <left style="thin">
        <color rgb="FF000000"/>
      </left>
      <right/>
      <top/>
      <bottom style="medium">
        <color indexed="64"/>
      </bottom>
      <diagonal/>
    </border>
    <border>
      <left style="thin">
        <color rgb="FF000000"/>
      </left>
      <right style="thin">
        <color rgb="FF000000"/>
      </right>
      <top style="thin">
        <color indexed="64"/>
      </top>
      <bottom style="thin">
        <color rgb="FF000000"/>
      </bottom>
      <diagonal/>
    </border>
    <border>
      <left style="thin">
        <color rgb="FF000000"/>
      </left>
      <right style="thin">
        <color rgb="FF000000"/>
      </right>
      <top style="thin">
        <color rgb="FF000000"/>
      </top>
      <bottom style="thin">
        <color indexed="64"/>
      </bottom>
      <diagonal/>
    </border>
    <border>
      <left style="thin">
        <color rgb="FF000000"/>
      </left>
      <right style="thin">
        <color rgb="FF000000"/>
      </right>
      <top style="thin">
        <color rgb="FF000000"/>
      </top>
      <bottom style="thin">
        <color rgb="FF000000"/>
      </bottom>
      <diagonal/>
    </border>
    <border>
      <left/>
      <right style="thin">
        <color indexed="64"/>
      </right>
      <top/>
      <bottom/>
      <diagonal/>
    </border>
  </borders>
  <cellStyleXfs count="12">
    <xf numFmtId="0" fontId="0" fillId="0" borderId="0"/>
    <xf numFmtId="0" fontId="8" fillId="0" borderId="0"/>
    <xf numFmtId="0" fontId="8" fillId="0" borderId="0"/>
    <xf numFmtId="0" fontId="8" fillId="0" borderId="0"/>
    <xf numFmtId="0" fontId="8" fillId="0" borderId="0"/>
    <xf numFmtId="0" fontId="8" fillId="0" borderId="0"/>
    <xf numFmtId="0" fontId="41" fillId="0" borderId="0"/>
    <xf numFmtId="0" fontId="8" fillId="0" borderId="0"/>
    <xf numFmtId="9" fontId="8" fillId="0" borderId="0" applyFont="0" applyFill="0" applyBorder="0" applyAlignment="0" applyProtection="0"/>
    <xf numFmtId="9" fontId="8" fillId="0" borderId="0" applyFont="0" applyFill="0" applyBorder="0" applyAlignment="0" applyProtection="0"/>
    <xf numFmtId="0" fontId="8" fillId="0" borderId="0"/>
    <xf numFmtId="0" fontId="8" fillId="0" borderId="0"/>
  </cellStyleXfs>
  <cellXfs count="1043">
    <xf numFmtId="0" fontId="0" fillId="0" borderId="0" xfId="0"/>
    <xf numFmtId="0" fontId="2" fillId="0" borderId="0" xfId="0" applyFont="1" applyAlignment="1">
      <alignment vertical="top" wrapText="1"/>
    </xf>
    <xf numFmtId="0" fontId="2" fillId="0" borderId="0" xfId="0" applyFont="1" applyBorder="1" applyAlignment="1">
      <alignment vertical="top" wrapText="1"/>
    </xf>
    <xf numFmtId="0" fontId="2" fillId="0" borderId="0" xfId="0" applyFont="1" applyFill="1" applyBorder="1" applyAlignment="1">
      <alignment vertical="top" wrapText="1"/>
    </xf>
    <xf numFmtId="0" fontId="2" fillId="0" borderId="0" xfId="0" applyFont="1" applyAlignment="1"/>
    <xf numFmtId="0" fontId="4" fillId="0" borderId="0" xfId="0" applyFont="1" applyAlignment="1">
      <alignment vertical="top" wrapText="1"/>
    </xf>
    <xf numFmtId="0" fontId="2" fillId="0" borderId="0" xfId="0" applyFont="1"/>
    <xf numFmtId="0" fontId="2" fillId="0" borderId="0" xfId="0" applyFont="1" applyAlignment="1">
      <alignment horizontal="center"/>
    </xf>
    <xf numFmtId="0" fontId="2" fillId="0" borderId="0" xfId="0" applyFont="1" applyFill="1" applyBorder="1"/>
    <xf numFmtId="0" fontId="2" fillId="0" borderId="0" xfId="0" applyFont="1" applyBorder="1" applyAlignment="1">
      <alignment vertical="top"/>
    </xf>
    <xf numFmtId="0" fontId="2" fillId="0" borderId="0" xfId="0" applyFont="1" applyAlignment="1">
      <alignment wrapText="1"/>
    </xf>
    <xf numFmtId="0" fontId="2" fillId="0" borderId="0" xfId="0" applyFont="1" applyFill="1" applyAlignment="1">
      <alignment vertical="top" wrapText="1"/>
    </xf>
    <xf numFmtId="0" fontId="4" fillId="0" borderId="0" xfId="0" applyFont="1" applyFill="1" applyBorder="1" applyAlignment="1">
      <alignment vertical="top" wrapText="1"/>
    </xf>
    <xf numFmtId="0" fontId="2" fillId="0" borderId="0" xfId="0" applyFont="1" applyFill="1" applyBorder="1" applyAlignment="1">
      <alignment horizontal="center"/>
    </xf>
    <xf numFmtId="0" fontId="2" fillId="0" borderId="0" xfId="0" applyFont="1" applyBorder="1"/>
    <xf numFmtId="0" fontId="4" fillId="0" borderId="0" xfId="0" applyFont="1" applyBorder="1" applyAlignment="1">
      <alignment vertical="top" wrapText="1"/>
    </xf>
    <xf numFmtId="1" fontId="4" fillId="0" borderId="0" xfId="0" applyNumberFormat="1" applyFont="1" applyFill="1" applyBorder="1" applyAlignment="1">
      <alignment horizontal="center" vertical="center"/>
    </xf>
    <xf numFmtId="1" fontId="2" fillId="0" borderId="0" xfId="0" applyNumberFormat="1" applyFont="1" applyFill="1" applyBorder="1" applyAlignment="1">
      <alignment horizontal="right"/>
    </xf>
    <xf numFmtId="0" fontId="2" fillId="0" borderId="0" xfId="0" applyFont="1" applyFill="1" applyBorder="1" applyAlignment="1">
      <alignment horizontal="center" vertical="top" wrapText="1"/>
    </xf>
    <xf numFmtId="0" fontId="2" fillId="0" borderId="0" xfId="0" applyFont="1" applyFill="1" applyBorder="1" applyAlignment="1">
      <alignment horizontal="left" vertical="top" wrapText="1"/>
    </xf>
    <xf numFmtId="0" fontId="4" fillId="0" borderId="0" xfId="0" applyFont="1" applyFill="1" applyBorder="1" applyAlignment="1">
      <alignment horizontal="left" vertical="top" wrapText="1"/>
    </xf>
    <xf numFmtId="2" fontId="2" fillId="0" borderId="0" xfId="0" applyNumberFormat="1" applyFont="1" applyFill="1" applyBorder="1" applyAlignment="1">
      <alignment vertical="top" wrapText="1"/>
    </xf>
    <xf numFmtId="2" fontId="4" fillId="0" borderId="0" xfId="0" applyNumberFormat="1" applyFont="1" applyFill="1" applyBorder="1" applyAlignment="1">
      <alignment vertical="top" wrapText="1"/>
    </xf>
    <xf numFmtId="0" fontId="0" fillId="0" borderId="0" xfId="0" applyBorder="1"/>
    <xf numFmtId="0" fontId="2" fillId="0" borderId="0" xfId="0" applyFont="1" applyBorder="1" applyAlignment="1">
      <alignment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0" xfId="0" applyFont="1" applyBorder="1" applyAlignment="1"/>
    <xf numFmtId="0" fontId="9" fillId="0" borderId="5" xfId="0" applyNumberFormat="1" applyFont="1" applyBorder="1" applyAlignment="1">
      <alignment horizontal="center" vertical="center"/>
    </xf>
    <xf numFmtId="0" fontId="9" fillId="0" borderId="0" xfId="0" applyNumberFormat="1" applyFont="1" applyAlignment="1">
      <alignment horizontal="center" vertical="center"/>
    </xf>
    <xf numFmtId="0" fontId="4" fillId="0" borderId="0" xfId="0" applyFont="1" applyFill="1" applyBorder="1" applyAlignment="1">
      <alignment vertical="top"/>
    </xf>
    <xf numFmtId="0" fontId="5" fillId="0" borderId="0" xfId="0" applyFont="1" applyBorder="1" applyAlignment="1">
      <alignment vertical="top" wrapText="1"/>
    </xf>
    <xf numFmtId="0" fontId="4" fillId="0" borderId="0" xfId="0" applyFont="1" applyBorder="1" applyAlignment="1">
      <alignment vertical="top"/>
    </xf>
    <xf numFmtId="1" fontId="2" fillId="0" borderId="0" xfId="0" applyNumberFormat="1" applyFont="1" applyBorder="1" applyAlignment="1">
      <alignment horizontal="center"/>
    </xf>
    <xf numFmtId="1" fontId="2" fillId="0" borderId="0" xfId="0" applyNumberFormat="1" applyFont="1" applyBorder="1"/>
    <xf numFmtId="0" fontId="4" fillId="0" borderId="0" xfId="0" applyFont="1" applyFill="1" applyBorder="1" applyAlignment="1">
      <alignment horizontal="center" vertical="center"/>
    </xf>
    <xf numFmtId="1" fontId="4" fillId="0" borderId="0" xfId="0" applyNumberFormat="1" applyFont="1" applyFill="1" applyBorder="1" applyAlignment="1">
      <alignment horizontal="right"/>
    </xf>
    <xf numFmtId="0" fontId="2" fillId="0" borderId="0" xfId="0" applyFont="1" applyFill="1" applyBorder="1" applyAlignment="1">
      <alignment horizontal="center" vertical="center"/>
    </xf>
    <xf numFmtId="0" fontId="7" fillId="0" borderId="4" xfId="0" applyFont="1" applyBorder="1" applyAlignment="1">
      <alignment horizontal="center" vertical="center"/>
    </xf>
    <xf numFmtId="0" fontId="7" fillId="0" borderId="7" xfId="0" applyFont="1" applyBorder="1" applyAlignment="1">
      <alignment horizontal="center" vertical="center"/>
    </xf>
    <xf numFmtId="0" fontId="7" fillId="0" borderId="3" xfId="0" applyFont="1" applyBorder="1" applyAlignment="1">
      <alignment horizontal="center" vertical="center"/>
    </xf>
    <xf numFmtId="0" fontId="9" fillId="0" borderId="0" xfId="0" applyFont="1"/>
    <xf numFmtId="0" fontId="9" fillId="0" borderId="0" xfId="0" applyFont="1" applyAlignment="1">
      <alignment vertical="top" wrapText="1"/>
    </xf>
    <xf numFmtId="49" fontId="14" fillId="0" borderId="0" xfId="0" applyNumberFormat="1" applyFont="1" applyFill="1" applyBorder="1" applyAlignment="1">
      <alignment vertical="top"/>
    </xf>
    <xf numFmtId="0" fontId="14" fillId="0" borderId="0" xfId="0" applyFont="1" applyAlignment="1">
      <alignment vertical="top" wrapText="1"/>
    </xf>
    <xf numFmtId="0" fontId="1" fillId="0" borderId="10" xfId="0" applyNumberFormat="1" applyFont="1" applyFill="1" applyBorder="1" applyAlignment="1">
      <alignment horizontal="center" vertical="center"/>
    </xf>
    <xf numFmtId="0" fontId="1" fillId="0" borderId="11" xfId="0" applyNumberFormat="1" applyFont="1" applyFill="1" applyBorder="1" applyAlignment="1">
      <alignment horizontal="center" vertical="center"/>
    </xf>
    <xf numFmtId="0" fontId="9" fillId="0" borderId="0" xfId="0" applyNumberFormat="1" applyFont="1" applyFill="1" applyBorder="1" applyAlignment="1">
      <alignment horizontal="center" vertical="center"/>
    </xf>
    <xf numFmtId="0" fontId="9" fillId="0" borderId="0" xfId="0" applyNumberFormat="1" applyFont="1" applyBorder="1" applyAlignment="1">
      <alignment horizontal="center" vertical="center"/>
    </xf>
    <xf numFmtId="0" fontId="3" fillId="0" borderId="0" xfId="0" applyFont="1" applyFill="1" applyBorder="1" applyAlignment="1">
      <alignment horizontal="center"/>
    </xf>
    <xf numFmtId="2" fontId="5" fillId="0" borderId="0" xfId="0" applyNumberFormat="1" applyFont="1" applyFill="1" applyBorder="1"/>
    <xf numFmtId="0" fontId="9" fillId="0" borderId="3" xfId="0" applyNumberFormat="1" applyFont="1" applyBorder="1" applyAlignment="1">
      <alignment horizontal="center" vertical="center"/>
    </xf>
    <xf numFmtId="0" fontId="1" fillId="0" borderId="18" xfId="0" applyNumberFormat="1" applyFont="1" applyFill="1" applyBorder="1" applyAlignment="1">
      <alignment horizontal="center" vertical="center"/>
    </xf>
    <xf numFmtId="0" fontId="0" fillId="0" borderId="7" xfId="0" applyBorder="1"/>
    <xf numFmtId="0" fontId="0" fillId="0" borderId="4" xfId="0" applyBorder="1"/>
    <xf numFmtId="0" fontId="0" fillId="0" borderId="0" xfId="0" applyAlignment="1">
      <alignment wrapText="1"/>
    </xf>
    <xf numFmtId="0" fontId="16" fillId="0" borderId="0" xfId="0" applyFont="1" applyAlignment="1">
      <alignment horizontal="center"/>
    </xf>
    <xf numFmtId="0" fontId="9" fillId="2" borderId="7" xfId="0" applyFont="1" applyFill="1" applyBorder="1" applyAlignment="1">
      <alignment horizontal="center"/>
    </xf>
    <xf numFmtId="0" fontId="10" fillId="0" borderId="0" xfId="0" applyNumberFormat="1" applyFont="1" applyBorder="1" applyAlignment="1">
      <alignment horizontal="center" vertical="center" wrapText="1"/>
    </xf>
    <xf numFmtId="0" fontId="9" fillId="0" borderId="0" xfId="0" applyFont="1" applyBorder="1"/>
    <xf numFmtId="0" fontId="9" fillId="0" borderId="7" xfId="0" applyFont="1" applyBorder="1" applyAlignment="1">
      <alignment horizontal="center" vertical="center"/>
    </xf>
    <xf numFmtId="0" fontId="9" fillId="4" borderId="7" xfId="0" applyFont="1" applyFill="1" applyBorder="1" applyAlignment="1">
      <alignment horizontal="center"/>
    </xf>
    <xf numFmtId="0" fontId="9" fillId="5" borderId="7" xfId="0" applyFont="1" applyFill="1" applyBorder="1"/>
    <xf numFmtId="0" fontId="1" fillId="0" borderId="0" xfId="0" applyFont="1" applyAlignment="1">
      <alignment horizontal="center"/>
    </xf>
    <xf numFmtId="0" fontId="2" fillId="0" borderId="0" xfId="0" applyFont="1" applyAlignment="1">
      <alignment horizontal="left"/>
    </xf>
    <xf numFmtId="0" fontId="2" fillId="0" borderId="22" xfId="0" applyFont="1" applyBorder="1" applyAlignment="1">
      <alignment wrapText="1"/>
    </xf>
    <xf numFmtId="0" fontId="3" fillId="0" borderId="13" xfId="0" applyFont="1" applyBorder="1"/>
    <xf numFmtId="0" fontId="9" fillId="0" borderId="2" xfId="0" applyFont="1" applyBorder="1" applyAlignment="1">
      <alignment horizontal="center" vertical="center"/>
    </xf>
    <xf numFmtId="0" fontId="0" fillId="0" borderId="2" xfId="0" applyBorder="1"/>
    <xf numFmtId="0" fontId="7" fillId="0" borderId="23" xfId="0" applyFont="1" applyBorder="1" applyAlignment="1">
      <alignment horizontal="center" vertical="center"/>
    </xf>
    <xf numFmtId="0" fontId="9" fillId="0" borderId="23" xfId="0" applyFont="1" applyBorder="1" applyAlignment="1">
      <alignment horizontal="center" vertical="center"/>
    </xf>
    <xf numFmtId="0" fontId="0" fillId="0" borderId="23" xfId="0" applyBorder="1"/>
    <xf numFmtId="164" fontId="7" fillId="0" borderId="7" xfId="0" applyNumberFormat="1" applyFont="1" applyBorder="1" applyAlignment="1">
      <alignment horizontal="center" vertical="center"/>
    </xf>
    <xf numFmtId="0" fontId="7" fillId="2" borderId="3" xfId="0" applyFont="1" applyFill="1" applyBorder="1" applyAlignment="1">
      <alignment horizontal="center" vertical="center"/>
    </xf>
    <xf numFmtId="0" fontId="0" fillId="0" borderId="3" xfId="0" applyBorder="1"/>
    <xf numFmtId="0" fontId="7" fillId="2" borderId="7" xfId="0" applyFont="1" applyFill="1" applyBorder="1" applyAlignment="1">
      <alignment horizontal="center" vertical="center"/>
    </xf>
    <xf numFmtId="0" fontId="7" fillId="2" borderId="4" xfId="0" applyFont="1" applyFill="1" applyBorder="1" applyAlignment="1">
      <alignment horizontal="center" vertical="center"/>
    </xf>
    <xf numFmtId="0" fontId="9" fillId="0" borderId="19" xfId="0" applyNumberFormat="1" applyFont="1" applyBorder="1" applyAlignment="1">
      <alignment horizontal="center" vertical="center"/>
    </xf>
    <xf numFmtId="0" fontId="13" fillId="0" borderId="0" xfId="0" applyFont="1" applyBorder="1" applyAlignment="1">
      <alignment vertical="center" wrapText="1"/>
    </xf>
    <xf numFmtId="0" fontId="2" fillId="0" borderId="26" xfId="0" applyFont="1" applyBorder="1" applyAlignment="1">
      <alignment wrapText="1"/>
    </xf>
    <xf numFmtId="0" fontId="11" fillId="0" borderId="7" xfId="0" applyFont="1" applyFill="1" applyBorder="1" applyAlignment="1">
      <alignment vertical="top" wrapText="1"/>
    </xf>
    <xf numFmtId="0" fontId="11" fillId="0" borderId="7" xfId="0" applyFont="1" applyBorder="1" applyAlignment="1">
      <alignment vertical="top" wrapText="1"/>
    </xf>
    <xf numFmtId="0" fontId="9" fillId="0" borderId="7" xfId="0" applyNumberFormat="1" applyFont="1" applyBorder="1" applyAlignment="1">
      <alignment horizontal="center" vertical="center"/>
    </xf>
    <xf numFmtId="0" fontId="9" fillId="0" borderId="8" xfId="0" applyNumberFormat="1" applyFont="1" applyBorder="1" applyAlignment="1">
      <alignment horizontal="center" vertical="center"/>
    </xf>
    <xf numFmtId="0" fontId="1" fillId="0" borderId="4" xfId="0" applyNumberFormat="1" applyFont="1" applyFill="1" applyBorder="1" applyAlignment="1">
      <alignment horizontal="center"/>
    </xf>
    <xf numFmtId="0" fontId="9" fillId="0" borderId="6" xfId="0" applyNumberFormat="1" applyFont="1" applyBorder="1" applyAlignment="1">
      <alignment horizontal="center" vertical="center"/>
    </xf>
    <xf numFmtId="0" fontId="1" fillId="0" borderId="10" xfId="0" applyNumberFormat="1" applyFont="1" applyFill="1" applyBorder="1" applyAlignment="1">
      <alignment horizontal="center"/>
    </xf>
    <xf numFmtId="0" fontId="1" fillId="0" borderId="19" xfId="0" applyNumberFormat="1" applyFont="1" applyFill="1" applyBorder="1" applyAlignment="1">
      <alignment horizontal="center"/>
    </xf>
    <xf numFmtId="0" fontId="9" fillId="0" borderId="10" xfId="0" applyNumberFormat="1" applyFont="1" applyBorder="1" applyAlignment="1">
      <alignment horizontal="center" vertical="center"/>
    </xf>
    <xf numFmtId="0" fontId="9" fillId="0" borderId="24" xfId="0" applyNumberFormat="1" applyFont="1" applyBorder="1" applyAlignment="1">
      <alignment horizontal="center" vertical="center"/>
    </xf>
    <xf numFmtId="0" fontId="1" fillId="0" borderId="11" xfId="0" applyNumberFormat="1" applyFont="1" applyFill="1" applyBorder="1" applyAlignment="1">
      <alignment horizontal="center"/>
    </xf>
    <xf numFmtId="0" fontId="23" fillId="0" borderId="0" xfId="0" applyFont="1" applyAlignment="1">
      <alignment vertical="top"/>
    </xf>
    <xf numFmtId="0" fontId="24" fillId="0" borderId="0" xfId="0" applyFont="1" applyAlignment="1">
      <alignment wrapText="1"/>
    </xf>
    <xf numFmtId="0" fontId="25" fillId="0" borderId="0" xfId="0" applyFont="1" applyAlignment="1"/>
    <xf numFmtId="0" fontId="26" fillId="0" borderId="0" xfId="0" applyFont="1" applyAlignment="1">
      <alignment wrapText="1"/>
    </xf>
    <xf numFmtId="0" fontId="23" fillId="0" borderId="28" xfId="0" applyFont="1" applyBorder="1" applyAlignment="1">
      <alignment horizontal="center" vertical="center" wrapText="1"/>
    </xf>
    <xf numFmtId="0" fontId="23" fillId="0" borderId="22" xfId="0" applyFont="1" applyBorder="1" applyAlignment="1">
      <alignment horizontal="center" vertical="center" wrapText="1"/>
    </xf>
    <xf numFmtId="0" fontId="23" fillId="0" borderId="13" xfId="0" applyFont="1" applyBorder="1" applyAlignment="1">
      <alignment horizontal="center" vertical="center" wrapText="1"/>
    </xf>
    <xf numFmtId="0" fontId="26" fillId="3" borderId="14" xfId="0" applyFont="1" applyFill="1" applyBorder="1" applyAlignment="1">
      <alignment vertical="top" wrapText="1"/>
    </xf>
    <xf numFmtId="0" fontId="26" fillId="3" borderId="2" xfId="0" applyFont="1" applyFill="1" applyBorder="1" applyAlignment="1">
      <alignment vertical="top" wrapText="1"/>
    </xf>
    <xf numFmtId="0" fontId="26" fillId="3" borderId="29" xfId="0" applyFont="1" applyFill="1" applyBorder="1" applyAlignment="1">
      <alignment vertical="top" wrapText="1"/>
    </xf>
    <xf numFmtId="0" fontId="26" fillId="3" borderId="7" xfId="0" applyFont="1" applyFill="1" applyBorder="1" applyAlignment="1">
      <alignment vertical="top" wrapText="1"/>
    </xf>
    <xf numFmtId="0" fontId="26" fillId="3" borderId="27" xfId="0" applyFont="1" applyFill="1" applyBorder="1" applyAlignment="1">
      <alignment vertical="top" wrapText="1"/>
    </xf>
    <xf numFmtId="0" fontId="26" fillId="3" borderId="4" xfId="0" applyFont="1" applyFill="1" applyBorder="1" applyAlignment="1">
      <alignment vertical="top" wrapText="1"/>
    </xf>
    <xf numFmtId="0" fontId="26" fillId="3" borderId="0" xfId="0" applyFont="1" applyFill="1" applyBorder="1" applyAlignment="1">
      <alignment vertical="top" wrapText="1"/>
    </xf>
    <xf numFmtId="0" fontId="26" fillId="6" borderId="4" xfId="0" applyFont="1" applyFill="1" applyBorder="1" applyAlignment="1">
      <alignment vertical="top" wrapText="1"/>
    </xf>
    <xf numFmtId="0" fontId="26" fillId="6" borderId="0" xfId="0" applyFont="1" applyFill="1" applyBorder="1" applyAlignment="1">
      <alignment vertical="top" wrapText="1"/>
    </xf>
    <xf numFmtId="0" fontId="26" fillId="3" borderId="7" xfId="0" applyFont="1" applyFill="1" applyBorder="1" applyAlignment="1">
      <alignment horizontal="left" vertical="top" wrapText="1"/>
    </xf>
    <xf numFmtId="0" fontId="26" fillId="3" borderId="18" xfId="0" applyFont="1" applyFill="1" applyBorder="1" applyAlignment="1">
      <alignment vertical="top" wrapText="1"/>
    </xf>
    <xf numFmtId="0" fontId="26" fillId="3" borderId="3" xfId="0" applyFont="1" applyFill="1" applyBorder="1" applyAlignment="1">
      <alignment vertical="top" wrapText="1"/>
    </xf>
    <xf numFmtId="0" fontId="26" fillId="3" borderId="31" xfId="0" applyFont="1" applyFill="1" applyBorder="1" applyAlignment="1">
      <alignment vertical="top" wrapText="1"/>
    </xf>
    <xf numFmtId="0" fontId="26" fillId="3" borderId="25" xfId="0" applyFont="1" applyFill="1" applyBorder="1" applyAlignment="1">
      <alignment vertical="top" wrapText="1"/>
    </xf>
    <xf numFmtId="0" fontId="26" fillId="3" borderId="16" xfId="0" applyFont="1" applyFill="1" applyBorder="1" applyAlignment="1">
      <alignment vertical="top" wrapText="1"/>
    </xf>
    <xf numFmtId="0" fontId="26" fillId="3" borderId="0" xfId="0" applyFont="1" applyFill="1" applyBorder="1" applyAlignment="1">
      <alignment horizontal="left" vertical="top" wrapText="1"/>
    </xf>
    <xf numFmtId="0" fontId="26" fillId="3" borderId="32" xfId="0" applyFont="1" applyFill="1" applyBorder="1" applyAlignment="1">
      <alignment vertical="top" wrapText="1"/>
    </xf>
    <xf numFmtId="0" fontId="26" fillId="3" borderId="32" xfId="0" applyFont="1" applyFill="1" applyBorder="1" applyAlignment="1">
      <alignment horizontal="left" vertical="top" wrapText="1"/>
    </xf>
    <xf numFmtId="0" fontId="26" fillId="3" borderId="1" xfId="0" applyFont="1" applyFill="1" applyBorder="1" applyAlignment="1">
      <alignment horizontal="left" vertical="top" wrapText="1"/>
    </xf>
    <xf numFmtId="0" fontId="26" fillId="3" borderId="34" xfId="0" applyFont="1" applyFill="1" applyBorder="1" applyAlignment="1">
      <alignment vertical="top" wrapText="1"/>
    </xf>
    <xf numFmtId="0" fontId="26" fillId="3" borderId="34" xfId="0" applyFont="1" applyFill="1" applyBorder="1" applyAlignment="1">
      <alignment horizontal="left" vertical="top" wrapText="1"/>
    </xf>
    <xf numFmtId="0" fontId="26" fillId="6" borderId="23" xfId="0" applyFont="1" applyFill="1" applyBorder="1" applyAlignment="1">
      <alignment vertical="top" wrapText="1"/>
    </xf>
    <xf numFmtId="0" fontId="26" fillId="3" borderId="36" xfId="0" applyFont="1" applyFill="1" applyBorder="1" applyAlignment="1">
      <alignment vertical="top" wrapText="1"/>
    </xf>
    <xf numFmtId="0" fontId="26" fillId="3" borderId="0" xfId="0" applyFont="1" applyFill="1" applyBorder="1" applyAlignment="1">
      <alignment horizontal="right" vertical="top" wrapText="1"/>
    </xf>
    <xf numFmtId="0" fontId="26" fillId="3" borderId="17" xfId="0" applyFont="1" applyFill="1" applyBorder="1" applyAlignment="1">
      <alignment vertical="top" wrapText="1"/>
    </xf>
    <xf numFmtId="0" fontId="26" fillId="6" borderId="7" xfId="0" applyFont="1" applyFill="1" applyBorder="1" applyAlignment="1">
      <alignment vertical="top" wrapText="1"/>
    </xf>
    <xf numFmtId="0" fontId="26" fillId="3" borderId="12" xfId="0" applyFont="1" applyFill="1" applyBorder="1" applyAlignment="1">
      <alignment horizontal="left" vertical="top" wrapText="1"/>
    </xf>
    <xf numFmtId="0" fontId="26" fillId="3" borderId="40" xfId="0" applyFont="1" applyFill="1" applyBorder="1" applyAlignment="1">
      <alignment vertical="top" wrapText="1"/>
    </xf>
    <xf numFmtId="0" fontId="26" fillId="3" borderId="41" xfId="0" applyFont="1" applyFill="1" applyBorder="1" applyAlignment="1">
      <alignment vertical="top" wrapText="1"/>
    </xf>
    <xf numFmtId="0" fontId="26" fillId="3" borderId="42" xfId="0" applyFont="1" applyFill="1" applyBorder="1" applyAlignment="1">
      <alignment vertical="top" wrapText="1"/>
    </xf>
    <xf numFmtId="0" fontId="26" fillId="3" borderId="43" xfId="0" applyFont="1" applyFill="1" applyBorder="1" applyAlignment="1">
      <alignment vertical="top" wrapText="1"/>
    </xf>
    <xf numFmtId="0" fontId="26" fillId="3" borderId="30" xfId="0" applyFont="1" applyFill="1" applyBorder="1" applyAlignment="1">
      <alignment vertical="top" wrapText="1"/>
    </xf>
    <xf numFmtId="0" fontId="26" fillId="3" borderId="44" xfId="0" applyFont="1" applyFill="1" applyBorder="1" applyAlignment="1">
      <alignment vertical="top" wrapText="1"/>
    </xf>
    <xf numFmtId="0" fontId="26" fillId="3" borderId="7" xfId="0" applyFont="1" applyFill="1" applyBorder="1" applyAlignment="1">
      <alignment horizontal="center" vertical="top" wrapText="1"/>
    </xf>
    <xf numFmtId="0" fontId="26" fillId="3" borderId="4" xfId="0" applyFont="1" applyFill="1" applyBorder="1" applyAlignment="1">
      <alignment horizontal="center" vertical="top" wrapText="1"/>
    </xf>
    <xf numFmtId="0" fontId="0" fillId="0" borderId="0" xfId="0" applyAlignment="1">
      <alignment horizontal="left"/>
    </xf>
    <xf numFmtId="0" fontId="10" fillId="0" borderId="34" xfId="0" applyFont="1" applyBorder="1" applyAlignment="1">
      <alignment horizontal="center" vertical="center" wrapText="1"/>
    </xf>
    <xf numFmtId="14" fontId="26" fillId="3" borderId="17" xfId="0" applyNumberFormat="1" applyFont="1" applyFill="1" applyBorder="1" applyAlignment="1">
      <alignment vertical="top" wrapText="1"/>
    </xf>
    <xf numFmtId="0" fontId="26" fillId="6" borderId="0" xfId="0" applyFont="1" applyFill="1" applyBorder="1" applyAlignment="1">
      <alignment horizontal="left" vertical="top" wrapText="1"/>
    </xf>
    <xf numFmtId="0" fontId="26" fillId="6" borderId="1" xfId="0" applyFont="1" applyFill="1" applyBorder="1" applyAlignment="1">
      <alignment horizontal="left" vertical="top" wrapText="1"/>
    </xf>
    <xf numFmtId="0" fontId="26" fillId="6" borderId="27" xfId="0" applyFont="1" applyFill="1" applyBorder="1" applyAlignment="1">
      <alignment vertical="top" wrapText="1"/>
    </xf>
    <xf numFmtId="0" fontId="26" fillId="3" borderId="21" xfId="0" applyFont="1" applyFill="1" applyBorder="1" applyAlignment="1">
      <alignment vertical="top" wrapText="1"/>
    </xf>
    <xf numFmtId="0" fontId="26" fillId="3" borderId="48" xfId="0" applyFont="1" applyFill="1" applyBorder="1" applyAlignment="1">
      <alignment vertical="top" wrapText="1"/>
    </xf>
    <xf numFmtId="0" fontId="26" fillId="3" borderId="2" xfId="0" applyFont="1" applyFill="1" applyBorder="1" applyAlignment="1">
      <alignment horizontal="left" vertical="top" wrapText="1"/>
    </xf>
    <xf numFmtId="0" fontId="9" fillId="0" borderId="17" xfId="0" applyFont="1" applyFill="1" applyBorder="1" applyAlignment="1">
      <alignment horizontal="center" vertical="top" wrapText="1"/>
    </xf>
    <xf numFmtId="0" fontId="2" fillId="0" borderId="4" xfId="0" applyFont="1" applyFill="1" applyBorder="1" applyAlignment="1">
      <alignment horizontal="center" vertical="center" wrapText="1"/>
    </xf>
    <xf numFmtId="0" fontId="26" fillId="3" borderId="11" xfId="0" applyFont="1" applyFill="1" applyBorder="1" applyAlignment="1">
      <alignment horizontal="center" vertical="top" wrapText="1"/>
    </xf>
    <xf numFmtId="0" fontId="26" fillId="3" borderId="19" xfId="0" applyFont="1" applyFill="1" applyBorder="1" applyAlignment="1">
      <alignment horizontal="center" vertical="top" wrapText="1"/>
    </xf>
    <xf numFmtId="0" fontId="26" fillId="3" borderId="2" xfId="0" applyFont="1" applyFill="1" applyBorder="1" applyAlignment="1">
      <alignment horizontal="center" vertical="top" wrapText="1"/>
    </xf>
    <xf numFmtId="0" fontId="30" fillId="0" borderId="7" xfId="0" applyFont="1" applyBorder="1" applyAlignment="1">
      <alignment horizontal="center" vertical="center" wrapText="1"/>
    </xf>
    <xf numFmtId="0" fontId="24" fillId="0" borderId="0" xfId="0" applyFont="1" applyAlignment="1">
      <alignment horizontal="center" wrapText="1"/>
    </xf>
    <xf numFmtId="0" fontId="26" fillId="0" borderId="0" xfId="0" applyFont="1" applyAlignment="1">
      <alignment horizontal="center" wrapText="1"/>
    </xf>
    <xf numFmtId="0" fontId="26" fillId="3" borderId="10" xfId="0" applyFont="1" applyFill="1" applyBorder="1" applyAlignment="1">
      <alignment horizontal="center" vertical="top" wrapText="1"/>
    </xf>
    <xf numFmtId="0" fontId="26" fillId="3" borderId="32" xfId="0" applyFont="1" applyFill="1" applyBorder="1" applyAlignment="1">
      <alignment horizontal="center" vertical="top" wrapText="1"/>
    </xf>
    <xf numFmtId="0" fontId="26" fillId="3" borderId="34" xfId="0" applyFont="1" applyFill="1" applyBorder="1" applyAlignment="1">
      <alignment horizontal="center" vertical="top" wrapText="1"/>
    </xf>
    <xf numFmtId="0" fontId="26" fillId="3" borderId="40" xfId="0" applyFont="1" applyFill="1" applyBorder="1" applyAlignment="1">
      <alignment horizontal="center" vertical="top" wrapText="1"/>
    </xf>
    <xf numFmtId="0" fontId="26" fillId="6" borderId="25" xfId="0" applyFont="1" applyFill="1" applyBorder="1" applyAlignment="1">
      <alignment horizontal="center" vertical="top" wrapText="1"/>
    </xf>
    <xf numFmtId="0" fontId="26" fillId="6" borderId="19" xfId="0" applyFont="1" applyFill="1" applyBorder="1" applyAlignment="1">
      <alignment horizontal="center" vertical="top" wrapText="1"/>
    </xf>
    <xf numFmtId="0" fontId="26" fillId="3" borderId="26" xfId="0" applyFont="1" applyFill="1" applyBorder="1" applyAlignment="1">
      <alignment horizontal="center" vertical="top" wrapText="1"/>
    </xf>
    <xf numFmtId="0" fontId="26" fillId="3" borderId="52" xfId="0" applyFont="1" applyFill="1" applyBorder="1" applyAlignment="1">
      <alignment horizontal="center" vertical="top" wrapText="1"/>
    </xf>
    <xf numFmtId="0" fontId="26" fillId="3" borderId="28" xfId="0" applyFont="1" applyFill="1" applyBorder="1" applyAlignment="1">
      <alignment vertical="top" wrapText="1"/>
    </xf>
    <xf numFmtId="0" fontId="26" fillId="6" borderId="22" xfId="0" applyFont="1" applyFill="1" applyBorder="1" applyAlignment="1">
      <alignment vertical="top" wrapText="1"/>
    </xf>
    <xf numFmtId="0" fontId="26" fillId="6" borderId="48" xfId="0" applyFont="1" applyFill="1" applyBorder="1" applyAlignment="1">
      <alignment horizontal="left" vertical="top" wrapText="1"/>
    </xf>
    <xf numFmtId="0" fontId="26" fillId="3" borderId="52" xfId="0" applyFont="1" applyFill="1" applyBorder="1" applyAlignment="1">
      <alignment vertical="top" wrapText="1"/>
    </xf>
    <xf numFmtId="0" fontId="26" fillId="3" borderId="9" xfId="0" applyFont="1" applyFill="1" applyBorder="1" applyAlignment="1">
      <alignment vertical="top" wrapText="1"/>
    </xf>
    <xf numFmtId="0" fontId="26" fillId="6" borderId="2" xfId="0" applyFont="1" applyFill="1" applyBorder="1" applyAlignment="1">
      <alignment vertical="top" wrapText="1"/>
    </xf>
    <xf numFmtId="0" fontId="2" fillId="0" borderId="22" xfId="0" applyFont="1" applyBorder="1" applyAlignment="1">
      <alignment horizontal="center" vertical="center" wrapText="1"/>
    </xf>
    <xf numFmtId="0" fontId="26" fillId="0" borderId="7" xfId="0" applyFont="1" applyFill="1" applyBorder="1" applyAlignment="1">
      <alignment horizontal="center" vertical="top" wrapText="1"/>
    </xf>
    <xf numFmtId="0" fontId="26" fillId="6" borderId="2" xfId="0" applyFont="1" applyFill="1" applyBorder="1" applyAlignment="1">
      <alignment horizontal="center" vertical="top" wrapText="1"/>
    </xf>
    <xf numFmtId="0" fontId="26" fillId="6" borderId="4" xfId="0" applyFont="1" applyFill="1" applyBorder="1" applyAlignment="1">
      <alignment horizontal="center" vertical="top" wrapText="1"/>
    </xf>
    <xf numFmtId="0" fontId="2" fillId="0" borderId="7" xfId="0" applyFont="1" applyBorder="1" applyAlignment="1">
      <alignment horizontal="center" vertical="center" wrapText="1"/>
    </xf>
    <xf numFmtId="0" fontId="2" fillId="0" borderId="2" xfId="0" applyFont="1" applyBorder="1" applyAlignment="1">
      <alignment horizontal="center" vertical="center" wrapText="1"/>
    </xf>
    <xf numFmtId="0" fontId="26" fillId="3" borderId="23" xfId="0" applyFont="1" applyFill="1" applyBorder="1" applyAlignment="1">
      <alignment horizontal="center" vertical="top" wrapText="1"/>
    </xf>
    <xf numFmtId="0" fontId="2" fillId="0" borderId="23" xfId="0" applyFont="1" applyBorder="1" applyAlignment="1">
      <alignment horizontal="center" vertical="center" wrapText="1"/>
    </xf>
    <xf numFmtId="0" fontId="30" fillId="0" borderId="2" xfId="0" applyFont="1" applyBorder="1" applyAlignment="1">
      <alignment horizontal="center" vertical="center" wrapText="1"/>
    </xf>
    <xf numFmtId="0" fontId="30" fillId="0" borderId="7" xfId="0" applyFont="1" applyBorder="1" applyAlignment="1">
      <alignment horizontal="center" vertical="center"/>
    </xf>
    <xf numFmtId="0" fontId="26" fillId="3" borderId="30" xfId="0" applyFont="1" applyFill="1" applyBorder="1" applyAlignment="1">
      <alignment horizontal="center" vertical="top" wrapText="1"/>
    </xf>
    <xf numFmtId="0" fontId="26" fillId="3" borderId="3" xfId="0" applyFont="1" applyFill="1" applyBorder="1" applyAlignment="1">
      <alignment horizontal="center" vertical="top" wrapText="1"/>
    </xf>
    <xf numFmtId="0" fontId="26" fillId="3" borderId="36" xfId="0" applyFont="1" applyFill="1" applyBorder="1" applyAlignment="1">
      <alignment horizontal="center" vertical="top" wrapText="1"/>
    </xf>
    <xf numFmtId="0" fontId="8" fillId="0" borderId="0" xfId="0" applyFont="1"/>
    <xf numFmtId="0" fontId="8" fillId="0" borderId="0" xfId="0" applyFont="1" applyBorder="1"/>
    <xf numFmtId="0" fontId="2" fillId="0" borderId="4" xfId="0" applyFont="1" applyBorder="1" applyAlignment="1">
      <alignment horizontal="center" vertical="center" wrapText="1"/>
    </xf>
    <xf numFmtId="0" fontId="2" fillId="0" borderId="8" xfId="0" applyFont="1" applyBorder="1" applyAlignment="1">
      <alignment horizontal="center" vertical="center" wrapText="1"/>
    </xf>
    <xf numFmtId="0" fontId="26" fillId="3" borderId="24" xfId="0" applyFont="1" applyFill="1" applyBorder="1" applyAlignment="1">
      <alignment horizontal="center" vertical="top" wrapText="1"/>
    </xf>
    <xf numFmtId="0" fontId="26" fillId="3" borderId="0" xfId="0" applyFont="1" applyFill="1" applyBorder="1" applyAlignment="1">
      <alignment horizontal="center" vertical="top" wrapText="1"/>
    </xf>
    <xf numFmtId="0" fontId="26" fillId="3" borderId="25" xfId="0" applyFont="1" applyFill="1" applyBorder="1" applyAlignment="1">
      <alignment horizontal="center" vertical="top" wrapText="1"/>
    </xf>
    <xf numFmtId="0" fontId="26" fillId="3" borderId="1" xfId="0" applyFont="1" applyFill="1" applyBorder="1" applyAlignment="1">
      <alignment horizontal="center" vertical="top" wrapText="1"/>
    </xf>
    <xf numFmtId="3" fontId="26" fillId="3" borderId="26" xfId="0" applyNumberFormat="1" applyFont="1" applyFill="1" applyBorder="1" applyAlignment="1">
      <alignment horizontal="center" vertical="top" wrapText="1"/>
    </xf>
    <xf numFmtId="0" fontId="26" fillId="6" borderId="32" xfId="0" applyFont="1" applyFill="1" applyBorder="1" applyAlignment="1">
      <alignment horizontal="center" vertical="top" wrapText="1"/>
    </xf>
    <xf numFmtId="0" fontId="26" fillId="6" borderId="34" xfId="0" applyFont="1" applyFill="1" applyBorder="1" applyAlignment="1">
      <alignment horizontal="center" vertical="top" wrapText="1"/>
    </xf>
    <xf numFmtId="0" fontId="26" fillId="0" borderId="54" xfId="0" applyFont="1" applyBorder="1" applyAlignment="1">
      <alignment wrapText="1"/>
    </xf>
    <xf numFmtId="0" fontId="26" fillId="6" borderId="52" xfId="0" applyFont="1" applyFill="1" applyBorder="1" applyAlignment="1">
      <alignment horizontal="center" vertical="top" wrapText="1"/>
    </xf>
    <xf numFmtId="0" fontId="26" fillId="6" borderId="40" xfId="0" applyFont="1" applyFill="1" applyBorder="1" applyAlignment="1">
      <alignment horizontal="center" vertical="top" wrapText="1"/>
    </xf>
    <xf numFmtId="0" fontId="26" fillId="6" borderId="30" xfId="0" applyFont="1" applyFill="1" applyBorder="1" applyAlignment="1">
      <alignment horizontal="center" vertical="top" wrapText="1"/>
    </xf>
    <xf numFmtId="0" fontId="26" fillId="6" borderId="22" xfId="0" applyFont="1" applyFill="1" applyBorder="1" applyAlignment="1">
      <alignment horizontal="center" vertical="top" wrapText="1"/>
    </xf>
    <xf numFmtId="0" fontId="26" fillId="3" borderId="47" xfId="0" applyFont="1" applyFill="1" applyBorder="1" applyAlignment="1">
      <alignment horizontal="center" vertical="top" wrapText="1"/>
    </xf>
    <xf numFmtId="0" fontId="26" fillId="6" borderId="3" xfId="0" applyFont="1" applyFill="1" applyBorder="1" applyAlignment="1">
      <alignment horizontal="center" vertical="top" wrapText="1"/>
    </xf>
    <xf numFmtId="0" fontId="26" fillId="3" borderId="22" xfId="0" applyFont="1" applyFill="1" applyBorder="1" applyAlignment="1">
      <alignment horizontal="center" vertical="top" wrapText="1"/>
    </xf>
    <xf numFmtId="0" fontId="26" fillId="6" borderId="7" xfId="0" applyFont="1" applyFill="1" applyBorder="1" applyAlignment="1">
      <alignment horizontal="center" vertical="top" wrapText="1"/>
    </xf>
    <xf numFmtId="0" fontId="24" fillId="0" borderId="0" xfId="0" applyFont="1" applyFill="1" applyAlignment="1">
      <alignment horizontal="center" vertical="top" wrapText="1"/>
    </xf>
    <xf numFmtId="0" fontId="26" fillId="0" borderId="0" xfId="0" applyFont="1" applyFill="1" applyAlignment="1">
      <alignment horizontal="center" vertical="top" wrapText="1"/>
    </xf>
    <xf numFmtId="0" fontId="26" fillId="0" borderId="2" xfId="0" applyFont="1" applyFill="1" applyBorder="1" applyAlignment="1">
      <alignment horizontal="center" vertical="top" wrapText="1"/>
    </xf>
    <xf numFmtId="0" fontId="26" fillId="0" borderId="4" xfId="0" applyFont="1" applyFill="1" applyBorder="1" applyAlignment="1">
      <alignment horizontal="center" vertical="top" wrapText="1"/>
    </xf>
    <xf numFmtId="0" fontId="26" fillId="0" borderId="0" xfId="0" applyFont="1" applyFill="1" applyBorder="1" applyAlignment="1">
      <alignment horizontal="center" vertical="top" wrapText="1"/>
    </xf>
    <xf numFmtId="0" fontId="26" fillId="0" borderId="22" xfId="0" applyFont="1" applyFill="1" applyBorder="1" applyAlignment="1">
      <alignment horizontal="center" vertical="top" wrapText="1"/>
    </xf>
    <xf numFmtId="0" fontId="26" fillId="0" borderId="25" xfId="0" applyFont="1" applyFill="1" applyBorder="1" applyAlignment="1">
      <alignment horizontal="center" vertical="top" wrapText="1"/>
    </xf>
    <xf numFmtId="0" fontId="26" fillId="0" borderId="32" xfId="0" applyFont="1" applyFill="1" applyBorder="1" applyAlignment="1">
      <alignment horizontal="center" vertical="top" wrapText="1"/>
    </xf>
    <xf numFmtId="0" fontId="26" fillId="0" borderId="34" xfId="0" applyFont="1" applyFill="1" applyBorder="1" applyAlignment="1">
      <alignment horizontal="center" vertical="top" wrapText="1"/>
    </xf>
    <xf numFmtId="0" fontId="26" fillId="0" borderId="36" xfId="0" applyFont="1" applyFill="1" applyBorder="1" applyAlignment="1">
      <alignment horizontal="center" vertical="top" wrapText="1"/>
    </xf>
    <xf numFmtId="0" fontId="26" fillId="0" borderId="52" xfId="0" applyFont="1" applyFill="1" applyBorder="1" applyAlignment="1">
      <alignment horizontal="center" vertical="top" wrapText="1"/>
    </xf>
    <xf numFmtId="0" fontId="26" fillId="0" borderId="40" xfId="0" applyFont="1" applyFill="1" applyBorder="1" applyAlignment="1">
      <alignment horizontal="center" vertical="top" wrapText="1"/>
    </xf>
    <xf numFmtId="0" fontId="30" fillId="0" borderId="22" xfId="0" applyFont="1" applyBorder="1" applyAlignment="1">
      <alignment horizontal="center" vertical="center" wrapText="1"/>
    </xf>
    <xf numFmtId="0" fontId="30" fillId="0" borderId="4" xfId="0" applyFont="1" applyBorder="1" applyAlignment="1">
      <alignment horizontal="center" vertical="center" wrapText="1"/>
    </xf>
    <xf numFmtId="0" fontId="30" fillId="6" borderId="7" xfId="0" applyFont="1" applyFill="1" applyBorder="1" applyAlignment="1">
      <alignment horizontal="center" vertical="center" wrapText="1"/>
    </xf>
    <xf numFmtId="49" fontId="30" fillId="0" borderId="7" xfId="0" applyNumberFormat="1" applyFont="1" applyBorder="1" applyAlignment="1">
      <alignment horizontal="center" vertical="center" wrapText="1"/>
    </xf>
    <xf numFmtId="0" fontId="30" fillId="0" borderId="7" xfId="0" applyNumberFormat="1" applyFont="1" applyBorder="1" applyAlignment="1">
      <alignment horizontal="center" vertical="center" wrapText="1"/>
    </xf>
    <xf numFmtId="0" fontId="30" fillId="0" borderId="53" xfId="0" applyFont="1" applyBorder="1" applyAlignment="1">
      <alignment horizontal="center" vertical="center" wrapText="1"/>
    </xf>
    <xf numFmtId="0" fontId="30" fillId="7" borderId="7" xfId="0" applyFont="1" applyFill="1" applyBorder="1" applyAlignment="1">
      <alignment horizontal="center" vertical="center" wrapText="1"/>
    </xf>
    <xf numFmtId="0" fontId="30" fillId="8" borderId="2" xfId="0" applyFont="1" applyFill="1" applyBorder="1" applyAlignment="1">
      <alignment horizontal="center" vertical="center" wrapText="1"/>
    </xf>
    <xf numFmtId="0" fontId="30" fillId="8" borderId="7" xfId="0" applyFont="1" applyFill="1" applyBorder="1" applyAlignment="1">
      <alignment horizontal="center" vertical="center" wrapText="1"/>
    </xf>
    <xf numFmtId="0" fontId="2" fillId="0" borderId="36" xfId="0" applyFont="1" applyBorder="1" applyAlignment="1">
      <alignment horizontal="center" vertical="center" wrapText="1"/>
    </xf>
    <xf numFmtId="0" fontId="30" fillId="6" borderId="2" xfId="0" applyFont="1" applyFill="1" applyBorder="1" applyAlignment="1">
      <alignment horizontal="center" vertical="center" wrapText="1"/>
    </xf>
    <xf numFmtId="0" fontId="30" fillId="8" borderId="4" xfId="0" applyFont="1" applyFill="1" applyBorder="1" applyAlignment="1">
      <alignment horizontal="center" vertical="center" wrapText="1"/>
    </xf>
    <xf numFmtId="0" fontId="30" fillId="0" borderId="2" xfId="0" applyFont="1" applyFill="1" applyBorder="1" applyAlignment="1">
      <alignment horizontal="center" vertical="center" wrapText="1"/>
    </xf>
    <xf numFmtId="0" fontId="30" fillId="0" borderId="7" xfId="0" applyFont="1" applyFill="1" applyBorder="1" applyAlignment="1">
      <alignment horizontal="center" vertical="center" wrapText="1"/>
    </xf>
    <xf numFmtId="0" fontId="30" fillId="0" borderId="23" xfId="0" applyFont="1" applyFill="1" applyBorder="1" applyAlignment="1">
      <alignment horizontal="center" vertical="center" wrapText="1"/>
    </xf>
    <xf numFmtId="0" fontId="30" fillId="6" borderId="23" xfId="0" applyFont="1" applyFill="1" applyBorder="1" applyAlignment="1">
      <alignment horizontal="center" vertical="center" wrapText="1"/>
    </xf>
    <xf numFmtId="0" fontId="37" fillId="6" borderId="11" xfId="0" applyFont="1" applyFill="1" applyBorder="1" applyAlignment="1">
      <alignment vertical="top" wrapText="1"/>
    </xf>
    <xf numFmtId="0" fontId="30" fillId="6" borderId="4" xfId="0" applyFont="1" applyFill="1" applyBorder="1" applyAlignment="1">
      <alignment horizontal="center" vertical="center" wrapText="1"/>
    </xf>
    <xf numFmtId="0" fontId="26" fillId="3" borderId="5" xfId="0" applyFont="1" applyFill="1" applyBorder="1" applyAlignment="1">
      <alignment horizontal="center" vertical="top" wrapText="1"/>
    </xf>
    <xf numFmtId="0" fontId="26" fillId="3" borderId="15" xfId="0" applyFont="1" applyFill="1" applyBorder="1" applyAlignment="1">
      <alignment horizontal="center" vertical="top" wrapText="1"/>
    </xf>
    <xf numFmtId="0" fontId="26" fillId="3" borderId="33" xfId="0" applyFont="1" applyFill="1" applyBorder="1" applyAlignment="1">
      <alignment horizontal="center" vertical="top" wrapText="1"/>
    </xf>
    <xf numFmtId="0" fontId="26" fillId="3" borderId="37" xfId="0" applyFont="1" applyFill="1" applyBorder="1" applyAlignment="1">
      <alignment horizontal="center" vertical="top" wrapText="1"/>
    </xf>
    <xf numFmtId="0" fontId="26" fillId="3" borderId="6" xfId="0" applyFont="1" applyFill="1" applyBorder="1" applyAlignment="1">
      <alignment horizontal="center" vertical="top" wrapText="1"/>
    </xf>
    <xf numFmtId="0" fontId="26" fillId="3" borderId="13" xfId="0" applyFont="1" applyFill="1" applyBorder="1" applyAlignment="1">
      <alignment horizontal="center" vertical="top" wrapText="1"/>
    </xf>
    <xf numFmtId="0" fontId="26" fillId="3" borderId="35" xfId="0" applyFont="1" applyFill="1" applyBorder="1" applyAlignment="1">
      <alignment horizontal="center" vertical="top" wrapText="1"/>
    </xf>
    <xf numFmtId="0" fontId="26" fillId="3" borderId="20" xfId="0" applyFont="1" applyFill="1" applyBorder="1" applyAlignment="1">
      <alignment horizontal="center" vertical="top" wrapText="1"/>
    </xf>
    <xf numFmtId="0" fontId="10" fillId="0" borderId="35" xfId="0" applyFont="1" applyBorder="1" applyAlignment="1">
      <alignment horizontal="center" vertical="center" wrapText="1"/>
    </xf>
    <xf numFmtId="0" fontId="10" fillId="0" borderId="8" xfId="0" applyFont="1" applyBorder="1" applyAlignment="1">
      <alignment horizontal="center" vertical="center" wrapText="1"/>
    </xf>
    <xf numFmtId="0" fontId="26" fillId="6" borderId="35" xfId="0" applyFont="1" applyFill="1" applyBorder="1" applyAlignment="1">
      <alignment horizontal="center" vertical="top" wrapText="1"/>
    </xf>
    <xf numFmtId="0" fontId="26" fillId="6" borderId="26" xfId="0" applyFont="1" applyFill="1" applyBorder="1" applyAlignment="1">
      <alignment horizontal="center" vertical="top" wrapText="1"/>
    </xf>
    <xf numFmtId="0" fontId="11" fillId="0" borderId="0" xfId="0" applyFont="1" applyAlignment="1">
      <alignment vertical="center"/>
    </xf>
    <xf numFmtId="0" fontId="30" fillId="0" borderId="24" xfId="0" applyFont="1" applyBorder="1" applyAlignment="1">
      <alignment horizontal="center" vertical="center" wrapText="1"/>
    </xf>
    <xf numFmtId="0" fontId="30" fillId="8" borderId="23" xfId="0" applyFont="1" applyFill="1" applyBorder="1" applyAlignment="1">
      <alignment horizontal="center" vertical="center" wrapText="1"/>
    </xf>
    <xf numFmtId="0" fontId="30" fillId="7" borderId="2" xfId="0" applyFont="1" applyFill="1" applyBorder="1" applyAlignment="1">
      <alignment horizontal="center" vertical="center" wrapText="1"/>
    </xf>
    <xf numFmtId="0" fontId="30" fillId="6" borderId="22" xfId="0" applyFont="1" applyFill="1" applyBorder="1" applyAlignment="1">
      <alignment horizontal="center" vertical="center" wrapText="1"/>
    </xf>
    <xf numFmtId="0" fontId="30" fillId="6" borderId="4" xfId="0" applyFont="1" applyFill="1" applyBorder="1" applyAlignment="1">
      <alignment horizontal="center" vertical="top" wrapText="1"/>
    </xf>
    <xf numFmtId="0" fontId="30" fillId="8" borderId="36" xfId="0" applyFont="1" applyFill="1" applyBorder="1" applyAlignment="1">
      <alignment horizontal="center" vertical="center" wrapText="1"/>
    </xf>
    <xf numFmtId="1" fontId="2" fillId="0" borderId="0" xfId="0" applyNumberFormat="1" applyFont="1" applyBorder="1" applyAlignment="1"/>
    <xf numFmtId="1" fontId="2" fillId="0" borderId="0" xfId="0" applyNumberFormat="1" applyFont="1"/>
    <xf numFmtId="1" fontId="1" fillId="0" borderId="4" xfId="0" applyNumberFormat="1" applyFont="1" applyFill="1" applyBorder="1" applyAlignment="1">
      <alignment horizontal="center" vertical="center"/>
    </xf>
    <xf numFmtId="1" fontId="1" fillId="0" borderId="2" xfId="0" applyNumberFormat="1" applyFont="1" applyBorder="1" applyAlignment="1">
      <alignment horizontal="center" vertical="center"/>
    </xf>
    <xf numFmtId="1" fontId="9" fillId="0" borderId="7" xfId="0" applyNumberFormat="1" applyFont="1" applyBorder="1" applyAlignment="1">
      <alignment horizontal="center" vertical="center"/>
    </xf>
    <xf numFmtId="1" fontId="9" fillId="0" borderId="0" xfId="0" applyNumberFormat="1" applyFont="1" applyAlignment="1">
      <alignment horizontal="center" vertical="center"/>
    </xf>
    <xf numFmtId="1" fontId="1" fillId="0" borderId="0" xfId="0" applyNumberFormat="1" applyFont="1" applyFill="1" applyBorder="1" applyAlignment="1">
      <alignment horizontal="center" vertical="center"/>
    </xf>
    <xf numFmtId="1" fontId="2" fillId="0" borderId="0" xfId="0" applyNumberFormat="1" applyFont="1" applyBorder="1" applyAlignment="1">
      <alignment vertical="top"/>
    </xf>
    <xf numFmtId="1" fontId="2" fillId="0" borderId="0" xfId="0" applyNumberFormat="1" applyFont="1" applyBorder="1" applyAlignment="1">
      <alignment wrapText="1"/>
    </xf>
    <xf numFmtId="1" fontId="2" fillId="0" borderId="0" xfId="0" applyNumberFormat="1" applyFont="1" applyFill="1" applyBorder="1" applyAlignment="1">
      <alignment horizontal="center"/>
    </xf>
    <xf numFmtId="1" fontId="4" fillId="0" borderId="0" xfId="0" applyNumberFormat="1" applyFont="1" applyBorder="1" applyAlignment="1">
      <alignment vertical="top"/>
    </xf>
    <xf numFmtId="1" fontId="2" fillId="0" borderId="0" xfId="0" applyNumberFormat="1" applyFont="1" applyFill="1" applyBorder="1" applyAlignment="1">
      <alignment horizontal="center" vertical="center"/>
    </xf>
    <xf numFmtId="1" fontId="2" fillId="0" borderId="0" xfId="0" applyNumberFormat="1" applyFont="1" applyFill="1" applyBorder="1"/>
    <xf numFmtId="0" fontId="1" fillId="0" borderId="25" xfId="0" applyNumberFormat="1" applyFont="1" applyFill="1" applyBorder="1" applyAlignment="1">
      <alignment horizontal="center" vertical="center"/>
    </xf>
    <xf numFmtId="0" fontId="2" fillId="0" borderId="56" xfId="0" applyFont="1" applyFill="1" applyBorder="1" applyAlignment="1">
      <alignment vertical="top" wrapText="1"/>
    </xf>
    <xf numFmtId="0" fontId="2" fillId="0" borderId="58" xfId="0" applyFont="1" applyFill="1" applyBorder="1" applyAlignment="1">
      <alignment vertical="top" wrapText="1"/>
    </xf>
    <xf numFmtId="0" fontId="1" fillId="0" borderId="21" xfId="0" applyNumberFormat="1" applyFont="1" applyBorder="1" applyAlignment="1">
      <alignment horizontal="center" vertical="center"/>
    </xf>
    <xf numFmtId="0" fontId="11" fillId="0" borderId="17" xfId="0" applyNumberFormat="1" applyFont="1" applyBorder="1" applyAlignment="1">
      <alignment horizontal="center" vertical="center"/>
    </xf>
    <xf numFmtId="1" fontId="11" fillId="0" borderId="7" xfId="0" applyNumberFormat="1" applyFont="1" applyBorder="1" applyAlignment="1">
      <alignment horizontal="center" vertical="center"/>
    </xf>
    <xf numFmtId="0" fontId="11" fillId="3" borderId="5" xfId="0" applyFont="1" applyFill="1" applyBorder="1" applyAlignment="1">
      <alignment horizontal="center" vertical="top" wrapText="1"/>
    </xf>
    <xf numFmtId="0" fontId="1" fillId="0" borderId="0" xfId="0" applyFont="1" applyFill="1" applyBorder="1" applyAlignment="1">
      <alignment vertical="top"/>
    </xf>
    <xf numFmtId="0" fontId="9" fillId="0" borderId="0" xfId="0" applyFont="1" applyFill="1" applyBorder="1" applyAlignment="1">
      <alignment vertical="top" wrapText="1"/>
    </xf>
    <xf numFmtId="49" fontId="9" fillId="0" borderId="0" xfId="0" applyNumberFormat="1" applyFont="1" applyFill="1" applyBorder="1" applyAlignment="1">
      <alignment vertical="top"/>
    </xf>
    <xf numFmtId="0" fontId="9" fillId="0" borderId="0" xfId="0" applyFont="1" applyBorder="1" applyAlignment="1">
      <alignment vertical="top" wrapText="1"/>
    </xf>
    <xf numFmtId="0" fontId="1" fillId="0" borderId="0" xfId="0" applyFont="1" applyBorder="1" applyAlignment="1">
      <alignment vertical="top"/>
    </xf>
    <xf numFmtId="0" fontId="11" fillId="3" borderId="4" xfId="0" applyFont="1" applyFill="1" applyBorder="1" applyAlignment="1">
      <alignment vertical="top" wrapText="1"/>
    </xf>
    <xf numFmtId="0" fontId="11" fillId="0" borderId="4" xfId="0" applyFont="1" applyFill="1" applyBorder="1" applyAlignment="1">
      <alignment horizontal="left" vertical="top" wrapText="1"/>
    </xf>
    <xf numFmtId="0" fontId="2" fillId="6" borderId="14" xfId="0" applyFont="1" applyFill="1" applyBorder="1" applyAlignment="1">
      <alignment vertical="top" wrapText="1"/>
    </xf>
    <xf numFmtId="0" fontId="30" fillId="7" borderId="4" xfId="0" applyFont="1" applyFill="1" applyBorder="1" applyAlignment="1">
      <alignment horizontal="center" vertical="center" wrapText="1"/>
    </xf>
    <xf numFmtId="0" fontId="30" fillId="0" borderId="4" xfId="0" applyFont="1" applyFill="1" applyBorder="1" applyAlignment="1">
      <alignment horizontal="center" vertical="center" wrapText="1"/>
    </xf>
    <xf numFmtId="0" fontId="26" fillId="3" borderId="12" xfId="0" applyFont="1" applyFill="1" applyBorder="1" applyAlignment="1">
      <alignment vertical="top" wrapText="1"/>
    </xf>
    <xf numFmtId="0" fontId="37" fillId="6" borderId="17" xfId="0" applyFont="1" applyFill="1" applyBorder="1" applyAlignment="1">
      <alignment vertical="top" wrapText="1"/>
    </xf>
    <xf numFmtId="0" fontId="11" fillId="0" borderId="0" xfId="0" applyFont="1" applyAlignment="1">
      <alignment horizontal="left" vertical="center"/>
    </xf>
    <xf numFmtId="0" fontId="2" fillId="6" borderId="11" xfId="0" applyFont="1" applyFill="1" applyBorder="1" applyAlignment="1">
      <alignment horizontal="left" vertical="top" wrapText="1"/>
    </xf>
    <xf numFmtId="0" fontId="30" fillId="0" borderId="3" xfId="0" applyFont="1" applyBorder="1" applyAlignment="1">
      <alignment horizontal="center" vertical="center" wrapText="1"/>
    </xf>
    <xf numFmtId="0" fontId="26" fillId="6" borderId="13" xfId="0" applyFont="1" applyFill="1" applyBorder="1" applyAlignment="1">
      <alignment horizontal="center" vertical="top" wrapText="1"/>
    </xf>
    <xf numFmtId="0" fontId="30" fillId="0" borderId="3" xfId="0" applyFont="1" applyFill="1" applyBorder="1" applyAlignment="1">
      <alignment horizontal="center" vertical="center" wrapText="1"/>
    </xf>
    <xf numFmtId="0" fontId="30" fillId="0" borderId="23" xfId="0" applyFont="1" applyBorder="1" applyAlignment="1">
      <alignment horizontal="center" vertical="center" wrapText="1"/>
    </xf>
    <xf numFmtId="0" fontId="26" fillId="6" borderId="8" xfId="0" applyFont="1" applyFill="1" applyBorder="1" applyAlignment="1">
      <alignment horizontal="center" vertical="top" wrapText="1"/>
    </xf>
    <xf numFmtId="0" fontId="24" fillId="0" borderId="0" xfId="0" applyFont="1" applyAlignment="1">
      <alignment vertical="top" wrapText="1"/>
    </xf>
    <xf numFmtId="0" fontId="24" fillId="0" borderId="0" xfId="0" applyFont="1" applyAlignment="1">
      <alignment horizontal="center" vertical="top" wrapText="1"/>
    </xf>
    <xf numFmtId="0" fontId="26" fillId="0" borderId="0" xfId="0" applyFont="1" applyAlignment="1">
      <alignment horizontal="center" vertical="top" wrapText="1"/>
    </xf>
    <xf numFmtId="0" fontId="10" fillId="0" borderId="34" xfId="0" applyFont="1" applyBorder="1" applyAlignment="1">
      <alignment horizontal="center" vertical="top" wrapText="1"/>
    </xf>
    <xf numFmtId="0" fontId="26" fillId="0" borderId="0" xfId="0" applyFont="1" applyAlignment="1">
      <alignment vertical="top"/>
    </xf>
    <xf numFmtId="0" fontId="30" fillId="6" borderId="36" xfId="0" applyFont="1" applyFill="1" applyBorder="1" applyAlignment="1">
      <alignment horizontal="center" vertical="center" wrapText="1"/>
    </xf>
    <xf numFmtId="0" fontId="0" fillId="0" borderId="0" xfId="0" applyAlignment="1"/>
    <xf numFmtId="0" fontId="9" fillId="0" borderId="0" xfId="0" applyFont="1" applyAlignment="1">
      <alignment horizontal="left" wrapText="1"/>
    </xf>
    <xf numFmtId="0" fontId="9" fillId="0" borderId="0" xfId="0" applyFont="1" applyAlignment="1">
      <alignment wrapText="1"/>
    </xf>
    <xf numFmtId="0" fontId="1" fillId="0" borderId="0" xfId="0" applyFont="1"/>
    <xf numFmtId="0" fontId="26" fillId="6" borderId="7" xfId="0" applyFont="1" applyFill="1" applyBorder="1" applyAlignment="1">
      <alignment horizontal="left" vertical="top" wrapText="1"/>
    </xf>
    <xf numFmtId="0" fontId="10" fillId="0" borderId="8" xfId="0" applyFont="1" applyBorder="1" applyAlignment="1">
      <alignment horizontal="center" vertical="top" wrapText="1"/>
    </xf>
    <xf numFmtId="0" fontId="26" fillId="3" borderId="23" xfId="0" applyFont="1" applyFill="1" applyBorder="1" applyAlignment="1">
      <alignment vertical="top" wrapText="1"/>
    </xf>
    <xf numFmtId="10" fontId="26" fillId="6" borderId="19" xfId="0" applyNumberFormat="1" applyFont="1" applyFill="1" applyBorder="1" applyAlignment="1">
      <alignment horizontal="center" vertical="top" wrapText="1"/>
    </xf>
    <xf numFmtId="0" fontId="23" fillId="0" borderId="22" xfId="0" applyFont="1" applyFill="1" applyBorder="1" applyAlignment="1">
      <alignment horizontal="center" vertical="center" wrapText="1"/>
    </xf>
    <xf numFmtId="0" fontId="26" fillId="0" borderId="24" xfId="0" applyFont="1" applyFill="1" applyBorder="1" applyAlignment="1">
      <alignment horizontal="center" vertical="top" wrapText="1"/>
    </xf>
    <xf numFmtId="0" fontId="22" fillId="0" borderId="2" xfId="0" applyFont="1" applyBorder="1" applyAlignment="1">
      <alignment horizontal="center" vertical="center" wrapText="1"/>
    </xf>
    <xf numFmtId="0" fontId="39" fillId="0" borderId="2" xfId="0" applyFont="1" applyBorder="1" applyAlignment="1">
      <alignment horizontal="center" vertical="center" wrapText="1"/>
    </xf>
    <xf numFmtId="0" fontId="2" fillId="8" borderId="2" xfId="0" applyFont="1" applyFill="1" applyBorder="1" applyAlignment="1">
      <alignment horizontal="center" vertical="center" wrapText="1"/>
    </xf>
    <xf numFmtId="0" fontId="2" fillId="8" borderId="7" xfId="0" applyFont="1" applyFill="1" applyBorder="1" applyAlignment="1">
      <alignment horizontal="center" vertical="center" wrapText="1"/>
    </xf>
    <xf numFmtId="0" fontId="2" fillId="8" borderId="4" xfId="0" applyFont="1" applyFill="1" applyBorder="1" applyAlignment="1">
      <alignment horizontal="center" vertical="center" wrapText="1"/>
    </xf>
    <xf numFmtId="0" fontId="30" fillId="6" borderId="7" xfId="0" applyFont="1" applyFill="1" applyBorder="1" applyAlignment="1">
      <alignment horizontal="center" vertical="top" wrapText="1"/>
    </xf>
    <xf numFmtId="0" fontId="30" fillId="6" borderId="30" xfId="0" applyFont="1" applyFill="1" applyBorder="1" applyAlignment="1">
      <alignment horizontal="center" vertical="top" wrapText="1"/>
    </xf>
    <xf numFmtId="0" fontId="30" fillId="0" borderId="7" xfId="0" applyFont="1" applyFill="1" applyBorder="1" applyAlignment="1">
      <alignment horizontal="center" vertical="top" wrapText="1"/>
    </xf>
    <xf numFmtId="0" fontId="30" fillId="0" borderId="32" xfId="0" applyFont="1" applyFill="1" applyBorder="1" applyAlignment="1">
      <alignment horizontal="center" vertical="top" wrapText="1"/>
    </xf>
    <xf numFmtId="0" fontId="30" fillId="0" borderId="40" xfId="0" applyFont="1" applyFill="1" applyBorder="1" applyAlignment="1">
      <alignment horizontal="center" vertical="top" wrapText="1"/>
    </xf>
    <xf numFmtId="164" fontId="26" fillId="6" borderId="34" xfId="0" applyNumberFormat="1" applyFont="1" applyFill="1" applyBorder="1" applyAlignment="1">
      <alignment horizontal="center" vertical="top" wrapText="1"/>
    </xf>
    <xf numFmtId="0" fontId="2" fillId="6" borderId="7" xfId="0" applyFont="1" applyFill="1" applyBorder="1" applyAlignment="1">
      <alignment horizontal="center" vertical="center" wrapText="1"/>
    </xf>
    <xf numFmtId="0" fontId="2" fillId="6" borderId="2" xfId="0" applyFont="1" applyFill="1" applyBorder="1" applyAlignment="1">
      <alignment horizontal="center" vertical="center" wrapText="1"/>
    </xf>
    <xf numFmtId="0" fontId="30" fillId="0" borderId="0" xfId="0" applyFont="1" applyAlignment="1"/>
    <xf numFmtId="0" fontId="30" fillId="0" borderId="4" xfId="0" applyFont="1" applyFill="1" applyBorder="1" applyAlignment="1">
      <alignment horizontal="center" vertical="top" wrapText="1"/>
    </xf>
    <xf numFmtId="0" fontId="0" fillId="0" borderId="0" xfId="0"/>
    <xf numFmtId="0" fontId="30" fillId="7" borderId="49" xfId="0" applyFont="1" applyFill="1" applyBorder="1" applyAlignment="1">
      <alignment horizontal="center" vertical="center" wrapText="1"/>
    </xf>
    <xf numFmtId="0" fontId="3" fillId="0" borderId="4" xfId="0" applyFont="1" applyFill="1" applyBorder="1" applyAlignment="1">
      <alignment horizontal="center" vertical="center" wrapText="1"/>
    </xf>
    <xf numFmtId="164" fontId="11" fillId="6" borderId="19" xfId="0" applyNumberFormat="1" applyFont="1" applyFill="1" applyBorder="1" applyAlignment="1">
      <alignment horizontal="center" vertical="top" wrapText="1"/>
    </xf>
    <xf numFmtId="0" fontId="2" fillId="6" borderId="14" xfId="0" applyFont="1" applyFill="1" applyBorder="1" applyAlignment="1">
      <alignment horizontal="left" vertical="top" wrapText="1"/>
    </xf>
    <xf numFmtId="0" fontId="2" fillId="6" borderId="17" xfId="0" applyFont="1" applyFill="1" applyBorder="1" applyAlignment="1">
      <alignment horizontal="left" vertical="top" wrapText="1"/>
    </xf>
    <xf numFmtId="0" fontId="4" fillId="6" borderId="9" xfId="0" applyFont="1" applyFill="1" applyBorder="1" applyAlignment="1">
      <alignment horizontal="left" vertical="top" wrapText="1"/>
    </xf>
    <xf numFmtId="0" fontId="2" fillId="6" borderId="12" xfId="0" applyFont="1" applyFill="1" applyBorder="1" applyAlignment="1">
      <alignment horizontal="left" vertical="top" wrapText="1"/>
    </xf>
    <xf numFmtId="0" fontId="4" fillId="6" borderId="9" xfId="0" applyFont="1" applyFill="1" applyBorder="1" applyAlignment="1">
      <alignment horizontal="center" vertical="center" wrapText="1"/>
    </xf>
    <xf numFmtId="0" fontId="37" fillId="6" borderId="27" xfId="0" applyFont="1" applyFill="1" applyBorder="1" applyAlignment="1">
      <alignment vertical="top" wrapText="1"/>
    </xf>
    <xf numFmtId="0" fontId="37" fillId="6" borderId="18" xfId="0" applyFont="1" applyFill="1" applyBorder="1" applyAlignment="1">
      <alignment vertical="top" wrapText="1"/>
    </xf>
    <xf numFmtId="0" fontId="4" fillId="6" borderId="45" xfId="0" applyFont="1" applyFill="1" applyBorder="1" applyAlignment="1">
      <alignment horizontal="left" vertical="top" wrapText="1"/>
    </xf>
    <xf numFmtId="0" fontId="37" fillId="6" borderId="16" xfId="0" applyFont="1" applyFill="1" applyBorder="1" applyAlignment="1">
      <alignment vertical="top" wrapText="1"/>
    </xf>
    <xf numFmtId="0" fontId="2" fillId="6" borderId="0" xfId="0" applyFont="1" applyFill="1" applyBorder="1" applyAlignment="1">
      <alignment horizontal="left" vertical="top" wrapText="1"/>
    </xf>
    <xf numFmtId="0" fontId="4" fillId="6" borderId="45" xfId="0" applyFont="1" applyFill="1" applyBorder="1" applyAlignment="1">
      <alignment horizontal="center" vertical="center" wrapText="1"/>
    </xf>
    <xf numFmtId="0" fontId="30" fillId="6" borderId="14" xfId="0" applyFont="1" applyFill="1" applyBorder="1" applyAlignment="1">
      <alignment horizontal="left" vertical="center" wrapText="1"/>
    </xf>
    <xf numFmtId="0" fontId="31" fillId="6" borderId="11" xfId="0" applyFont="1" applyFill="1" applyBorder="1" applyAlignment="1">
      <alignment horizontal="left" vertical="center" wrapText="1"/>
    </xf>
    <xf numFmtId="0" fontId="37" fillId="6" borderId="54" xfId="0" applyFont="1" applyFill="1" applyBorder="1" applyAlignment="1">
      <alignment vertical="top" wrapText="1"/>
    </xf>
    <xf numFmtId="0" fontId="31" fillId="6" borderId="11" xfId="0" applyFont="1" applyFill="1" applyBorder="1" applyAlignment="1">
      <alignment horizontal="left" vertical="top" wrapText="1"/>
    </xf>
    <xf numFmtId="1" fontId="1" fillId="0" borderId="19" xfId="0" applyNumberFormat="1" applyFont="1" applyFill="1" applyBorder="1" applyAlignment="1">
      <alignment horizontal="center" vertical="center"/>
    </xf>
    <xf numFmtId="1" fontId="1" fillId="0" borderId="25" xfId="0" applyNumberFormat="1" applyFont="1" applyFill="1" applyBorder="1" applyAlignment="1">
      <alignment horizontal="center" vertical="center"/>
    </xf>
    <xf numFmtId="0" fontId="13" fillId="0" borderId="21" xfId="0" applyNumberFormat="1" applyFont="1" applyBorder="1" applyAlignment="1">
      <alignment horizontal="center" vertical="center"/>
    </xf>
    <xf numFmtId="1" fontId="13" fillId="0" borderId="2" xfId="0" applyNumberFormat="1" applyFont="1" applyBorder="1" applyAlignment="1">
      <alignment horizontal="center" vertical="center"/>
    </xf>
    <xf numFmtId="0" fontId="13" fillId="0" borderId="2" xfId="0" applyNumberFormat="1" applyFont="1" applyBorder="1" applyAlignment="1">
      <alignment horizontal="center" vertical="center"/>
    </xf>
    <xf numFmtId="0" fontId="30" fillId="0" borderId="54" xfId="0" applyFont="1" applyFill="1" applyBorder="1" applyAlignment="1">
      <alignment horizontal="center" vertical="center" wrapText="1"/>
    </xf>
    <xf numFmtId="0" fontId="30" fillId="0" borderId="7" xfId="0" applyFont="1" applyBorder="1" applyAlignment="1">
      <alignment horizontal="center" vertical="top" wrapText="1"/>
    </xf>
    <xf numFmtId="0" fontId="2" fillId="6" borderId="17" xfId="0" applyFont="1" applyFill="1" applyBorder="1" applyAlignment="1">
      <alignment vertical="top" wrapText="1"/>
    </xf>
    <xf numFmtId="0" fontId="30" fillId="6" borderId="23" xfId="0" applyFont="1" applyFill="1" applyBorder="1" applyAlignment="1">
      <alignment horizontal="center" vertical="top" wrapText="1"/>
    </xf>
    <xf numFmtId="0" fontId="30" fillId="0" borderId="4" xfId="0" applyFont="1" applyBorder="1" applyAlignment="1">
      <alignment horizontal="center" vertical="top" wrapText="1"/>
    </xf>
    <xf numFmtId="0" fontId="31" fillId="6" borderId="17" xfId="0" applyFont="1" applyFill="1" applyBorder="1" applyAlignment="1">
      <alignment horizontal="left" vertical="top" wrapText="1"/>
    </xf>
    <xf numFmtId="0" fontId="37" fillId="6" borderId="29" xfId="0" applyFont="1" applyFill="1" applyBorder="1" applyAlignment="1">
      <alignment vertical="top" wrapText="1"/>
    </xf>
    <xf numFmtId="165" fontId="30" fillId="9" borderId="62" xfId="1" applyNumberFormat="1" applyFont="1" applyFill="1" applyBorder="1" applyAlignment="1">
      <alignment horizontal="center" vertical="top" wrapText="1"/>
    </xf>
    <xf numFmtId="0" fontId="30" fillId="9" borderId="53" xfId="1" applyFont="1" applyFill="1" applyBorder="1" applyAlignment="1">
      <alignment horizontal="center" vertical="top" wrapText="1"/>
    </xf>
    <xf numFmtId="0" fontId="22" fillId="6" borderId="7" xfId="0" applyFont="1" applyFill="1" applyBorder="1" applyAlignment="1">
      <alignment horizontal="center" vertical="center" wrapText="1"/>
    </xf>
    <xf numFmtId="0" fontId="2" fillId="7" borderId="7" xfId="0" applyFont="1" applyFill="1" applyBorder="1" applyAlignment="1">
      <alignment horizontal="center" vertical="center" wrapText="1"/>
    </xf>
    <xf numFmtId="0" fontId="22" fillId="6" borderId="36" xfId="0" applyFont="1" applyFill="1" applyBorder="1" applyAlignment="1">
      <alignment horizontal="center" vertical="center" wrapText="1"/>
    </xf>
    <xf numFmtId="0" fontId="30" fillId="6" borderId="2" xfId="0" applyFont="1" applyFill="1" applyBorder="1" applyAlignment="1">
      <alignment horizontal="center" vertical="top" wrapText="1"/>
    </xf>
    <xf numFmtId="0" fontId="30" fillId="0" borderId="2" xfId="0" applyFont="1" applyBorder="1" applyAlignment="1">
      <alignment horizontal="center" vertical="top" wrapText="1"/>
    </xf>
    <xf numFmtId="0" fontId="2" fillId="0" borderId="7" xfId="0" applyFont="1" applyBorder="1" applyAlignment="1">
      <alignment horizontal="center" vertical="top" wrapText="1"/>
    </xf>
    <xf numFmtId="0" fontId="30" fillId="6" borderId="54" xfId="0" applyFont="1" applyFill="1" applyBorder="1" applyAlignment="1">
      <alignment horizontal="center" vertical="center" wrapText="1"/>
    </xf>
    <xf numFmtId="0" fontId="30" fillId="8" borderId="49" xfId="0" applyFont="1" applyFill="1" applyBorder="1" applyAlignment="1">
      <alignment horizontal="center" vertical="center" wrapText="1"/>
    </xf>
    <xf numFmtId="0" fontId="26" fillId="10" borderId="0" xfId="0" applyFont="1" applyFill="1" applyAlignment="1">
      <alignment wrapText="1"/>
    </xf>
    <xf numFmtId="0" fontId="26" fillId="10" borderId="0" xfId="0" applyFont="1" applyFill="1" applyAlignment="1">
      <alignment horizontal="center" wrapText="1"/>
    </xf>
    <xf numFmtId="0" fontId="23" fillId="10" borderId="0" xfId="0" applyFont="1" applyFill="1" applyAlignment="1">
      <alignment vertical="top"/>
    </xf>
    <xf numFmtId="0" fontId="26" fillId="10" borderId="0" xfId="0" applyFont="1" applyFill="1" applyAlignment="1">
      <alignment horizontal="center" vertical="top" wrapText="1"/>
    </xf>
    <xf numFmtId="0" fontId="26" fillId="10" borderId="0" xfId="0" applyFont="1" applyFill="1" applyAlignment="1">
      <alignment vertical="top"/>
    </xf>
    <xf numFmtId="1" fontId="1" fillId="0" borderId="10" xfId="0" applyNumberFormat="1" applyFont="1" applyBorder="1" applyAlignment="1">
      <alignment horizontal="center" vertical="center"/>
    </xf>
    <xf numFmtId="1" fontId="11" fillId="0" borderId="24" xfId="0" applyNumberFormat="1" applyFont="1" applyBorder="1" applyAlignment="1">
      <alignment horizontal="center" vertical="center"/>
    </xf>
    <xf numFmtId="0" fontId="1" fillId="0" borderId="49" xfId="0" applyNumberFormat="1" applyFont="1" applyBorder="1" applyAlignment="1">
      <alignment horizontal="center" vertical="center"/>
    </xf>
    <xf numFmtId="0" fontId="11" fillId="0" borderId="7" xfId="0" applyNumberFormat="1" applyFont="1" applyBorder="1" applyAlignment="1">
      <alignment horizontal="center" vertical="center"/>
    </xf>
    <xf numFmtId="0" fontId="2" fillId="7" borderId="2" xfId="0" applyFont="1" applyFill="1" applyBorder="1" applyAlignment="1">
      <alignment horizontal="center" vertical="center" wrapText="1"/>
    </xf>
    <xf numFmtId="0" fontId="30" fillId="0" borderId="51" xfId="0" applyFont="1" applyFill="1" applyBorder="1" applyAlignment="1">
      <alignment horizontal="center" vertical="center" wrapText="1"/>
    </xf>
    <xf numFmtId="0" fontId="30" fillId="0" borderId="19" xfId="0" applyFont="1" applyFill="1" applyBorder="1" applyAlignment="1">
      <alignment horizontal="center" vertical="center" wrapText="1"/>
    </xf>
    <xf numFmtId="49" fontId="11" fillId="6" borderId="24" xfId="0" applyNumberFormat="1" applyFont="1" applyFill="1" applyBorder="1" applyAlignment="1">
      <alignment horizontal="center" vertical="top"/>
    </xf>
    <xf numFmtId="0" fontId="11" fillId="3" borderId="8" xfId="0" applyFont="1" applyFill="1" applyBorder="1" applyAlignment="1">
      <alignment horizontal="center" vertical="top"/>
    </xf>
    <xf numFmtId="0" fontId="30" fillId="7" borderId="2" xfId="0" applyFont="1" applyFill="1" applyBorder="1" applyAlignment="1">
      <alignment horizontal="center" vertical="top" wrapText="1"/>
    </xf>
    <xf numFmtId="0" fontId="30" fillId="7" borderId="7" xfId="0" applyFont="1" applyFill="1" applyBorder="1" applyAlignment="1">
      <alignment horizontal="center" vertical="top" wrapText="1"/>
    </xf>
    <xf numFmtId="0" fontId="30" fillId="8" borderId="2" xfId="0" applyFont="1" applyFill="1" applyBorder="1" applyAlignment="1">
      <alignment horizontal="center" vertical="top" wrapText="1"/>
    </xf>
    <xf numFmtId="0" fontId="0" fillId="0" borderId="0" xfId="0"/>
    <xf numFmtId="0" fontId="26" fillId="0" borderId="19" xfId="0" applyFont="1" applyFill="1" applyBorder="1" applyAlignment="1">
      <alignment horizontal="center" vertical="top" wrapText="1"/>
    </xf>
    <xf numFmtId="0" fontId="26" fillId="3" borderId="8" xfId="0" applyFont="1" applyFill="1" applyBorder="1" applyAlignment="1">
      <alignment horizontal="center" vertical="top" wrapText="1"/>
    </xf>
    <xf numFmtId="0" fontId="26" fillId="0" borderId="10" xfId="0" applyFont="1" applyFill="1" applyBorder="1" applyAlignment="1">
      <alignment horizontal="center" vertical="top" wrapText="1"/>
    </xf>
    <xf numFmtId="0" fontId="8" fillId="0" borderId="0" xfId="0" applyFont="1" applyAlignment="1">
      <alignment wrapText="1"/>
    </xf>
    <xf numFmtId="0" fontId="8" fillId="0" borderId="0" xfId="0" applyFont="1" applyAlignment="1"/>
    <xf numFmtId="0" fontId="8" fillId="0" borderId="0" xfId="0" applyFont="1" applyBorder="1" applyAlignment="1">
      <alignment wrapText="1"/>
    </xf>
    <xf numFmtId="0" fontId="8" fillId="0" borderId="0" xfId="0" applyFont="1" applyFill="1" applyAlignment="1">
      <alignment wrapText="1"/>
    </xf>
    <xf numFmtId="0" fontId="8" fillId="6" borderId="0" xfId="0" applyFont="1" applyFill="1" applyAlignment="1">
      <alignment wrapText="1"/>
    </xf>
    <xf numFmtId="0" fontId="8" fillId="0" borderId="0" xfId="0" applyFont="1" applyFill="1" applyAlignment="1">
      <alignment horizontal="center" vertical="top" wrapText="1"/>
    </xf>
    <xf numFmtId="0" fontId="8" fillId="0" borderId="0" xfId="0" applyFont="1" applyAlignment="1">
      <alignment vertical="top" wrapText="1"/>
    </xf>
    <xf numFmtId="0" fontId="8" fillId="0" borderId="0" xfId="0" applyFont="1" applyAlignment="1">
      <alignment horizontal="center" wrapText="1"/>
    </xf>
    <xf numFmtId="0" fontId="30" fillId="0" borderId="30" xfId="0" applyFont="1" applyBorder="1" applyAlignment="1">
      <alignment horizontal="center" vertical="center" wrapText="1"/>
    </xf>
    <xf numFmtId="0" fontId="26" fillId="6" borderId="32" xfId="0" applyFont="1" applyFill="1" applyBorder="1" applyAlignment="1">
      <alignment horizontal="left" vertical="top" wrapText="1"/>
    </xf>
    <xf numFmtId="0" fontId="30" fillId="11" borderId="7" xfId="0" applyFont="1" applyFill="1" applyBorder="1" applyAlignment="1">
      <alignment horizontal="center" vertical="center" wrapText="1"/>
    </xf>
    <xf numFmtId="0" fontId="2" fillId="0" borderId="6"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5" xfId="0" applyFont="1" applyBorder="1" applyAlignment="1">
      <alignment horizontal="center" vertical="center" wrapText="1"/>
    </xf>
    <xf numFmtId="0" fontId="2" fillId="0" borderId="35" xfId="0" applyFont="1" applyBorder="1" applyAlignment="1">
      <alignment horizontal="center" vertical="center" wrapText="1"/>
    </xf>
    <xf numFmtId="0" fontId="2" fillId="0" borderId="37" xfId="0" applyFont="1" applyBorder="1" applyAlignment="1">
      <alignment horizontal="center" vertical="center" wrapText="1"/>
    </xf>
    <xf numFmtId="0" fontId="2" fillId="6" borderId="18" xfId="0" applyFont="1" applyFill="1" applyBorder="1" applyAlignment="1">
      <alignment horizontal="left" vertical="top" wrapText="1"/>
    </xf>
    <xf numFmtId="0" fontId="37" fillId="6" borderId="58" xfId="0" applyFont="1" applyFill="1" applyBorder="1" applyAlignment="1">
      <alignment vertical="top" wrapText="1"/>
    </xf>
    <xf numFmtId="0" fontId="37" fillId="0" borderId="58" xfId="0" applyFont="1" applyFill="1" applyBorder="1" applyAlignment="1">
      <alignment vertical="top" wrapText="1"/>
    </xf>
    <xf numFmtId="0" fontId="31" fillId="6" borderId="16" xfId="0" applyFont="1" applyFill="1" applyBorder="1" applyAlignment="1">
      <alignment vertical="top" wrapText="1"/>
    </xf>
    <xf numFmtId="0" fontId="31" fillId="6" borderId="11" xfId="0" applyFont="1" applyFill="1" applyBorder="1" applyAlignment="1">
      <alignment vertical="top" wrapText="1"/>
    </xf>
    <xf numFmtId="0" fontId="31" fillId="6" borderId="17" xfId="0" applyFont="1" applyFill="1" applyBorder="1" applyAlignment="1">
      <alignment vertical="top" wrapText="1"/>
    </xf>
    <xf numFmtId="0" fontId="2" fillId="0" borderId="33" xfId="0" applyFont="1" applyBorder="1" applyAlignment="1">
      <alignment horizontal="center" vertical="center" wrapText="1"/>
    </xf>
    <xf numFmtId="0" fontId="30" fillId="6" borderId="49" xfId="0" applyFont="1" applyFill="1" applyBorder="1" applyAlignment="1">
      <alignment vertical="center" wrapText="1"/>
    </xf>
    <xf numFmtId="0" fontId="30" fillId="0" borderId="36" xfId="0" applyFont="1" applyBorder="1" applyAlignment="1">
      <alignment vertical="center" wrapText="1"/>
    </xf>
    <xf numFmtId="0" fontId="30" fillId="6" borderId="7" xfId="0" applyFont="1" applyFill="1" applyBorder="1" applyAlignment="1">
      <alignment vertical="center" wrapText="1"/>
    </xf>
    <xf numFmtId="0" fontId="30" fillId="6" borderId="49" xfId="0" applyFont="1" applyFill="1" applyBorder="1" applyAlignment="1">
      <alignment horizontal="center" vertical="center" wrapText="1"/>
    </xf>
    <xf numFmtId="0" fontId="2" fillId="0" borderId="15" xfId="0" applyFont="1" applyBorder="1" applyAlignment="1">
      <alignment horizontal="center" vertical="center" wrapText="1"/>
    </xf>
    <xf numFmtId="0" fontId="30" fillId="0" borderId="0" xfId="0" applyFont="1" applyBorder="1" applyAlignment="1">
      <alignment horizontal="center" wrapText="1"/>
    </xf>
    <xf numFmtId="0" fontId="2" fillId="0" borderId="6"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0" fillId="0" borderId="0" xfId="0"/>
    <xf numFmtId="0" fontId="9" fillId="0" borderId="0" xfId="0" applyFont="1" applyBorder="1" applyAlignment="1">
      <alignment horizontal="center" vertical="center"/>
    </xf>
    <xf numFmtId="0" fontId="30" fillId="0" borderId="4" xfId="0" applyFont="1" applyBorder="1" applyAlignment="1">
      <alignment vertical="center" wrapText="1"/>
    </xf>
    <xf numFmtId="0" fontId="26" fillId="0" borderId="3" xfId="0" applyFont="1" applyFill="1" applyBorder="1" applyAlignment="1">
      <alignment vertical="top" wrapText="1"/>
    </xf>
    <xf numFmtId="0" fontId="26" fillId="0" borderId="3" xfId="0" applyFont="1" applyFill="1" applyBorder="1" applyAlignment="1">
      <alignment wrapText="1"/>
    </xf>
    <xf numFmtId="0" fontId="26" fillId="0" borderId="23" xfId="0" applyFont="1" applyFill="1" applyBorder="1" applyAlignment="1">
      <alignment vertical="top" wrapText="1"/>
    </xf>
    <xf numFmtId="0" fontId="26" fillId="0" borderId="3" xfId="0" applyFont="1" applyFill="1" applyBorder="1" applyAlignment="1">
      <alignment horizontal="center" vertical="top" wrapText="1"/>
    </xf>
    <xf numFmtId="0" fontId="11" fillId="3" borderId="35" xfId="0" applyFont="1" applyFill="1" applyBorder="1" applyAlignment="1">
      <alignment horizontal="center" vertical="top" wrapText="1"/>
    </xf>
    <xf numFmtId="0" fontId="13" fillId="0" borderId="28" xfId="0" applyFont="1" applyBorder="1" applyAlignment="1">
      <alignment horizontal="center" vertical="top" wrapText="1"/>
    </xf>
    <xf numFmtId="0" fontId="13" fillId="0" borderId="22" xfId="0" applyFont="1" applyBorder="1" applyAlignment="1">
      <alignment horizontal="center" vertical="center" wrapText="1"/>
    </xf>
    <xf numFmtId="0" fontId="23" fillId="0" borderId="26" xfId="0" applyFont="1" applyBorder="1" applyAlignment="1">
      <alignment horizontal="center" vertical="center" wrapText="1"/>
    </xf>
    <xf numFmtId="0" fontId="13" fillId="0" borderId="13" xfId="0" applyFont="1" applyBorder="1" applyAlignment="1">
      <alignment horizontal="center" vertical="center" wrapText="1"/>
    </xf>
    <xf numFmtId="0" fontId="37" fillId="11" borderId="17" xfId="0" applyFont="1" applyFill="1" applyBorder="1" applyAlignment="1">
      <alignment vertical="top" wrapText="1"/>
    </xf>
    <xf numFmtId="0" fontId="2" fillId="7" borderId="8" xfId="0" applyFont="1" applyFill="1" applyBorder="1" applyAlignment="1">
      <alignment horizontal="center" vertical="center" wrapText="1"/>
    </xf>
    <xf numFmtId="0" fontId="2" fillId="7" borderId="6" xfId="0" applyFont="1" applyFill="1" applyBorder="1" applyAlignment="1">
      <alignment horizontal="center" vertical="center" wrapText="1"/>
    </xf>
    <xf numFmtId="0" fontId="2" fillId="0" borderId="17" xfId="0" applyFont="1" applyFill="1" applyBorder="1" applyAlignment="1">
      <alignment vertical="top" wrapText="1"/>
    </xf>
    <xf numFmtId="0" fontId="2" fillId="0" borderId="7"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37" fillId="0" borderId="17" xfId="0" applyFont="1" applyFill="1" applyBorder="1" applyAlignment="1">
      <alignment vertical="top" wrapText="1"/>
    </xf>
    <xf numFmtId="0" fontId="37" fillId="0" borderId="11" xfId="0" applyFont="1" applyFill="1" applyBorder="1" applyAlignment="1">
      <alignment vertical="top" wrapText="1"/>
    </xf>
    <xf numFmtId="0" fontId="2" fillId="0" borderId="14" xfId="0" applyFont="1" applyFill="1" applyBorder="1" applyAlignment="1">
      <alignment vertical="top" wrapText="1"/>
    </xf>
    <xf numFmtId="0" fontId="39" fillId="0" borderId="7" xfId="0" applyFont="1" applyFill="1" applyBorder="1" applyAlignment="1">
      <alignment horizontal="center" vertical="center" wrapText="1"/>
    </xf>
    <xf numFmtId="0" fontId="2" fillId="0" borderId="17" xfId="0" applyNumberFormat="1" applyFont="1" applyFill="1" applyBorder="1" applyAlignment="1">
      <alignment vertical="top" wrapText="1"/>
    </xf>
    <xf numFmtId="0" fontId="39" fillId="0" borderId="23" xfId="0" applyFont="1" applyFill="1" applyBorder="1" applyAlignment="1">
      <alignment horizontal="center" vertical="center" wrapText="1"/>
    </xf>
    <xf numFmtId="0" fontId="2" fillId="7" borderId="23" xfId="0" applyFont="1" applyFill="1" applyBorder="1" applyAlignment="1">
      <alignment horizontal="center" vertical="center" wrapText="1"/>
    </xf>
    <xf numFmtId="0" fontId="39" fillId="6" borderId="7" xfId="0" applyFont="1" applyFill="1" applyBorder="1" applyAlignment="1">
      <alignment horizontal="center" vertical="center" wrapText="1"/>
    </xf>
    <xf numFmtId="0" fontId="39" fillId="6" borderId="2" xfId="0" applyFont="1" applyFill="1" applyBorder="1" applyAlignment="1">
      <alignment horizontal="center" vertical="center" wrapText="1"/>
    </xf>
    <xf numFmtId="0" fontId="30" fillId="0" borderId="65" xfId="0" applyFont="1" applyFill="1" applyBorder="1" applyAlignment="1">
      <alignment horizontal="center" vertical="top" wrapText="1"/>
    </xf>
    <xf numFmtId="0" fontId="30" fillId="0" borderId="70" xfId="0" applyFont="1" applyFill="1" applyBorder="1" applyAlignment="1">
      <alignment horizontal="center" vertical="top" wrapText="1"/>
    </xf>
    <xf numFmtId="0" fontId="30" fillId="0" borderId="23" xfId="0" applyFont="1" applyFill="1" applyBorder="1" applyAlignment="1">
      <alignment horizontal="center" vertical="top" wrapText="1"/>
    </xf>
    <xf numFmtId="0" fontId="37" fillId="0" borderId="17" xfId="0" applyFont="1" applyFill="1" applyBorder="1" applyAlignment="1">
      <alignment horizontal="left" vertical="top" wrapText="1"/>
    </xf>
    <xf numFmtId="0" fontId="37" fillId="0" borderId="29" xfId="0" applyFont="1" applyFill="1" applyBorder="1" applyAlignment="1">
      <alignment horizontal="left" vertical="top" wrapText="1"/>
    </xf>
    <xf numFmtId="0" fontId="2" fillId="6" borderId="4" xfId="0" applyFont="1" applyFill="1" applyBorder="1" applyAlignment="1">
      <alignment horizontal="center" vertical="center" wrapText="1"/>
    </xf>
    <xf numFmtId="0" fontId="26" fillId="6" borderId="24" xfId="0" applyFont="1" applyFill="1" applyBorder="1" applyAlignment="1">
      <alignment horizontal="center" vertical="top" wrapText="1"/>
    </xf>
    <xf numFmtId="0" fontId="26" fillId="6" borderId="10" xfId="0" applyFont="1" applyFill="1" applyBorder="1" applyAlignment="1">
      <alignment horizontal="center" vertical="top" wrapText="1"/>
    </xf>
    <xf numFmtId="0" fontId="26" fillId="6" borderId="5" xfId="0" applyFont="1" applyFill="1" applyBorder="1" applyAlignment="1">
      <alignment horizontal="center" vertical="top" wrapText="1"/>
    </xf>
    <xf numFmtId="0" fontId="26" fillId="6" borderId="0" xfId="0" applyFont="1" applyFill="1" applyBorder="1" applyAlignment="1">
      <alignment horizontal="center" vertical="top" wrapText="1"/>
    </xf>
    <xf numFmtId="0" fontId="26" fillId="6" borderId="6" xfId="0" applyFont="1" applyFill="1" applyBorder="1" applyAlignment="1">
      <alignment horizontal="center" vertical="top" wrapText="1"/>
    </xf>
    <xf numFmtId="0" fontId="2" fillId="6" borderId="49" xfId="0" applyFont="1" applyFill="1" applyBorder="1" applyAlignment="1">
      <alignment horizontal="center" vertical="center" wrapText="1"/>
    </xf>
    <xf numFmtId="0" fontId="2" fillId="6" borderId="20" xfId="0" applyFont="1" applyFill="1" applyBorder="1" applyAlignment="1">
      <alignment horizontal="center" vertical="center" wrapText="1"/>
    </xf>
    <xf numFmtId="1" fontId="9" fillId="0" borderId="0" xfId="0" applyNumberFormat="1" applyFont="1" applyBorder="1" applyAlignment="1">
      <alignment horizontal="center" vertical="center"/>
    </xf>
    <xf numFmtId="0" fontId="30" fillId="0" borderId="49" xfId="0" applyFont="1" applyFill="1" applyBorder="1" applyAlignment="1">
      <alignment horizontal="center" vertical="center" wrapText="1"/>
    </xf>
    <xf numFmtId="0" fontId="2" fillId="0" borderId="4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14" xfId="0" applyFont="1" applyFill="1" applyBorder="1" applyAlignment="1">
      <alignment horizontal="left" vertical="top" wrapText="1"/>
    </xf>
    <xf numFmtId="0" fontId="2" fillId="0" borderId="17" xfId="0" applyFont="1" applyFill="1" applyBorder="1" applyAlignment="1">
      <alignment horizontal="left" vertical="top" wrapText="1"/>
    </xf>
    <xf numFmtId="0" fontId="2" fillId="0" borderId="11" xfId="0" applyFont="1" applyFill="1" applyBorder="1" applyAlignment="1">
      <alignment horizontal="left" vertical="top" wrapText="1"/>
    </xf>
    <xf numFmtId="0" fontId="4" fillId="0" borderId="45" xfId="0" applyFont="1" applyFill="1" applyBorder="1" applyAlignment="1">
      <alignment horizontal="left" vertical="top" wrapText="1"/>
    </xf>
    <xf numFmtId="0" fontId="30" fillId="0" borderId="22"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3" xfId="0" applyFont="1" applyFill="1" applyBorder="1" applyAlignment="1">
      <alignment horizontal="center" vertical="center" wrapText="1"/>
    </xf>
    <xf numFmtId="0" fontId="4" fillId="0" borderId="9" xfId="0" applyFont="1" applyFill="1" applyBorder="1" applyAlignment="1">
      <alignment horizontal="left" vertical="top" wrapText="1"/>
    </xf>
    <xf numFmtId="0" fontId="2" fillId="0" borderId="12" xfId="0" applyFont="1" applyFill="1" applyBorder="1" applyAlignment="1">
      <alignment horizontal="left" vertical="top" wrapText="1"/>
    </xf>
    <xf numFmtId="0" fontId="4" fillId="0" borderId="9" xfId="0" applyFont="1" applyFill="1" applyBorder="1" applyAlignment="1">
      <alignment horizontal="center" vertical="center" wrapText="1"/>
    </xf>
    <xf numFmtId="0" fontId="37" fillId="0" borderId="29" xfId="0" applyFont="1" applyFill="1" applyBorder="1" applyAlignment="1">
      <alignment vertical="top" wrapText="1"/>
    </xf>
    <xf numFmtId="0" fontId="2" fillId="0" borderId="23" xfId="0" applyFont="1" applyFill="1" applyBorder="1" applyAlignment="1">
      <alignment horizontal="center" vertical="center" wrapText="1"/>
    </xf>
    <xf numFmtId="0" fontId="2" fillId="0" borderId="35" xfId="0" applyFont="1" applyFill="1" applyBorder="1" applyAlignment="1">
      <alignment horizontal="center" vertical="center" wrapText="1"/>
    </xf>
    <xf numFmtId="0" fontId="22" fillId="0" borderId="2" xfId="0" applyFont="1" applyFill="1" applyBorder="1" applyAlignment="1">
      <alignment horizontal="center" vertical="center" wrapText="1"/>
    </xf>
    <xf numFmtId="0" fontId="4" fillId="0" borderId="45" xfId="0" applyFont="1" applyFill="1" applyBorder="1" applyAlignment="1">
      <alignment horizontal="center" vertical="center" wrapText="1"/>
    </xf>
    <xf numFmtId="0" fontId="1" fillId="0" borderId="6" xfId="0" applyNumberFormat="1" applyFont="1" applyFill="1" applyBorder="1" applyAlignment="1">
      <alignment horizontal="center"/>
    </xf>
    <xf numFmtId="0" fontId="1" fillId="0" borderId="5" xfId="0" applyNumberFormat="1" applyFont="1" applyFill="1" applyBorder="1" applyAlignment="1">
      <alignment horizontal="center"/>
    </xf>
    <xf numFmtId="0" fontId="1" fillId="0" borderId="6" xfId="0" applyNumberFormat="1" applyFont="1" applyFill="1" applyBorder="1" applyAlignment="1">
      <alignment horizontal="center" vertical="center"/>
    </xf>
    <xf numFmtId="0" fontId="1" fillId="0" borderId="15" xfId="0" applyNumberFormat="1" applyFont="1" applyFill="1" applyBorder="1" applyAlignment="1">
      <alignment horizontal="center" vertical="center"/>
    </xf>
    <xf numFmtId="0" fontId="9" fillId="0" borderId="71" xfId="0" applyNumberFormat="1" applyFont="1" applyBorder="1" applyAlignment="1">
      <alignment horizontal="center" vertical="center"/>
    </xf>
    <xf numFmtId="0" fontId="2" fillId="0" borderId="27" xfId="0" applyFont="1" applyFill="1" applyBorder="1" applyAlignment="1">
      <alignment horizontal="left" vertical="top" wrapText="1"/>
    </xf>
    <xf numFmtId="0" fontId="2" fillId="8" borderId="58" xfId="0" applyFont="1" applyFill="1" applyBorder="1" applyAlignment="1">
      <alignment vertical="top" wrapText="1"/>
    </xf>
    <xf numFmtId="0" fontId="2" fillId="7" borderId="58" xfId="0" applyFont="1" applyFill="1" applyBorder="1" applyAlignment="1">
      <alignment vertical="top" wrapText="1"/>
    </xf>
    <xf numFmtId="0" fontId="11" fillId="7" borderId="17" xfId="0" applyNumberFormat="1" applyFont="1" applyFill="1" applyBorder="1" applyAlignment="1">
      <alignment horizontal="center" vertical="center"/>
    </xf>
    <xf numFmtId="1" fontId="11" fillId="7" borderId="24" xfId="0" applyNumberFormat="1" applyFont="1" applyFill="1" applyBorder="1" applyAlignment="1">
      <alignment horizontal="center" vertical="center"/>
    </xf>
    <xf numFmtId="0" fontId="11" fillId="7" borderId="7" xfId="0" applyNumberFormat="1" applyFont="1" applyFill="1" applyBorder="1" applyAlignment="1">
      <alignment horizontal="center" vertical="center"/>
    </xf>
    <xf numFmtId="1" fontId="11" fillId="7" borderId="7" xfId="0" applyNumberFormat="1" applyFont="1" applyFill="1" applyBorder="1" applyAlignment="1">
      <alignment horizontal="center" vertical="center"/>
    </xf>
    <xf numFmtId="0" fontId="9" fillId="7" borderId="7" xfId="0" applyNumberFormat="1" applyFont="1" applyFill="1" applyBorder="1" applyAlignment="1">
      <alignment horizontal="center" vertical="center"/>
    </xf>
    <xf numFmtId="1" fontId="9" fillId="7" borderId="7" xfId="0" applyNumberFormat="1" applyFont="1" applyFill="1" applyBorder="1" applyAlignment="1">
      <alignment horizontal="center" vertical="center"/>
    </xf>
    <xf numFmtId="0" fontId="2" fillId="8" borderId="61" xfId="0" applyFont="1" applyFill="1" applyBorder="1" applyAlignment="1">
      <alignment vertical="top" wrapText="1"/>
    </xf>
    <xf numFmtId="0" fontId="11" fillId="8" borderId="27" xfId="0" applyNumberFormat="1" applyFont="1" applyFill="1" applyBorder="1" applyAlignment="1">
      <alignment horizontal="center" vertical="center"/>
    </xf>
    <xf numFmtId="0" fontId="9" fillId="8" borderId="4" xfId="0" applyNumberFormat="1" applyFont="1" applyFill="1" applyBorder="1" applyAlignment="1">
      <alignment horizontal="center" vertical="center"/>
    </xf>
    <xf numFmtId="1" fontId="9" fillId="8" borderId="4" xfId="0" applyNumberFormat="1" applyFont="1" applyFill="1" applyBorder="1" applyAlignment="1">
      <alignment horizontal="center" vertical="center"/>
    </xf>
    <xf numFmtId="0" fontId="2" fillId="8" borderId="41" xfId="0" applyFont="1" applyFill="1" applyBorder="1" applyAlignment="1">
      <alignment vertical="top" wrapText="1"/>
    </xf>
    <xf numFmtId="0" fontId="11" fillId="8" borderId="16" xfId="0" applyNumberFormat="1" applyFont="1" applyFill="1" applyBorder="1" applyAlignment="1">
      <alignment horizontal="center" vertical="center"/>
    </xf>
    <xf numFmtId="1" fontId="11" fillId="8" borderId="3" xfId="0" applyNumberFormat="1" applyFont="1" applyFill="1" applyBorder="1" applyAlignment="1">
      <alignment horizontal="center" vertical="center"/>
    </xf>
    <xf numFmtId="0" fontId="9" fillId="8" borderId="3" xfId="0" applyNumberFormat="1" applyFont="1" applyFill="1" applyBorder="1" applyAlignment="1">
      <alignment horizontal="center" vertical="center"/>
    </xf>
    <xf numFmtId="1" fontId="9" fillId="8" borderId="3" xfId="0" applyNumberFormat="1" applyFont="1" applyFill="1" applyBorder="1" applyAlignment="1">
      <alignment horizontal="center" vertical="center"/>
    </xf>
    <xf numFmtId="1" fontId="9" fillId="8" borderId="7" xfId="0" applyNumberFormat="1" applyFont="1" applyFill="1" applyBorder="1" applyAlignment="1">
      <alignment horizontal="center" vertical="center"/>
    </xf>
    <xf numFmtId="0" fontId="11" fillId="8" borderId="17" xfId="0" applyNumberFormat="1" applyFont="1" applyFill="1" applyBorder="1" applyAlignment="1">
      <alignment horizontal="center" vertical="center"/>
    </xf>
    <xf numFmtId="1" fontId="11" fillId="8" borderId="7" xfId="0" applyNumberFormat="1" applyFont="1" applyFill="1" applyBorder="1" applyAlignment="1">
      <alignment horizontal="center" vertical="center"/>
    </xf>
    <xf numFmtId="0" fontId="9" fillId="8" borderId="7" xfId="0" applyNumberFormat="1" applyFont="1" applyFill="1" applyBorder="1" applyAlignment="1">
      <alignment horizontal="center" vertical="center"/>
    </xf>
    <xf numFmtId="0" fontId="2" fillId="11" borderId="61" xfId="0" applyFont="1" applyFill="1" applyBorder="1" applyAlignment="1">
      <alignment vertical="top" wrapText="1"/>
    </xf>
    <xf numFmtId="0" fontId="11" fillId="11" borderId="11" xfId="0" applyNumberFormat="1" applyFont="1" applyFill="1" applyBorder="1" applyAlignment="1">
      <alignment horizontal="center" vertical="center"/>
    </xf>
    <xf numFmtId="1" fontId="11" fillId="11" borderId="4" xfId="0" applyNumberFormat="1" applyFont="1" applyFill="1" applyBorder="1" applyAlignment="1">
      <alignment horizontal="center" vertical="center"/>
    </xf>
    <xf numFmtId="0" fontId="9" fillId="11" borderId="4" xfId="0" applyNumberFormat="1" applyFont="1" applyFill="1" applyBorder="1" applyAlignment="1">
      <alignment horizontal="center" vertical="center"/>
    </xf>
    <xf numFmtId="1" fontId="9" fillId="11" borderId="4" xfId="0" applyNumberFormat="1" applyFont="1" applyFill="1" applyBorder="1" applyAlignment="1">
      <alignment horizontal="center" vertical="center"/>
    </xf>
    <xf numFmtId="0" fontId="2" fillId="11" borderId="46" xfId="0" applyFont="1" applyFill="1" applyBorder="1" applyAlignment="1">
      <alignment vertical="top" wrapText="1"/>
    </xf>
    <xf numFmtId="0" fontId="11" fillId="11" borderId="27" xfId="0" applyNumberFormat="1" applyFont="1" applyFill="1" applyBorder="1" applyAlignment="1">
      <alignment horizontal="center" vertical="center"/>
    </xf>
    <xf numFmtId="1" fontId="11" fillId="11" borderId="36" xfId="0" applyNumberFormat="1" applyFont="1" applyFill="1" applyBorder="1" applyAlignment="1">
      <alignment horizontal="center" vertical="center"/>
    </xf>
    <xf numFmtId="0" fontId="9" fillId="11" borderId="36" xfId="0" applyNumberFormat="1" applyFont="1" applyFill="1" applyBorder="1" applyAlignment="1">
      <alignment horizontal="center" vertical="center"/>
    </xf>
    <xf numFmtId="1" fontId="9" fillId="11" borderId="36" xfId="0" applyNumberFormat="1" applyFont="1" applyFill="1" applyBorder="1" applyAlignment="1">
      <alignment horizontal="center" vertical="center"/>
    </xf>
    <xf numFmtId="0" fontId="9" fillId="7" borderId="24" xfId="0" applyNumberFormat="1" applyFont="1" applyFill="1" applyBorder="1" applyAlignment="1">
      <alignment horizontal="center" vertical="center"/>
    </xf>
    <xf numFmtId="0" fontId="9" fillId="7" borderId="8" xfId="0" applyNumberFormat="1" applyFont="1" applyFill="1" applyBorder="1" applyAlignment="1">
      <alignment horizontal="center" vertical="center"/>
    </xf>
    <xf numFmtId="0" fontId="9" fillId="8" borderId="19" xfId="0" applyNumberFormat="1" applyFont="1" applyFill="1" applyBorder="1" applyAlignment="1">
      <alignment horizontal="center" vertical="center"/>
    </xf>
    <xf numFmtId="0" fontId="9" fillId="8" borderId="5" xfId="0" applyNumberFormat="1" applyFont="1" applyFill="1" applyBorder="1" applyAlignment="1">
      <alignment horizontal="center" vertical="center"/>
    </xf>
    <xf numFmtId="0" fontId="9" fillId="8" borderId="25" xfId="0" applyNumberFormat="1" applyFont="1" applyFill="1" applyBorder="1" applyAlignment="1">
      <alignment horizontal="center" vertical="center"/>
    </xf>
    <xf numFmtId="0" fontId="9" fillId="8" borderId="15" xfId="0" applyNumberFormat="1" applyFont="1" applyFill="1" applyBorder="1" applyAlignment="1">
      <alignment horizontal="center" vertical="center"/>
    </xf>
    <xf numFmtId="0" fontId="9" fillId="8" borderId="24" xfId="0" applyNumberFormat="1" applyFont="1" applyFill="1" applyBorder="1" applyAlignment="1">
      <alignment horizontal="center" vertical="center"/>
    </xf>
    <xf numFmtId="0" fontId="9" fillId="8" borderId="8" xfId="0" applyNumberFormat="1" applyFont="1" applyFill="1" applyBorder="1" applyAlignment="1">
      <alignment horizontal="center" vertical="center"/>
    </xf>
    <xf numFmtId="0" fontId="9" fillId="11" borderId="5" xfId="0" applyNumberFormat="1" applyFont="1" applyFill="1" applyBorder="1" applyAlignment="1">
      <alignment horizontal="center" vertical="center"/>
    </xf>
    <xf numFmtId="0" fontId="9" fillId="11" borderId="37" xfId="0" applyNumberFormat="1" applyFont="1" applyFill="1" applyBorder="1" applyAlignment="1">
      <alignment horizontal="center" vertical="center"/>
    </xf>
    <xf numFmtId="0" fontId="26" fillId="13" borderId="0" xfId="0" applyFont="1" applyFill="1" applyAlignment="1">
      <alignment wrapText="1"/>
    </xf>
    <xf numFmtId="0" fontId="26" fillId="13" borderId="14" xfId="0" applyFont="1" applyFill="1" applyBorder="1" applyAlignment="1">
      <alignment vertical="top" wrapText="1"/>
    </xf>
    <xf numFmtId="0" fontId="26" fillId="13" borderId="2" xfId="0" applyFont="1" applyFill="1" applyBorder="1" applyAlignment="1">
      <alignment vertical="top" wrapText="1"/>
    </xf>
    <xf numFmtId="0" fontId="26" fillId="13" borderId="2" xfId="0" applyFont="1" applyFill="1" applyBorder="1" applyAlignment="1">
      <alignment horizontal="center" vertical="top" wrapText="1"/>
    </xf>
    <xf numFmtId="0" fontId="26" fillId="13" borderId="49" xfId="0" applyFont="1" applyFill="1" applyBorder="1" applyAlignment="1">
      <alignment vertical="top" wrapText="1"/>
    </xf>
    <xf numFmtId="0" fontId="26" fillId="13" borderId="6" xfId="0" applyFont="1" applyFill="1" applyBorder="1" applyAlignment="1">
      <alignment horizontal="center" vertical="top" wrapText="1"/>
    </xf>
    <xf numFmtId="0" fontId="26" fillId="13" borderId="29" xfId="0" applyFont="1" applyFill="1" applyBorder="1" applyAlignment="1">
      <alignment vertical="top" wrapText="1"/>
    </xf>
    <xf numFmtId="0" fontId="26" fillId="13" borderId="7" xfId="0" applyFont="1" applyFill="1" applyBorder="1" applyAlignment="1">
      <alignment vertical="top" wrapText="1"/>
    </xf>
    <xf numFmtId="0" fontId="26" fillId="13" borderId="7" xfId="0" applyFont="1" applyFill="1" applyBorder="1" applyAlignment="1">
      <alignment horizontal="center" vertical="top" wrapText="1"/>
    </xf>
    <xf numFmtId="0" fontId="26" fillId="13" borderId="3" xfId="0" applyFont="1" applyFill="1" applyBorder="1" applyAlignment="1">
      <alignment vertical="top" wrapText="1"/>
    </xf>
    <xf numFmtId="0" fontId="26" fillId="13" borderId="8" xfId="0" applyFont="1" applyFill="1" applyBorder="1" applyAlignment="1">
      <alignment horizontal="center" vertical="top" wrapText="1"/>
    </xf>
    <xf numFmtId="0" fontId="26" fillId="13" borderId="34" xfId="0" applyFont="1" applyFill="1" applyBorder="1" applyAlignment="1">
      <alignment horizontal="center" vertical="top" wrapText="1"/>
    </xf>
    <xf numFmtId="0" fontId="26" fillId="13" borderId="23" xfId="0" applyFont="1" applyFill="1" applyBorder="1" applyAlignment="1">
      <alignment horizontal="center" vertical="top" wrapText="1"/>
    </xf>
    <xf numFmtId="0" fontId="26" fillId="13" borderId="16" xfId="0" applyFont="1" applyFill="1" applyBorder="1" applyAlignment="1">
      <alignment vertical="top" wrapText="1"/>
    </xf>
    <xf numFmtId="0" fontId="26" fillId="13" borderId="18" xfId="0" applyFont="1" applyFill="1" applyBorder="1" applyAlignment="1">
      <alignment vertical="top" wrapText="1"/>
    </xf>
    <xf numFmtId="0" fontId="26" fillId="13" borderId="31" xfId="0" applyFont="1" applyFill="1" applyBorder="1" applyAlignment="1">
      <alignment vertical="top" wrapText="1"/>
    </xf>
    <xf numFmtId="0" fontId="26" fillId="13" borderId="25" xfId="0" applyFont="1" applyFill="1" applyBorder="1" applyAlignment="1">
      <alignment horizontal="center" vertical="top" wrapText="1"/>
    </xf>
    <xf numFmtId="0" fontId="26" fillId="13" borderId="15" xfId="0" applyFont="1" applyFill="1" applyBorder="1" applyAlignment="1">
      <alignment horizontal="center" vertical="top" wrapText="1"/>
    </xf>
    <xf numFmtId="0" fontId="26" fillId="13" borderId="24" xfId="0" applyFont="1" applyFill="1" applyBorder="1" applyAlignment="1">
      <alignment horizontal="left" vertical="top" wrapText="1"/>
    </xf>
    <xf numFmtId="0" fontId="26" fillId="13" borderId="32" xfId="0" applyFont="1" applyFill="1" applyBorder="1" applyAlignment="1">
      <alignment horizontal="center" vertical="top" wrapText="1"/>
    </xf>
    <xf numFmtId="0" fontId="26" fillId="13" borderId="1" xfId="0" applyFont="1" applyFill="1" applyBorder="1" applyAlignment="1">
      <alignment horizontal="left" vertical="top" wrapText="1"/>
    </xf>
    <xf numFmtId="0" fontId="26" fillId="13" borderId="23" xfId="0" applyFont="1" applyFill="1" applyBorder="1" applyAlignment="1">
      <alignment vertical="top" wrapText="1"/>
    </xf>
    <xf numFmtId="0" fontId="26" fillId="13" borderId="1" xfId="0" applyFont="1" applyFill="1" applyBorder="1" applyAlignment="1">
      <alignment horizontal="center" vertical="top" wrapText="1"/>
    </xf>
    <xf numFmtId="0" fontId="26" fillId="13" borderId="35" xfId="0" applyFont="1" applyFill="1" applyBorder="1" applyAlignment="1">
      <alignment horizontal="center" vertical="top" wrapText="1"/>
    </xf>
    <xf numFmtId="0" fontId="26" fillId="13" borderId="31" xfId="0" applyFont="1" applyFill="1" applyBorder="1" applyAlignment="1">
      <alignment horizontal="center" vertical="top" wrapText="1"/>
    </xf>
    <xf numFmtId="0" fontId="26" fillId="13" borderId="27" xfId="0" applyFont="1" applyFill="1" applyBorder="1" applyAlignment="1">
      <alignment vertical="top" wrapText="1"/>
    </xf>
    <xf numFmtId="0" fontId="26" fillId="13" borderId="4" xfId="0" applyFont="1" applyFill="1" applyBorder="1" applyAlignment="1">
      <alignment vertical="top" wrapText="1"/>
    </xf>
    <xf numFmtId="0" fontId="26" fillId="13" borderId="4" xfId="0" applyFont="1" applyFill="1" applyBorder="1" applyAlignment="1">
      <alignment horizontal="center" vertical="top" wrapText="1"/>
    </xf>
    <xf numFmtId="0" fontId="26" fillId="13" borderId="5" xfId="0" applyFont="1" applyFill="1" applyBorder="1" applyAlignment="1">
      <alignment horizontal="center" vertical="top" wrapText="1"/>
    </xf>
    <xf numFmtId="0" fontId="26" fillId="13" borderId="0" xfId="0" applyFont="1" applyFill="1" applyBorder="1" applyAlignment="1">
      <alignment vertical="top" wrapText="1"/>
    </xf>
    <xf numFmtId="0" fontId="26" fillId="13" borderId="0" xfId="0" applyFont="1" applyFill="1" applyBorder="1" applyAlignment="1">
      <alignment horizontal="center" vertical="top" wrapText="1"/>
    </xf>
    <xf numFmtId="0" fontId="26" fillId="13" borderId="2" xfId="0" applyFont="1" applyFill="1" applyBorder="1" applyAlignment="1">
      <alignment horizontal="left" vertical="top" wrapText="1"/>
    </xf>
    <xf numFmtId="0" fontId="26" fillId="13" borderId="17" xfId="0" applyFont="1" applyFill="1" applyBorder="1" applyAlignment="1">
      <alignment vertical="top" wrapText="1"/>
    </xf>
    <xf numFmtId="0" fontId="26" fillId="13" borderId="7" xfId="0" applyFont="1" applyFill="1" applyBorder="1" applyAlignment="1">
      <alignment horizontal="left" vertical="top" wrapText="1"/>
    </xf>
    <xf numFmtId="0" fontId="26" fillId="13" borderId="52" xfId="0" applyFont="1" applyFill="1" applyBorder="1" applyAlignment="1">
      <alignment horizontal="center" vertical="top" wrapText="1"/>
    </xf>
    <xf numFmtId="49" fontId="26" fillId="13" borderId="7" xfId="0" applyNumberFormat="1" applyFont="1" applyFill="1" applyBorder="1" applyAlignment="1">
      <alignment horizontal="center" vertical="top" wrapText="1"/>
    </xf>
    <xf numFmtId="164" fontId="26" fillId="13" borderId="34" xfId="0" applyNumberFormat="1" applyFont="1" applyFill="1" applyBorder="1" applyAlignment="1">
      <alignment horizontal="center" vertical="top" wrapText="1"/>
    </xf>
    <xf numFmtId="0" fontId="26" fillId="13" borderId="63" xfId="1" applyFont="1" applyFill="1" applyBorder="1" applyAlignment="1">
      <alignment horizontal="center" vertical="top" wrapText="1"/>
    </xf>
    <xf numFmtId="0" fontId="26" fillId="13" borderId="64" xfId="1" applyFont="1" applyFill="1" applyBorder="1" applyAlignment="1">
      <alignment horizontal="center" vertical="top" wrapText="1"/>
    </xf>
    <xf numFmtId="0" fontId="26" fillId="13" borderId="65" xfId="1" applyFont="1" applyFill="1" applyBorder="1" applyAlignment="1">
      <alignment horizontal="center" vertical="top" wrapText="1"/>
    </xf>
    <xf numFmtId="0" fontId="26" fillId="13" borderId="51" xfId="1" applyFont="1" applyFill="1" applyBorder="1" applyAlignment="1">
      <alignment horizontal="center" vertical="top" wrapText="1"/>
    </xf>
    <xf numFmtId="0" fontId="26" fillId="13" borderId="28" xfId="0" applyFont="1" applyFill="1" applyBorder="1" applyAlignment="1">
      <alignment vertical="top" wrapText="1"/>
    </xf>
    <xf numFmtId="0" fontId="26" fillId="13" borderId="22" xfId="0" applyFont="1" applyFill="1" applyBorder="1" applyAlignment="1">
      <alignment vertical="top" wrapText="1"/>
    </xf>
    <xf numFmtId="0" fontId="26" fillId="13" borderId="22" xfId="0" applyFont="1" applyFill="1" applyBorder="1" applyAlignment="1">
      <alignment horizontal="center" vertical="top" wrapText="1"/>
    </xf>
    <xf numFmtId="0" fontId="26" fillId="13" borderId="26" xfId="0" applyFont="1" applyFill="1" applyBorder="1" applyAlignment="1">
      <alignment horizontal="center" vertical="top" wrapText="1"/>
    </xf>
    <xf numFmtId="0" fontId="26" fillId="13" borderId="13" xfId="0" applyFont="1" applyFill="1" applyBorder="1" applyAlignment="1">
      <alignment horizontal="center" vertical="top" wrapText="1"/>
    </xf>
    <xf numFmtId="0" fontId="26" fillId="13" borderId="30" xfId="0" applyFont="1" applyFill="1" applyBorder="1" applyAlignment="1">
      <alignment vertical="top" wrapText="1"/>
    </xf>
    <xf numFmtId="0" fontId="26" fillId="13" borderId="47" xfId="0" applyFont="1" applyFill="1" applyBorder="1" applyAlignment="1">
      <alignment horizontal="center" vertical="top" wrapText="1"/>
    </xf>
    <xf numFmtId="0" fontId="26" fillId="13" borderId="7" xfId="0" applyFont="1" applyFill="1" applyBorder="1" applyAlignment="1">
      <alignment horizontal="left" vertical="center" wrapText="1"/>
    </xf>
    <xf numFmtId="0" fontId="26" fillId="13" borderId="38" xfId="0" applyFont="1" applyFill="1" applyBorder="1" applyAlignment="1">
      <alignment horizontal="center" vertical="top" wrapText="1"/>
    </xf>
    <xf numFmtId="0" fontId="26" fillId="13" borderId="1" xfId="0" applyFont="1" applyFill="1" applyBorder="1" applyAlignment="1">
      <alignment horizontal="left" vertical="center" wrapText="1"/>
    </xf>
    <xf numFmtId="0" fontId="26" fillId="13" borderId="36" xfId="0" applyFont="1" applyFill="1" applyBorder="1" applyAlignment="1">
      <alignment vertical="top" wrapText="1"/>
    </xf>
    <xf numFmtId="0" fontId="26" fillId="13" borderId="36" xfId="0" applyFont="1" applyFill="1" applyBorder="1" applyAlignment="1">
      <alignment horizontal="center" vertical="top" wrapText="1"/>
    </xf>
    <xf numFmtId="0" fontId="26" fillId="13" borderId="21" xfId="0" applyFont="1" applyFill="1" applyBorder="1" applyAlignment="1">
      <alignment vertical="top" wrapText="1"/>
    </xf>
    <xf numFmtId="0" fontId="26" fillId="13" borderId="49" xfId="0" applyFont="1" applyFill="1" applyBorder="1" applyAlignment="1">
      <alignment horizontal="center" vertical="top" wrapText="1"/>
    </xf>
    <xf numFmtId="0" fontId="26" fillId="13" borderId="20" xfId="0" applyFont="1" applyFill="1" applyBorder="1" applyAlignment="1">
      <alignment horizontal="center" vertical="top" wrapText="1"/>
    </xf>
    <xf numFmtId="0" fontId="26" fillId="13" borderId="25" xfId="0" applyFont="1" applyFill="1" applyBorder="1" applyAlignment="1">
      <alignment vertical="top" wrapText="1"/>
    </xf>
    <xf numFmtId="0" fontId="26" fillId="13" borderId="24" xfId="0" applyFont="1" applyFill="1" applyBorder="1" applyAlignment="1">
      <alignment horizontal="left" vertical="center" wrapText="1"/>
    </xf>
    <xf numFmtId="0" fontId="26" fillId="13" borderId="32" xfId="0" applyFont="1" applyFill="1" applyBorder="1" applyAlignment="1">
      <alignment vertical="top" wrapText="1"/>
    </xf>
    <xf numFmtId="0" fontId="26" fillId="13" borderId="12" xfId="0" applyFont="1" applyFill="1" applyBorder="1" applyAlignment="1">
      <alignment horizontal="left" vertical="top" wrapText="1"/>
    </xf>
    <xf numFmtId="0" fontId="26" fillId="13" borderId="40" xfId="0" applyFont="1" applyFill="1" applyBorder="1" applyAlignment="1">
      <alignment horizontal="center" vertical="top" wrapText="1"/>
    </xf>
    <xf numFmtId="0" fontId="26" fillId="13" borderId="40" xfId="0" applyFont="1" applyFill="1" applyBorder="1" applyAlignment="1">
      <alignment vertical="top" wrapText="1"/>
    </xf>
    <xf numFmtId="0" fontId="26" fillId="13" borderId="37" xfId="0" applyFont="1" applyFill="1" applyBorder="1" applyAlignment="1">
      <alignment horizontal="center" vertical="top" wrapText="1"/>
    </xf>
    <xf numFmtId="0" fontId="29" fillId="13" borderId="0" xfId="0" applyFont="1" applyFill="1" applyBorder="1" applyAlignment="1">
      <alignment horizontal="right" vertical="top" wrapText="1"/>
    </xf>
    <xf numFmtId="0" fontId="11" fillId="13" borderId="19" xfId="0" applyFont="1" applyFill="1" applyBorder="1" applyAlignment="1">
      <alignment horizontal="center" vertical="top" wrapText="1"/>
    </xf>
    <xf numFmtId="164" fontId="26" fillId="13" borderId="24" xfId="0" applyNumberFormat="1" applyFont="1" applyFill="1" applyBorder="1" applyAlignment="1">
      <alignment horizontal="center" vertical="top" wrapText="1"/>
    </xf>
    <xf numFmtId="49" fontId="26" fillId="13" borderId="10" xfId="0" applyNumberFormat="1" applyFont="1" applyFill="1" applyBorder="1" applyAlignment="1">
      <alignment horizontal="center" vertical="top" wrapText="1"/>
    </xf>
    <xf numFmtId="0" fontId="26" fillId="13" borderId="31" xfId="0" applyFont="1" applyFill="1" applyBorder="1" applyAlignment="1">
      <alignment horizontal="left" vertical="top" wrapText="1"/>
    </xf>
    <xf numFmtId="0" fontId="26" fillId="13" borderId="34" xfId="0" applyFont="1" applyFill="1" applyBorder="1" applyAlignment="1">
      <alignment vertical="top" wrapText="1"/>
    </xf>
    <xf numFmtId="0" fontId="26" fillId="13" borderId="44" xfId="0" applyFont="1" applyFill="1" applyBorder="1" applyAlignment="1">
      <alignment horizontal="center" vertical="top" wrapText="1"/>
    </xf>
    <xf numFmtId="0" fontId="26" fillId="13" borderId="44" xfId="0" applyFont="1" applyFill="1" applyBorder="1" applyAlignment="1">
      <alignment vertical="top" wrapText="1"/>
    </xf>
    <xf numFmtId="0" fontId="26" fillId="13" borderId="40" xfId="3" applyFont="1" applyFill="1" applyBorder="1" applyAlignment="1">
      <alignment horizontal="center" vertical="top" wrapText="1"/>
    </xf>
    <xf numFmtId="0" fontId="26" fillId="13" borderId="0" xfId="0" applyFont="1" applyFill="1" applyBorder="1" applyAlignment="1">
      <alignment wrapText="1"/>
    </xf>
    <xf numFmtId="0" fontId="26" fillId="13" borderId="0" xfId="0" applyFont="1" applyFill="1" applyBorder="1" applyAlignment="1">
      <alignment horizontal="right" vertical="top" wrapText="1"/>
    </xf>
    <xf numFmtId="16" fontId="26" fillId="13" borderId="24" xfId="0" applyNumberFormat="1" applyFont="1" applyFill="1" applyBorder="1" applyAlignment="1">
      <alignment horizontal="center" vertical="top" wrapText="1"/>
    </xf>
    <xf numFmtId="0" fontId="26" fillId="13" borderId="11" xfId="0" applyFont="1" applyFill="1" applyBorder="1" applyAlignment="1">
      <alignment vertical="top" wrapText="1"/>
    </xf>
    <xf numFmtId="0" fontId="26" fillId="13" borderId="54" xfId="0" applyFont="1" applyFill="1" applyBorder="1" applyAlignment="1">
      <alignment vertical="top" wrapText="1"/>
    </xf>
    <xf numFmtId="0" fontId="30" fillId="13" borderId="22" xfId="0" applyFont="1" applyFill="1" applyBorder="1" applyAlignment="1">
      <alignment vertical="top" wrapText="1"/>
    </xf>
    <xf numFmtId="0" fontId="8" fillId="13" borderId="0" xfId="0" applyFont="1" applyFill="1" applyAlignment="1">
      <alignment wrapText="1"/>
    </xf>
    <xf numFmtId="0" fontId="8" fillId="13" borderId="0" xfId="0" applyFont="1" applyFill="1" applyAlignment="1">
      <alignment horizontal="center" vertical="top" wrapText="1"/>
    </xf>
    <xf numFmtId="0" fontId="8" fillId="13" borderId="0" xfId="0" applyFont="1" applyFill="1" applyAlignment="1">
      <alignment vertical="top" wrapText="1"/>
    </xf>
    <xf numFmtId="0" fontId="8" fillId="13" borderId="0" xfId="0" applyFont="1" applyFill="1" applyAlignment="1">
      <alignment horizontal="center" wrapText="1"/>
    </xf>
    <xf numFmtId="0" fontId="24" fillId="13" borderId="0" xfId="0" applyFont="1" applyFill="1" applyAlignment="1">
      <alignment horizontal="center" vertical="top" wrapText="1"/>
    </xf>
    <xf numFmtId="164" fontId="26" fillId="6" borderId="4" xfId="0" applyNumberFormat="1" applyFont="1" applyFill="1" applyBorder="1" applyAlignment="1">
      <alignment horizontal="center" vertical="top" wrapText="1"/>
    </xf>
    <xf numFmtId="49" fontId="11" fillId="6" borderId="24" xfId="0" applyNumberFormat="1" applyFont="1" applyFill="1" applyBorder="1" applyAlignment="1">
      <alignment horizontal="center" vertical="top" wrapText="1"/>
    </xf>
    <xf numFmtId="0" fontId="11" fillId="0" borderId="0" xfId="0" applyFont="1"/>
    <xf numFmtId="1" fontId="11" fillId="8" borderId="25" xfId="0" applyNumberFormat="1" applyFont="1" applyFill="1" applyBorder="1" applyAlignment="1">
      <alignment horizontal="center" vertical="center"/>
    </xf>
    <xf numFmtId="0" fontId="11" fillId="8" borderId="30" xfId="0" applyNumberFormat="1" applyFont="1" applyFill="1" applyBorder="1" applyAlignment="1">
      <alignment horizontal="center" vertical="center"/>
    </xf>
    <xf numFmtId="0" fontId="9" fillId="0" borderId="14" xfId="0" applyFont="1" applyFill="1" applyBorder="1" applyAlignment="1">
      <alignment horizontal="center" vertical="top" wrapText="1"/>
    </xf>
    <xf numFmtId="0" fontId="11" fillId="0" borderId="2" xfId="0" applyFont="1" applyBorder="1" applyAlignment="1">
      <alignment vertical="top" wrapText="1"/>
    </xf>
    <xf numFmtId="0" fontId="0" fillId="0" borderId="0" xfId="0"/>
    <xf numFmtId="0" fontId="9" fillId="0" borderId="29" xfId="0" applyFont="1" applyFill="1" applyBorder="1" applyAlignment="1">
      <alignment horizontal="center" vertical="top" wrapText="1"/>
    </xf>
    <xf numFmtId="0" fontId="11" fillId="0" borderId="23" xfId="0" applyFont="1" applyBorder="1" applyAlignment="1">
      <alignment vertical="top" wrapText="1"/>
    </xf>
    <xf numFmtId="0" fontId="11" fillId="0" borderId="49" xfId="0" applyFont="1" applyFill="1" applyBorder="1" applyAlignment="1">
      <alignment vertical="top" wrapText="1"/>
    </xf>
    <xf numFmtId="3" fontId="30" fillId="6" borderId="26" xfId="0" applyNumberFormat="1" applyFont="1" applyFill="1" applyBorder="1" applyAlignment="1">
      <alignment horizontal="center" vertical="top" wrapText="1"/>
    </xf>
    <xf numFmtId="0" fontId="26" fillId="3" borderId="36" xfId="0" applyFont="1" applyFill="1" applyBorder="1" applyAlignment="1">
      <alignment horizontal="left" vertical="top"/>
    </xf>
    <xf numFmtId="0" fontId="30" fillId="9" borderId="73" xfId="1" applyFont="1" applyFill="1" applyBorder="1" applyAlignment="1">
      <alignment horizontal="center" vertical="top" wrapText="1"/>
    </xf>
    <xf numFmtId="0" fontId="2" fillId="0" borderId="29" xfId="0" applyFont="1" applyFill="1" applyBorder="1" applyAlignment="1">
      <alignment vertical="top" wrapText="1"/>
    </xf>
    <xf numFmtId="0" fontId="2" fillId="11" borderId="7" xfId="0" applyFont="1" applyFill="1" applyBorder="1" applyAlignment="1">
      <alignment horizontal="center" vertical="center" wrapText="1"/>
    </xf>
    <xf numFmtId="0" fontId="2" fillId="11" borderId="8" xfId="0" applyFont="1" applyFill="1" applyBorder="1" applyAlignment="1">
      <alignment horizontal="center" vertical="center" wrapText="1"/>
    </xf>
    <xf numFmtId="0" fontId="0" fillId="0" borderId="0" xfId="0" applyFill="1"/>
    <xf numFmtId="0" fontId="9" fillId="0" borderId="0" xfId="0" applyFont="1" applyFill="1" applyBorder="1" applyAlignment="1">
      <alignment horizontal="center"/>
    </xf>
    <xf numFmtId="0" fontId="9" fillId="0" borderId="0" xfId="0" applyFont="1" applyFill="1"/>
    <xf numFmtId="0" fontId="0" fillId="0" borderId="0" xfId="0" applyFill="1" applyAlignment="1"/>
    <xf numFmtId="0" fontId="0" fillId="0" borderId="0" xfId="0"/>
    <xf numFmtId="164" fontId="26" fillId="6" borderId="19" xfId="0" applyNumberFormat="1" applyFont="1" applyFill="1" applyBorder="1" applyAlignment="1">
      <alignment horizontal="center" vertical="top" wrapText="1"/>
    </xf>
    <xf numFmtId="0" fontId="2" fillId="6" borderId="23" xfId="0" applyFont="1" applyFill="1" applyBorder="1" applyAlignment="1">
      <alignment horizontal="center" vertical="center" wrapText="1"/>
    </xf>
    <xf numFmtId="0" fontId="2" fillId="6" borderId="35" xfId="0" applyFont="1" applyFill="1" applyBorder="1" applyAlignment="1">
      <alignment horizontal="center" vertical="center" wrapText="1"/>
    </xf>
    <xf numFmtId="0" fontId="2" fillId="0" borderId="2" xfId="0" applyFont="1" applyBorder="1" applyAlignment="1">
      <alignment horizontal="left" vertical="center" wrapText="1"/>
    </xf>
    <xf numFmtId="0" fontId="26" fillId="3" borderId="36" xfId="0" applyFont="1" applyFill="1" applyBorder="1" applyAlignment="1">
      <alignment horizontal="left" vertical="top" wrapText="1"/>
    </xf>
    <xf numFmtId="49" fontId="26" fillId="3" borderId="61" xfId="0" applyNumberFormat="1" applyFont="1" applyFill="1" applyBorder="1" applyAlignment="1">
      <alignment vertical="top" wrapText="1"/>
    </xf>
    <xf numFmtId="0" fontId="26" fillId="3" borderId="58" xfId="0" applyFont="1" applyFill="1" applyBorder="1" applyAlignment="1">
      <alignment vertical="top" wrapText="1"/>
    </xf>
    <xf numFmtId="0" fontId="26" fillId="3" borderId="46" xfId="0" applyFont="1" applyFill="1" applyBorder="1" applyAlignment="1">
      <alignment vertical="top" wrapText="1"/>
    </xf>
    <xf numFmtId="0" fontId="26" fillId="3" borderId="42" xfId="0" applyFont="1" applyFill="1" applyBorder="1" applyAlignment="1">
      <alignment horizontal="left" vertical="top" wrapText="1"/>
    </xf>
    <xf numFmtId="0" fontId="26" fillId="3" borderId="43" xfId="0" applyFont="1" applyFill="1" applyBorder="1" applyAlignment="1">
      <alignment horizontal="left" vertical="top" wrapText="1"/>
    </xf>
    <xf numFmtId="0" fontId="26" fillId="3" borderId="17" xfId="0" applyFont="1" applyFill="1" applyBorder="1" applyAlignment="1">
      <alignment horizontal="left" vertical="top" wrapText="1"/>
    </xf>
    <xf numFmtId="0" fontId="26" fillId="6" borderId="18" xfId="0" applyFont="1" applyFill="1" applyBorder="1" applyAlignment="1">
      <alignment horizontal="left" vertical="top" wrapText="1"/>
    </xf>
    <xf numFmtId="0" fontId="26" fillId="6" borderId="17" xfId="0" applyFont="1" applyFill="1" applyBorder="1" applyAlignment="1">
      <alignment horizontal="left" vertical="top" wrapText="1"/>
    </xf>
    <xf numFmtId="0" fontId="26" fillId="3" borderId="11" xfId="0" applyFont="1" applyFill="1" applyBorder="1" applyAlignment="1">
      <alignment vertical="top" wrapText="1"/>
    </xf>
    <xf numFmtId="0" fontId="8" fillId="0" borderId="42" xfId="0" applyFont="1" applyBorder="1" applyAlignment="1">
      <alignment wrapText="1"/>
    </xf>
    <xf numFmtId="0" fontId="3" fillId="6" borderId="4" xfId="0" applyFont="1" applyFill="1" applyBorder="1" applyAlignment="1">
      <alignment horizontal="center" vertical="center" wrapText="1"/>
    </xf>
    <xf numFmtId="0" fontId="22" fillId="6" borderId="19" xfId="0" applyFont="1" applyFill="1" applyBorder="1" applyAlignment="1">
      <alignment horizontal="center" vertical="top" wrapText="1"/>
    </xf>
    <xf numFmtId="0" fontId="2" fillId="7" borderId="4" xfId="0" applyFont="1" applyFill="1" applyBorder="1" applyAlignment="1">
      <alignment horizontal="center" vertical="center" wrapText="1"/>
    </xf>
    <xf numFmtId="0" fontId="26" fillId="13" borderId="24" xfId="0" applyFont="1" applyFill="1" applyBorder="1" applyAlignment="1">
      <alignment horizontal="center" vertical="top" wrapText="1"/>
    </xf>
    <xf numFmtId="0" fontId="26" fillId="13" borderId="19" xfId="0" applyFont="1" applyFill="1" applyBorder="1" applyAlignment="1">
      <alignment horizontal="center" vertical="top" wrapText="1"/>
    </xf>
    <xf numFmtId="0" fontId="8" fillId="0" borderId="23" xfId="0" applyFont="1" applyBorder="1" applyAlignment="1">
      <alignment horizontal="center" vertical="center" wrapText="1"/>
    </xf>
    <xf numFmtId="0" fontId="30" fillId="0" borderId="36" xfId="0" applyFont="1" applyBorder="1" applyAlignment="1">
      <alignment horizontal="center" vertical="center" wrapText="1"/>
    </xf>
    <xf numFmtId="0" fontId="30" fillId="0" borderId="40" xfId="0" applyFont="1" applyBorder="1" applyAlignment="1">
      <alignment horizontal="center" vertical="center" wrapText="1"/>
    </xf>
    <xf numFmtId="0" fontId="2" fillId="0" borderId="8" xfId="0" applyFont="1" applyBorder="1" applyAlignment="1">
      <alignment horizontal="center" vertical="top" wrapText="1"/>
    </xf>
    <xf numFmtId="0" fontId="37" fillId="0" borderId="61" xfId="0" applyFont="1" applyFill="1" applyBorder="1" applyAlignment="1">
      <alignment vertical="top" wrapText="1"/>
    </xf>
    <xf numFmtId="0" fontId="1" fillId="0" borderId="2" xfId="0" applyNumberFormat="1" applyFont="1" applyBorder="1" applyAlignment="1">
      <alignment horizontal="center" vertical="center"/>
    </xf>
    <xf numFmtId="0" fontId="9" fillId="6" borderId="7" xfId="0" applyNumberFormat="1" applyFont="1" applyFill="1" applyBorder="1" applyAlignment="1">
      <alignment horizontal="center" vertical="center"/>
    </xf>
    <xf numFmtId="1" fontId="9" fillId="6" borderId="7" xfId="0" applyNumberFormat="1" applyFont="1" applyFill="1" applyBorder="1" applyAlignment="1">
      <alignment horizontal="center" vertical="center"/>
    </xf>
    <xf numFmtId="0" fontId="26" fillId="13" borderId="33" xfId="0" applyFont="1" applyFill="1" applyBorder="1" applyAlignment="1">
      <alignment horizontal="center" vertical="top" wrapText="1"/>
    </xf>
    <xf numFmtId="0" fontId="26" fillId="15" borderId="0" xfId="0" applyFont="1" applyFill="1" applyAlignment="1">
      <alignment wrapText="1"/>
    </xf>
    <xf numFmtId="0" fontId="23" fillId="15" borderId="0" xfId="0" applyFont="1" applyFill="1" applyBorder="1" applyAlignment="1">
      <alignment horizontal="center" vertical="center" wrapText="1"/>
    </xf>
    <xf numFmtId="0" fontId="23" fillId="15" borderId="0" xfId="0" applyFont="1" applyFill="1" applyBorder="1" applyAlignment="1">
      <alignment horizontal="center" vertical="top" wrapText="1"/>
    </xf>
    <xf numFmtId="0" fontId="26" fillId="15" borderId="0" xfId="0" applyFont="1" applyFill="1" applyAlignment="1">
      <alignment horizontal="center" wrapText="1"/>
    </xf>
    <xf numFmtId="0" fontId="26" fillId="15" borderId="0" xfId="0" applyFont="1" applyFill="1" applyBorder="1" applyAlignment="1">
      <alignment horizontal="center" vertical="top" wrapText="1"/>
    </xf>
    <xf numFmtId="0" fontId="26" fillId="6" borderId="23" xfId="0" applyFont="1" applyFill="1" applyBorder="1" applyAlignment="1">
      <alignment horizontal="center" vertical="top" wrapText="1"/>
    </xf>
    <xf numFmtId="0" fontId="30" fillId="13" borderId="24" xfId="0" applyFont="1" applyFill="1" applyBorder="1" applyAlignment="1">
      <alignment horizontal="center" vertical="top" wrapText="1"/>
    </xf>
    <xf numFmtId="0" fontId="26" fillId="13" borderId="7" xfId="3" applyFont="1" applyFill="1" applyBorder="1" applyAlignment="1">
      <alignment horizontal="center" vertical="top" wrapText="1"/>
    </xf>
    <xf numFmtId="0" fontId="26" fillId="6" borderId="36" xfId="0" applyFont="1" applyFill="1" applyBorder="1" applyAlignment="1">
      <alignment vertical="top" wrapText="1"/>
    </xf>
    <xf numFmtId="0" fontId="26" fillId="6" borderId="12" xfId="0" applyFont="1" applyFill="1" applyBorder="1" applyAlignment="1">
      <alignment horizontal="center" vertical="top" wrapText="1"/>
    </xf>
    <xf numFmtId="3" fontId="26" fillId="13" borderId="40" xfId="0" applyNumberFormat="1" applyFont="1" applyFill="1" applyBorder="1" applyAlignment="1">
      <alignment horizontal="center" vertical="top"/>
    </xf>
    <xf numFmtId="3" fontId="26" fillId="13" borderId="40" xfId="0" applyNumberFormat="1" applyFont="1" applyFill="1" applyBorder="1" applyAlignment="1">
      <alignment horizontal="center" vertical="top" wrapText="1"/>
    </xf>
    <xf numFmtId="0" fontId="26" fillId="6" borderId="37" xfId="0" applyFont="1" applyFill="1" applyBorder="1" applyAlignment="1">
      <alignment horizontal="left" vertical="top" wrapText="1"/>
    </xf>
    <xf numFmtId="3" fontId="26" fillId="13" borderId="24" xfId="0" applyNumberFormat="1" applyFont="1" applyFill="1" applyBorder="1" applyAlignment="1">
      <alignment horizontal="center" vertical="top" wrapText="1"/>
    </xf>
    <xf numFmtId="0" fontId="2" fillId="6" borderId="29" xfId="0" applyFont="1" applyFill="1" applyBorder="1" applyAlignment="1">
      <alignment vertical="top" wrapText="1"/>
    </xf>
    <xf numFmtId="0" fontId="30" fillId="0" borderId="76" xfId="0" applyFont="1" applyFill="1" applyBorder="1" applyAlignment="1">
      <alignment horizontal="left" vertical="top" wrapText="1"/>
    </xf>
    <xf numFmtId="0" fontId="30" fillId="8" borderId="7" xfId="0" applyFont="1" applyFill="1" applyBorder="1" applyAlignment="1">
      <alignment horizontal="center" vertical="top" wrapText="1"/>
    </xf>
    <xf numFmtId="0" fontId="30" fillId="0" borderId="10" xfId="0" applyFont="1" applyBorder="1" applyAlignment="1">
      <alignment horizontal="center" vertical="center" wrapText="1"/>
    </xf>
    <xf numFmtId="0" fontId="2" fillId="6" borderId="6" xfId="0" applyFont="1" applyFill="1" applyBorder="1" applyAlignment="1">
      <alignment horizontal="center" vertical="center" wrapText="1"/>
    </xf>
    <xf numFmtId="0" fontId="30" fillId="0" borderId="72" xfId="0" applyFont="1" applyBorder="1" applyAlignment="1">
      <alignment horizontal="center" vertical="top" wrapText="1"/>
    </xf>
    <xf numFmtId="0" fontId="30" fillId="0" borderId="36" xfId="0" applyFont="1" applyBorder="1" applyAlignment="1">
      <alignment horizontal="center" vertical="top" wrapText="1"/>
    </xf>
    <xf numFmtId="0" fontId="30" fillId="6" borderId="25" xfId="0" applyFont="1" applyFill="1" applyBorder="1" applyAlignment="1">
      <alignment horizontal="center" vertical="center" wrapText="1"/>
    </xf>
    <xf numFmtId="0" fontId="30" fillId="6" borderId="32" xfId="0" applyFont="1" applyFill="1" applyBorder="1" applyAlignment="1">
      <alignment horizontal="center" vertical="center" wrapText="1"/>
    </xf>
    <xf numFmtId="0" fontId="30" fillId="0" borderId="78" xfId="0" applyFont="1" applyBorder="1" applyAlignment="1">
      <alignment horizontal="center" vertical="center" wrapText="1"/>
    </xf>
    <xf numFmtId="0" fontId="2" fillId="0" borderId="78" xfId="0" applyFont="1" applyBorder="1" applyAlignment="1">
      <alignment horizontal="center" vertical="center" wrapText="1"/>
    </xf>
    <xf numFmtId="0" fontId="2" fillId="0" borderId="77" xfId="0" applyFont="1" applyBorder="1" applyAlignment="1">
      <alignment horizontal="center" vertical="center" wrapText="1"/>
    </xf>
    <xf numFmtId="0" fontId="30" fillId="13" borderId="23" xfId="0" applyFont="1" applyFill="1" applyBorder="1" applyAlignment="1">
      <alignment horizontal="center" vertical="top" wrapText="1"/>
    </xf>
    <xf numFmtId="0" fontId="31" fillId="0" borderId="29" xfId="0" applyFont="1" applyFill="1" applyBorder="1" applyAlignment="1">
      <alignment vertical="top" wrapText="1"/>
    </xf>
    <xf numFmtId="0" fontId="31" fillId="0" borderId="17" xfId="0" applyFont="1" applyFill="1" applyBorder="1" applyAlignment="1">
      <alignment vertical="top" wrapText="1"/>
    </xf>
    <xf numFmtId="0" fontId="31" fillId="0" borderId="11" xfId="0" applyFont="1" applyFill="1" applyBorder="1" applyAlignment="1">
      <alignment vertical="top" wrapText="1"/>
    </xf>
    <xf numFmtId="0" fontId="30" fillId="6" borderId="30" xfId="0" applyFont="1" applyFill="1" applyBorder="1" applyAlignment="1">
      <alignment horizontal="center" vertical="center" wrapText="1"/>
    </xf>
    <xf numFmtId="0" fontId="30" fillId="0" borderId="19" xfId="0" applyFont="1" applyFill="1" applyBorder="1" applyAlignment="1">
      <alignment horizontal="center" vertical="top" wrapText="1"/>
    </xf>
    <xf numFmtId="0" fontId="30" fillId="7" borderId="23" xfId="0" applyFont="1" applyFill="1" applyBorder="1" applyAlignment="1">
      <alignment horizontal="center" vertical="center" wrapText="1"/>
    </xf>
    <xf numFmtId="0" fontId="2" fillId="7" borderId="35" xfId="0" applyFont="1" applyFill="1" applyBorder="1" applyAlignment="1">
      <alignment horizontal="center" vertical="center" wrapText="1"/>
    </xf>
    <xf numFmtId="0" fontId="2" fillId="8" borderId="23" xfId="0" applyFont="1" applyFill="1" applyBorder="1" applyAlignment="1">
      <alignment horizontal="center" vertical="center" wrapText="1"/>
    </xf>
    <xf numFmtId="0" fontId="26" fillId="0" borderId="25" xfId="0" applyFont="1" applyFill="1" applyBorder="1" applyAlignment="1">
      <alignment wrapText="1"/>
    </xf>
    <xf numFmtId="0" fontId="23" fillId="3" borderId="30" xfId="0" applyFont="1" applyFill="1" applyBorder="1" applyAlignment="1">
      <alignment horizontal="left" vertical="top" wrapText="1"/>
    </xf>
    <xf numFmtId="0" fontId="23" fillId="3" borderId="36" xfId="0" applyFont="1" applyFill="1" applyBorder="1" applyAlignment="1">
      <alignment horizontal="left" vertical="top" wrapText="1"/>
    </xf>
    <xf numFmtId="0" fontId="26" fillId="0" borderId="25" xfId="0" applyFont="1" applyFill="1" applyBorder="1" applyAlignment="1">
      <alignment vertical="top" wrapText="1"/>
    </xf>
    <xf numFmtId="0" fontId="26" fillId="0" borderId="26" xfId="0" applyFont="1" applyFill="1" applyBorder="1" applyAlignment="1">
      <alignment horizontal="center" vertical="top" wrapText="1"/>
    </xf>
    <xf numFmtId="0" fontId="26" fillId="12" borderId="67" xfId="0" applyFont="1" applyFill="1" applyBorder="1" applyAlignment="1">
      <alignment horizontal="center" vertical="top" wrapText="1"/>
    </xf>
    <xf numFmtId="0" fontId="26" fillId="12" borderId="69" xfId="0" applyFont="1" applyFill="1" applyBorder="1" applyAlignment="1">
      <alignment horizontal="center" vertical="top" wrapText="1"/>
    </xf>
    <xf numFmtId="0" fontId="26" fillId="14" borderId="68" xfId="0" applyFont="1" applyFill="1" applyBorder="1" applyAlignment="1">
      <alignment horizontal="center" vertical="top" wrapText="1"/>
    </xf>
    <xf numFmtId="0" fontId="26" fillId="12" borderId="74" xfId="0" applyFont="1" applyFill="1" applyBorder="1" applyAlignment="1">
      <alignment horizontal="center" vertical="top" wrapText="1"/>
    </xf>
    <xf numFmtId="0" fontId="26" fillId="12" borderId="75" xfId="0" applyFont="1" applyFill="1" applyBorder="1" applyAlignment="1">
      <alignment horizontal="center" vertical="top" wrapText="1"/>
    </xf>
    <xf numFmtId="0" fontId="26" fillId="0" borderId="7" xfId="1" applyFont="1" applyFill="1" applyBorder="1" applyAlignment="1">
      <alignment horizontal="center" vertical="top" wrapText="1"/>
    </xf>
    <xf numFmtId="0" fontId="2" fillId="0" borderId="42" xfId="0" applyFont="1" applyBorder="1" applyAlignment="1">
      <alignment horizontal="center" vertical="center"/>
    </xf>
    <xf numFmtId="0" fontId="26" fillId="13" borderId="24" xfId="3" applyFont="1" applyFill="1" applyBorder="1" applyAlignment="1">
      <alignment horizontal="center" vertical="top" wrapText="1"/>
    </xf>
    <xf numFmtId="49" fontId="26" fillId="13" borderId="40" xfId="3" applyNumberFormat="1" applyFont="1" applyFill="1" applyBorder="1" applyAlignment="1">
      <alignment horizontal="center" vertical="top" wrapText="1"/>
    </xf>
    <xf numFmtId="3" fontId="26" fillId="13" borderId="24" xfId="0" applyNumberFormat="1" applyFont="1" applyFill="1" applyBorder="1" applyAlignment="1">
      <alignment horizontal="center" vertical="top"/>
    </xf>
    <xf numFmtId="0" fontId="2" fillId="6" borderId="47" xfId="0" applyFont="1" applyFill="1" applyBorder="1" applyAlignment="1">
      <alignment horizontal="center" vertical="center" wrapText="1"/>
    </xf>
    <xf numFmtId="0" fontId="8" fillId="6" borderId="3" xfId="0" applyFont="1" applyFill="1" applyBorder="1" applyAlignment="1">
      <alignment horizontal="center" vertical="center" wrapText="1"/>
    </xf>
    <xf numFmtId="0" fontId="8" fillId="6" borderId="30" xfId="0" applyFont="1" applyFill="1" applyBorder="1" applyAlignment="1">
      <alignment horizontal="center" vertical="center" wrapText="1"/>
    </xf>
    <xf numFmtId="0" fontId="30" fillId="0" borderId="0" xfId="0" applyFont="1" applyBorder="1" applyAlignment="1">
      <alignment horizontal="center" vertical="center" wrapText="1"/>
    </xf>
    <xf numFmtId="0" fontId="30" fillId="0" borderId="4" xfId="0" applyFont="1" applyBorder="1" applyAlignment="1">
      <alignment horizontal="left" vertical="top" wrapText="1"/>
    </xf>
    <xf numFmtId="0" fontId="3" fillId="6" borderId="7" xfId="0" applyFont="1" applyFill="1" applyBorder="1" applyAlignment="1">
      <alignment horizontal="center" vertical="center" wrapText="1"/>
    </xf>
    <xf numFmtId="0" fontId="2" fillId="6" borderId="3" xfId="0" applyFont="1" applyFill="1" applyBorder="1" applyAlignment="1">
      <alignment horizontal="center" vertical="center" wrapText="1"/>
    </xf>
    <xf numFmtId="0" fontId="2" fillId="6" borderId="21" xfId="0" applyFont="1" applyFill="1" applyBorder="1" applyAlignment="1">
      <alignment vertical="top" wrapText="1"/>
    </xf>
    <xf numFmtId="0" fontId="38" fillId="0" borderId="2" xfId="0" applyFont="1" applyBorder="1" applyAlignment="1">
      <alignment horizontal="center" vertical="center" wrapText="1"/>
    </xf>
    <xf numFmtId="49" fontId="30" fillId="6" borderId="4" xfId="0" applyNumberFormat="1" applyFont="1" applyFill="1" applyBorder="1" applyAlignment="1">
      <alignment horizontal="center" vertical="center" wrapText="1"/>
    </xf>
    <xf numFmtId="164" fontId="9" fillId="7" borderId="7" xfId="0" applyNumberFormat="1" applyFont="1" applyFill="1" applyBorder="1" applyAlignment="1">
      <alignment horizontal="center" vertical="center"/>
    </xf>
    <xf numFmtId="164" fontId="9" fillId="8" borderId="7" xfId="0" applyNumberFormat="1" applyFont="1" applyFill="1" applyBorder="1" applyAlignment="1">
      <alignment horizontal="center" vertical="center"/>
    </xf>
    <xf numFmtId="0" fontId="21" fillId="13" borderId="0" xfId="0" applyFont="1" applyFill="1" applyBorder="1" applyAlignment="1">
      <alignment horizontal="right" vertical="top" wrapText="1"/>
    </xf>
    <xf numFmtId="0" fontId="26" fillId="0" borderId="30" xfId="0" applyFont="1" applyFill="1" applyBorder="1" applyAlignment="1">
      <alignment horizontal="center" vertical="top" wrapText="1"/>
    </xf>
    <xf numFmtId="0" fontId="26" fillId="0" borderId="23" xfId="0" applyFont="1" applyFill="1" applyBorder="1" applyAlignment="1">
      <alignment horizontal="center" vertical="top" wrapText="1"/>
    </xf>
    <xf numFmtId="0" fontId="26" fillId="3" borderId="30" xfId="0" applyFont="1" applyFill="1" applyBorder="1" applyAlignment="1">
      <alignment horizontal="left" vertical="top" wrapText="1"/>
    </xf>
    <xf numFmtId="0" fontId="26" fillId="13" borderId="10" xfId="0" applyFont="1" applyFill="1" applyBorder="1" applyAlignment="1">
      <alignment horizontal="center" vertical="top" wrapText="1"/>
    </xf>
    <xf numFmtId="49" fontId="26" fillId="13" borderId="24" xfId="0" applyNumberFormat="1" applyFont="1" applyFill="1" applyBorder="1" applyAlignment="1">
      <alignment horizontal="center" vertical="top" wrapText="1"/>
    </xf>
    <xf numFmtId="0" fontId="26" fillId="13" borderId="3" xfId="0" applyFont="1" applyFill="1" applyBorder="1" applyAlignment="1">
      <alignment horizontal="center" vertical="top" wrapText="1"/>
    </xf>
    <xf numFmtId="0" fontId="26" fillId="13" borderId="30" xfId="0" applyFont="1" applyFill="1" applyBorder="1" applyAlignment="1">
      <alignment horizontal="center" vertical="top" wrapText="1"/>
    </xf>
    <xf numFmtId="0" fontId="2" fillId="6" borderId="5" xfId="0" applyFont="1" applyFill="1" applyBorder="1" applyAlignment="1">
      <alignment horizontal="center" vertical="center" wrapText="1"/>
    </xf>
    <xf numFmtId="164" fontId="11" fillId="7" borderId="7" xfId="0" applyNumberFormat="1" applyFont="1" applyFill="1" applyBorder="1" applyAlignment="1">
      <alignment horizontal="center" vertical="center"/>
    </xf>
    <xf numFmtId="164" fontId="11" fillId="8" borderId="3" xfId="0" applyNumberFormat="1" applyFont="1" applyFill="1" applyBorder="1" applyAlignment="1">
      <alignment horizontal="center" vertical="center"/>
    </xf>
    <xf numFmtId="164" fontId="11" fillId="6" borderId="7" xfId="0" applyNumberFormat="1" applyFont="1" applyFill="1" applyBorder="1" applyAlignment="1">
      <alignment horizontal="center" vertical="center"/>
    </xf>
    <xf numFmtId="164" fontId="2" fillId="0" borderId="0" xfId="0" applyNumberFormat="1" applyFont="1"/>
    <xf numFmtId="0" fontId="30" fillId="7" borderId="51" xfId="0" applyFont="1" applyFill="1" applyBorder="1" applyAlignment="1">
      <alignment horizontal="center" wrapText="1"/>
    </xf>
    <xf numFmtId="0" fontId="31" fillId="7" borderId="17" xfId="0" applyFont="1" applyFill="1" applyBorder="1" applyAlignment="1">
      <alignment horizontal="left" vertical="top" wrapText="1"/>
    </xf>
    <xf numFmtId="0" fontId="2" fillId="6" borderId="8" xfId="0" applyFont="1" applyFill="1" applyBorder="1" applyAlignment="1">
      <alignment horizontal="center" vertical="center" wrapText="1"/>
    </xf>
    <xf numFmtId="0" fontId="26" fillId="6" borderId="30" xfId="0" applyFont="1" applyFill="1" applyBorder="1" applyAlignment="1">
      <alignment vertical="top"/>
    </xf>
    <xf numFmtId="0" fontId="26" fillId="6" borderId="3" xfId="0" applyFont="1" applyFill="1" applyBorder="1" applyAlignment="1">
      <alignment vertical="top" wrapText="1"/>
    </xf>
    <xf numFmtId="49" fontId="11" fillId="6" borderId="2" xfId="0" applyNumberFormat="1" applyFont="1" applyFill="1" applyBorder="1" applyAlignment="1">
      <alignment horizontal="center" vertical="top"/>
    </xf>
    <xf numFmtId="49" fontId="11" fillId="6" borderId="10" xfId="0" applyNumberFormat="1" applyFont="1" applyFill="1" applyBorder="1" applyAlignment="1">
      <alignment horizontal="center" vertical="top"/>
    </xf>
    <xf numFmtId="49" fontId="11" fillId="6" borderId="34" xfId="0" applyNumberFormat="1" applyFont="1" applyFill="1" applyBorder="1" applyAlignment="1">
      <alignment horizontal="center" vertical="top"/>
    </xf>
    <xf numFmtId="0" fontId="11" fillId="6" borderId="7" xfId="0" applyFont="1" applyFill="1" applyBorder="1" applyAlignment="1">
      <alignment horizontal="center" vertical="top" wrapText="1"/>
    </xf>
    <xf numFmtId="49" fontId="11" fillId="6" borderId="7" xfId="0" applyNumberFormat="1" applyFont="1" applyFill="1" applyBorder="1" applyAlignment="1">
      <alignment horizontal="center" vertical="top"/>
    </xf>
    <xf numFmtId="49" fontId="11" fillId="6" borderId="7" xfId="0" applyNumberFormat="1" applyFont="1" applyFill="1" applyBorder="1" applyAlignment="1">
      <alignment horizontal="center" vertical="top" wrapText="1"/>
    </xf>
    <xf numFmtId="0" fontId="11" fillId="6" borderId="4" xfId="0" applyFont="1" applyFill="1" applyBorder="1" applyAlignment="1">
      <alignment horizontal="center" vertical="top" wrapText="1"/>
    </xf>
    <xf numFmtId="0" fontId="11" fillId="6" borderId="19" xfId="0" applyFont="1" applyFill="1" applyBorder="1" applyAlignment="1">
      <alignment horizontal="center" vertical="top" wrapText="1"/>
    </xf>
    <xf numFmtId="0" fontId="0" fillId="0" borderId="0" xfId="0"/>
    <xf numFmtId="0" fontId="2" fillId="0" borderId="3" xfId="0" applyFont="1" applyBorder="1" applyAlignment="1">
      <alignment horizontal="center" vertical="center" wrapText="1"/>
    </xf>
    <xf numFmtId="0" fontId="51" fillId="0" borderId="7" xfId="0" applyFont="1" applyBorder="1" applyAlignment="1">
      <alignment horizontal="center" vertical="center" wrapText="1"/>
    </xf>
    <xf numFmtId="0" fontId="30" fillId="0" borderId="80" xfId="0" applyFont="1" applyBorder="1" applyAlignment="1">
      <alignment horizontal="center" vertical="center" wrapText="1"/>
    </xf>
    <xf numFmtId="0" fontId="30" fillId="6" borderId="79" xfId="0" applyFont="1" applyFill="1" applyBorder="1" applyAlignment="1">
      <alignment horizontal="center" vertical="center" wrapText="1"/>
    </xf>
    <xf numFmtId="0" fontId="30" fillId="0" borderId="79" xfId="0" applyFont="1" applyBorder="1" applyAlignment="1">
      <alignment horizontal="center" vertical="center" wrapText="1"/>
    </xf>
    <xf numFmtId="0" fontId="30" fillId="6" borderId="80" xfId="0" applyFont="1" applyFill="1" applyBorder="1" applyAlignment="1">
      <alignment horizontal="center" vertical="center" wrapText="1"/>
    </xf>
    <xf numFmtId="0" fontId="2" fillId="0" borderId="79" xfId="0" applyFont="1" applyBorder="1" applyAlignment="1">
      <alignment horizontal="center" vertical="center" wrapText="1"/>
    </xf>
    <xf numFmtId="0" fontId="2" fillId="0" borderId="81" xfId="0" applyFont="1" applyBorder="1" applyAlignment="1">
      <alignment horizontal="center" vertical="center" wrapText="1"/>
    </xf>
    <xf numFmtId="0" fontId="30" fillId="6" borderId="78" xfId="0" applyFont="1" applyFill="1" applyBorder="1" applyAlignment="1">
      <alignment horizontal="center" vertical="center" wrapText="1"/>
    </xf>
    <xf numFmtId="0" fontId="30" fillId="0" borderId="8" xfId="0" applyFont="1" applyFill="1" applyBorder="1" applyAlignment="1">
      <alignment horizontal="center" vertical="center" wrapText="1"/>
    </xf>
    <xf numFmtId="0" fontId="30" fillId="0" borderId="5" xfId="0" applyFont="1" applyFill="1" applyBorder="1" applyAlignment="1">
      <alignment horizontal="center" vertical="center" wrapText="1"/>
    </xf>
    <xf numFmtId="0" fontId="30" fillId="0" borderId="6" xfId="0" applyFont="1" applyFill="1" applyBorder="1" applyAlignment="1">
      <alignment horizontal="center" vertical="center" wrapText="1"/>
    </xf>
    <xf numFmtId="0" fontId="30" fillId="6" borderId="1" xfId="0" applyFont="1" applyFill="1" applyBorder="1" applyAlignment="1">
      <alignment horizontal="center" wrapText="1"/>
    </xf>
    <xf numFmtId="0" fontId="30" fillId="6" borderId="24" xfId="0" applyFont="1" applyFill="1" applyBorder="1" applyAlignment="1">
      <alignment horizontal="center" wrapText="1"/>
    </xf>
    <xf numFmtId="0" fontId="37" fillId="8" borderId="17" xfId="0" applyFont="1" applyFill="1" applyBorder="1" applyAlignment="1">
      <alignment vertical="top" wrapText="1"/>
    </xf>
    <xf numFmtId="0" fontId="8" fillId="8" borderId="7" xfId="0" applyFont="1" applyFill="1" applyBorder="1" applyAlignment="1">
      <alignment horizontal="center" vertical="center" wrapText="1"/>
    </xf>
    <xf numFmtId="0" fontId="26" fillId="12" borderId="82" xfId="0" applyFont="1" applyFill="1" applyBorder="1" applyAlignment="1">
      <alignment horizontal="center" vertical="top" wrapText="1"/>
    </xf>
    <xf numFmtId="0" fontId="26" fillId="12" borderId="84" xfId="0" applyFont="1" applyFill="1" applyBorder="1" applyAlignment="1">
      <alignment horizontal="center" vertical="top" wrapText="1"/>
    </xf>
    <xf numFmtId="0" fontId="2" fillId="7" borderId="14" xfId="0" applyFont="1" applyFill="1" applyBorder="1" applyAlignment="1">
      <alignment vertical="top" wrapText="1"/>
    </xf>
    <xf numFmtId="0" fontId="37" fillId="7" borderId="11" xfId="0" applyFont="1" applyFill="1" applyBorder="1" applyAlignment="1">
      <alignment vertical="top" wrapText="1"/>
    </xf>
    <xf numFmtId="0" fontId="2" fillId="7" borderId="5" xfId="0" applyFont="1" applyFill="1" applyBorder="1" applyAlignment="1">
      <alignment horizontal="center" vertical="center" wrapText="1"/>
    </xf>
    <xf numFmtId="0" fontId="37" fillId="7" borderId="17" xfId="0" applyFont="1" applyFill="1" applyBorder="1" applyAlignment="1">
      <alignment vertical="top" wrapText="1"/>
    </xf>
    <xf numFmtId="0" fontId="42" fillId="0" borderId="0" xfId="0" applyFont="1"/>
    <xf numFmtId="0" fontId="2" fillId="16" borderId="17" xfId="0" applyFont="1" applyFill="1" applyBorder="1" applyAlignment="1">
      <alignment vertical="top" wrapText="1"/>
    </xf>
    <xf numFmtId="0" fontId="30" fillId="16" borderId="7" xfId="0" applyFont="1" applyFill="1" applyBorder="1" applyAlignment="1">
      <alignment horizontal="center" vertical="center" wrapText="1"/>
    </xf>
    <xf numFmtId="0" fontId="2" fillId="16" borderId="7" xfId="0" applyFont="1" applyFill="1" applyBorder="1" applyAlignment="1">
      <alignment horizontal="center" vertical="center" wrapText="1"/>
    </xf>
    <xf numFmtId="0" fontId="2" fillId="16" borderId="8" xfId="0" applyFont="1" applyFill="1" applyBorder="1" applyAlignment="1">
      <alignment horizontal="center" vertical="center" wrapText="1"/>
    </xf>
    <xf numFmtId="0" fontId="23" fillId="0" borderId="42" xfId="0" applyFont="1" applyFill="1" applyBorder="1" applyAlignment="1">
      <alignment horizontal="center" vertical="top" wrapText="1"/>
    </xf>
    <xf numFmtId="166" fontId="23" fillId="0" borderId="42" xfId="0" applyNumberFormat="1" applyFont="1" applyFill="1" applyBorder="1" applyAlignment="1">
      <alignment horizontal="center" vertical="top" wrapText="1"/>
    </xf>
    <xf numFmtId="3" fontId="23" fillId="0" borderId="32" xfId="0" applyNumberFormat="1" applyFont="1" applyFill="1" applyBorder="1" applyAlignment="1">
      <alignment horizontal="center" vertical="top" wrapText="1"/>
    </xf>
    <xf numFmtId="0" fontId="8" fillId="6" borderId="0" xfId="0" applyFont="1" applyFill="1" applyBorder="1" applyAlignment="1">
      <alignment wrapText="1"/>
    </xf>
    <xf numFmtId="0" fontId="26" fillId="0" borderId="8" xfId="0" applyFont="1" applyFill="1" applyBorder="1" applyAlignment="1">
      <alignment horizontal="center" vertical="top" wrapText="1"/>
    </xf>
    <xf numFmtId="0" fontId="54" fillId="0" borderId="0" xfId="0" applyFont="1" applyAlignment="1">
      <alignment horizontal="center" vertical="top" wrapText="1"/>
    </xf>
    <xf numFmtId="0" fontId="50" fillId="6" borderId="0" xfId="0" applyFont="1" applyFill="1" applyBorder="1" applyAlignment="1">
      <alignment horizontal="center" vertical="top" wrapText="1"/>
    </xf>
    <xf numFmtId="0" fontId="50" fillId="3" borderId="0" xfId="0" applyFont="1" applyFill="1" applyBorder="1" applyAlignment="1">
      <alignment horizontal="center" vertical="top" wrapText="1"/>
    </xf>
    <xf numFmtId="0" fontId="50" fillId="3" borderId="52" xfId="0" applyFont="1" applyFill="1" applyBorder="1" applyAlignment="1">
      <alignment horizontal="center" vertical="top" wrapText="1"/>
    </xf>
    <xf numFmtId="0" fontId="50" fillId="0" borderId="32" xfId="0" applyFont="1" applyFill="1" applyBorder="1" applyAlignment="1">
      <alignment horizontal="center" vertical="top" wrapText="1"/>
    </xf>
    <xf numFmtId="0" fontId="50" fillId="15" borderId="0" xfId="0" applyFont="1" applyFill="1" applyBorder="1" applyAlignment="1">
      <alignment horizontal="center" vertical="top" wrapText="1"/>
    </xf>
    <xf numFmtId="0" fontId="50" fillId="13" borderId="0" xfId="0" applyFont="1" applyFill="1" applyBorder="1" applyAlignment="1">
      <alignment horizontal="center" vertical="top" wrapText="1"/>
    </xf>
    <xf numFmtId="0" fontId="50" fillId="13" borderId="25" xfId="0" applyFont="1" applyFill="1" applyBorder="1" applyAlignment="1">
      <alignment horizontal="center" vertical="top" wrapText="1"/>
    </xf>
    <xf numFmtId="0" fontId="54" fillId="13" borderId="0" xfId="0" applyFont="1" applyFill="1" applyAlignment="1">
      <alignment horizontal="center" vertical="top" wrapText="1"/>
    </xf>
    <xf numFmtId="0" fontId="53" fillId="6" borderId="0" xfId="0" applyFont="1" applyFill="1"/>
    <xf numFmtId="49" fontId="26" fillId="13" borderId="24" xfId="0" applyNumberFormat="1" applyFont="1" applyFill="1" applyBorder="1" applyAlignment="1">
      <alignment horizontal="center" vertical="top"/>
    </xf>
    <xf numFmtId="0" fontId="26" fillId="0" borderId="7" xfId="0" applyFont="1" applyBorder="1" applyAlignment="1">
      <alignment horizontal="center" vertical="top"/>
    </xf>
    <xf numFmtId="0" fontId="3" fillId="0" borderId="2" xfId="0" applyFont="1" applyBorder="1" applyAlignment="1">
      <alignment horizontal="center" vertical="center" wrapText="1"/>
    </xf>
    <xf numFmtId="0" fontId="3" fillId="0" borderId="7" xfId="0" applyFont="1" applyBorder="1" applyAlignment="1">
      <alignment horizontal="center" vertical="top" wrapText="1"/>
    </xf>
    <xf numFmtId="0" fontId="26" fillId="0" borderId="23" xfId="0" applyFont="1" applyFill="1" applyBorder="1" applyAlignment="1">
      <alignment horizontal="center" vertical="top" wrapText="1"/>
    </xf>
    <xf numFmtId="0" fontId="26" fillId="3" borderId="23" xfId="0" applyFont="1" applyFill="1" applyBorder="1" applyAlignment="1">
      <alignment horizontal="left" vertical="top" wrapText="1"/>
    </xf>
    <xf numFmtId="10" fontId="30" fillId="6" borderId="19" xfId="0" applyNumberFormat="1" applyFont="1" applyFill="1" applyBorder="1" applyAlignment="1">
      <alignment horizontal="center" vertical="top" wrapText="1"/>
    </xf>
    <xf numFmtId="10" fontId="30" fillId="6" borderId="4" xfId="0" applyNumberFormat="1" applyFont="1" applyFill="1" applyBorder="1" applyAlignment="1">
      <alignment horizontal="center" vertical="top" wrapText="1"/>
    </xf>
    <xf numFmtId="0" fontId="30" fillId="6" borderId="25" xfId="0" applyFont="1" applyFill="1" applyBorder="1" applyAlignment="1">
      <alignment horizontal="center" vertical="top" wrapText="1"/>
    </xf>
    <xf numFmtId="0" fontId="26" fillId="6" borderId="25" xfId="0" applyFont="1" applyFill="1" applyBorder="1" applyAlignment="1">
      <alignment horizontal="left" vertical="top" wrapText="1"/>
    </xf>
    <xf numFmtId="0" fontId="26" fillId="6" borderId="25" xfId="0" applyFont="1" applyFill="1" applyBorder="1" applyAlignment="1">
      <alignment vertical="top" wrapText="1"/>
    </xf>
    <xf numFmtId="0" fontId="26" fillId="6" borderId="15" xfId="0" applyFont="1" applyFill="1" applyBorder="1" applyAlignment="1">
      <alignment horizontal="center" vertical="top" wrapText="1"/>
    </xf>
    <xf numFmtId="0" fontId="26" fillId="6" borderId="32" xfId="0" applyFont="1" applyFill="1" applyBorder="1" applyAlignment="1">
      <alignment vertical="top" wrapText="1"/>
    </xf>
    <xf numFmtId="0" fontId="26" fillId="6" borderId="33" xfId="0" applyFont="1" applyFill="1" applyBorder="1" applyAlignment="1">
      <alignment horizontal="center" vertical="top" wrapText="1"/>
    </xf>
    <xf numFmtId="0" fontId="26" fillId="6" borderId="34" xfId="0" applyFont="1" applyFill="1" applyBorder="1" applyAlignment="1">
      <alignment horizontal="left" vertical="top" wrapText="1"/>
    </xf>
    <xf numFmtId="0" fontId="26" fillId="6" borderId="34" xfId="0" applyFont="1" applyFill="1" applyBorder="1" applyAlignment="1">
      <alignment vertical="top" wrapText="1"/>
    </xf>
    <xf numFmtId="0" fontId="26" fillId="6" borderId="36" xfId="0" applyFont="1" applyFill="1" applyBorder="1" applyAlignment="1">
      <alignment horizontal="center" vertical="top" wrapText="1"/>
    </xf>
    <xf numFmtId="0" fontId="26" fillId="6" borderId="37" xfId="0" applyFont="1" applyFill="1" applyBorder="1" applyAlignment="1">
      <alignment horizontal="center" vertical="top" wrapText="1"/>
    </xf>
    <xf numFmtId="0" fontId="26" fillId="6" borderId="25" xfId="0" applyFont="1" applyFill="1" applyBorder="1" applyAlignment="1">
      <alignment wrapText="1"/>
    </xf>
    <xf numFmtId="3" fontId="26" fillId="17" borderId="0" xfId="0" applyNumberFormat="1" applyFont="1" applyFill="1" applyBorder="1" applyAlignment="1">
      <alignment horizontal="center" vertical="top" wrapText="1"/>
    </xf>
    <xf numFmtId="0" fontId="26" fillId="17" borderId="85" xfId="0" applyFont="1" applyFill="1" applyBorder="1" applyAlignment="1">
      <alignment horizontal="center" vertical="top" wrapText="1"/>
    </xf>
    <xf numFmtId="0" fontId="26" fillId="17" borderId="75" xfId="0" applyFont="1" applyFill="1" applyBorder="1" applyAlignment="1">
      <alignment horizontal="center" vertical="top" wrapText="1"/>
    </xf>
    <xf numFmtId="0" fontId="26" fillId="17" borderId="48" xfId="0" applyFont="1" applyFill="1" applyBorder="1" applyAlignment="1">
      <alignment horizontal="center" vertical="top" wrapText="1"/>
    </xf>
    <xf numFmtId="0" fontId="30" fillId="7" borderId="23" xfId="0" applyFont="1" applyFill="1" applyBorder="1" applyAlignment="1">
      <alignment horizontal="center" vertical="top" wrapText="1"/>
    </xf>
    <xf numFmtId="0" fontId="52" fillId="0" borderId="48" xfId="0" applyFont="1" applyFill="1" applyBorder="1" applyAlignment="1">
      <alignment horizontal="left" vertical="top" wrapText="1"/>
    </xf>
    <xf numFmtId="0" fontId="30" fillId="6" borderId="24" xfId="0" applyFont="1" applyFill="1" applyBorder="1" applyAlignment="1">
      <alignment horizontal="center" vertical="center" wrapText="1"/>
    </xf>
    <xf numFmtId="0" fontId="2" fillId="6" borderId="10" xfId="0" applyFont="1" applyFill="1" applyBorder="1" applyAlignment="1">
      <alignment horizontal="left" vertical="top" wrapText="1"/>
    </xf>
    <xf numFmtId="0" fontId="2" fillId="6" borderId="57" xfId="0" applyFont="1" applyFill="1" applyBorder="1" applyAlignment="1">
      <alignment horizontal="left" vertical="top" wrapText="1"/>
    </xf>
    <xf numFmtId="0" fontId="2" fillId="6" borderId="50" xfId="0" applyFont="1" applyFill="1" applyBorder="1" applyAlignment="1">
      <alignment horizontal="left" vertical="top" wrapText="1"/>
    </xf>
    <xf numFmtId="0" fontId="30" fillId="0" borderId="49" xfId="0" applyFont="1" applyBorder="1" applyAlignment="1">
      <alignment horizontal="center" vertical="center" wrapText="1"/>
    </xf>
    <xf numFmtId="0" fontId="8" fillId="0" borderId="36" xfId="0" applyFont="1" applyBorder="1" applyAlignment="1">
      <alignment horizontal="center" vertical="center" wrapText="1"/>
    </xf>
    <xf numFmtId="0" fontId="30" fillId="7" borderId="40" xfId="0" applyFont="1" applyFill="1" applyBorder="1" applyAlignment="1">
      <alignment horizontal="center" vertical="center" wrapText="1"/>
    </xf>
    <xf numFmtId="0" fontId="2" fillId="0" borderId="49" xfId="0" applyFont="1" applyBorder="1" applyAlignment="1">
      <alignment horizontal="center" vertical="center" wrapText="1"/>
    </xf>
    <xf numFmtId="0" fontId="8" fillId="0" borderId="30" xfId="0" applyFont="1" applyBorder="1" applyAlignment="1">
      <alignment horizontal="center" vertical="center" wrapText="1"/>
    </xf>
    <xf numFmtId="0" fontId="2" fillId="0" borderId="30" xfId="0" applyFont="1" applyBorder="1" applyAlignment="1">
      <alignment horizontal="center" vertical="center" wrapText="1"/>
    </xf>
    <xf numFmtId="0" fontId="30" fillId="6" borderId="36" xfId="0" applyFont="1" applyFill="1" applyBorder="1" applyAlignment="1">
      <alignment horizontal="center" vertical="top" wrapText="1"/>
    </xf>
    <xf numFmtId="0" fontId="30" fillId="6" borderId="3" xfId="0" applyFont="1" applyFill="1" applyBorder="1" applyAlignment="1">
      <alignment horizontal="center" vertical="center" wrapText="1"/>
    </xf>
    <xf numFmtId="0" fontId="8" fillId="6" borderId="36" xfId="0" applyFont="1" applyFill="1" applyBorder="1" applyAlignment="1">
      <alignment horizontal="center" vertical="center" wrapText="1"/>
    </xf>
    <xf numFmtId="0" fontId="30" fillId="0" borderId="19" xfId="0" applyFont="1" applyBorder="1" applyAlignment="1">
      <alignment horizontal="center" vertical="center" wrapText="1"/>
    </xf>
    <xf numFmtId="0" fontId="9" fillId="6" borderId="24" xfId="0" applyNumberFormat="1" applyFont="1" applyFill="1" applyBorder="1" applyAlignment="1">
      <alignment horizontal="center" vertical="center"/>
    </xf>
    <xf numFmtId="164" fontId="11" fillId="8" borderId="7" xfId="0" applyNumberFormat="1" applyFont="1" applyFill="1" applyBorder="1" applyAlignment="1">
      <alignment horizontal="center" vertical="center"/>
    </xf>
    <xf numFmtId="164" fontId="11" fillId="11" borderId="4" xfId="0" applyNumberFormat="1" applyFont="1" applyFill="1" applyBorder="1" applyAlignment="1">
      <alignment horizontal="center" vertical="center"/>
    </xf>
    <xf numFmtId="0" fontId="13" fillId="0" borderId="0" xfId="0" applyFont="1" applyFill="1" applyAlignment="1">
      <alignment wrapText="1"/>
    </xf>
    <xf numFmtId="0" fontId="31" fillId="0" borderId="0" xfId="0" applyFont="1" applyFill="1" applyAlignment="1">
      <alignment horizontal="center" vertical="center" wrapText="1"/>
    </xf>
    <xf numFmtId="0" fontId="8" fillId="0" borderId="0" xfId="0" applyFont="1" applyFill="1" applyAlignment="1">
      <alignment horizontal="center" wrapText="1"/>
    </xf>
    <xf numFmtId="0" fontId="30" fillId="0" borderId="0" xfId="0" applyFont="1" applyFill="1" applyAlignment="1">
      <alignment horizontal="center" wrapText="1"/>
    </xf>
    <xf numFmtId="0" fontId="49" fillId="0" borderId="0" xfId="0" applyFont="1" applyFill="1" applyAlignment="1">
      <alignment wrapText="1"/>
    </xf>
    <xf numFmtId="0" fontId="38" fillId="0" borderId="0" xfId="0" applyFont="1" applyFill="1" applyAlignment="1">
      <alignment wrapText="1"/>
    </xf>
    <xf numFmtId="0" fontId="36" fillId="0" borderId="0" xfId="0" applyFont="1" applyFill="1" applyAlignment="1">
      <alignment horizontal="left" wrapText="1"/>
    </xf>
    <xf numFmtId="0" fontId="2" fillId="6" borderId="10" xfId="0" applyFont="1" applyFill="1" applyBorder="1" applyAlignment="1">
      <alignment horizontal="center" vertical="center" wrapText="1"/>
    </xf>
    <xf numFmtId="0" fontId="2" fillId="6" borderId="24" xfId="0" applyFont="1" applyFill="1" applyBorder="1" applyAlignment="1">
      <alignment horizontal="center" vertical="center" wrapText="1"/>
    </xf>
    <xf numFmtId="0" fontId="2" fillId="6" borderId="19" xfId="0" applyFont="1" applyFill="1" applyBorder="1" applyAlignment="1">
      <alignment horizontal="center" vertical="center" wrapText="1"/>
    </xf>
    <xf numFmtId="0" fontId="2" fillId="6" borderId="0" xfId="0" applyFont="1" applyFill="1" applyAlignment="1">
      <alignment wrapText="1"/>
    </xf>
    <xf numFmtId="0" fontId="30" fillId="0" borderId="0" xfId="0" applyFont="1" applyAlignment="1">
      <alignment horizontal="center" vertical="center" wrapText="1"/>
    </xf>
    <xf numFmtId="0" fontId="30" fillId="0" borderId="0" xfId="0" applyFont="1" applyAlignment="1">
      <alignment horizontal="center" wrapText="1"/>
    </xf>
    <xf numFmtId="0" fontId="2" fillId="0" borderId="10"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19" xfId="0" applyFont="1" applyBorder="1" applyAlignment="1">
      <alignment horizontal="center" vertical="center" wrapText="1"/>
    </xf>
    <xf numFmtId="0" fontId="30" fillId="0" borderId="12" xfId="0" applyFont="1" applyBorder="1" applyAlignment="1">
      <alignment horizontal="center" vertical="center" wrapText="1"/>
    </xf>
    <xf numFmtId="0" fontId="8" fillId="0" borderId="12" xfId="0" applyFont="1" applyBorder="1" applyAlignment="1">
      <alignment horizontal="center" wrapText="1"/>
    </xf>
    <xf numFmtId="0" fontId="30" fillId="0" borderId="12" xfId="0" applyFont="1" applyBorder="1" applyAlignment="1">
      <alignment horizontal="center" wrapText="1"/>
    </xf>
    <xf numFmtId="0" fontId="18" fillId="6" borderId="0" xfId="0" applyFont="1" applyFill="1" applyAlignment="1">
      <alignment wrapText="1"/>
    </xf>
    <xf numFmtId="0" fontId="2" fillId="6" borderId="25" xfId="0" applyFont="1" applyFill="1" applyBorder="1" applyAlignment="1">
      <alignment horizontal="center" vertical="center" wrapText="1"/>
    </xf>
    <xf numFmtId="0" fontId="2" fillId="6" borderId="15" xfId="0" applyFont="1" applyFill="1" applyBorder="1" applyAlignment="1">
      <alignment horizontal="center" vertical="center" wrapText="1"/>
    </xf>
    <xf numFmtId="0" fontId="2" fillId="0" borderId="25" xfId="0" applyFont="1" applyBorder="1" applyAlignment="1">
      <alignment horizontal="center" vertical="center" wrapText="1"/>
    </xf>
    <xf numFmtId="49" fontId="30" fillId="0" borderId="4" xfId="0" applyNumberFormat="1" applyFont="1" applyBorder="1" applyAlignment="1">
      <alignment horizontal="center" vertical="center" wrapText="1"/>
    </xf>
    <xf numFmtId="49" fontId="2" fillId="0" borderId="4" xfId="0" applyNumberFormat="1" applyFont="1" applyBorder="1" applyAlignment="1">
      <alignment horizontal="center" vertical="center" wrapText="1"/>
    </xf>
    <xf numFmtId="49" fontId="2" fillId="0" borderId="5" xfId="0" applyNumberFormat="1" applyFont="1" applyBorder="1" applyAlignment="1">
      <alignment horizontal="center" vertical="center" wrapText="1"/>
    </xf>
    <xf numFmtId="0" fontId="30" fillId="0" borderId="3" xfId="0" applyFont="1" applyFill="1" applyBorder="1" applyAlignment="1">
      <alignment horizontal="center" vertical="top" wrapText="1"/>
    </xf>
    <xf numFmtId="0" fontId="31" fillId="0" borderId="57" xfId="0" applyFont="1" applyBorder="1" applyAlignment="1">
      <alignment horizontal="center" vertical="center" wrapText="1"/>
    </xf>
    <xf numFmtId="0" fontId="8" fillId="0" borderId="0" xfId="0" applyFont="1" applyBorder="1" applyAlignment="1">
      <alignment horizontal="center" wrapText="1"/>
    </xf>
    <xf numFmtId="0" fontId="36" fillId="6" borderId="0" xfId="0" applyFont="1" applyFill="1" applyAlignment="1">
      <alignment horizontal="left" wrapText="1"/>
    </xf>
    <xf numFmtId="0" fontId="31" fillId="0" borderId="0" xfId="0" applyFont="1" applyAlignment="1">
      <alignment horizontal="center" vertical="center" wrapText="1"/>
    </xf>
    <xf numFmtId="0" fontId="2" fillId="0" borderId="10" xfId="0" applyFont="1" applyFill="1" applyBorder="1" applyAlignment="1">
      <alignment horizontal="center" vertical="center" wrapText="1"/>
    </xf>
    <xf numFmtId="0" fontId="48" fillId="0" borderId="0" xfId="0" applyFont="1" applyFill="1" applyAlignment="1">
      <alignment wrapText="1"/>
    </xf>
    <xf numFmtId="0" fontId="2" fillId="0" borderId="24" xfId="0" applyFont="1" applyFill="1" applyBorder="1" applyAlignment="1">
      <alignment horizontal="center" vertical="center" wrapText="1"/>
    </xf>
    <xf numFmtId="0" fontId="30" fillId="0" borderId="36" xfId="0" applyFont="1" applyFill="1" applyBorder="1" applyAlignment="1">
      <alignment horizontal="center" vertical="center" wrapText="1"/>
    </xf>
    <xf numFmtId="0" fontId="2" fillId="0" borderId="19" xfId="0" applyFont="1" applyFill="1" applyBorder="1" applyAlignment="1">
      <alignment horizontal="center" vertical="center" wrapText="1"/>
    </xf>
    <xf numFmtId="0" fontId="2" fillId="0" borderId="0" xfId="0" applyFont="1" applyFill="1" applyAlignment="1">
      <alignment wrapText="1"/>
    </xf>
    <xf numFmtId="0" fontId="30" fillId="0" borderId="0" xfId="0" applyFont="1" applyFill="1" applyAlignment="1">
      <alignment horizontal="center" vertical="center" wrapText="1"/>
    </xf>
    <xf numFmtId="0" fontId="8" fillId="0" borderId="0" xfId="0" applyFont="1" applyFill="1" applyBorder="1" applyAlignment="1">
      <alignment wrapText="1"/>
    </xf>
    <xf numFmtId="0" fontId="30" fillId="0" borderId="0" xfId="0" applyFont="1" applyFill="1" applyBorder="1" applyAlignment="1">
      <alignment horizontal="center" vertical="center" wrapText="1"/>
    </xf>
    <xf numFmtId="0" fontId="2" fillId="0" borderId="54" xfId="0" applyFont="1" applyFill="1" applyBorder="1" applyAlignment="1">
      <alignment horizontal="center" vertical="center" wrapText="1"/>
    </xf>
    <xf numFmtId="0" fontId="30" fillId="0" borderId="54" xfId="0" applyFont="1" applyBorder="1" applyAlignment="1">
      <alignment horizontal="center" vertical="center" wrapText="1"/>
    </xf>
    <xf numFmtId="0" fontId="2" fillId="0" borderId="54" xfId="0" applyFont="1" applyBorder="1" applyAlignment="1">
      <alignment horizontal="center" vertical="center" wrapText="1"/>
    </xf>
    <xf numFmtId="0" fontId="31" fillId="6" borderId="42" xfId="0" applyFont="1" applyFill="1" applyBorder="1" applyAlignment="1">
      <alignment wrapText="1"/>
    </xf>
    <xf numFmtId="0" fontId="8" fillId="0" borderId="0" xfId="0" applyFont="1" applyAlignment="1">
      <alignment horizontal="center" vertical="center" wrapText="1"/>
    </xf>
    <xf numFmtId="0" fontId="2" fillId="6" borderId="38" xfId="0" applyFont="1" applyFill="1" applyBorder="1" applyAlignment="1">
      <alignment horizontal="center" vertical="center" wrapText="1"/>
    </xf>
    <xf numFmtId="0" fontId="30" fillId="0" borderId="7" xfId="0" applyFont="1" applyFill="1" applyBorder="1" applyAlignment="1">
      <alignment wrapText="1"/>
    </xf>
    <xf numFmtId="0" fontId="30" fillId="0" borderId="38" xfId="0" applyFont="1" applyFill="1" applyBorder="1" applyAlignment="1">
      <alignment wrapText="1"/>
    </xf>
    <xf numFmtId="0" fontId="30" fillId="0" borderId="71" xfId="0" applyFont="1" applyFill="1" applyBorder="1" applyAlignment="1">
      <alignment wrapText="1"/>
    </xf>
    <xf numFmtId="0" fontId="37" fillId="6" borderId="42" xfId="0" applyFont="1" applyFill="1" applyBorder="1" applyAlignment="1">
      <alignment vertical="top" wrapText="1"/>
    </xf>
    <xf numFmtId="0" fontId="30" fillId="8" borderId="0" xfId="0" applyFont="1" applyFill="1" applyAlignment="1">
      <alignment horizontal="center" wrapText="1"/>
    </xf>
    <xf numFmtId="0" fontId="2" fillId="0" borderId="25" xfId="0" applyFont="1" applyFill="1" applyBorder="1" applyAlignment="1">
      <alignment horizontal="center" vertical="center" wrapText="1"/>
    </xf>
    <xf numFmtId="0" fontId="8" fillId="0" borderId="0" xfId="0" applyFont="1" applyFill="1" applyBorder="1" applyAlignment="1">
      <alignment horizontal="center" wrapText="1"/>
    </xf>
    <xf numFmtId="0" fontId="30" fillId="0" borderId="0" xfId="0" applyFont="1" applyFill="1" applyBorder="1" applyAlignment="1">
      <alignment horizontal="center" wrapText="1"/>
    </xf>
    <xf numFmtId="0" fontId="49" fillId="0" borderId="0" xfId="0" applyFont="1" applyFill="1" applyBorder="1" applyAlignment="1">
      <alignment wrapText="1"/>
    </xf>
    <xf numFmtId="0" fontId="31" fillId="8" borderId="50" xfId="0" applyFont="1" applyFill="1" applyBorder="1" applyAlignment="1">
      <alignment horizontal="center" vertical="center" wrapText="1"/>
    </xf>
    <xf numFmtId="0" fontId="18" fillId="0" borderId="0" xfId="0" applyFont="1" applyFill="1" applyAlignment="1">
      <alignment wrapText="1"/>
    </xf>
    <xf numFmtId="0" fontId="30" fillId="0" borderId="12" xfId="0" applyFont="1" applyFill="1" applyBorder="1" applyAlignment="1">
      <alignment horizontal="center" vertical="center" wrapText="1"/>
    </xf>
    <xf numFmtId="0" fontId="8" fillId="0" borderId="12" xfId="0" applyFont="1" applyFill="1" applyBorder="1" applyAlignment="1">
      <alignment horizontal="center" wrapText="1"/>
    </xf>
    <xf numFmtId="0" fontId="30" fillId="0" borderId="12" xfId="0" applyFont="1" applyFill="1" applyBorder="1" applyAlignment="1">
      <alignment horizontal="center" wrapText="1"/>
    </xf>
    <xf numFmtId="0" fontId="2" fillId="0" borderId="12" xfId="0" applyFont="1" applyBorder="1" applyAlignment="1">
      <alignment horizontal="center" vertical="center" wrapText="1"/>
    </xf>
    <xf numFmtId="0" fontId="31" fillId="6" borderId="11" xfId="0" applyFont="1" applyFill="1" applyBorder="1" applyAlignment="1">
      <alignment wrapText="1"/>
    </xf>
    <xf numFmtId="0" fontId="8" fillId="0" borderId="4" xfId="0" applyFont="1" applyBorder="1" applyAlignment="1">
      <alignment horizontal="center" wrapText="1"/>
    </xf>
    <xf numFmtId="0" fontId="30" fillId="0" borderId="4" xfId="0" applyFont="1" applyBorder="1" applyAlignment="1">
      <alignment horizontal="center" wrapText="1"/>
    </xf>
    <xf numFmtId="0" fontId="8" fillId="8" borderId="4" xfId="0" applyFont="1" applyFill="1" applyBorder="1" applyAlignment="1">
      <alignment horizontal="center" wrapText="1"/>
    </xf>
    <xf numFmtId="0" fontId="8" fillId="0" borderId="5" xfId="0" applyFont="1" applyBorder="1" applyAlignment="1">
      <alignment horizontal="center" wrapText="1"/>
    </xf>
    <xf numFmtId="0" fontId="8" fillId="6" borderId="46" xfId="0" applyFont="1" applyFill="1" applyBorder="1" applyAlignment="1">
      <alignment wrapText="1"/>
    </xf>
    <xf numFmtId="0" fontId="8" fillId="0" borderId="66" xfId="0" applyFont="1" applyBorder="1" applyAlignment="1">
      <alignment horizontal="center" wrapText="1"/>
    </xf>
    <xf numFmtId="0" fontId="26" fillId="13" borderId="30" xfId="0" applyFont="1" applyFill="1" applyBorder="1" applyAlignment="1">
      <alignment horizontal="center" vertical="top" wrapText="1"/>
    </xf>
    <xf numFmtId="0" fontId="24" fillId="13" borderId="32" xfId="0" applyFont="1" applyFill="1" applyBorder="1" applyAlignment="1">
      <alignment horizontal="center" vertical="top" wrapText="1"/>
    </xf>
    <xf numFmtId="0" fontId="24" fillId="13" borderId="30" xfId="0" applyFont="1" applyFill="1" applyBorder="1" applyAlignment="1">
      <alignment horizontal="center" vertical="top" wrapText="1"/>
    </xf>
    <xf numFmtId="0" fontId="10" fillId="13" borderId="30" xfId="0" applyFont="1" applyFill="1" applyBorder="1" applyAlignment="1">
      <alignment horizontal="center" vertical="top" wrapText="1"/>
    </xf>
    <xf numFmtId="0" fontId="10" fillId="13" borderId="32" xfId="0" applyFont="1" applyFill="1" applyBorder="1" applyAlignment="1">
      <alignment horizontal="center" vertical="top" wrapText="1"/>
    </xf>
    <xf numFmtId="0" fontId="26" fillId="13" borderId="49" xfId="0" applyFont="1" applyFill="1" applyBorder="1" applyAlignment="1">
      <alignment horizontal="center" vertical="top"/>
    </xf>
    <xf numFmtId="0" fontId="26" fillId="13" borderId="52" xfId="0" applyFont="1" applyFill="1" applyBorder="1" applyAlignment="1">
      <alignment horizontal="center" vertical="top"/>
    </xf>
    <xf numFmtId="0" fontId="55" fillId="0" borderId="42" xfId="0" applyFont="1" applyBorder="1" applyAlignment="1">
      <alignment vertical="top"/>
    </xf>
    <xf numFmtId="0" fontId="55" fillId="0" borderId="0" xfId="0" applyFont="1" applyAlignment="1">
      <alignment vertical="top"/>
    </xf>
    <xf numFmtId="0" fontId="52" fillId="0" borderId="0" xfId="0" applyFont="1" applyAlignment="1">
      <alignment vertical="top"/>
    </xf>
    <xf numFmtId="0" fontId="36" fillId="10" borderId="0" xfId="0" applyFont="1" applyFill="1" applyAlignment="1">
      <alignment horizontal="left" wrapText="1"/>
    </xf>
    <xf numFmtId="0" fontId="31" fillId="10" borderId="0" xfId="0" applyFont="1" applyFill="1" applyAlignment="1">
      <alignment horizontal="center" vertical="center" wrapText="1"/>
    </xf>
    <xf numFmtId="0" fontId="8" fillId="10" borderId="0" xfId="0" applyFont="1" applyFill="1" applyAlignment="1">
      <alignment horizontal="center" wrapText="1"/>
    </xf>
    <xf numFmtId="0" fontId="30" fillId="10" borderId="0" xfId="0" applyFont="1" applyFill="1" applyAlignment="1">
      <alignment horizontal="center" wrapText="1"/>
    </xf>
    <xf numFmtId="0" fontId="30" fillId="6" borderId="7" xfId="0" applyFont="1" applyFill="1" applyBorder="1" applyAlignment="1">
      <alignment horizontal="center" vertical="center"/>
    </xf>
    <xf numFmtId="0" fontId="26" fillId="13" borderId="23" xfId="0" applyFont="1" applyFill="1" applyBorder="1" applyAlignment="1">
      <alignment horizontal="center" vertical="top" wrapText="1"/>
    </xf>
    <xf numFmtId="49" fontId="26" fillId="6" borderId="24" xfId="0" applyNumberFormat="1" applyFont="1" applyFill="1" applyBorder="1" applyAlignment="1">
      <alignment horizontal="center" vertical="top" wrapText="1"/>
    </xf>
    <xf numFmtId="3" fontId="26" fillId="6" borderId="24" xfId="0" applyNumberFormat="1" applyFont="1" applyFill="1" applyBorder="1" applyAlignment="1">
      <alignment horizontal="center" vertical="top" wrapText="1"/>
    </xf>
    <xf numFmtId="3" fontId="26" fillId="14" borderId="67" xfId="0" applyNumberFormat="1" applyFont="1" applyFill="1" applyBorder="1" applyAlignment="1">
      <alignment horizontal="center" vertical="top" wrapText="1"/>
    </xf>
    <xf numFmtId="3" fontId="26" fillId="14" borderId="83" xfId="0" applyNumberFormat="1" applyFont="1" applyFill="1" applyBorder="1" applyAlignment="1">
      <alignment horizontal="center" vertical="top" wrapText="1"/>
    </xf>
    <xf numFmtId="167" fontId="26" fillId="6" borderId="2" xfId="0" applyNumberFormat="1" applyFont="1" applyFill="1" applyBorder="1" applyAlignment="1">
      <alignment horizontal="center" vertical="top" wrapText="1"/>
    </xf>
    <xf numFmtId="167" fontId="26" fillId="6" borderId="7" xfId="0" applyNumberFormat="1" applyFont="1" applyFill="1" applyBorder="1" applyAlignment="1">
      <alignment horizontal="center" vertical="top" wrapText="1"/>
    </xf>
    <xf numFmtId="167" fontId="26" fillId="6" borderId="25" xfId="0" applyNumberFormat="1" applyFont="1" applyFill="1" applyBorder="1" applyAlignment="1">
      <alignment horizontal="center" vertical="top" wrapText="1"/>
    </xf>
    <xf numFmtId="0" fontId="10" fillId="13" borderId="3" xfId="0" applyFont="1" applyFill="1" applyBorder="1" applyAlignment="1">
      <alignment horizontal="center" vertical="top" wrapText="1"/>
    </xf>
    <xf numFmtId="0" fontId="10" fillId="13" borderId="7" xfId="0" applyFont="1" applyFill="1" applyBorder="1" applyAlignment="1">
      <alignment horizontal="center" vertical="top" wrapText="1"/>
    </xf>
    <xf numFmtId="0" fontId="10" fillId="13" borderId="24" xfId="0" applyFont="1" applyFill="1" applyBorder="1" applyAlignment="1">
      <alignment horizontal="center" vertical="top" wrapText="1"/>
    </xf>
    <xf numFmtId="0" fontId="10" fillId="13" borderId="19" xfId="0" applyFont="1" applyFill="1" applyBorder="1" applyAlignment="1">
      <alignment horizontal="center" vertical="top" wrapText="1"/>
    </xf>
    <xf numFmtId="0" fontId="30" fillId="0" borderId="24" xfId="0" applyFont="1" applyFill="1" applyBorder="1" applyAlignment="1">
      <alignment horizontal="center" vertical="top" wrapText="1"/>
    </xf>
    <xf numFmtId="0" fontId="30" fillId="13" borderId="34" xfId="0" applyFont="1" applyFill="1" applyBorder="1" applyAlignment="1">
      <alignment horizontal="center" vertical="top" wrapText="1"/>
    </xf>
    <xf numFmtId="0" fontId="30" fillId="0" borderId="25" xfId="0" applyFont="1" applyFill="1" applyBorder="1" applyAlignment="1">
      <alignment horizontal="center" vertical="top" wrapText="1"/>
    </xf>
    <xf numFmtId="167" fontId="26" fillId="6" borderId="24" xfId="0" applyNumberFormat="1" applyFont="1" applyFill="1" applyBorder="1" applyAlignment="1">
      <alignment horizontal="center" vertical="top" wrapText="1"/>
    </xf>
    <xf numFmtId="0" fontId="26" fillId="6" borderId="24" xfId="1" applyFont="1" applyFill="1" applyBorder="1" applyAlignment="1">
      <alignment horizontal="center" vertical="top" wrapText="1"/>
    </xf>
    <xf numFmtId="167" fontId="26" fillId="13" borderId="26" xfId="0" applyNumberFormat="1" applyFont="1" applyFill="1" applyBorder="1" applyAlignment="1">
      <alignment horizontal="center" vertical="top" wrapText="1"/>
    </xf>
    <xf numFmtId="0" fontId="30" fillId="13" borderId="26" xfId="0" applyFont="1" applyFill="1" applyBorder="1" applyAlignment="1">
      <alignment horizontal="center" vertical="top" wrapText="1"/>
    </xf>
    <xf numFmtId="0" fontId="26" fillId="0" borderId="49" xfId="0" applyFont="1" applyBorder="1" applyAlignment="1">
      <alignment horizontal="center" vertical="top" wrapText="1"/>
    </xf>
    <xf numFmtId="0" fontId="26" fillId="0" borderId="51" xfId="0" applyFont="1" applyBorder="1" applyAlignment="1">
      <alignment horizontal="center" vertical="top" wrapText="1"/>
    </xf>
    <xf numFmtId="16" fontId="26" fillId="0" borderId="24" xfId="0" applyNumberFormat="1" applyFont="1" applyFill="1" applyBorder="1" applyAlignment="1">
      <alignment horizontal="center" vertical="top" wrapText="1"/>
    </xf>
    <xf numFmtId="0" fontId="30" fillId="13" borderId="2" xfId="0" applyFont="1" applyFill="1" applyBorder="1" applyAlignment="1">
      <alignment horizontal="left" vertical="top" wrapText="1"/>
    </xf>
    <xf numFmtId="0" fontId="30" fillId="13" borderId="10" xfId="0" applyFont="1" applyFill="1" applyBorder="1" applyAlignment="1">
      <alignment horizontal="left" vertical="top" wrapText="1"/>
    </xf>
    <xf numFmtId="0" fontId="30" fillId="13" borderId="23" xfId="0" applyFont="1" applyFill="1" applyBorder="1" applyAlignment="1">
      <alignment horizontal="left" vertical="top" wrapText="1"/>
    </xf>
    <xf numFmtId="0" fontId="30" fillId="13" borderId="34" xfId="0" applyFont="1" applyFill="1" applyBorder="1" applyAlignment="1">
      <alignment horizontal="left" vertical="top" wrapText="1"/>
    </xf>
    <xf numFmtId="0" fontId="30" fillId="13" borderId="36" xfId="0" applyFont="1" applyFill="1" applyBorder="1" applyAlignment="1">
      <alignment horizontal="left" vertical="top" wrapText="1"/>
    </xf>
    <xf numFmtId="0" fontId="30" fillId="13" borderId="40" xfId="0" applyFont="1" applyFill="1" applyBorder="1" applyAlignment="1">
      <alignment horizontal="left" vertical="top" wrapText="1"/>
    </xf>
    <xf numFmtId="0" fontId="8" fillId="6" borderId="0" xfId="0" applyFont="1" applyFill="1" applyAlignment="1">
      <alignment horizontal="center" vertical="top" wrapText="1"/>
    </xf>
    <xf numFmtId="0" fontId="8" fillId="6" borderId="0" xfId="0" applyFont="1" applyFill="1" applyAlignment="1">
      <alignment vertical="top" wrapText="1"/>
    </xf>
    <xf numFmtId="0" fontId="8" fillId="6" borderId="0" xfId="0" applyFont="1" applyFill="1" applyAlignment="1">
      <alignment horizontal="center" wrapText="1"/>
    </xf>
    <xf numFmtId="0" fontId="24" fillId="6" borderId="0" xfId="0" applyFont="1" applyFill="1" applyAlignment="1">
      <alignment horizontal="center" vertical="top" wrapText="1"/>
    </xf>
    <xf numFmtId="0" fontId="54" fillId="6" borderId="0" xfId="0" applyFont="1" applyFill="1" applyAlignment="1">
      <alignment horizontal="center" vertical="top" wrapText="1"/>
    </xf>
    <xf numFmtId="0" fontId="4" fillId="6" borderId="21" xfId="0" applyFont="1" applyFill="1" applyBorder="1" applyAlignment="1">
      <alignment horizontal="left" vertical="center" wrapText="1"/>
    </xf>
    <xf numFmtId="0" fontId="49" fillId="6" borderId="0" xfId="0" applyFont="1" applyFill="1" applyAlignment="1">
      <alignment wrapText="1"/>
    </xf>
    <xf numFmtId="0" fontId="4" fillId="6" borderId="28" xfId="0" applyFont="1" applyFill="1" applyBorder="1" applyAlignment="1">
      <alignment horizontal="left" vertical="center" wrapText="1"/>
    </xf>
    <xf numFmtId="0" fontId="2" fillId="6" borderId="22" xfId="0" applyFont="1" applyFill="1" applyBorder="1" applyAlignment="1">
      <alignment horizontal="center" vertical="center" wrapText="1"/>
    </xf>
    <xf numFmtId="0" fontId="2" fillId="6" borderId="13" xfId="0" applyFont="1" applyFill="1" applyBorder="1" applyAlignment="1">
      <alignment horizontal="center" vertical="center" wrapText="1"/>
    </xf>
    <xf numFmtId="0" fontId="2" fillId="6" borderId="36" xfId="0" applyFont="1" applyFill="1" applyBorder="1" applyAlignment="1">
      <alignment horizontal="center" vertical="center" wrapText="1"/>
    </xf>
    <xf numFmtId="0" fontId="30" fillId="0" borderId="7" xfId="0" applyFont="1" applyFill="1" applyBorder="1" applyAlignment="1">
      <alignment horizontal="center" wrapText="1"/>
    </xf>
    <xf numFmtId="0" fontId="2" fillId="16" borderId="23" xfId="0" applyFont="1" applyFill="1" applyBorder="1" applyAlignment="1">
      <alignment horizontal="center" vertical="top" wrapText="1"/>
    </xf>
    <xf numFmtId="0" fontId="30" fillId="6" borderId="86" xfId="0" applyFont="1" applyFill="1" applyBorder="1" applyAlignment="1">
      <alignment horizontal="center" vertical="top" wrapText="1"/>
    </xf>
    <xf numFmtId="0" fontId="30" fillId="6" borderId="0" xfId="0" applyFont="1" applyFill="1" applyAlignment="1">
      <alignment wrapText="1"/>
    </xf>
    <xf numFmtId="0" fontId="2" fillId="0" borderId="36" xfId="0" applyFont="1" applyFill="1" applyBorder="1" applyAlignment="1">
      <alignment horizontal="center" vertical="center" wrapText="1"/>
    </xf>
    <xf numFmtId="0" fontId="2" fillId="0" borderId="4" xfId="0" applyFont="1" applyBorder="1" applyAlignment="1">
      <alignment horizontal="center" vertical="top" wrapText="1"/>
    </xf>
    <xf numFmtId="0" fontId="2" fillId="6" borderId="7" xfId="0" applyFont="1" applyFill="1" applyBorder="1" applyAlignment="1">
      <alignment horizontal="center" vertical="top" wrapText="1"/>
    </xf>
    <xf numFmtId="0" fontId="2" fillId="6" borderId="4" xfId="0" applyFont="1" applyFill="1" applyBorder="1" applyAlignment="1">
      <alignment horizontal="center" vertical="top" wrapText="1"/>
    </xf>
    <xf numFmtId="0" fontId="2" fillId="7" borderId="10" xfId="0" applyFont="1" applyFill="1" applyBorder="1" applyAlignment="1">
      <alignment horizontal="center" vertical="center" wrapText="1"/>
    </xf>
    <xf numFmtId="0" fontId="30" fillId="8" borderId="10" xfId="0" applyFont="1" applyFill="1" applyBorder="1" applyAlignment="1">
      <alignment horizontal="center" vertical="center" wrapText="1"/>
    </xf>
    <xf numFmtId="0" fontId="30" fillId="8" borderId="24" xfId="0" applyFont="1" applyFill="1" applyBorder="1" applyAlignment="1">
      <alignment horizontal="center" vertical="center" wrapText="1"/>
    </xf>
    <xf numFmtId="0" fontId="30" fillId="0" borderId="19" xfId="0" applyFont="1" applyBorder="1" applyAlignment="1">
      <alignment horizontal="center" vertical="top" wrapText="1"/>
    </xf>
    <xf numFmtId="0" fontId="8" fillId="7" borderId="36" xfId="0" applyFont="1" applyFill="1" applyBorder="1" applyAlignment="1">
      <alignment horizontal="center" vertical="center" wrapText="1"/>
    </xf>
    <xf numFmtId="0" fontId="2" fillId="8" borderId="36" xfId="0" applyFont="1" applyFill="1" applyBorder="1" applyAlignment="1">
      <alignment horizontal="center" vertical="center" wrapText="1"/>
    </xf>
    <xf numFmtId="0" fontId="30" fillId="6" borderId="24" xfId="0" applyFont="1" applyFill="1" applyBorder="1" applyAlignment="1">
      <alignment horizontal="center" vertical="top" wrapText="1"/>
    </xf>
    <xf numFmtId="0" fontId="8" fillId="0" borderId="7" xfId="0" applyFont="1" applyBorder="1" applyAlignment="1">
      <alignment horizontal="center" vertical="center" wrapText="1"/>
    </xf>
    <xf numFmtId="0" fontId="8" fillId="6" borderId="7" xfId="0" applyFont="1" applyFill="1" applyBorder="1" applyAlignment="1">
      <alignment horizontal="center" vertical="center" wrapText="1"/>
    </xf>
    <xf numFmtId="0" fontId="2" fillId="0" borderId="34" xfId="0" applyFont="1" applyBorder="1" applyAlignment="1">
      <alignment horizontal="center" vertical="center" wrapText="1"/>
    </xf>
    <xf numFmtId="0" fontId="2" fillId="7" borderId="24" xfId="0" applyFont="1" applyFill="1" applyBorder="1" applyAlignment="1">
      <alignment horizontal="center" vertical="center" wrapText="1"/>
    </xf>
    <xf numFmtId="0" fontId="9" fillId="0" borderId="0" xfId="0" applyFont="1" applyAlignment="1">
      <alignment wrapText="1"/>
    </xf>
    <xf numFmtId="0" fontId="0" fillId="0" borderId="0" xfId="0" applyAlignment="1">
      <alignment wrapText="1"/>
    </xf>
    <xf numFmtId="0" fontId="9" fillId="0" borderId="0" xfId="0" applyFont="1" applyAlignment="1">
      <alignment horizontal="left" wrapText="1"/>
    </xf>
    <xf numFmtId="0" fontId="1" fillId="0" borderId="0" xfId="0" applyFont="1" applyAlignment="1">
      <alignment horizontal="center" wrapText="1"/>
    </xf>
    <xf numFmtId="0" fontId="1" fillId="0" borderId="0" xfId="0" applyFont="1" applyAlignment="1">
      <alignment horizontal="center"/>
    </xf>
    <xf numFmtId="0" fontId="0" fillId="0" borderId="0" xfId="0"/>
    <xf numFmtId="0" fontId="9" fillId="0" borderId="0" xfId="0" applyFont="1" applyAlignment="1">
      <alignment vertical="center" wrapText="1"/>
    </xf>
    <xf numFmtId="0" fontId="0" fillId="0" borderId="0" xfId="0" applyAlignment="1">
      <alignment vertical="center" wrapText="1"/>
    </xf>
    <xf numFmtId="0" fontId="19" fillId="0" borderId="0" xfId="0" applyFont="1" applyAlignment="1">
      <alignment horizontal="center"/>
    </xf>
    <xf numFmtId="0" fontId="13" fillId="0" borderId="0" xfId="0" applyFont="1" applyAlignment="1">
      <alignment horizontal="center" vertical="top"/>
    </xf>
    <xf numFmtId="0" fontId="9" fillId="0" borderId="0" xfId="0" applyFont="1" applyAlignment="1">
      <alignment horizontal="center" vertical="top"/>
    </xf>
    <xf numFmtId="0" fontId="17" fillId="0" borderId="12" xfId="0" applyFont="1" applyBorder="1" applyAlignment="1">
      <alignment horizontal="center" vertical="center" wrapText="1"/>
    </xf>
    <xf numFmtId="0" fontId="5" fillId="0" borderId="45" xfId="0" applyFont="1" applyBorder="1" applyAlignment="1">
      <alignment vertical="center"/>
    </xf>
    <xf numFmtId="0" fontId="5" fillId="0" borderId="54" xfId="0" applyFont="1" applyBorder="1" applyAlignment="1">
      <alignment vertical="center"/>
    </xf>
    <xf numFmtId="0" fontId="5" fillId="0" borderId="55" xfId="0" applyFont="1" applyBorder="1" applyAlignment="1">
      <alignment vertical="center"/>
    </xf>
    <xf numFmtId="0" fontId="6" fillId="0" borderId="56" xfId="0" applyFont="1" applyBorder="1" applyAlignment="1">
      <alignment vertical="center" wrapText="1"/>
    </xf>
    <xf numFmtId="0" fontId="6" fillId="0" borderId="57" xfId="0" applyFont="1" applyBorder="1" applyAlignment="1">
      <alignment vertical="center" wrapText="1"/>
    </xf>
    <xf numFmtId="0" fontId="6" fillId="0" borderId="50" xfId="0" applyFont="1" applyBorder="1" applyAlignment="1">
      <alignment vertical="center" wrapText="1"/>
    </xf>
    <xf numFmtId="0" fontId="17" fillId="0" borderId="58" xfId="0" applyFont="1" applyFill="1" applyBorder="1" applyAlignment="1">
      <alignment vertical="center" wrapText="1"/>
    </xf>
    <xf numFmtId="0" fontId="17" fillId="0" borderId="51" xfId="0" applyFont="1" applyFill="1" applyBorder="1" applyAlignment="1">
      <alignment vertical="center" wrapText="1"/>
    </xf>
    <xf numFmtId="0" fontId="17" fillId="0" borderId="38" xfId="0" applyFont="1" applyFill="1" applyBorder="1" applyAlignment="1">
      <alignment vertical="center" wrapText="1"/>
    </xf>
    <xf numFmtId="0" fontId="2" fillId="0" borderId="0" xfId="0" applyFont="1" applyAlignment="1">
      <alignment horizontal="center" vertical="top" wrapText="1"/>
    </xf>
    <xf numFmtId="0" fontId="6" fillId="2" borderId="41" xfId="0" applyFont="1" applyFill="1" applyBorder="1" applyAlignment="1">
      <alignment vertical="top" wrapText="1"/>
    </xf>
    <xf numFmtId="0" fontId="6" fillId="2" borderId="31" xfId="0" applyFont="1" applyFill="1" applyBorder="1" applyAlignment="1">
      <alignment vertical="top" wrapText="1"/>
    </xf>
    <xf numFmtId="0" fontId="6" fillId="2" borderId="39" xfId="0" applyFont="1" applyFill="1" applyBorder="1" applyAlignment="1">
      <alignment vertical="top" wrapText="1"/>
    </xf>
    <xf numFmtId="0" fontId="17" fillId="2" borderId="17" xfId="0" applyFont="1" applyFill="1" applyBorder="1" applyAlignment="1">
      <alignment vertical="top" wrapText="1"/>
    </xf>
    <xf numFmtId="0" fontId="17" fillId="2" borderId="7" xfId="0" applyFont="1" applyFill="1" applyBorder="1" applyAlignment="1">
      <alignment vertical="top" wrapText="1"/>
    </xf>
    <xf numFmtId="0" fontId="17" fillId="2" borderId="11" xfId="0" applyFont="1" applyFill="1" applyBorder="1" applyAlignment="1">
      <alignment vertical="top" wrapText="1"/>
    </xf>
    <xf numFmtId="0" fontId="17" fillId="2" borderId="4" xfId="0" applyFont="1" applyFill="1" applyBorder="1" applyAlignment="1">
      <alignment vertical="top" wrapText="1"/>
    </xf>
    <xf numFmtId="0" fontId="11" fillId="0" borderId="0" xfId="0" applyFont="1" applyAlignment="1">
      <alignment horizontal="left" vertical="center"/>
    </xf>
    <xf numFmtId="0" fontId="19" fillId="0" borderId="0" xfId="0" applyFont="1" applyAlignment="1">
      <alignment horizontal="left"/>
    </xf>
    <xf numFmtId="0" fontId="11" fillId="6" borderId="48" xfId="0" applyFont="1" applyFill="1" applyBorder="1" applyAlignment="1">
      <alignment horizontal="left" vertical="top" wrapText="1"/>
    </xf>
    <xf numFmtId="0" fontId="11" fillId="6" borderId="0" xfId="0" applyFont="1" applyFill="1" applyBorder="1" applyAlignment="1">
      <alignment horizontal="left" vertical="top" wrapText="1"/>
    </xf>
    <xf numFmtId="0" fontId="23" fillId="13" borderId="0" xfId="0" applyFont="1" applyFill="1" applyBorder="1" applyAlignment="1">
      <alignment horizontal="center" vertical="center" wrapText="1"/>
    </xf>
    <xf numFmtId="0" fontId="22" fillId="13" borderId="0" xfId="0" applyFont="1" applyFill="1" applyBorder="1" applyAlignment="1">
      <alignment horizontal="left" vertical="top" wrapText="1"/>
    </xf>
    <xf numFmtId="0" fontId="23" fillId="15" borderId="0" xfId="0" applyFont="1" applyFill="1" applyAlignment="1">
      <alignment horizontal="left" vertical="top" wrapText="1"/>
    </xf>
    <xf numFmtId="0" fontId="26" fillId="15" borderId="0" xfId="0" applyFont="1" applyFill="1" applyAlignment="1">
      <alignment horizontal="left"/>
    </xf>
    <xf numFmtId="0" fontId="23" fillId="13" borderId="0" xfId="0" applyFont="1" applyFill="1" applyBorder="1" applyAlignment="1">
      <alignment horizontal="center" wrapText="1"/>
    </xf>
    <xf numFmtId="0" fontId="26" fillId="13" borderId="30" xfId="0" applyFont="1" applyFill="1" applyBorder="1" applyAlignment="1">
      <alignment horizontal="left" vertical="top" wrapText="1"/>
    </xf>
    <xf numFmtId="0" fontId="26" fillId="13" borderId="3" xfId="0" applyFont="1" applyFill="1" applyBorder="1" applyAlignment="1">
      <alignment horizontal="center" vertical="top" wrapText="1"/>
    </xf>
    <xf numFmtId="0" fontId="26" fillId="13" borderId="30" xfId="0" applyFont="1" applyFill="1" applyBorder="1" applyAlignment="1">
      <alignment horizontal="center" vertical="top" wrapText="1"/>
    </xf>
    <xf numFmtId="0" fontId="26" fillId="13" borderId="23" xfId="0" applyFont="1" applyFill="1" applyBorder="1" applyAlignment="1">
      <alignment horizontal="center" vertical="top" wrapText="1"/>
    </xf>
    <xf numFmtId="0" fontId="26" fillId="13" borderId="23" xfId="0" applyFont="1" applyFill="1" applyBorder="1" applyAlignment="1">
      <alignment horizontal="left" vertical="top" wrapText="1"/>
    </xf>
    <xf numFmtId="0" fontId="26" fillId="13" borderId="10" xfId="0" applyFont="1" applyFill="1" applyBorder="1" applyAlignment="1">
      <alignment horizontal="center" vertical="top" wrapText="1"/>
    </xf>
    <xf numFmtId="0" fontId="8" fillId="0" borderId="57" xfId="0" applyFont="1" applyBorder="1" applyAlignment="1">
      <alignment horizontal="center" vertical="top" wrapText="1"/>
    </xf>
    <xf numFmtId="0" fontId="26" fillId="0" borderId="49" xfId="0" applyFont="1" applyFill="1" applyBorder="1" applyAlignment="1">
      <alignment horizontal="center" vertical="top" wrapText="1"/>
    </xf>
    <xf numFmtId="0" fontId="26" fillId="0" borderId="30" xfId="0" applyFont="1" applyFill="1" applyBorder="1" applyAlignment="1">
      <alignment horizontal="center" vertical="top" wrapText="1"/>
    </xf>
    <xf numFmtId="0" fontId="26" fillId="0" borderId="23" xfId="0" applyFont="1" applyFill="1" applyBorder="1" applyAlignment="1">
      <alignment horizontal="center" vertical="top" wrapText="1"/>
    </xf>
    <xf numFmtId="0" fontId="26" fillId="3" borderId="49" xfId="0" applyFont="1" applyFill="1" applyBorder="1" applyAlignment="1">
      <alignment horizontal="left" vertical="top" wrapText="1"/>
    </xf>
    <xf numFmtId="0" fontId="26" fillId="3" borderId="30" xfId="0" applyFont="1" applyFill="1" applyBorder="1" applyAlignment="1">
      <alignment horizontal="left" vertical="top" wrapText="1"/>
    </xf>
    <xf numFmtId="0" fontId="26" fillId="3" borderId="23" xfId="0" applyFont="1" applyFill="1" applyBorder="1" applyAlignment="1">
      <alignment horizontal="left" vertical="top" wrapText="1"/>
    </xf>
    <xf numFmtId="0" fontId="23" fillId="0" borderId="0" xfId="0" applyFont="1" applyBorder="1" applyAlignment="1">
      <alignment horizontal="center" vertical="center" wrapText="1"/>
    </xf>
    <xf numFmtId="0" fontId="23" fillId="0" borderId="12" xfId="0" applyFont="1" applyBorder="1" applyAlignment="1">
      <alignment horizontal="center" vertical="center" wrapText="1"/>
    </xf>
    <xf numFmtId="0" fontId="23" fillId="6" borderId="0" xfId="0" applyFont="1" applyFill="1" applyBorder="1" applyAlignment="1">
      <alignment horizontal="center" vertical="center" wrapText="1"/>
    </xf>
    <xf numFmtId="0" fontId="23" fillId="0" borderId="0" xfId="0" applyFont="1" applyBorder="1" applyAlignment="1">
      <alignment horizontal="center" wrapText="1"/>
    </xf>
    <xf numFmtId="0" fontId="8" fillId="0" borderId="42" xfId="0" applyFont="1" applyBorder="1" applyAlignment="1">
      <alignment horizontal="left" vertical="top" wrapText="1"/>
    </xf>
    <xf numFmtId="0" fontId="1" fillId="0" borderId="10" xfId="0" applyNumberFormat="1" applyFont="1" applyFill="1" applyBorder="1" applyAlignment="1">
      <alignment horizontal="center" vertical="center" wrapText="1"/>
    </xf>
    <xf numFmtId="0" fontId="0" fillId="0" borderId="50" xfId="0" applyBorder="1" applyAlignment="1">
      <alignment horizontal="center" vertical="center" wrapText="1"/>
    </xf>
    <xf numFmtId="0" fontId="8" fillId="0" borderId="50" xfId="0" applyFont="1" applyBorder="1" applyAlignment="1">
      <alignment horizontal="center" vertical="center" wrapText="1"/>
    </xf>
    <xf numFmtId="0" fontId="1" fillId="0" borderId="10" xfId="0" applyNumberFormat="1" applyFont="1" applyFill="1" applyBorder="1" applyAlignment="1">
      <alignment horizontal="center" wrapText="1"/>
    </xf>
    <xf numFmtId="0" fontId="0" fillId="0" borderId="50" xfId="0" applyBorder="1" applyAlignment="1">
      <alignment horizontal="center" wrapText="1"/>
    </xf>
    <xf numFmtId="0" fontId="5" fillId="0" borderId="9" xfId="0" applyFont="1" applyBorder="1" applyAlignment="1">
      <alignment vertical="center" wrapText="1"/>
    </xf>
    <xf numFmtId="0" fontId="0" fillId="0" borderId="42" xfId="0" applyBorder="1" applyAlignment="1">
      <alignment vertical="center" wrapText="1"/>
    </xf>
    <xf numFmtId="0" fontId="1" fillId="0" borderId="56" xfId="0" applyNumberFormat="1" applyFont="1" applyFill="1" applyBorder="1" applyAlignment="1">
      <alignment horizontal="center" vertical="center" wrapText="1"/>
    </xf>
    <xf numFmtId="0" fontId="1" fillId="0" borderId="50" xfId="0" applyNumberFormat="1" applyFont="1" applyFill="1" applyBorder="1" applyAlignment="1">
      <alignment horizontal="center" vertical="center" wrapText="1"/>
    </xf>
    <xf numFmtId="0" fontId="4" fillId="0" borderId="9" xfId="0" applyFont="1" applyBorder="1" applyAlignment="1">
      <alignment horizontal="center" vertical="center" wrapText="1"/>
    </xf>
    <xf numFmtId="0" fontId="4" fillId="0" borderId="46" xfId="0" applyFont="1" applyBorder="1" applyAlignment="1">
      <alignment horizontal="center" vertical="center" wrapText="1"/>
    </xf>
    <xf numFmtId="0" fontId="1" fillId="0" borderId="56" xfId="0" applyNumberFormat="1" applyFont="1" applyFill="1" applyBorder="1" applyAlignment="1">
      <alignment horizontal="center" wrapText="1"/>
    </xf>
    <xf numFmtId="0" fontId="1" fillId="0" borderId="50" xfId="0" applyNumberFormat="1" applyFont="1" applyFill="1" applyBorder="1" applyAlignment="1">
      <alignment horizontal="center" wrapText="1"/>
    </xf>
    <xf numFmtId="0" fontId="5" fillId="0" borderId="9" xfId="0" applyFont="1" applyBorder="1" applyAlignment="1">
      <alignment horizontal="left" vertical="top" wrapText="1"/>
    </xf>
    <xf numFmtId="0" fontId="15" fillId="0" borderId="42" xfId="0" applyFont="1" applyBorder="1" applyAlignment="1">
      <alignment horizontal="left" vertical="top" wrapText="1"/>
    </xf>
    <xf numFmtId="0" fontId="5" fillId="0" borderId="59" xfId="0" applyFont="1" applyBorder="1" applyAlignment="1">
      <alignment vertical="top" wrapText="1"/>
    </xf>
    <xf numFmtId="0" fontId="0" fillId="0" borderId="60" xfId="0" applyBorder="1" applyAlignment="1">
      <alignment vertical="top" wrapText="1"/>
    </xf>
    <xf numFmtId="0" fontId="2" fillId="6" borderId="3" xfId="0" applyFont="1" applyFill="1" applyBorder="1" applyAlignment="1">
      <alignment horizontal="center" vertical="center" wrapText="1"/>
    </xf>
    <xf numFmtId="0" fontId="2" fillId="6" borderId="30" xfId="0" applyFont="1" applyFill="1" applyBorder="1" applyAlignment="1">
      <alignment horizontal="center" vertical="center" wrapText="1"/>
    </xf>
    <xf numFmtId="0" fontId="31" fillId="0" borderId="0" xfId="0" applyFont="1" applyFill="1" applyAlignment="1">
      <alignment horizontal="center" vertical="center" wrapText="1"/>
    </xf>
    <xf numFmtId="0" fontId="30" fillId="0" borderId="48" xfId="0" applyFont="1" applyFill="1" applyBorder="1" applyAlignment="1">
      <alignment horizontal="left" vertical="top" wrapText="1"/>
    </xf>
    <xf numFmtId="0" fontId="8" fillId="0" borderId="48" xfId="0" applyFont="1" applyBorder="1" applyAlignment="1">
      <alignment horizontal="left" vertical="top" wrapText="1"/>
    </xf>
  </cellXfs>
  <cellStyles count="12">
    <cellStyle name="Excel Built-in Normal" xfId="1"/>
    <cellStyle name="Įprastas" xfId="0" builtinId="0"/>
    <cellStyle name="Įprastas 2" xfId="3"/>
    <cellStyle name="Įprastas 2 2" xfId="4"/>
    <cellStyle name="Įprastas 2 3" xfId="11"/>
    <cellStyle name="Įprastas 3" xfId="5"/>
    <cellStyle name="Įprastas 4" xfId="10"/>
    <cellStyle name="Įprastas 5" xfId="2"/>
    <cellStyle name="Normal_biudz uz 2001 atskaitomybe3" xfId="6"/>
    <cellStyle name="Paprastas_IV Prioritetas" xfId="7"/>
    <cellStyle name="Procentai 2" xfId="9"/>
    <cellStyle name="Procentai 3" xfId="8"/>
  </cellStyles>
  <dxfs count="6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CCFFCC"/>
      <color rgb="FFCCFF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xdr:col>
      <xdr:colOff>142875</xdr:colOff>
      <xdr:row>22</xdr:row>
      <xdr:rowOff>95250</xdr:rowOff>
    </xdr:from>
    <xdr:to>
      <xdr:col>4</xdr:col>
      <xdr:colOff>209550</xdr:colOff>
      <xdr:row>28</xdr:row>
      <xdr:rowOff>114300</xdr:rowOff>
    </xdr:to>
    <xdr:sp macro="" textlink="">
      <xdr:nvSpPr>
        <xdr:cNvPr id="16872" name="Line 1"/>
        <xdr:cNvSpPr>
          <a:spLocks noChangeShapeType="1"/>
        </xdr:cNvSpPr>
      </xdr:nvSpPr>
      <xdr:spPr bwMode="auto">
        <a:xfrm flipH="1">
          <a:off x="1962150" y="5172075"/>
          <a:ext cx="0" cy="15240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276225</xdr:colOff>
      <xdr:row>25</xdr:row>
      <xdr:rowOff>114300</xdr:rowOff>
    </xdr:from>
    <xdr:to>
      <xdr:col>4</xdr:col>
      <xdr:colOff>285750</xdr:colOff>
      <xdr:row>28</xdr:row>
      <xdr:rowOff>123825</xdr:rowOff>
    </xdr:to>
    <xdr:sp macro="" textlink="">
      <xdr:nvSpPr>
        <xdr:cNvPr id="16873" name="Line 2"/>
        <xdr:cNvSpPr>
          <a:spLocks noChangeShapeType="1"/>
        </xdr:cNvSpPr>
      </xdr:nvSpPr>
      <xdr:spPr bwMode="auto">
        <a:xfrm flipH="1">
          <a:off x="1962150" y="6124575"/>
          <a:ext cx="0" cy="5810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38100</xdr:colOff>
      <xdr:row>19</xdr:row>
      <xdr:rowOff>28575</xdr:rowOff>
    </xdr:from>
    <xdr:to>
      <xdr:col>6</xdr:col>
      <xdr:colOff>190500</xdr:colOff>
      <xdr:row>21</xdr:row>
      <xdr:rowOff>561975</xdr:rowOff>
    </xdr:to>
    <xdr:sp macro="" textlink="">
      <xdr:nvSpPr>
        <xdr:cNvPr id="16874" name="Line 5"/>
        <xdr:cNvSpPr>
          <a:spLocks noChangeShapeType="1"/>
        </xdr:cNvSpPr>
      </xdr:nvSpPr>
      <xdr:spPr bwMode="auto">
        <a:xfrm flipV="1">
          <a:off x="1962150" y="3686175"/>
          <a:ext cx="762000" cy="9048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219075</xdr:colOff>
      <xdr:row>18</xdr:row>
      <xdr:rowOff>104775</xdr:rowOff>
    </xdr:from>
    <xdr:to>
      <xdr:col>8</xdr:col>
      <xdr:colOff>257175</xdr:colOff>
      <xdr:row>21</xdr:row>
      <xdr:rowOff>542925</xdr:rowOff>
    </xdr:to>
    <xdr:sp macro="" textlink="">
      <xdr:nvSpPr>
        <xdr:cNvPr id="16875" name="Line 6"/>
        <xdr:cNvSpPr>
          <a:spLocks noChangeShapeType="1"/>
        </xdr:cNvSpPr>
      </xdr:nvSpPr>
      <xdr:spPr bwMode="auto">
        <a:xfrm flipV="1">
          <a:off x="2752725" y="3524250"/>
          <a:ext cx="781050" cy="10477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238125</xdr:colOff>
      <xdr:row>22</xdr:row>
      <xdr:rowOff>161925</xdr:rowOff>
    </xdr:from>
    <xdr:to>
      <xdr:col>14</xdr:col>
      <xdr:colOff>133350</xdr:colOff>
      <xdr:row>28</xdr:row>
      <xdr:rowOff>38100</xdr:rowOff>
    </xdr:to>
    <xdr:sp macro="" textlink="">
      <xdr:nvSpPr>
        <xdr:cNvPr id="16876" name="Line 7"/>
        <xdr:cNvSpPr>
          <a:spLocks noChangeShapeType="1"/>
        </xdr:cNvSpPr>
      </xdr:nvSpPr>
      <xdr:spPr bwMode="auto">
        <a:xfrm>
          <a:off x="2771775" y="5238750"/>
          <a:ext cx="2867025" cy="13811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295275</xdr:colOff>
      <xdr:row>22</xdr:row>
      <xdr:rowOff>133350</xdr:rowOff>
    </xdr:from>
    <xdr:to>
      <xdr:col>7</xdr:col>
      <xdr:colOff>66675</xdr:colOff>
      <xdr:row>28</xdr:row>
      <xdr:rowOff>0</xdr:rowOff>
    </xdr:to>
    <xdr:sp macro="" textlink="">
      <xdr:nvSpPr>
        <xdr:cNvPr id="16877" name="Line 8"/>
        <xdr:cNvSpPr>
          <a:spLocks noChangeShapeType="1"/>
        </xdr:cNvSpPr>
      </xdr:nvSpPr>
      <xdr:spPr bwMode="auto">
        <a:xfrm>
          <a:off x="1800225" y="5210175"/>
          <a:ext cx="1171575" cy="13716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avilys:35753/Strateginio%20planavimo%20skyrius/KSP%20monitoringai/2016%20KSP%20monitoringas/Priedas%202016%20(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urinys"/>
      <sheetName val="Sutartiniai žymėjimai"/>
      <sheetName val="1. Vizijos rodikliai"/>
      <sheetName val="2. Tikslų-uždavinių rodikliai"/>
      <sheetName val="3. Prioritetų įgyvendinimas"/>
      <sheetName val="4. Priemonių įgyvendinimas"/>
    </sheetNames>
    <sheetDataSet>
      <sheetData sheetId="0"/>
      <sheetData sheetId="1"/>
      <sheetData sheetId="2"/>
      <sheetData sheetId="3"/>
      <sheetData sheetId="4"/>
      <sheetData sheetId="5">
        <row r="6">
          <cell r="B6">
            <v>7</v>
          </cell>
          <cell r="C6">
            <v>7</v>
          </cell>
          <cell r="D6">
            <v>7</v>
          </cell>
        </row>
        <row r="7">
          <cell r="B7">
            <v>0</v>
          </cell>
        </row>
        <row r="8">
          <cell r="B8">
            <v>7</v>
          </cell>
          <cell r="C8">
            <v>7</v>
          </cell>
        </row>
        <row r="9">
          <cell r="B9">
            <v>0</v>
          </cell>
        </row>
        <row r="45">
          <cell r="B45">
            <v>16</v>
          </cell>
          <cell r="C45">
            <v>16</v>
          </cell>
          <cell r="D45">
            <v>16</v>
          </cell>
        </row>
        <row r="46">
          <cell r="B46">
            <v>0</v>
          </cell>
        </row>
        <row r="47">
          <cell r="B47">
            <v>13</v>
          </cell>
          <cell r="C47">
            <v>13</v>
          </cell>
        </row>
        <row r="48">
          <cell r="B48">
            <v>3</v>
          </cell>
        </row>
        <row r="119">
          <cell r="B119">
            <v>21</v>
          </cell>
          <cell r="C119">
            <v>21</v>
          </cell>
          <cell r="D119">
            <v>21</v>
          </cell>
        </row>
        <row r="120">
          <cell r="B120">
            <v>0</v>
          </cell>
        </row>
        <row r="121">
          <cell r="B121">
            <v>13</v>
          </cell>
          <cell r="C121">
            <v>15</v>
          </cell>
        </row>
        <row r="122">
          <cell r="B122">
            <v>8</v>
          </cell>
        </row>
        <row r="240">
          <cell r="B240">
            <v>30</v>
          </cell>
          <cell r="C240">
            <v>30</v>
          </cell>
          <cell r="D240">
            <v>30</v>
          </cell>
        </row>
        <row r="241">
          <cell r="B241">
            <v>0</v>
          </cell>
        </row>
        <row r="242">
          <cell r="B242">
            <v>23</v>
          </cell>
          <cell r="C242">
            <v>23</v>
          </cell>
        </row>
        <row r="243">
          <cell r="B243">
            <v>7</v>
          </cell>
        </row>
        <row r="358">
          <cell r="B358">
            <v>8</v>
          </cell>
          <cell r="C358">
            <v>8</v>
          </cell>
          <cell r="D358">
            <v>8</v>
          </cell>
        </row>
        <row r="359">
          <cell r="B359">
            <v>0</v>
          </cell>
        </row>
        <row r="360">
          <cell r="B360">
            <v>7</v>
          </cell>
          <cell r="C360">
            <v>8</v>
          </cell>
        </row>
        <row r="361">
          <cell r="B361">
            <v>1</v>
          </cell>
        </row>
        <row r="408">
          <cell r="B408">
            <v>16</v>
          </cell>
          <cell r="C408">
            <v>16</v>
          </cell>
          <cell r="D408">
            <v>17</v>
          </cell>
        </row>
        <row r="409">
          <cell r="B409">
            <v>1</v>
          </cell>
        </row>
        <row r="410">
          <cell r="B410">
            <v>14</v>
          </cell>
          <cell r="C410">
            <v>14</v>
          </cell>
        </row>
        <row r="411">
          <cell r="B411">
            <v>1</v>
          </cell>
        </row>
      </sheetData>
    </sheetDataSet>
  </externalBook>
</externalLink>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4.bin"/><Relationship Id="rId1" Type="http://schemas.openxmlformats.org/officeDocument/2006/relationships/hyperlink" Target="http://www.klaipedainfo.lt/" TargetMode="External"/><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8"/>
  <sheetViews>
    <sheetView tabSelected="1" zoomScaleNormal="100" zoomScaleSheetLayoutView="106" workbookViewId="0">
      <selection activeCell="Q24" sqref="Q24"/>
    </sheetView>
  </sheetViews>
  <sheetFormatPr defaultRowHeight="12.75"/>
  <cols>
    <col min="1" max="1" width="6.140625" customWidth="1"/>
    <col min="2" max="2" width="17.28515625" customWidth="1"/>
    <col min="3" max="3" width="13.28515625" customWidth="1"/>
    <col min="4" max="4" width="17.140625" customWidth="1"/>
    <col min="5" max="5" width="26.85546875" customWidth="1"/>
    <col min="6" max="6" width="14.5703125" hidden="1" customWidth="1"/>
    <col min="7" max="7" width="13.28515625" customWidth="1"/>
  </cols>
  <sheetData>
    <row r="1" spans="1:7" ht="53.25" customHeight="1">
      <c r="A1" s="41"/>
      <c r="B1" s="41"/>
      <c r="C1" s="292"/>
      <c r="D1" s="967" t="s">
        <v>2530</v>
      </c>
      <c r="E1" s="967"/>
      <c r="F1" s="293"/>
      <c r="G1" s="291"/>
    </row>
    <row r="2" spans="1:7" ht="17.25" customHeight="1">
      <c r="A2" s="966"/>
      <c r="B2" s="966"/>
      <c r="C2" s="966"/>
      <c r="D2" s="966"/>
      <c r="E2" s="966"/>
    </row>
    <row r="3" spans="1:7" ht="30.75" customHeight="1">
      <c r="A3" s="968" t="s">
        <v>2281</v>
      </c>
      <c r="B3" s="968"/>
      <c r="C3" s="968"/>
      <c r="D3" s="968"/>
      <c r="E3" s="969"/>
    </row>
    <row r="4" spans="1:7" ht="15.75">
      <c r="A4" s="41"/>
      <c r="B4" s="41"/>
      <c r="C4" s="41"/>
      <c r="D4" s="41"/>
    </row>
    <row r="5" spans="1:7" ht="15.75">
      <c r="A5" s="41"/>
      <c r="B5" s="41"/>
      <c r="C5" s="41"/>
      <c r="D5" s="41"/>
    </row>
    <row r="6" spans="1:7" ht="15.75">
      <c r="A6" s="41"/>
      <c r="B6" s="41"/>
      <c r="C6" s="41"/>
      <c r="D6" s="41"/>
    </row>
    <row r="7" spans="1:7" ht="15.75">
      <c r="A7" s="294" t="s">
        <v>1352</v>
      </c>
      <c r="B7" s="41"/>
      <c r="C7" s="41"/>
      <c r="D7" s="41"/>
    </row>
    <row r="8" spans="1:7" ht="15.75">
      <c r="A8" s="41"/>
      <c r="B8" s="41"/>
      <c r="C8" s="41"/>
      <c r="D8" s="41"/>
    </row>
    <row r="9" spans="1:7" ht="15.75">
      <c r="A9" s="41" t="s">
        <v>1353</v>
      </c>
      <c r="B9" s="41"/>
      <c r="C9" s="41"/>
      <c r="D9" s="41"/>
    </row>
    <row r="10" spans="1:7" ht="15.75">
      <c r="A10" s="41"/>
      <c r="B10" s="41"/>
      <c r="C10" s="41"/>
      <c r="D10" s="41"/>
    </row>
    <row r="11" spans="1:7" ht="13.5">
      <c r="A11" s="965" t="s">
        <v>1354</v>
      </c>
      <c r="B11" s="970"/>
      <c r="C11" s="970"/>
      <c r="D11" s="970"/>
      <c r="E11" s="970"/>
      <c r="F11" s="970"/>
    </row>
    <row r="12" spans="1:7" ht="15.75">
      <c r="A12" s="41"/>
      <c r="B12" s="41"/>
      <c r="C12" s="41"/>
      <c r="D12" s="41"/>
    </row>
    <row r="13" spans="1:7" ht="13.5" customHeight="1">
      <c r="A13" s="971" t="s">
        <v>1356</v>
      </c>
      <c r="B13" s="972"/>
      <c r="C13" s="972"/>
      <c r="D13" s="972"/>
      <c r="E13" s="972"/>
      <c r="F13" s="972"/>
    </row>
    <row r="14" spans="1:7" ht="15.75">
      <c r="A14" s="41"/>
      <c r="B14" s="41"/>
      <c r="C14" s="41"/>
      <c r="D14" s="41"/>
    </row>
    <row r="15" spans="1:7" ht="15.75">
      <c r="A15" s="41" t="s">
        <v>1094</v>
      </c>
      <c r="B15" s="41"/>
      <c r="C15" s="41"/>
      <c r="D15" s="41"/>
    </row>
    <row r="16" spans="1:7" ht="15.75">
      <c r="A16" s="41"/>
      <c r="B16" s="41"/>
      <c r="C16" s="41"/>
      <c r="D16" s="41"/>
    </row>
    <row r="17" spans="1:6" ht="15.75" customHeight="1">
      <c r="A17" s="965" t="s">
        <v>1359</v>
      </c>
      <c r="B17" s="965"/>
      <c r="C17" s="965"/>
      <c r="D17" s="965"/>
      <c r="E17" s="966"/>
      <c r="F17" s="966"/>
    </row>
    <row r="18" spans="1:6" ht="15.75">
      <c r="A18" s="41"/>
      <c r="B18" s="41"/>
      <c r="C18" s="41"/>
      <c r="D18" s="41"/>
    </row>
  </sheetData>
  <mergeCells count="6">
    <mergeCell ref="A17:F17"/>
    <mergeCell ref="D1:E1"/>
    <mergeCell ref="A2:E2"/>
    <mergeCell ref="A3:E3"/>
    <mergeCell ref="A11:F11"/>
    <mergeCell ref="A13:F13"/>
  </mergeCells>
  <pageMargins left="1.299212598425197" right="0.70866141732283472"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R39"/>
  <sheetViews>
    <sheetView zoomScaleNormal="100" zoomScaleSheetLayoutView="100" workbookViewId="0">
      <selection activeCell="AD30" sqref="AD30"/>
    </sheetView>
  </sheetViews>
  <sheetFormatPr defaultRowHeight="12.75"/>
  <cols>
    <col min="1" max="1" width="4.28515625" customWidth="1"/>
    <col min="4" max="4" width="6.85546875" customWidth="1"/>
    <col min="5" max="5" width="9.140625" hidden="1" customWidth="1"/>
    <col min="6" max="6" width="8.5703125" customWidth="1"/>
    <col min="7" max="14" width="5.5703125" customWidth="1"/>
    <col min="15" max="15" width="6.28515625" customWidth="1"/>
  </cols>
  <sheetData>
    <row r="2" spans="1:16" ht="18.75">
      <c r="A2" s="973" t="s">
        <v>1353</v>
      </c>
      <c r="B2" s="973"/>
      <c r="C2" s="973"/>
      <c r="D2" s="973"/>
      <c r="E2" s="973"/>
      <c r="F2" s="973"/>
      <c r="G2" s="973"/>
      <c r="H2" s="973"/>
      <c r="I2" s="973"/>
      <c r="J2" s="973"/>
      <c r="K2" s="973"/>
      <c r="L2" s="973"/>
      <c r="M2" s="973"/>
      <c r="N2" s="973"/>
      <c r="O2" s="973"/>
      <c r="P2" s="973"/>
    </row>
    <row r="3" spans="1:16" ht="14.25" customHeight="1"/>
    <row r="4" spans="1:16" ht="16.5" customHeight="1">
      <c r="C4" s="617"/>
    </row>
    <row r="5" spans="1:16" ht="15.75">
      <c r="B5" s="57"/>
      <c r="C5" s="618"/>
      <c r="D5" s="58" t="s">
        <v>21</v>
      </c>
      <c r="E5" s="59" t="s">
        <v>0</v>
      </c>
      <c r="F5" s="59" t="s">
        <v>1349</v>
      </c>
      <c r="G5" s="41"/>
    </row>
    <row r="6" spans="1:16" ht="15.75">
      <c r="B6" s="41"/>
      <c r="C6" s="619"/>
      <c r="D6" s="23"/>
      <c r="E6" s="59"/>
      <c r="F6" s="59"/>
      <c r="G6" s="41"/>
    </row>
    <row r="7" spans="1:16" ht="15.75">
      <c r="B7" s="60"/>
      <c r="C7" s="619"/>
      <c r="D7" s="58" t="s">
        <v>21</v>
      </c>
      <c r="E7" s="41" t="s">
        <v>1</v>
      </c>
      <c r="F7" s="41" t="s">
        <v>1350</v>
      </c>
    </row>
    <row r="8" spans="1:16" ht="15.75">
      <c r="B8" s="41"/>
      <c r="C8" s="619"/>
    </row>
    <row r="9" spans="1:16" ht="15.75">
      <c r="B9" s="61"/>
      <c r="C9" s="618"/>
      <c r="D9" s="58" t="s">
        <v>21</v>
      </c>
      <c r="E9" s="41" t="s">
        <v>2</v>
      </c>
      <c r="F9" s="41" t="s">
        <v>1351</v>
      </c>
    </row>
    <row r="10" spans="1:16" ht="15.75">
      <c r="B10" s="41"/>
      <c r="C10" s="619"/>
    </row>
    <row r="11" spans="1:16" ht="15.75" hidden="1">
      <c r="B11" s="62"/>
      <c r="C11" s="619"/>
      <c r="D11" s="58" t="s">
        <v>21</v>
      </c>
      <c r="E11" s="41" t="s">
        <v>3</v>
      </c>
      <c r="F11" s="41" t="s">
        <v>3</v>
      </c>
      <c r="G11" s="6"/>
      <c r="H11" s="6"/>
    </row>
    <row r="12" spans="1:16" ht="15.75" hidden="1">
      <c r="B12" s="41"/>
      <c r="C12" s="619"/>
    </row>
    <row r="13" spans="1:16" ht="15.75">
      <c r="B13" s="60" t="s">
        <v>1360</v>
      </c>
      <c r="C13" s="618"/>
      <c r="D13" s="58" t="s">
        <v>21</v>
      </c>
      <c r="E13" s="41" t="s">
        <v>5</v>
      </c>
      <c r="F13" s="41" t="s">
        <v>5</v>
      </c>
    </row>
    <row r="14" spans="1:16" s="411" customFormat="1" ht="15.75">
      <c r="B14" s="412"/>
      <c r="C14" s="618"/>
      <c r="D14" s="58"/>
      <c r="E14" s="41"/>
      <c r="F14" s="41"/>
    </row>
    <row r="15" spans="1:16" ht="15.75">
      <c r="B15" s="62"/>
      <c r="C15" s="619"/>
      <c r="D15" s="58" t="s">
        <v>21</v>
      </c>
      <c r="E15" s="41" t="s">
        <v>3</v>
      </c>
      <c r="F15" s="41" t="s">
        <v>1802</v>
      </c>
      <c r="G15" s="6"/>
      <c r="H15" s="411"/>
      <c r="I15" s="411"/>
      <c r="J15" s="411"/>
      <c r="K15" s="411"/>
    </row>
    <row r="16" spans="1:16" ht="21" customHeight="1">
      <c r="A16" s="620"/>
      <c r="B16" s="620"/>
      <c r="C16" s="620"/>
      <c r="D16" s="620"/>
      <c r="E16" s="620"/>
      <c r="F16" s="620"/>
      <c r="G16" s="620"/>
      <c r="H16" s="620"/>
      <c r="I16" s="620"/>
      <c r="J16" s="620"/>
      <c r="K16" s="620"/>
      <c r="L16" s="620"/>
    </row>
    <row r="17" spans="1:18" ht="15.75">
      <c r="A17" s="974" t="s">
        <v>6</v>
      </c>
      <c r="B17" s="975"/>
      <c r="C17" s="975"/>
      <c r="D17" s="975"/>
      <c r="E17" s="975"/>
      <c r="F17" s="975"/>
      <c r="G17" s="975"/>
      <c r="H17" s="975"/>
      <c r="I17" s="975"/>
      <c r="J17" s="975"/>
      <c r="K17" s="975"/>
      <c r="L17" s="975"/>
      <c r="M17" s="975"/>
      <c r="N17" s="975"/>
      <c r="O17" s="975"/>
    </row>
    <row r="18" spans="1:18" ht="18" customHeight="1">
      <c r="A18" s="56"/>
      <c r="B18" s="56"/>
      <c r="C18" s="56"/>
      <c r="D18" s="56"/>
      <c r="F18" s="56"/>
      <c r="G18" s="56"/>
      <c r="H18" s="63"/>
      <c r="I18" s="986" t="s">
        <v>1361</v>
      </c>
      <c r="J18" s="986"/>
      <c r="K18" s="986"/>
      <c r="L18" s="986"/>
      <c r="M18" s="986"/>
      <c r="N18" s="986"/>
      <c r="O18" s="986"/>
      <c r="P18" s="1"/>
    </row>
    <row r="19" spans="1:18" ht="21" customHeight="1">
      <c r="A19" s="56"/>
      <c r="B19" s="56"/>
      <c r="C19" s="56"/>
      <c r="D19" s="56"/>
      <c r="E19" s="56"/>
      <c r="F19" s="64"/>
      <c r="G19" s="64" t="s">
        <v>7</v>
      </c>
      <c r="H19" s="56"/>
      <c r="I19" s="986"/>
      <c r="J19" s="986"/>
      <c r="K19" s="986"/>
      <c r="L19" s="986"/>
      <c r="M19" s="986"/>
      <c r="N19" s="986"/>
      <c r="O19" s="986"/>
      <c r="P19" s="1"/>
    </row>
    <row r="20" spans="1:18" ht="15.75" thickBot="1">
      <c r="B20" s="976"/>
      <c r="C20" s="976"/>
      <c r="D20" s="58"/>
    </row>
    <row r="21" spans="1:18" ht="13.5" thickBot="1">
      <c r="B21" s="977" t="s">
        <v>1268</v>
      </c>
      <c r="C21" s="978"/>
      <c r="D21" s="978"/>
      <c r="E21" s="978"/>
      <c r="F21" s="979"/>
      <c r="G21" s="65">
        <v>2013</v>
      </c>
      <c r="H21" s="65">
        <v>2014</v>
      </c>
      <c r="I21" s="65">
        <v>2015</v>
      </c>
      <c r="J21" s="65">
        <v>2016</v>
      </c>
      <c r="K21" s="65">
        <v>2017</v>
      </c>
      <c r="L21" s="65">
        <v>2018</v>
      </c>
      <c r="M21" s="65">
        <v>2019</v>
      </c>
      <c r="N21" s="79">
        <v>2020</v>
      </c>
      <c r="O21" s="66" t="s">
        <v>1362</v>
      </c>
    </row>
    <row r="22" spans="1:18" ht="82.5" customHeight="1">
      <c r="B22" s="980" t="s">
        <v>22</v>
      </c>
      <c r="C22" s="981"/>
      <c r="D22" s="981"/>
      <c r="E22" s="981"/>
      <c r="F22" s="982"/>
      <c r="G22" s="67">
        <v>1</v>
      </c>
      <c r="H22" s="67"/>
      <c r="I22" s="67"/>
      <c r="J22" s="67"/>
      <c r="K22" s="68"/>
      <c r="L22" s="68"/>
      <c r="M22" s="68"/>
      <c r="N22" s="68"/>
      <c r="O22" s="68"/>
    </row>
    <row r="23" spans="1:18" ht="17.25" customHeight="1">
      <c r="B23" s="983" t="s">
        <v>23</v>
      </c>
      <c r="C23" s="984"/>
      <c r="D23" s="984"/>
      <c r="E23" s="984"/>
      <c r="F23" s="985"/>
      <c r="G23" s="69">
        <v>20</v>
      </c>
      <c r="H23" s="70"/>
      <c r="I23" s="70"/>
      <c r="J23" s="70"/>
      <c r="K23" s="71"/>
      <c r="L23" s="71"/>
      <c r="M23" s="71"/>
      <c r="N23" s="71"/>
      <c r="O23" s="71"/>
    </row>
    <row r="24" spans="1:18" ht="27.6" customHeight="1">
      <c r="B24" s="983" t="s">
        <v>24</v>
      </c>
      <c r="C24" s="984"/>
      <c r="D24" s="984"/>
      <c r="E24" s="984"/>
      <c r="F24" s="985"/>
      <c r="G24" s="72">
        <v>10</v>
      </c>
      <c r="H24" s="39"/>
      <c r="I24" s="39"/>
      <c r="J24" s="39"/>
      <c r="K24" s="53"/>
      <c r="L24" s="53"/>
      <c r="M24" s="53"/>
      <c r="N24" s="53"/>
      <c r="O24" s="53"/>
    </row>
    <row r="25" spans="1:18" ht="29.45" customHeight="1">
      <c r="B25" s="987" t="s">
        <v>25</v>
      </c>
      <c r="C25" s="988"/>
      <c r="D25" s="988"/>
      <c r="E25" s="988"/>
      <c r="F25" s="989"/>
      <c r="G25" s="73">
        <v>0</v>
      </c>
      <c r="H25" s="40"/>
      <c r="I25" s="40"/>
      <c r="J25" s="40"/>
      <c r="K25" s="74"/>
      <c r="L25" s="74"/>
      <c r="M25" s="74"/>
      <c r="N25" s="74"/>
      <c r="O25" s="74"/>
    </row>
    <row r="26" spans="1:18" ht="15.75" customHeight="1">
      <c r="B26" s="990" t="s">
        <v>26</v>
      </c>
      <c r="C26" s="991"/>
      <c r="D26" s="991"/>
      <c r="E26" s="991"/>
      <c r="F26" s="991"/>
      <c r="G26" s="75">
        <v>0</v>
      </c>
      <c r="H26" s="39"/>
      <c r="I26" s="39"/>
      <c r="J26" s="39"/>
      <c r="K26" s="53"/>
      <c r="L26" s="53"/>
      <c r="M26" s="53"/>
      <c r="N26" s="53"/>
      <c r="O26" s="53"/>
    </row>
    <row r="27" spans="1:18" ht="16.5" customHeight="1" thickBot="1">
      <c r="B27" s="992" t="s">
        <v>27</v>
      </c>
      <c r="C27" s="993"/>
      <c r="D27" s="993"/>
      <c r="E27" s="993"/>
      <c r="F27" s="993"/>
      <c r="G27" s="76">
        <v>0</v>
      </c>
      <c r="H27" s="38"/>
      <c r="I27" s="38"/>
      <c r="J27" s="38"/>
      <c r="K27" s="54"/>
      <c r="L27" s="54"/>
      <c r="M27" s="54"/>
      <c r="N27" s="54"/>
      <c r="O27" s="54"/>
    </row>
    <row r="29" spans="1:18" ht="39.75" customHeight="1">
      <c r="A29" s="55"/>
      <c r="D29" s="986" t="s">
        <v>1337</v>
      </c>
      <c r="E29" s="986"/>
      <c r="F29" s="986"/>
      <c r="G29" s="986"/>
      <c r="H29" s="986"/>
      <c r="I29" s="986" t="s">
        <v>1338</v>
      </c>
      <c r="J29" s="986"/>
      <c r="K29" s="986"/>
      <c r="L29" s="986"/>
      <c r="M29" s="986"/>
      <c r="N29" s="986"/>
      <c r="O29" s="986"/>
      <c r="P29" s="1"/>
      <c r="Q29" s="1"/>
      <c r="R29" s="1"/>
    </row>
    <row r="30" spans="1:18" ht="18.75">
      <c r="B30" s="995" t="s">
        <v>2213</v>
      </c>
      <c r="C30" s="995"/>
      <c r="D30" s="995"/>
      <c r="E30" s="995"/>
      <c r="F30" s="995"/>
      <c r="G30" s="995"/>
      <c r="H30" s="995"/>
      <c r="I30" s="995"/>
      <c r="J30" s="995"/>
      <c r="K30" s="995"/>
      <c r="L30" s="995"/>
      <c r="M30" s="995"/>
      <c r="N30" s="995"/>
      <c r="O30" s="995"/>
      <c r="P30" s="995"/>
    </row>
    <row r="31" spans="1:18">
      <c r="B31" s="6"/>
      <c r="C31" s="6"/>
      <c r="D31" s="6"/>
      <c r="E31" s="6"/>
      <c r="F31" s="6"/>
      <c r="G31" s="6"/>
      <c r="H31" s="6"/>
      <c r="I31" s="6"/>
      <c r="J31" s="6"/>
      <c r="K31" s="6"/>
      <c r="L31" s="6"/>
      <c r="M31" s="6"/>
      <c r="N31" s="6"/>
      <c r="O31" s="6"/>
      <c r="P31" s="6"/>
    </row>
    <row r="32" spans="1:18" s="6" customFormat="1" ht="15.75">
      <c r="B32" s="994" t="s">
        <v>1255</v>
      </c>
      <c r="C32" s="994"/>
      <c r="D32" s="994"/>
      <c r="E32" s="994"/>
      <c r="F32" s="994"/>
      <c r="G32" s="994"/>
      <c r="H32" s="994"/>
      <c r="I32" s="994"/>
      <c r="J32" s="994"/>
      <c r="K32" s="994"/>
      <c r="L32"/>
      <c r="M32"/>
      <c r="N32"/>
      <c r="O32"/>
      <c r="P32"/>
    </row>
    <row r="33" spans="2:16" s="6" customFormat="1" ht="15.75">
      <c r="B33" s="994" t="s">
        <v>1256</v>
      </c>
      <c r="C33" s="994"/>
      <c r="D33" s="994"/>
      <c r="E33" s="994"/>
      <c r="F33" s="994"/>
      <c r="G33" s="994"/>
      <c r="H33" s="994"/>
      <c r="I33" s="994"/>
      <c r="J33" s="994"/>
      <c r="K33" s="994"/>
      <c r="L33"/>
      <c r="M33"/>
      <c r="N33"/>
      <c r="O33"/>
      <c r="P33"/>
    </row>
    <row r="34" spans="2:16" s="6" customFormat="1" ht="15.75">
      <c r="B34" s="994" t="s">
        <v>1257</v>
      </c>
      <c r="C34" s="994"/>
      <c r="D34" s="994"/>
      <c r="E34" s="994"/>
      <c r="F34" s="994"/>
      <c r="G34" s="994"/>
      <c r="H34" s="994"/>
      <c r="I34" s="994"/>
      <c r="J34" s="994"/>
      <c r="K34" s="133"/>
      <c r="L34"/>
      <c r="M34"/>
      <c r="N34"/>
      <c r="O34"/>
      <c r="P34"/>
    </row>
    <row r="35" spans="2:16" ht="15.75">
      <c r="B35" s="994" t="s">
        <v>1258</v>
      </c>
      <c r="C35" s="994"/>
      <c r="D35" s="994"/>
      <c r="E35" s="994"/>
      <c r="F35" s="994"/>
      <c r="G35" s="994"/>
      <c r="H35" s="994"/>
      <c r="I35" s="994"/>
      <c r="J35" s="994"/>
      <c r="K35" s="133"/>
    </row>
    <row r="36" spans="2:16" ht="15.75">
      <c r="B36" s="994" t="s">
        <v>1259</v>
      </c>
      <c r="C36" s="994"/>
      <c r="D36" s="994"/>
      <c r="E36" s="994"/>
      <c r="F36" s="994"/>
      <c r="G36" s="994"/>
      <c r="H36" s="994"/>
      <c r="I36" s="133"/>
      <c r="J36" s="133"/>
      <c r="K36" s="133"/>
    </row>
    <row r="37" spans="2:16" ht="15.75">
      <c r="B37" s="994" t="s">
        <v>1260</v>
      </c>
      <c r="C37" s="994"/>
      <c r="D37" s="994"/>
      <c r="E37" s="994"/>
      <c r="F37" s="994"/>
      <c r="G37" s="994"/>
      <c r="H37" s="994"/>
      <c r="I37" s="133"/>
      <c r="J37" s="133"/>
      <c r="K37" s="133"/>
    </row>
    <row r="38" spans="2:16" ht="15.75">
      <c r="B38" s="278" t="s">
        <v>1363</v>
      </c>
      <c r="C38" s="278"/>
      <c r="D38" s="278"/>
      <c r="E38" s="278"/>
      <c r="F38" s="278"/>
      <c r="G38" s="278"/>
      <c r="H38" s="278"/>
      <c r="I38" s="133"/>
      <c r="J38" s="133"/>
      <c r="K38" s="133"/>
    </row>
    <row r="39" spans="2:16" ht="15.75">
      <c r="B39" s="994" t="s">
        <v>1906</v>
      </c>
      <c r="C39" s="994"/>
      <c r="D39" s="994"/>
      <c r="E39" s="994"/>
      <c r="F39" s="994"/>
      <c r="G39" s="994"/>
      <c r="H39" s="994"/>
      <c r="I39" s="133"/>
      <c r="J39" s="133"/>
      <c r="K39" s="133"/>
    </row>
  </sheetData>
  <mergeCells count="21">
    <mergeCell ref="B36:H36"/>
    <mergeCell ref="B37:H37"/>
    <mergeCell ref="B39:H39"/>
    <mergeCell ref="B30:P30"/>
    <mergeCell ref="B32:K32"/>
    <mergeCell ref="B33:K33"/>
    <mergeCell ref="B34:J34"/>
    <mergeCell ref="B35:J35"/>
    <mergeCell ref="B23:F23"/>
    <mergeCell ref="B24:F24"/>
    <mergeCell ref="I18:O19"/>
    <mergeCell ref="I29:O29"/>
    <mergeCell ref="D29:H29"/>
    <mergeCell ref="B25:F25"/>
    <mergeCell ref="B26:F26"/>
    <mergeCell ref="B27:F27"/>
    <mergeCell ref="A2:P2"/>
    <mergeCell ref="A17:O17"/>
    <mergeCell ref="B20:C20"/>
    <mergeCell ref="B21:F21"/>
    <mergeCell ref="B22:F22"/>
  </mergeCells>
  <phoneticPr fontId="12" type="noConversion"/>
  <pageMargins left="0.75" right="0.75" top="0.28999999999999998" bottom="1" header="0" footer="0"/>
  <pageSetup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S13"/>
  <sheetViews>
    <sheetView zoomScale="95" zoomScaleNormal="95" zoomScaleSheetLayoutView="100" workbookViewId="0">
      <selection activeCell="T9" sqref="T9"/>
    </sheetView>
  </sheetViews>
  <sheetFormatPr defaultRowHeight="12.75"/>
  <cols>
    <col min="1" max="1" width="5.42578125" customWidth="1"/>
    <col min="2" max="2" width="30.140625" customWidth="1"/>
    <col min="3" max="3" width="10" customWidth="1"/>
    <col min="4" max="4" width="15.42578125" customWidth="1"/>
    <col min="5" max="5" width="14" customWidth="1"/>
    <col min="6" max="6" width="11.85546875" customWidth="1"/>
    <col min="7" max="7" width="11.85546875" style="316" customWidth="1"/>
    <col min="8" max="8" width="12" style="374" customWidth="1"/>
    <col min="9" max="9" width="12" style="621" customWidth="1"/>
    <col min="10" max="10" width="12" style="739" customWidth="1"/>
    <col min="11" max="11" width="12.5703125" customWidth="1"/>
  </cols>
  <sheetData>
    <row r="1" spans="1:19" ht="15.75">
      <c r="A1" s="266" t="s">
        <v>13</v>
      </c>
      <c r="B1" s="267"/>
      <c r="C1" s="267"/>
      <c r="D1" s="267"/>
      <c r="E1" s="268"/>
      <c r="F1" s="268"/>
      <c r="G1" s="268"/>
      <c r="H1" s="268"/>
      <c r="I1" s="268"/>
      <c r="J1" s="268"/>
      <c r="K1" s="269"/>
    </row>
    <row r="2" spans="1:19" ht="16.5" thickBot="1">
      <c r="A2" s="42"/>
      <c r="B2" s="42"/>
      <c r="C2" s="42"/>
      <c r="D2" s="1"/>
      <c r="E2" s="43"/>
      <c r="F2" s="43"/>
      <c r="G2" s="43"/>
      <c r="H2" s="43"/>
      <c r="I2" s="43"/>
      <c r="J2" s="43"/>
      <c r="K2" s="44"/>
    </row>
    <row r="3" spans="1:19" ht="48" customHeight="1" thickBot="1">
      <c r="A3" s="419" t="s">
        <v>1246</v>
      </c>
      <c r="B3" s="420" t="s">
        <v>10</v>
      </c>
      <c r="C3" s="420" t="s">
        <v>1096</v>
      </c>
      <c r="D3" s="420" t="s">
        <v>11</v>
      </c>
      <c r="E3" s="420" t="s">
        <v>1158</v>
      </c>
      <c r="F3" s="96" t="s">
        <v>1301</v>
      </c>
      <c r="G3" s="96" t="s">
        <v>1544</v>
      </c>
      <c r="H3" s="421" t="s">
        <v>1697</v>
      </c>
      <c r="I3" s="421" t="s">
        <v>1960</v>
      </c>
      <c r="J3" s="421" t="s">
        <v>2280</v>
      </c>
      <c r="K3" s="422" t="s">
        <v>1270</v>
      </c>
    </row>
    <row r="4" spans="1:19" ht="52.5" customHeight="1">
      <c r="A4" s="605" t="s">
        <v>1903</v>
      </c>
      <c r="B4" s="606" t="s">
        <v>1900</v>
      </c>
      <c r="C4" s="606" t="s">
        <v>1365</v>
      </c>
      <c r="D4" s="610" t="s">
        <v>1263</v>
      </c>
      <c r="E4" s="731" t="s">
        <v>1901</v>
      </c>
      <c r="F4" s="732" t="s">
        <v>2276</v>
      </c>
      <c r="G4" s="732" t="s">
        <v>2277</v>
      </c>
      <c r="H4" s="732" t="s">
        <v>2278</v>
      </c>
      <c r="I4" s="733" t="s">
        <v>2316</v>
      </c>
      <c r="J4" s="733" t="s">
        <v>2531</v>
      </c>
      <c r="K4" s="418" t="s">
        <v>1366</v>
      </c>
      <c r="O4" s="23"/>
    </row>
    <row r="5" spans="1:19" s="607" customFormat="1" ht="52.5" customHeight="1">
      <c r="A5" s="608" t="s">
        <v>14</v>
      </c>
      <c r="B5" s="609" t="s">
        <v>1902</v>
      </c>
      <c r="C5" s="609" t="s">
        <v>1388</v>
      </c>
      <c r="D5" s="80" t="s">
        <v>1263</v>
      </c>
      <c r="E5" s="734">
        <v>-160</v>
      </c>
      <c r="F5" s="734">
        <v>-283</v>
      </c>
      <c r="G5" s="734">
        <v>-147</v>
      </c>
      <c r="H5" s="733" t="s">
        <v>2317</v>
      </c>
      <c r="I5" s="733" t="s">
        <v>2318</v>
      </c>
      <c r="J5" s="733" t="s">
        <v>2532</v>
      </c>
      <c r="K5" s="418" t="s">
        <v>2214</v>
      </c>
      <c r="O5" s="23"/>
    </row>
    <row r="6" spans="1:19" ht="50.25" customHeight="1">
      <c r="A6" s="142" t="s">
        <v>15</v>
      </c>
      <c r="B6" s="81" t="s">
        <v>1615</v>
      </c>
      <c r="C6" s="81" t="s">
        <v>1364</v>
      </c>
      <c r="D6" s="80" t="s">
        <v>1263</v>
      </c>
      <c r="E6" s="735" t="s">
        <v>1969</v>
      </c>
      <c r="F6" s="369" t="s">
        <v>2320</v>
      </c>
      <c r="G6" s="369" t="s">
        <v>2321</v>
      </c>
      <c r="H6" s="369" t="s">
        <v>1968</v>
      </c>
      <c r="I6" s="369" t="s">
        <v>2319</v>
      </c>
      <c r="J6" s="369" t="s">
        <v>4</v>
      </c>
      <c r="K6" s="370" t="s">
        <v>1699</v>
      </c>
    </row>
    <row r="7" spans="1:19" ht="48" customHeight="1">
      <c r="A7" s="142" t="s">
        <v>16</v>
      </c>
      <c r="B7" s="80" t="s">
        <v>31</v>
      </c>
      <c r="C7" s="80" t="s">
        <v>1610</v>
      </c>
      <c r="D7" s="81" t="s">
        <v>1263</v>
      </c>
      <c r="E7" s="736" t="s">
        <v>1893</v>
      </c>
      <c r="F7" s="369" t="s">
        <v>2534</v>
      </c>
      <c r="G7" s="369" t="s">
        <v>2535</v>
      </c>
      <c r="H7" s="369" t="s">
        <v>2536</v>
      </c>
      <c r="I7" s="601" t="s">
        <v>2533</v>
      </c>
      <c r="J7" s="369" t="s">
        <v>4</v>
      </c>
      <c r="K7" s="370" t="s">
        <v>1367</v>
      </c>
    </row>
    <row r="8" spans="1:19" ht="50.25" customHeight="1">
      <c r="A8" s="142" t="s">
        <v>1284</v>
      </c>
      <c r="B8" s="80" t="s">
        <v>2537</v>
      </c>
      <c r="C8" s="80" t="s">
        <v>1611</v>
      </c>
      <c r="D8" s="81" t="s">
        <v>1263</v>
      </c>
      <c r="E8" s="736" t="s">
        <v>2538</v>
      </c>
      <c r="F8" s="601" t="s">
        <v>2539</v>
      </c>
      <c r="G8" s="369" t="s">
        <v>2540</v>
      </c>
      <c r="H8" s="369" t="s">
        <v>2541</v>
      </c>
      <c r="I8" s="369" t="s">
        <v>2542</v>
      </c>
      <c r="J8" s="369" t="s">
        <v>2543</v>
      </c>
      <c r="K8" s="370" t="s">
        <v>1368</v>
      </c>
      <c r="N8" t="s">
        <v>1698</v>
      </c>
      <c r="S8" s="23"/>
    </row>
    <row r="9" spans="1:19" ht="51.75" customHeight="1" thickBot="1">
      <c r="A9" s="144" t="s">
        <v>1904</v>
      </c>
      <c r="B9" s="271" t="s">
        <v>1567</v>
      </c>
      <c r="C9" s="272" t="s">
        <v>1365</v>
      </c>
      <c r="D9" s="271" t="s">
        <v>1263</v>
      </c>
      <c r="E9" s="737" t="s">
        <v>2279</v>
      </c>
      <c r="F9" s="738">
        <v>8.4</v>
      </c>
      <c r="G9" s="319">
        <v>7.4</v>
      </c>
      <c r="H9" s="319">
        <v>7.2</v>
      </c>
      <c r="I9" s="319">
        <v>6.4</v>
      </c>
      <c r="J9" s="319">
        <v>6.4</v>
      </c>
      <c r="K9" s="265" t="s">
        <v>1369</v>
      </c>
    </row>
    <row r="10" spans="1:19" ht="18" customHeight="1">
      <c r="A10" s="996"/>
      <c r="B10" s="996"/>
      <c r="C10" s="996"/>
      <c r="D10" s="996"/>
      <c r="E10" s="996"/>
      <c r="F10" s="996"/>
      <c r="G10" s="996"/>
      <c r="H10" s="996"/>
      <c r="I10" s="996"/>
      <c r="J10" s="996"/>
      <c r="K10" s="996"/>
    </row>
    <row r="11" spans="1:19" ht="15.75">
      <c r="A11" s="997"/>
      <c r="B11" s="997"/>
      <c r="C11" s="997"/>
      <c r="D11" s="997"/>
      <c r="E11" s="997"/>
      <c r="F11" s="997"/>
      <c r="G11" s="997"/>
      <c r="H11" s="997"/>
      <c r="I11" s="997"/>
      <c r="J11" s="997"/>
      <c r="K11" s="997"/>
    </row>
    <row r="12" spans="1:19" ht="15.75">
      <c r="A12" s="602"/>
      <c r="B12" s="602"/>
      <c r="C12" s="602"/>
      <c r="D12" s="602"/>
      <c r="E12" s="239"/>
      <c r="F12" s="602"/>
      <c r="G12" s="602"/>
      <c r="H12" s="602"/>
      <c r="I12" s="602"/>
      <c r="J12" s="602"/>
      <c r="K12" s="602"/>
    </row>
    <row r="13" spans="1:19" ht="15.75">
      <c r="E13" s="239"/>
    </row>
  </sheetData>
  <mergeCells count="2">
    <mergeCell ref="A10:K10"/>
    <mergeCell ref="A11:K11"/>
  </mergeCells>
  <phoneticPr fontId="12" type="noConversion"/>
  <conditionalFormatting sqref="A9">
    <cfRule type="containsText" dxfId="63" priority="1" stopIfTrue="1" operator="containsText" text="tiksl">
      <formula>NOT(ISERROR(SEARCH("tiksl",A9)))</formula>
    </cfRule>
  </conditionalFormatting>
  <pageMargins left="0.78740157480314965" right="0.19685039370078741" top="0.59055118110236227" bottom="0.19685039370078741" header="0.51181102362204722" footer="0.51181102362204722"/>
  <pageSetup paperSize="9" scale="94" orientation="landscape" r:id="rId1"/>
  <headerFooter alignWithMargins="0"/>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362"/>
  <sheetViews>
    <sheetView zoomScaleNormal="100" zoomScaleSheetLayoutView="100" workbookViewId="0">
      <selection activeCell="O17" sqref="O17"/>
    </sheetView>
  </sheetViews>
  <sheetFormatPr defaultRowHeight="14.25"/>
  <cols>
    <col min="1" max="1" width="7.5703125" style="378" customWidth="1"/>
    <col min="2" max="2" width="43.7109375" style="378" customWidth="1"/>
    <col min="3" max="3" width="12.42578125" style="383" customWidth="1"/>
    <col min="4" max="4" width="25" style="384" customWidth="1"/>
    <col min="5" max="5" width="13.5703125" style="385" customWidth="1"/>
    <col min="6" max="6" width="15.140625" style="286" customWidth="1"/>
    <col min="7" max="9" width="16.7109375" style="286" customWidth="1"/>
    <col min="10" max="10" width="16.7109375" style="772" customWidth="1"/>
    <col min="11" max="11" width="12.140625" style="385" customWidth="1"/>
    <col min="12" max="12" width="12.28515625" style="378" customWidth="1"/>
    <col min="13" max="16384" width="9.140625" style="177"/>
  </cols>
  <sheetData>
    <row r="1" spans="1:12">
      <c r="A1" s="91" t="s">
        <v>1355</v>
      </c>
      <c r="B1" s="92"/>
      <c r="C1" s="197"/>
      <c r="D1" s="285"/>
      <c r="E1" s="148"/>
      <c r="J1" s="286"/>
      <c r="K1" s="148"/>
    </row>
    <row r="2" spans="1:12" ht="6.75" customHeight="1">
      <c r="A2" s="93"/>
      <c r="B2" s="92"/>
      <c r="C2" s="197"/>
      <c r="D2" s="285"/>
      <c r="E2" s="148"/>
      <c r="J2" s="286"/>
      <c r="K2" s="148"/>
    </row>
    <row r="3" spans="1:12" ht="15">
      <c r="A3" s="359" t="s">
        <v>731</v>
      </c>
      <c r="B3" s="357"/>
      <c r="C3" s="360"/>
      <c r="D3" s="361"/>
      <c r="E3" s="358"/>
      <c r="F3" s="360"/>
      <c r="G3" s="360"/>
      <c r="H3" s="360"/>
      <c r="I3" s="360"/>
      <c r="J3" s="360"/>
      <c r="K3" s="358"/>
    </row>
    <row r="4" spans="1:12" ht="8.25" customHeight="1">
      <c r="A4" s="91"/>
      <c r="B4" s="94"/>
      <c r="C4" s="198"/>
      <c r="D4" s="289"/>
      <c r="E4" s="149"/>
      <c r="F4" s="287"/>
      <c r="G4" s="287"/>
      <c r="H4" s="287"/>
      <c r="I4" s="287"/>
      <c r="J4" s="287"/>
      <c r="K4" s="149"/>
    </row>
    <row r="5" spans="1:12" ht="16.5" thickBot="1">
      <c r="A5" s="94"/>
      <c r="B5" s="1017" t="s">
        <v>32</v>
      </c>
      <c r="C5" s="1017"/>
      <c r="D5" s="1017"/>
      <c r="E5" s="1017"/>
      <c r="F5" s="1017"/>
      <c r="G5" s="1017"/>
      <c r="H5" s="1017"/>
      <c r="I5" s="1017"/>
      <c r="J5" s="1017"/>
      <c r="K5" s="1017"/>
      <c r="L5" s="78"/>
    </row>
    <row r="6" spans="1:12" ht="45.75" customHeight="1" thickBot="1">
      <c r="A6" s="95" t="s">
        <v>20</v>
      </c>
      <c r="B6" s="96" t="s">
        <v>10</v>
      </c>
      <c r="C6" s="299" t="s">
        <v>1096</v>
      </c>
      <c r="D6" s="96" t="s">
        <v>11</v>
      </c>
      <c r="E6" s="96" t="s">
        <v>1158</v>
      </c>
      <c r="F6" s="96" t="s">
        <v>1301</v>
      </c>
      <c r="G6" s="96" t="s">
        <v>1544</v>
      </c>
      <c r="H6" s="96" t="s">
        <v>1697</v>
      </c>
      <c r="I6" s="96" t="s">
        <v>1960</v>
      </c>
      <c r="J6" s="96" t="s">
        <v>2280</v>
      </c>
      <c r="K6" s="97" t="s">
        <v>1157</v>
      </c>
      <c r="L6" s="78"/>
    </row>
    <row r="7" spans="1:12" ht="33.75" customHeight="1">
      <c r="A7" s="98" t="s">
        <v>1050</v>
      </c>
      <c r="B7" s="99" t="s">
        <v>732</v>
      </c>
      <c r="C7" s="199" t="s">
        <v>1365</v>
      </c>
      <c r="D7" s="99" t="s">
        <v>1876</v>
      </c>
      <c r="E7" s="146" t="s">
        <v>733</v>
      </c>
      <c r="F7" s="150" t="s">
        <v>1541</v>
      </c>
      <c r="G7" s="150" t="s">
        <v>1541</v>
      </c>
      <c r="H7" s="445">
        <v>36.97</v>
      </c>
      <c r="I7" s="445" t="s">
        <v>1541</v>
      </c>
      <c r="J7" s="445" t="s">
        <v>1541</v>
      </c>
      <c r="K7" s="231" t="s">
        <v>1370</v>
      </c>
    </row>
    <row r="8" spans="1:12" ht="49.5" customHeight="1">
      <c r="A8" s="100" t="s">
        <v>1051</v>
      </c>
      <c r="B8" s="123" t="s">
        <v>1414</v>
      </c>
      <c r="C8" s="196" t="s">
        <v>1365</v>
      </c>
      <c r="D8" s="123" t="s">
        <v>1415</v>
      </c>
      <c r="E8" s="196" t="s">
        <v>734</v>
      </c>
      <c r="F8" s="444" t="s">
        <v>1360</v>
      </c>
      <c r="G8" s="444" t="s">
        <v>1360</v>
      </c>
      <c r="H8" s="444">
        <v>41.7</v>
      </c>
      <c r="I8" s="444" t="s">
        <v>1360</v>
      </c>
      <c r="J8" s="444" t="s">
        <v>1360</v>
      </c>
      <c r="K8" s="284" t="s">
        <v>1371</v>
      </c>
    </row>
    <row r="9" spans="1:12" ht="34.5" customHeight="1" thickBot="1">
      <c r="A9" s="102" t="s">
        <v>1052</v>
      </c>
      <c r="B9" s="105" t="s">
        <v>1251</v>
      </c>
      <c r="C9" s="167" t="s">
        <v>1365</v>
      </c>
      <c r="D9" s="105" t="s">
        <v>1416</v>
      </c>
      <c r="E9" s="167" t="s">
        <v>735</v>
      </c>
      <c r="F9" s="155" t="s">
        <v>1360</v>
      </c>
      <c r="G9" s="155" t="s">
        <v>1360</v>
      </c>
      <c r="H9" s="155" t="s">
        <v>1360</v>
      </c>
      <c r="I9" s="155" t="s">
        <v>1360</v>
      </c>
      <c r="J9" s="155" t="s">
        <v>1360</v>
      </c>
      <c r="K9" s="446" t="s">
        <v>1372</v>
      </c>
    </row>
    <row r="10" spans="1:12" ht="12" customHeight="1">
      <c r="A10" s="104"/>
      <c r="B10" s="106"/>
      <c r="C10" s="447"/>
      <c r="D10" s="106"/>
      <c r="E10" s="447"/>
      <c r="F10" s="447"/>
      <c r="G10" s="447"/>
      <c r="H10" s="447"/>
      <c r="I10" s="447"/>
      <c r="J10" s="447"/>
      <c r="K10" s="447"/>
    </row>
    <row r="11" spans="1:12" ht="15.75" thickBot="1">
      <c r="A11" s="94"/>
      <c r="B11" s="1018" t="s">
        <v>33</v>
      </c>
      <c r="C11" s="1018"/>
      <c r="D11" s="1018"/>
      <c r="E11" s="1018"/>
      <c r="F11" s="1018"/>
      <c r="G11" s="1018"/>
      <c r="H11" s="1018"/>
      <c r="I11" s="1018"/>
      <c r="J11" s="1018"/>
      <c r="K11" s="1018"/>
    </row>
    <row r="12" spans="1:12" ht="32.25" customHeight="1" thickBot="1">
      <c r="A12" s="158" t="s">
        <v>736</v>
      </c>
      <c r="B12" s="159" t="s">
        <v>737</v>
      </c>
      <c r="C12" s="192" t="s">
        <v>1365</v>
      </c>
      <c r="D12" s="159" t="s">
        <v>1149</v>
      </c>
      <c r="E12" s="192" t="s">
        <v>1150</v>
      </c>
      <c r="F12" s="238" t="s">
        <v>1360</v>
      </c>
      <c r="G12" s="238" t="s">
        <v>1360</v>
      </c>
      <c r="H12" s="238" t="s">
        <v>1360</v>
      </c>
      <c r="I12" s="238" t="s">
        <v>1360</v>
      </c>
      <c r="J12" s="238"/>
      <c r="K12" s="281" t="s">
        <v>1373</v>
      </c>
    </row>
    <row r="13" spans="1:12" ht="8.25" customHeight="1">
      <c r="A13" s="104"/>
      <c r="B13" s="106"/>
      <c r="C13" s="447"/>
      <c r="D13" s="106"/>
      <c r="E13" s="447"/>
      <c r="F13" s="447"/>
      <c r="G13" s="447"/>
      <c r="H13" s="447"/>
      <c r="I13" s="447"/>
      <c r="J13" s="447"/>
      <c r="K13" s="447"/>
    </row>
    <row r="14" spans="1:12" ht="13.5" customHeight="1" thickBot="1">
      <c r="A14" s="94"/>
      <c r="B14" s="1018" t="s">
        <v>34</v>
      </c>
      <c r="C14" s="1018"/>
      <c r="D14" s="1018"/>
      <c r="E14" s="1018"/>
      <c r="F14" s="1018"/>
      <c r="G14" s="1018"/>
      <c r="H14" s="1018"/>
      <c r="I14" s="1018"/>
      <c r="J14" s="1018"/>
      <c r="K14" s="1018"/>
    </row>
    <row r="15" spans="1:12" ht="30" customHeight="1">
      <c r="A15" s="98" t="s">
        <v>738</v>
      </c>
      <c r="B15" s="163" t="s">
        <v>739</v>
      </c>
      <c r="C15" s="166" t="s">
        <v>1095</v>
      </c>
      <c r="D15" s="163" t="s">
        <v>1417</v>
      </c>
      <c r="E15" s="166" t="s">
        <v>740</v>
      </c>
      <c r="F15" s="445">
        <v>1</v>
      </c>
      <c r="G15" s="445">
        <v>1</v>
      </c>
      <c r="H15" s="445">
        <v>1</v>
      </c>
      <c r="I15" s="445">
        <v>1</v>
      </c>
      <c r="J15" s="445">
        <v>1</v>
      </c>
      <c r="K15" s="448" t="s">
        <v>1374</v>
      </c>
    </row>
    <row r="16" spans="1:12" ht="31.5" customHeight="1">
      <c r="A16" s="100" t="s">
        <v>741</v>
      </c>
      <c r="B16" s="123" t="s">
        <v>743</v>
      </c>
      <c r="C16" s="196" t="s">
        <v>1095</v>
      </c>
      <c r="D16" s="123" t="s">
        <v>1417</v>
      </c>
      <c r="E16" s="196" t="s">
        <v>744</v>
      </c>
      <c r="F16" s="444">
        <v>3</v>
      </c>
      <c r="G16" s="444" t="s">
        <v>1619</v>
      </c>
      <c r="H16" s="154" t="s">
        <v>1858</v>
      </c>
      <c r="I16" s="154">
        <v>6</v>
      </c>
      <c r="J16" s="154">
        <v>6</v>
      </c>
      <c r="K16" s="284" t="s">
        <v>1375</v>
      </c>
    </row>
    <row r="17" spans="1:13" ht="18" customHeight="1" thickBot="1">
      <c r="A17" s="102" t="s">
        <v>742</v>
      </c>
      <c r="B17" s="105" t="s">
        <v>745</v>
      </c>
      <c r="C17" s="167" t="s">
        <v>1365</v>
      </c>
      <c r="D17" s="105" t="s">
        <v>1417</v>
      </c>
      <c r="E17" s="167" t="s">
        <v>746</v>
      </c>
      <c r="F17" s="155" t="s">
        <v>1331</v>
      </c>
      <c r="G17" s="155">
        <v>3.2</v>
      </c>
      <c r="H17" s="600">
        <v>45.87</v>
      </c>
      <c r="I17" s="622" t="s">
        <v>1360</v>
      </c>
      <c r="J17" s="622" t="s">
        <v>4</v>
      </c>
      <c r="K17" s="446" t="s">
        <v>1863</v>
      </c>
    </row>
    <row r="18" spans="1:13" ht="15">
      <c r="A18" s="104"/>
      <c r="B18" s="104"/>
      <c r="C18" s="201"/>
      <c r="D18" s="104"/>
      <c r="E18" s="182"/>
      <c r="F18" s="182"/>
      <c r="G18" s="182"/>
      <c r="H18" s="182"/>
      <c r="I18" s="182"/>
      <c r="J18" s="182"/>
      <c r="K18" s="182"/>
    </row>
    <row r="19" spans="1:13" ht="15.75" thickBot="1">
      <c r="A19" s="94"/>
      <c r="B19" s="1016" t="s">
        <v>35</v>
      </c>
      <c r="C19" s="1016"/>
      <c r="D19" s="1016"/>
      <c r="E19" s="1016"/>
      <c r="F19" s="1016"/>
      <c r="G19" s="1016"/>
      <c r="H19" s="1016"/>
      <c r="I19" s="1016"/>
      <c r="J19" s="1016"/>
      <c r="K19" s="1016"/>
    </row>
    <row r="20" spans="1:13" ht="46.5" customHeight="1">
      <c r="A20" s="98" t="s">
        <v>1123</v>
      </c>
      <c r="B20" s="141" t="s">
        <v>1426</v>
      </c>
      <c r="C20" s="199" t="s">
        <v>1365</v>
      </c>
      <c r="D20" s="99" t="s">
        <v>1272</v>
      </c>
      <c r="E20" s="146" t="s">
        <v>747</v>
      </c>
      <c r="F20" s="157" t="s">
        <v>1382</v>
      </c>
      <c r="G20" s="207" t="s">
        <v>1360</v>
      </c>
      <c r="H20" s="207" t="s">
        <v>1360</v>
      </c>
      <c r="I20" s="207" t="s">
        <v>1360</v>
      </c>
      <c r="J20" s="189" t="s">
        <v>1360</v>
      </c>
      <c r="K20" s="231" t="s">
        <v>1371</v>
      </c>
    </row>
    <row r="21" spans="1:13" ht="60">
      <c r="A21" s="100" t="s">
        <v>1124</v>
      </c>
      <c r="B21" s="107" t="s">
        <v>1427</v>
      </c>
      <c r="C21" s="165" t="s">
        <v>1365</v>
      </c>
      <c r="D21" s="101" t="s">
        <v>1273</v>
      </c>
      <c r="E21" s="131" t="s">
        <v>1127</v>
      </c>
      <c r="F21" s="131" t="s">
        <v>1382</v>
      </c>
      <c r="G21" s="300" t="s">
        <v>1382</v>
      </c>
      <c r="H21" s="300" t="s">
        <v>1360</v>
      </c>
      <c r="I21" s="300" t="s">
        <v>1360</v>
      </c>
      <c r="J21" s="444" t="s">
        <v>1360</v>
      </c>
      <c r="K21" s="376" t="s">
        <v>1376</v>
      </c>
    </row>
    <row r="22" spans="1:13" ht="60.75" customHeight="1">
      <c r="A22" s="122" t="s">
        <v>1125</v>
      </c>
      <c r="B22" s="295" t="s">
        <v>1121</v>
      </c>
      <c r="C22" s="165" t="s">
        <v>1383</v>
      </c>
      <c r="D22" s="101" t="s">
        <v>1235</v>
      </c>
      <c r="E22" s="131" t="s">
        <v>1122</v>
      </c>
      <c r="F22" s="181">
        <v>95.9</v>
      </c>
      <c r="G22" s="300" t="s">
        <v>1620</v>
      </c>
      <c r="H22" s="300" t="s">
        <v>1782</v>
      </c>
      <c r="I22" s="300" t="s">
        <v>1970</v>
      </c>
      <c r="J22" s="444" t="s">
        <v>2476</v>
      </c>
      <c r="K22" s="296" t="s">
        <v>1369</v>
      </c>
    </row>
    <row r="23" spans="1:13" ht="34.5" customHeight="1">
      <c r="A23" s="108" t="s">
        <v>1126</v>
      </c>
      <c r="B23" s="109" t="s">
        <v>1159</v>
      </c>
      <c r="C23" s="203"/>
      <c r="D23" s="730" t="s">
        <v>1235</v>
      </c>
      <c r="E23" s="183"/>
      <c r="F23" s="183"/>
      <c r="G23" s="203"/>
      <c r="H23" s="415"/>
      <c r="I23" s="686"/>
      <c r="J23" s="800"/>
      <c r="K23" s="228"/>
    </row>
    <row r="24" spans="1:13" ht="20.25" customHeight="1">
      <c r="A24" s="127"/>
      <c r="B24" s="787" t="s">
        <v>1418</v>
      </c>
      <c r="C24" s="204" t="s">
        <v>1095</v>
      </c>
      <c r="D24" s="729"/>
      <c r="E24" s="152" t="s">
        <v>1380</v>
      </c>
      <c r="F24" s="152" t="s">
        <v>1302</v>
      </c>
      <c r="G24" s="205" t="s">
        <v>1621</v>
      </c>
      <c r="H24" s="416" t="s">
        <v>1779</v>
      </c>
      <c r="I24" s="205" t="s">
        <v>1971</v>
      </c>
      <c r="J24" s="187" t="s">
        <v>2477</v>
      </c>
      <c r="K24" s="233" t="s">
        <v>1369</v>
      </c>
    </row>
    <row r="25" spans="1:13" ht="30.75" thickBot="1">
      <c r="A25" s="100"/>
      <c r="B25" s="626" t="s">
        <v>1419</v>
      </c>
      <c r="C25" s="208"/>
      <c r="D25" s="612"/>
      <c r="E25" s="153" t="s">
        <v>1381</v>
      </c>
      <c r="F25" s="153" t="s">
        <v>1303</v>
      </c>
      <c r="G25" s="208" t="s">
        <v>1622</v>
      </c>
      <c r="H25" s="208" t="s">
        <v>1780</v>
      </c>
      <c r="I25" s="208" t="s">
        <v>1972</v>
      </c>
      <c r="J25" s="190" t="s">
        <v>2478</v>
      </c>
      <c r="K25" s="230" t="s">
        <v>1369</v>
      </c>
    </row>
    <row r="26" spans="1:13" ht="45.75" thickBot="1">
      <c r="A26" s="627" t="s">
        <v>1128</v>
      </c>
      <c r="B26" s="120" t="s">
        <v>748</v>
      </c>
      <c r="C26" s="206" t="s">
        <v>1365</v>
      </c>
      <c r="D26" s="120" t="s">
        <v>1235</v>
      </c>
      <c r="E26" s="176" t="s">
        <v>1420</v>
      </c>
      <c r="F26" s="153" t="s">
        <v>1421</v>
      </c>
      <c r="G26" s="208" t="s">
        <v>1623</v>
      </c>
      <c r="H26" s="208" t="s">
        <v>1781</v>
      </c>
      <c r="I26" s="208" t="s">
        <v>2215</v>
      </c>
      <c r="J26" s="190" t="s">
        <v>2479</v>
      </c>
      <c r="K26" s="230" t="s">
        <v>1371</v>
      </c>
    </row>
    <row r="27" spans="1:13" ht="4.5" customHeight="1">
      <c r="A27" s="104"/>
      <c r="B27" s="104"/>
      <c r="C27" s="201"/>
      <c r="D27" s="104"/>
      <c r="E27" s="182"/>
      <c r="F27" s="182"/>
      <c r="G27" s="182"/>
      <c r="H27" s="182"/>
      <c r="I27" s="182"/>
      <c r="J27" s="182"/>
      <c r="K27" s="182"/>
    </row>
    <row r="28" spans="1:13" ht="17.25" customHeight="1" thickBot="1">
      <c r="A28" s="94"/>
      <c r="B28" s="1016" t="s">
        <v>36</v>
      </c>
      <c r="C28" s="1016"/>
      <c r="D28" s="1016"/>
      <c r="E28" s="1016"/>
      <c r="F28" s="1016"/>
      <c r="G28" s="1016"/>
      <c r="H28" s="1016"/>
      <c r="I28" s="1016"/>
      <c r="J28" s="1016"/>
      <c r="K28" s="1016"/>
    </row>
    <row r="29" spans="1:13" ht="45">
      <c r="A29" s="139" t="s">
        <v>749</v>
      </c>
      <c r="B29" s="160" t="s">
        <v>1160</v>
      </c>
      <c r="C29" s="207" t="s">
        <v>1365</v>
      </c>
      <c r="D29" s="161" t="s">
        <v>1558</v>
      </c>
      <c r="E29" s="157"/>
      <c r="F29" s="157"/>
      <c r="G29" s="157"/>
      <c r="H29" s="157"/>
      <c r="I29" s="157"/>
      <c r="J29" s="157"/>
      <c r="K29" s="234"/>
    </row>
    <row r="30" spans="1:13" ht="30">
      <c r="A30" s="112"/>
      <c r="B30" s="136" t="s">
        <v>1422</v>
      </c>
      <c r="C30" s="204"/>
      <c r="D30" s="114"/>
      <c r="E30" s="134" t="s">
        <v>1379</v>
      </c>
      <c r="F30" s="288">
        <v>20</v>
      </c>
      <c r="G30" s="786">
        <v>20</v>
      </c>
      <c r="H30" s="187">
        <v>33</v>
      </c>
      <c r="I30" s="205">
        <v>55.5</v>
      </c>
      <c r="J30" s="205">
        <v>71.400000000000006</v>
      </c>
      <c r="K30" s="235" t="s">
        <v>1377</v>
      </c>
    </row>
    <row r="31" spans="1:13" ht="33" customHeight="1">
      <c r="A31" s="112"/>
      <c r="B31" s="136" t="s">
        <v>1423</v>
      </c>
      <c r="C31" s="204"/>
      <c r="D31" s="129"/>
      <c r="E31" s="193" t="s">
        <v>1378</v>
      </c>
      <c r="F31" s="184" t="s">
        <v>1425</v>
      </c>
      <c r="G31" s="786" t="s">
        <v>1425</v>
      </c>
      <c r="H31" s="187">
        <v>44</v>
      </c>
      <c r="I31" s="205">
        <v>66.7</v>
      </c>
      <c r="J31" s="205">
        <v>71</v>
      </c>
      <c r="K31" s="235" t="s">
        <v>1377</v>
      </c>
    </row>
    <row r="32" spans="1:13" ht="29.25" customHeight="1">
      <c r="A32" s="100"/>
      <c r="B32" s="137" t="s">
        <v>1424</v>
      </c>
      <c r="C32" s="205"/>
      <c r="D32" s="119"/>
      <c r="E32" s="193" t="s">
        <v>1378</v>
      </c>
      <c r="F32" s="184" t="s">
        <v>1425</v>
      </c>
      <c r="G32" s="786" t="s">
        <v>1557</v>
      </c>
      <c r="H32" s="187">
        <v>44</v>
      </c>
      <c r="I32" s="205">
        <v>75</v>
      </c>
      <c r="J32" s="205">
        <v>86</v>
      </c>
      <c r="K32" s="236" t="s">
        <v>1377</v>
      </c>
      <c r="M32" s="178"/>
    </row>
    <row r="33" spans="1:11" ht="9" customHeight="1">
      <c r="A33" s="104"/>
      <c r="B33" s="121"/>
      <c r="C33" s="201"/>
      <c r="D33" s="104"/>
      <c r="E33" s="182"/>
      <c r="F33" s="182"/>
      <c r="G33" s="182"/>
      <c r="H33" s="182"/>
      <c r="I33" s="182"/>
      <c r="J33" s="182"/>
      <c r="K33" s="182"/>
    </row>
    <row r="34" spans="1:11" ht="15.75" thickBot="1">
      <c r="A34" s="94"/>
      <c r="B34" s="1016" t="s">
        <v>37</v>
      </c>
      <c r="C34" s="1016"/>
      <c r="D34" s="1016"/>
      <c r="E34" s="1016"/>
      <c r="F34" s="1016"/>
      <c r="G34" s="1016"/>
      <c r="H34" s="1016"/>
      <c r="I34" s="1016"/>
      <c r="J34" s="1016"/>
      <c r="K34" s="1016"/>
    </row>
    <row r="35" spans="1:11" ht="30">
      <c r="A35" s="162" t="s">
        <v>750</v>
      </c>
      <c r="B35" s="162" t="s">
        <v>1161</v>
      </c>
      <c r="C35" s="1010" t="s">
        <v>1365</v>
      </c>
      <c r="D35" s="1013" t="s">
        <v>1558</v>
      </c>
      <c r="E35" s="146"/>
      <c r="F35" s="150"/>
      <c r="G35" s="157"/>
      <c r="H35" s="157"/>
      <c r="I35" s="157"/>
      <c r="J35" s="157"/>
      <c r="K35" s="231"/>
    </row>
    <row r="36" spans="1:11" ht="15">
      <c r="A36" s="127"/>
      <c r="B36" s="630" t="s">
        <v>1223</v>
      </c>
      <c r="C36" s="1011"/>
      <c r="D36" s="1014"/>
      <c r="E36" s="131" t="s">
        <v>744</v>
      </c>
      <c r="F36" s="181">
        <v>0</v>
      </c>
      <c r="G36" s="196">
        <v>100</v>
      </c>
      <c r="H36" s="444">
        <v>100</v>
      </c>
      <c r="I36" s="300">
        <v>100</v>
      </c>
      <c r="J36" s="300">
        <v>100</v>
      </c>
      <c r="K36" s="376">
        <v>100</v>
      </c>
    </row>
    <row r="37" spans="1:11" ht="15">
      <c r="A37" s="127"/>
      <c r="B37" s="630" t="s">
        <v>1224</v>
      </c>
      <c r="C37" s="1011"/>
      <c r="D37" s="1014"/>
      <c r="E37" s="131" t="s">
        <v>782</v>
      </c>
      <c r="F37" s="181">
        <v>100</v>
      </c>
      <c r="G37" s="196">
        <v>100</v>
      </c>
      <c r="H37" s="444">
        <v>100</v>
      </c>
      <c r="I37" s="300">
        <v>97</v>
      </c>
      <c r="J37" s="300">
        <v>97.5</v>
      </c>
      <c r="K37" s="376">
        <v>100</v>
      </c>
    </row>
    <row r="38" spans="1:11" ht="15">
      <c r="A38" s="128"/>
      <c r="B38" s="631" t="s">
        <v>1225</v>
      </c>
      <c r="C38" s="1012"/>
      <c r="D38" s="1015"/>
      <c r="E38" s="196" t="s">
        <v>752</v>
      </c>
      <c r="F38" s="181">
        <v>71.400000000000006</v>
      </c>
      <c r="G38" s="196" t="s">
        <v>1625</v>
      </c>
      <c r="H38" s="444">
        <v>100</v>
      </c>
      <c r="I38" s="300">
        <v>100</v>
      </c>
      <c r="J38" s="300">
        <v>100</v>
      </c>
      <c r="K38" s="376">
        <v>100</v>
      </c>
    </row>
    <row r="39" spans="1:11" ht="31.5" customHeight="1">
      <c r="A39" s="127" t="s">
        <v>751</v>
      </c>
      <c r="B39" s="127" t="s">
        <v>1162</v>
      </c>
      <c r="C39" s="204"/>
      <c r="D39" s="114"/>
      <c r="E39" s="151"/>
      <c r="F39" s="151"/>
      <c r="G39" s="191"/>
      <c r="H39" s="186"/>
      <c r="I39" s="186"/>
      <c r="J39" s="186"/>
      <c r="K39" s="229"/>
    </row>
    <row r="40" spans="1:11" ht="64.5" customHeight="1">
      <c r="A40" s="127"/>
      <c r="B40" s="630" t="s">
        <v>1428</v>
      </c>
      <c r="C40" s="204" t="s">
        <v>1365</v>
      </c>
      <c r="D40" s="114" t="s">
        <v>1561</v>
      </c>
      <c r="E40" s="151" t="s">
        <v>1271</v>
      </c>
      <c r="F40" s="151">
        <v>35</v>
      </c>
      <c r="G40" s="186" t="s">
        <v>1626</v>
      </c>
      <c r="H40" s="186" t="s">
        <v>1783</v>
      </c>
      <c r="I40" s="186" t="s">
        <v>1973</v>
      </c>
      <c r="J40" s="186" t="s">
        <v>2480</v>
      </c>
      <c r="K40" s="229" t="s">
        <v>754</v>
      </c>
    </row>
    <row r="41" spans="1:11" ht="61.5" customHeight="1">
      <c r="A41" s="127"/>
      <c r="B41" s="630" t="s">
        <v>1429</v>
      </c>
      <c r="C41" s="204" t="s">
        <v>1365</v>
      </c>
      <c r="D41" s="114"/>
      <c r="E41" s="151" t="s">
        <v>755</v>
      </c>
      <c r="F41" s="151">
        <v>23</v>
      </c>
      <c r="G41" s="186">
        <v>23</v>
      </c>
      <c r="H41" s="186" t="s">
        <v>1833</v>
      </c>
      <c r="I41" s="186" t="s">
        <v>1974</v>
      </c>
      <c r="J41" s="186" t="s">
        <v>2481</v>
      </c>
      <c r="K41" s="229">
        <v>50</v>
      </c>
    </row>
    <row r="42" spans="1:11" ht="75">
      <c r="A42" s="127"/>
      <c r="B42" s="630" t="s">
        <v>1430</v>
      </c>
      <c r="C42" s="204" t="s">
        <v>1365</v>
      </c>
      <c r="D42" s="114"/>
      <c r="E42" s="151" t="s">
        <v>756</v>
      </c>
      <c r="F42" s="151">
        <v>30</v>
      </c>
      <c r="G42" s="186" t="s">
        <v>1627</v>
      </c>
      <c r="H42" s="186" t="s">
        <v>1784</v>
      </c>
      <c r="I42" s="186" t="s">
        <v>1975</v>
      </c>
      <c r="J42" s="186" t="s">
        <v>2482</v>
      </c>
      <c r="K42" s="229">
        <v>50</v>
      </c>
    </row>
    <row r="43" spans="1:11" ht="65.25" customHeight="1">
      <c r="A43" s="127"/>
      <c r="B43" s="630" t="s">
        <v>1431</v>
      </c>
      <c r="C43" s="204" t="s">
        <v>1365</v>
      </c>
      <c r="D43" s="114"/>
      <c r="E43" s="151" t="s">
        <v>1333</v>
      </c>
      <c r="F43" s="151">
        <v>1.43</v>
      </c>
      <c r="G43" s="186" t="s">
        <v>1628</v>
      </c>
      <c r="H43" s="186" t="s">
        <v>1831</v>
      </c>
      <c r="I43" s="186" t="s">
        <v>1976</v>
      </c>
      <c r="J43" s="186" t="s">
        <v>2483</v>
      </c>
      <c r="K43" s="229" t="s">
        <v>1332</v>
      </c>
    </row>
    <row r="44" spans="1:11" ht="61.5" customHeight="1">
      <c r="A44" s="127"/>
      <c r="B44" s="630" t="s">
        <v>1432</v>
      </c>
      <c r="C44" s="204" t="s">
        <v>1365</v>
      </c>
      <c r="D44" s="114"/>
      <c r="E44" s="151" t="s">
        <v>757</v>
      </c>
      <c r="F44" s="151">
        <v>21</v>
      </c>
      <c r="G44" s="186" t="s">
        <v>1629</v>
      </c>
      <c r="H44" s="186" t="s">
        <v>1832</v>
      </c>
      <c r="I44" s="186" t="s">
        <v>1977</v>
      </c>
      <c r="J44" s="186" t="s">
        <v>2484</v>
      </c>
      <c r="K44" s="229">
        <v>60</v>
      </c>
    </row>
    <row r="45" spans="1:11" ht="49.5" customHeight="1">
      <c r="A45" s="128"/>
      <c r="B45" s="631" t="s">
        <v>1433</v>
      </c>
      <c r="C45" s="205"/>
      <c r="D45" s="117"/>
      <c r="E45" s="152" t="s">
        <v>758</v>
      </c>
      <c r="F45" s="152">
        <v>18</v>
      </c>
      <c r="G45" s="187" t="s">
        <v>1630</v>
      </c>
      <c r="H45" s="187" t="s">
        <v>1785</v>
      </c>
      <c r="I45" s="187">
        <v>6</v>
      </c>
      <c r="J45" s="187" t="s">
        <v>4</v>
      </c>
      <c r="K45" s="233">
        <v>20</v>
      </c>
    </row>
    <row r="46" spans="1:11" ht="34.5" customHeight="1">
      <c r="A46" s="628" t="s">
        <v>753</v>
      </c>
      <c r="B46" s="632" t="s">
        <v>1131</v>
      </c>
      <c r="C46" s="165" t="s">
        <v>1365</v>
      </c>
      <c r="D46" s="123" t="s">
        <v>1236</v>
      </c>
      <c r="E46" s="131" t="s">
        <v>1132</v>
      </c>
      <c r="F46" s="181" t="s">
        <v>1360</v>
      </c>
      <c r="G46" s="300" t="s">
        <v>1360</v>
      </c>
      <c r="H46" s="300" t="s">
        <v>1360</v>
      </c>
      <c r="I46" s="300" t="s">
        <v>1360</v>
      </c>
      <c r="J46" s="444" t="s">
        <v>1360</v>
      </c>
      <c r="K46" s="376" t="s">
        <v>1372</v>
      </c>
    </row>
    <row r="47" spans="1:11" ht="50.25" customHeight="1">
      <c r="A47" s="628" t="s">
        <v>1129</v>
      </c>
      <c r="B47" s="633" t="s">
        <v>1434</v>
      </c>
      <c r="C47" s="417" t="s">
        <v>1365</v>
      </c>
      <c r="D47" s="101" t="s">
        <v>1236</v>
      </c>
      <c r="E47" s="194" t="s">
        <v>1145</v>
      </c>
      <c r="F47" s="175" t="s">
        <v>1360</v>
      </c>
      <c r="G47" s="203" t="s">
        <v>1360</v>
      </c>
      <c r="H47" s="203" t="s">
        <v>1360</v>
      </c>
      <c r="I47" s="300" t="s">
        <v>1360</v>
      </c>
      <c r="J47" s="154" t="s">
        <v>1360</v>
      </c>
      <c r="K47" s="228" t="s">
        <v>1372</v>
      </c>
    </row>
    <row r="48" spans="1:11" ht="36.75" customHeight="1">
      <c r="A48" s="628" t="s">
        <v>1130</v>
      </c>
      <c r="B48" s="634" t="s">
        <v>1435</v>
      </c>
      <c r="C48" s="165" t="s">
        <v>1365</v>
      </c>
      <c r="D48" s="101" t="s">
        <v>1236</v>
      </c>
      <c r="E48" s="196" t="s">
        <v>1144</v>
      </c>
      <c r="F48" s="131" t="s">
        <v>1360</v>
      </c>
      <c r="G48" s="165" t="s">
        <v>1360</v>
      </c>
      <c r="H48" s="300" t="s">
        <v>1360</v>
      </c>
      <c r="I48" s="300" t="s">
        <v>1360</v>
      </c>
      <c r="J48" s="444" t="s">
        <v>1360</v>
      </c>
      <c r="K48" s="376" t="s">
        <v>1372</v>
      </c>
    </row>
    <row r="49" spans="1:12" ht="33" customHeight="1">
      <c r="A49" s="628" t="s">
        <v>1133</v>
      </c>
      <c r="B49" s="633" t="s">
        <v>1137</v>
      </c>
      <c r="C49" s="417" t="s">
        <v>1365</v>
      </c>
      <c r="D49" s="101" t="s">
        <v>1236</v>
      </c>
      <c r="E49" s="194" t="s">
        <v>1138</v>
      </c>
      <c r="F49" s="170" t="s">
        <v>1360</v>
      </c>
      <c r="G49" s="165" t="s">
        <v>1360</v>
      </c>
      <c r="H49" s="203" t="s">
        <v>1360</v>
      </c>
      <c r="I49" s="300" t="s">
        <v>1360</v>
      </c>
      <c r="J49" s="154" t="s">
        <v>1360</v>
      </c>
      <c r="K49" s="228" t="s">
        <v>1372</v>
      </c>
    </row>
    <row r="50" spans="1:12" ht="36" customHeight="1" thickBot="1">
      <c r="A50" s="629" t="s">
        <v>1136</v>
      </c>
      <c r="B50" s="635" t="s">
        <v>1134</v>
      </c>
      <c r="C50" s="200" t="s">
        <v>1365</v>
      </c>
      <c r="D50" s="103" t="s">
        <v>1236</v>
      </c>
      <c r="E50" s="132" t="s">
        <v>1135</v>
      </c>
      <c r="F50" s="176" t="s">
        <v>1360</v>
      </c>
      <c r="G50" s="200" t="s">
        <v>1360</v>
      </c>
      <c r="H50" s="375" t="s">
        <v>1360</v>
      </c>
      <c r="I50" s="375" t="s">
        <v>1360</v>
      </c>
      <c r="J50" s="155" t="s">
        <v>1360</v>
      </c>
      <c r="K50" s="227" t="s">
        <v>1372</v>
      </c>
    </row>
    <row r="51" spans="1:12" s="379" customFormat="1" ht="30.75" customHeight="1" thickBot="1">
      <c r="A51" s="94"/>
      <c r="B51" s="1019" t="s">
        <v>38</v>
      </c>
      <c r="C51" s="1019"/>
      <c r="D51" s="1019"/>
      <c r="E51" s="1019"/>
      <c r="F51" s="1019"/>
      <c r="G51" s="1019"/>
      <c r="H51" s="1019"/>
      <c r="I51" s="1019"/>
      <c r="J51" s="1019"/>
      <c r="K51" s="1019"/>
      <c r="L51" s="378"/>
    </row>
    <row r="52" spans="1:12" ht="81" customHeight="1">
      <c r="A52" s="98" t="s">
        <v>759</v>
      </c>
      <c r="B52" s="99" t="s">
        <v>1438</v>
      </c>
      <c r="C52" s="199" t="s">
        <v>1365</v>
      </c>
      <c r="D52" s="99" t="s">
        <v>1558</v>
      </c>
      <c r="E52" s="146" t="s">
        <v>1147</v>
      </c>
      <c r="F52" s="150">
        <v>92</v>
      </c>
      <c r="G52" s="445" t="s">
        <v>1631</v>
      </c>
      <c r="H52" s="445">
        <v>93.7</v>
      </c>
      <c r="I52" s="377">
        <v>95.2</v>
      </c>
      <c r="J52" s="377">
        <v>96</v>
      </c>
      <c r="K52" s="231" t="s">
        <v>1436</v>
      </c>
    </row>
    <row r="53" spans="1:12" ht="49.5" customHeight="1">
      <c r="A53" s="100" t="s">
        <v>760</v>
      </c>
      <c r="B53" s="123" t="s">
        <v>1439</v>
      </c>
      <c r="C53" s="165" t="s">
        <v>1365</v>
      </c>
      <c r="D53" s="101" t="s">
        <v>1558</v>
      </c>
      <c r="E53" s="131" t="s">
        <v>1437</v>
      </c>
      <c r="F53" s="181">
        <v>60</v>
      </c>
      <c r="G53" s="444" t="s">
        <v>1632</v>
      </c>
      <c r="H53" s="444" t="s">
        <v>1786</v>
      </c>
      <c r="I53" s="300">
        <v>90</v>
      </c>
      <c r="J53" s="300">
        <v>90</v>
      </c>
      <c r="K53" s="376" t="s">
        <v>1398</v>
      </c>
    </row>
    <row r="54" spans="1:12" ht="50.25" customHeight="1" thickBot="1">
      <c r="A54" s="102" t="s">
        <v>761</v>
      </c>
      <c r="B54" s="105" t="s">
        <v>1440</v>
      </c>
      <c r="C54" s="200" t="s">
        <v>1095</v>
      </c>
      <c r="D54" s="103" t="s">
        <v>1558</v>
      </c>
      <c r="E54" s="132" t="s">
        <v>1391</v>
      </c>
      <c r="F54" s="145">
        <v>19</v>
      </c>
      <c r="G54" s="155">
        <v>19</v>
      </c>
      <c r="H54" s="155">
        <v>20</v>
      </c>
      <c r="I54" s="375">
        <v>25</v>
      </c>
      <c r="J54" s="375">
        <v>64</v>
      </c>
      <c r="K54" s="227" t="s">
        <v>1368</v>
      </c>
    </row>
    <row r="55" spans="1:12" ht="13.5" customHeight="1">
      <c r="A55" s="104"/>
      <c r="B55" s="106"/>
      <c r="C55" s="201"/>
      <c r="D55" s="104"/>
      <c r="E55" s="182"/>
      <c r="F55" s="182"/>
      <c r="G55" s="182"/>
      <c r="H55" s="182"/>
      <c r="I55" s="182"/>
      <c r="J55" s="774"/>
      <c r="K55" s="182"/>
    </row>
    <row r="56" spans="1:12" ht="15.75" thickBot="1">
      <c r="A56" s="94"/>
      <c r="B56" s="1016" t="s">
        <v>39</v>
      </c>
      <c r="C56" s="1016"/>
      <c r="D56" s="1016"/>
      <c r="E56" s="1016"/>
      <c r="F56" s="1016"/>
      <c r="G56" s="1016"/>
      <c r="H56" s="1016"/>
      <c r="I56" s="1016"/>
      <c r="J56" s="1016"/>
      <c r="K56" s="1016"/>
    </row>
    <row r="57" spans="1:12" ht="18" customHeight="1">
      <c r="A57" s="98" t="s">
        <v>1053</v>
      </c>
      <c r="B57" s="99" t="s">
        <v>762</v>
      </c>
      <c r="C57" s="166" t="s">
        <v>1387</v>
      </c>
      <c r="D57" s="163" t="s">
        <v>908</v>
      </c>
      <c r="E57" s="166" t="s">
        <v>763</v>
      </c>
      <c r="F57" s="445" t="s">
        <v>1382</v>
      </c>
      <c r="G57" s="445" t="s">
        <v>1360</v>
      </c>
      <c r="H57" s="445" t="s">
        <v>1360</v>
      </c>
      <c r="I57" s="445" t="s">
        <v>1360</v>
      </c>
      <c r="J57" s="445">
        <v>7.8</v>
      </c>
      <c r="K57" s="448" t="s">
        <v>1403</v>
      </c>
    </row>
    <row r="58" spans="1:12" ht="30.75" customHeight="1">
      <c r="A58" s="100" t="s">
        <v>1054</v>
      </c>
      <c r="B58" s="101" t="s">
        <v>765</v>
      </c>
      <c r="C58" s="196" t="s">
        <v>1395</v>
      </c>
      <c r="D58" s="123" t="s">
        <v>764</v>
      </c>
      <c r="E58" s="196" t="s">
        <v>766</v>
      </c>
      <c r="F58" s="908" t="s">
        <v>1866</v>
      </c>
      <c r="G58" s="908" t="s">
        <v>1633</v>
      </c>
      <c r="H58" s="908" t="s">
        <v>1775</v>
      </c>
      <c r="I58" s="908" t="s">
        <v>2158</v>
      </c>
      <c r="J58" s="908" t="s">
        <v>2485</v>
      </c>
      <c r="K58" s="284" t="s">
        <v>1369</v>
      </c>
    </row>
    <row r="59" spans="1:12" ht="49.5" customHeight="1">
      <c r="A59" s="100" t="s">
        <v>1055</v>
      </c>
      <c r="B59" s="101" t="s">
        <v>1237</v>
      </c>
      <c r="C59" s="165" t="s">
        <v>1095</v>
      </c>
      <c r="D59" s="101" t="s">
        <v>764</v>
      </c>
      <c r="E59" s="131" t="s">
        <v>767</v>
      </c>
      <c r="F59" s="181">
        <v>15</v>
      </c>
      <c r="G59" s="181" t="s">
        <v>1624</v>
      </c>
      <c r="H59" s="300" t="s">
        <v>1776</v>
      </c>
      <c r="I59" s="300">
        <v>18</v>
      </c>
      <c r="J59" s="300">
        <v>18</v>
      </c>
      <c r="K59" s="376" t="s">
        <v>1407</v>
      </c>
    </row>
    <row r="60" spans="1:12" ht="49.5" customHeight="1" thickBot="1">
      <c r="A60" s="102" t="s">
        <v>1056</v>
      </c>
      <c r="B60" s="103" t="s">
        <v>768</v>
      </c>
      <c r="C60" s="200" t="s">
        <v>1444</v>
      </c>
      <c r="D60" s="103" t="s">
        <v>764</v>
      </c>
      <c r="E60" s="132" t="s">
        <v>769</v>
      </c>
      <c r="F60" s="145" t="s">
        <v>1865</v>
      </c>
      <c r="G60" s="145" t="s">
        <v>1865</v>
      </c>
      <c r="H60" s="155" t="s">
        <v>1864</v>
      </c>
      <c r="I60" s="155" t="s">
        <v>2159</v>
      </c>
      <c r="J60" s="155" t="s">
        <v>2486</v>
      </c>
      <c r="K60" s="227" t="s">
        <v>1369</v>
      </c>
    </row>
    <row r="61" spans="1:12" ht="26.25" customHeight="1" thickBot="1">
      <c r="A61" s="94"/>
      <c r="B61" s="1016" t="s">
        <v>40</v>
      </c>
      <c r="C61" s="1016"/>
      <c r="D61" s="1016"/>
      <c r="E61" s="1016"/>
      <c r="F61" s="1016"/>
      <c r="G61" s="1016"/>
      <c r="H61" s="1016"/>
      <c r="I61" s="1016"/>
      <c r="J61" s="1016"/>
      <c r="K61" s="1016"/>
    </row>
    <row r="62" spans="1:12" ht="30">
      <c r="A62" s="98" t="s">
        <v>770</v>
      </c>
      <c r="B62" s="99" t="s">
        <v>771</v>
      </c>
      <c r="C62" s="199" t="s">
        <v>1095</v>
      </c>
      <c r="D62" s="99" t="s">
        <v>764</v>
      </c>
      <c r="E62" s="146" t="s">
        <v>772</v>
      </c>
      <c r="F62" s="150">
        <v>8</v>
      </c>
      <c r="G62" s="150">
        <v>8</v>
      </c>
      <c r="H62" s="377">
        <v>8</v>
      </c>
      <c r="I62" s="377">
        <v>8</v>
      </c>
      <c r="J62" s="377">
        <v>8</v>
      </c>
      <c r="K62" s="231" t="s">
        <v>1441</v>
      </c>
    </row>
    <row r="63" spans="1:12" ht="35.25" customHeight="1" thickBot="1">
      <c r="A63" s="102" t="s">
        <v>773</v>
      </c>
      <c r="B63" s="103" t="s">
        <v>774</v>
      </c>
      <c r="C63" s="200" t="s">
        <v>1365</v>
      </c>
      <c r="D63" s="103" t="s">
        <v>764</v>
      </c>
      <c r="E63" s="132" t="s">
        <v>775</v>
      </c>
      <c r="F63" s="145" t="s">
        <v>1867</v>
      </c>
      <c r="G63" s="145" t="s">
        <v>1634</v>
      </c>
      <c r="H63" s="375" t="s">
        <v>1634</v>
      </c>
      <c r="I63" s="375" t="s">
        <v>1634</v>
      </c>
      <c r="J63" s="375" t="s">
        <v>1634</v>
      </c>
      <c r="K63" s="227" t="s">
        <v>1442</v>
      </c>
    </row>
    <row r="64" spans="1:12" ht="8.25" customHeight="1">
      <c r="A64" s="104"/>
      <c r="B64" s="104"/>
      <c r="C64" s="201"/>
      <c r="D64" s="104"/>
      <c r="E64" s="182"/>
      <c r="F64" s="182"/>
      <c r="G64" s="182"/>
      <c r="H64" s="182"/>
      <c r="I64" s="182"/>
      <c r="J64" s="774"/>
      <c r="K64" s="182"/>
    </row>
    <row r="65" spans="1:14" ht="15.75" thickBot="1">
      <c r="A65" s="94"/>
      <c r="B65" s="1016" t="s">
        <v>41</v>
      </c>
      <c r="C65" s="1016"/>
      <c r="D65" s="1016"/>
      <c r="E65" s="1016"/>
      <c r="F65" s="1016"/>
      <c r="G65" s="1016"/>
      <c r="H65" s="1016"/>
      <c r="I65" s="1016"/>
      <c r="J65" s="1016"/>
      <c r="K65" s="1016"/>
    </row>
    <row r="66" spans="1:14" ht="45">
      <c r="A66" s="98" t="s">
        <v>776</v>
      </c>
      <c r="B66" s="99" t="s">
        <v>777</v>
      </c>
      <c r="C66" s="199" t="s">
        <v>1095</v>
      </c>
      <c r="D66" s="99" t="s">
        <v>764</v>
      </c>
      <c r="E66" s="166" t="s">
        <v>778</v>
      </c>
      <c r="F66" s="150">
        <v>5</v>
      </c>
      <c r="G66" s="445" t="s">
        <v>1635</v>
      </c>
      <c r="H66" s="377" t="s">
        <v>1868</v>
      </c>
      <c r="I66" s="377">
        <v>7</v>
      </c>
      <c r="J66" s="377">
        <v>7</v>
      </c>
      <c r="K66" s="231" t="s">
        <v>1408</v>
      </c>
    </row>
    <row r="67" spans="1:14" ht="30">
      <c r="A67" s="108" t="s">
        <v>779</v>
      </c>
      <c r="B67" s="110" t="s">
        <v>780</v>
      </c>
      <c r="C67" s="203"/>
      <c r="D67" s="111"/>
      <c r="E67" s="183"/>
      <c r="F67" s="175"/>
      <c r="G67" s="154"/>
      <c r="H67" s="194"/>
      <c r="I67" s="154"/>
      <c r="J67" s="154"/>
      <c r="K67" s="228"/>
      <c r="M67" s="178"/>
    </row>
    <row r="68" spans="1:14" ht="33.75" customHeight="1">
      <c r="A68" s="112"/>
      <c r="B68" s="113" t="s">
        <v>1226</v>
      </c>
      <c r="C68" s="204" t="s">
        <v>1365</v>
      </c>
      <c r="D68" s="114" t="s">
        <v>764</v>
      </c>
      <c r="E68" s="151" t="s">
        <v>781</v>
      </c>
      <c r="F68" s="174" t="s">
        <v>1870</v>
      </c>
      <c r="G68" s="186" t="s">
        <v>1636</v>
      </c>
      <c r="H68" s="186" t="s">
        <v>1869</v>
      </c>
      <c r="I68" s="186" t="s">
        <v>2160</v>
      </c>
      <c r="J68" s="186" t="s">
        <v>1869</v>
      </c>
      <c r="K68" s="229" t="s">
        <v>1443</v>
      </c>
      <c r="M68" s="178"/>
    </row>
    <row r="69" spans="1:14" ht="48" customHeight="1">
      <c r="A69" s="112"/>
      <c r="B69" s="113" t="s">
        <v>1227</v>
      </c>
      <c r="C69" s="204" t="s">
        <v>1365</v>
      </c>
      <c r="D69" s="114"/>
      <c r="E69" s="151" t="s">
        <v>782</v>
      </c>
      <c r="F69" s="174">
        <v>100</v>
      </c>
      <c r="G69" s="186">
        <v>100</v>
      </c>
      <c r="H69" s="186">
        <v>100</v>
      </c>
      <c r="I69" s="186">
        <v>100</v>
      </c>
      <c r="J69" s="186">
        <v>100</v>
      </c>
      <c r="K69" s="229">
        <v>100</v>
      </c>
    </row>
    <row r="70" spans="1:14" ht="45">
      <c r="A70" s="112"/>
      <c r="B70" s="113" t="s">
        <v>1274</v>
      </c>
      <c r="C70" s="204" t="s">
        <v>1365</v>
      </c>
      <c r="D70" s="114"/>
      <c r="E70" s="151" t="s">
        <v>1252</v>
      </c>
      <c r="F70" s="174">
        <v>0</v>
      </c>
      <c r="G70" s="186">
        <v>0</v>
      </c>
      <c r="H70" s="186">
        <v>0</v>
      </c>
      <c r="I70" s="186">
        <v>0</v>
      </c>
      <c r="J70" s="186">
        <v>0</v>
      </c>
      <c r="K70" s="229">
        <v>100</v>
      </c>
    </row>
    <row r="71" spans="1:14" ht="45.75" customHeight="1">
      <c r="A71" s="112"/>
      <c r="B71" s="716" t="s">
        <v>1445</v>
      </c>
      <c r="C71" s="714" t="s">
        <v>1365</v>
      </c>
      <c r="D71" s="129"/>
      <c r="E71" s="151" t="s">
        <v>782</v>
      </c>
      <c r="F71" s="174">
        <v>100</v>
      </c>
      <c r="G71" s="186">
        <v>100</v>
      </c>
      <c r="H71" s="186">
        <v>100</v>
      </c>
      <c r="I71" s="191">
        <v>100</v>
      </c>
      <c r="J71" s="186">
        <v>100</v>
      </c>
      <c r="K71" s="229">
        <v>100</v>
      </c>
      <c r="L71" s="636"/>
    </row>
    <row r="72" spans="1:14" ht="45">
      <c r="A72" s="112"/>
      <c r="B72" s="113" t="s">
        <v>1228</v>
      </c>
      <c r="C72" s="204" t="s">
        <v>1385</v>
      </c>
      <c r="D72" s="114"/>
      <c r="E72" s="151" t="s">
        <v>782</v>
      </c>
      <c r="F72" s="174">
        <v>100</v>
      </c>
      <c r="G72" s="186">
        <v>100</v>
      </c>
      <c r="H72" s="186">
        <v>100</v>
      </c>
      <c r="I72" s="186">
        <v>100</v>
      </c>
      <c r="J72" s="186">
        <v>100</v>
      </c>
      <c r="K72" s="229">
        <v>100</v>
      </c>
    </row>
    <row r="73" spans="1:14" ht="45">
      <c r="A73" s="112"/>
      <c r="B73" s="115" t="s">
        <v>1229</v>
      </c>
      <c r="C73" s="204" t="s">
        <v>1365</v>
      </c>
      <c r="D73" s="114"/>
      <c r="E73" s="151" t="s">
        <v>782</v>
      </c>
      <c r="F73" s="174">
        <v>100</v>
      </c>
      <c r="G73" s="186">
        <v>100</v>
      </c>
      <c r="H73" s="186">
        <v>100</v>
      </c>
      <c r="I73" s="191">
        <v>100</v>
      </c>
      <c r="J73" s="186">
        <v>100</v>
      </c>
      <c r="K73" s="229">
        <v>100</v>
      </c>
    </row>
    <row r="74" spans="1:14" ht="45">
      <c r="A74" s="112"/>
      <c r="B74" s="115" t="s">
        <v>1989</v>
      </c>
      <c r="C74" s="204" t="s">
        <v>1365</v>
      </c>
      <c r="D74" s="114"/>
      <c r="E74" s="151" t="s">
        <v>1990</v>
      </c>
      <c r="F74" s="687"/>
      <c r="G74" s="447"/>
      <c r="H74" s="186"/>
      <c r="I74" s="186">
        <v>100</v>
      </c>
      <c r="J74" s="186">
        <v>100</v>
      </c>
      <c r="K74" s="229">
        <v>100</v>
      </c>
    </row>
    <row r="75" spans="1:14" ht="45.75" thickBot="1">
      <c r="A75" s="102"/>
      <c r="B75" s="124" t="s">
        <v>1991</v>
      </c>
      <c r="C75" s="208" t="s">
        <v>1365</v>
      </c>
      <c r="D75" s="125"/>
      <c r="E75" s="153"/>
      <c r="F75" s="688"/>
      <c r="G75" s="660"/>
      <c r="H75" s="190"/>
      <c r="I75" s="798" t="s">
        <v>1992</v>
      </c>
      <c r="J75" s="190">
        <v>100</v>
      </c>
      <c r="K75" s="230">
        <v>100</v>
      </c>
    </row>
    <row r="76" spans="1:14" ht="12" customHeight="1">
      <c r="A76" s="104"/>
      <c r="B76" s="121"/>
      <c r="C76" s="201"/>
      <c r="D76" s="104"/>
      <c r="E76" s="182"/>
      <c r="F76" s="182"/>
      <c r="G76" s="182"/>
      <c r="H76" s="182"/>
      <c r="I76" s="182"/>
      <c r="J76" s="774"/>
      <c r="K76" s="182"/>
    </row>
    <row r="77" spans="1:14" ht="15.75" thickBot="1">
      <c r="A77" s="94"/>
      <c r="B77" s="1017" t="s">
        <v>42</v>
      </c>
      <c r="C77" s="1017"/>
      <c r="D77" s="1017"/>
      <c r="E77" s="1017"/>
      <c r="F77" s="1017"/>
      <c r="G77" s="1017"/>
      <c r="H77" s="1017"/>
      <c r="I77" s="1017"/>
      <c r="J77" s="1017"/>
      <c r="K77" s="1017"/>
    </row>
    <row r="78" spans="1:14" ht="30">
      <c r="A78" s="98" t="s">
        <v>783</v>
      </c>
      <c r="B78" s="99" t="s">
        <v>784</v>
      </c>
      <c r="C78" s="199" t="s">
        <v>1095</v>
      </c>
      <c r="D78" s="99" t="s">
        <v>764</v>
      </c>
      <c r="E78" s="146" t="s">
        <v>785</v>
      </c>
      <c r="F78" s="150">
        <v>3</v>
      </c>
      <c r="G78" s="150">
        <v>3</v>
      </c>
      <c r="H78" s="377">
        <v>3</v>
      </c>
      <c r="I78" s="377">
        <v>3</v>
      </c>
      <c r="J78" s="377">
        <v>3</v>
      </c>
      <c r="K78" s="231">
        <v>3</v>
      </c>
    </row>
    <row r="79" spans="1:14" ht="34.5" customHeight="1">
      <c r="A79" s="122" t="s">
        <v>786</v>
      </c>
      <c r="B79" s="101" t="s">
        <v>1450</v>
      </c>
      <c r="C79" s="165" t="s">
        <v>1365</v>
      </c>
      <c r="D79" s="101" t="s">
        <v>764</v>
      </c>
      <c r="E79" s="196" t="s">
        <v>787</v>
      </c>
      <c r="F79" s="444" t="s">
        <v>2162</v>
      </c>
      <c r="G79" s="444" t="s">
        <v>1637</v>
      </c>
      <c r="H79" s="300" t="s">
        <v>1793</v>
      </c>
      <c r="I79" s="300" t="s">
        <v>2161</v>
      </c>
      <c r="J79" s="300">
        <v>73</v>
      </c>
      <c r="K79" s="376" t="s">
        <v>1446</v>
      </c>
      <c r="N79" s="178"/>
    </row>
    <row r="80" spans="1:14" ht="30.75" customHeight="1">
      <c r="A80" s="126" t="s">
        <v>788</v>
      </c>
      <c r="B80" s="111" t="s">
        <v>789</v>
      </c>
      <c r="C80" s="203"/>
      <c r="D80" s="111"/>
      <c r="E80" s="183"/>
      <c r="F80" s="183"/>
      <c r="G80" s="183"/>
      <c r="H80" s="414"/>
      <c r="I80" s="689"/>
      <c r="J80" s="689"/>
      <c r="K80" s="228"/>
    </row>
    <row r="81" spans="1:14" ht="62.25" customHeight="1">
      <c r="A81" s="127"/>
      <c r="B81" s="118" t="s">
        <v>1451</v>
      </c>
      <c r="C81" s="205" t="s">
        <v>1365</v>
      </c>
      <c r="D81" s="114" t="s">
        <v>764</v>
      </c>
      <c r="E81" s="152" t="s">
        <v>782</v>
      </c>
      <c r="F81" s="152">
        <v>100</v>
      </c>
      <c r="G81" s="152">
        <v>100</v>
      </c>
      <c r="H81" s="715">
        <v>100</v>
      </c>
      <c r="I81" s="205">
        <v>100</v>
      </c>
      <c r="J81" s="205">
        <v>100</v>
      </c>
      <c r="K81" s="233">
        <v>100</v>
      </c>
    </row>
    <row r="82" spans="1:14" ht="49.5" customHeight="1">
      <c r="A82" s="100"/>
      <c r="B82" s="118" t="s">
        <v>1452</v>
      </c>
      <c r="C82" s="205" t="s">
        <v>1365</v>
      </c>
      <c r="D82" s="297"/>
      <c r="E82" s="152" t="s">
        <v>790</v>
      </c>
      <c r="F82" s="152">
        <v>84.8</v>
      </c>
      <c r="G82" s="152" t="s">
        <v>1638</v>
      </c>
      <c r="H82" s="205" t="s">
        <v>2163</v>
      </c>
      <c r="I82" s="205" t="s">
        <v>2164</v>
      </c>
      <c r="J82" s="205">
        <v>30</v>
      </c>
      <c r="K82" s="233" t="s">
        <v>1447</v>
      </c>
    </row>
    <row r="83" spans="1:14" ht="35.25" customHeight="1">
      <c r="A83" s="122" t="s">
        <v>791</v>
      </c>
      <c r="B83" s="123" t="s">
        <v>792</v>
      </c>
      <c r="C83" s="165" t="s">
        <v>1384</v>
      </c>
      <c r="D83" s="123" t="s">
        <v>764</v>
      </c>
      <c r="E83" s="131" t="s">
        <v>793</v>
      </c>
      <c r="F83" s="181">
        <v>25</v>
      </c>
      <c r="G83" s="181" t="s">
        <v>1639</v>
      </c>
      <c r="H83" s="300" t="s">
        <v>2165</v>
      </c>
      <c r="I83" s="300" t="s">
        <v>2166</v>
      </c>
      <c r="J83" s="300">
        <v>54</v>
      </c>
      <c r="K83" s="376" t="s">
        <v>1448</v>
      </c>
    </row>
    <row r="84" spans="1:14" ht="34.5" customHeight="1">
      <c r="A84" s="100" t="s">
        <v>794</v>
      </c>
      <c r="B84" s="101" t="s">
        <v>795</v>
      </c>
      <c r="C84" s="165" t="s">
        <v>1384</v>
      </c>
      <c r="D84" s="101" t="s">
        <v>764</v>
      </c>
      <c r="E84" s="131" t="s">
        <v>796</v>
      </c>
      <c r="F84" s="131">
        <v>350</v>
      </c>
      <c r="G84" s="181" t="s">
        <v>1640</v>
      </c>
      <c r="H84" s="300" t="s">
        <v>2167</v>
      </c>
      <c r="I84" s="444" t="s">
        <v>2168</v>
      </c>
      <c r="J84" s="444">
        <v>12</v>
      </c>
      <c r="K84" s="376" t="s">
        <v>1448</v>
      </c>
    </row>
    <row r="85" spans="1:14" ht="64.5" customHeight="1">
      <c r="A85" s="100" t="s">
        <v>797</v>
      </c>
      <c r="B85" s="101" t="s">
        <v>799</v>
      </c>
      <c r="C85" s="165" t="s">
        <v>1384</v>
      </c>
      <c r="D85" s="101" t="s">
        <v>764</v>
      </c>
      <c r="E85" s="131" t="s">
        <v>744</v>
      </c>
      <c r="F85" s="152">
        <v>0</v>
      </c>
      <c r="G85" s="152">
        <v>0</v>
      </c>
      <c r="H85" s="187">
        <v>0</v>
      </c>
      <c r="I85" s="205">
        <v>0</v>
      </c>
      <c r="J85" s="205">
        <v>5</v>
      </c>
      <c r="K85" s="376">
        <v>0</v>
      </c>
      <c r="M85" s="178"/>
    </row>
    <row r="86" spans="1:14" ht="60.75" thickBot="1">
      <c r="A86" s="102" t="s">
        <v>798</v>
      </c>
      <c r="B86" s="103" t="s">
        <v>800</v>
      </c>
      <c r="C86" s="200" t="s">
        <v>1384</v>
      </c>
      <c r="D86" s="103" t="s">
        <v>764</v>
      </c>
      <c r="E86" s="132" t="s">
        <v>801</v>
      </c>
      <c r="F86" s="145" t="s">
        <v>2171</v>
      </c>
      <c r="G86" s="145" t="s">
        <v>1641</v>
      </c>
      <c r="H86" s="375" t="s">
        <v>2170</v>
      </c>
      <c r="I86" s="375" t="s">
        <v>2169</v>
      </c>
      <c r="J86" s="375">
        <v>169</v>
      </c>
      <c r="K86" s="227" t="s">
        <v>1449</v>
      </c>
    </row>
    <row r="87" spans="1:14" ht="15">
      <c r="A87" s="104"/>
      <c r="B87" s="104"/>
      <c r="C87" s="201"/>
      <c r="D87" s="104"/>
      <c r="E87" s="182"/>
      <c r="F87" s="182"/>
      <c r="G87" s="182"/>
      <c r="H87" s="182"/>
      <c r="I87" s="182"/>
      <c r="J87" s="774"/>
      <c r="K87" s="182"/>
    </row>
    <row r="88" spans="1:14" ht="15.75" thickBot="1">
      <c r="A88" s="94"/>
      <c r="B88" s="1016" t="s">
        <v>43</v>
      </c>
      <c r="C88" s="1016"/>
      <c r="D88" s="1016"/>
      <c r="E88" s="1016"/>
      <c r="F88" s="1016"/>
      <c r="G88" s="1016"/>
      <c r="H88" s="1016"/>
      <c r="I88" s="1016"/>
      <c r="J88" s="1016"/>
      <c r="K88" s="1016"/>
    </row>
    <row r="89" spans="1:14" ht="30.75" thickBot="1">
      <c r="A89" s="158" t="s">
        <v>802</v>
      </c>
      <c r="B89" s="159" t="s">
        <v>1100</v>
      </c>
      <c r="C89" s="202" t="s">
        <v>1365</v>
      </c>
      <c r="D89" s="159" t="s">
        <v>764</v>
      </c>
      <c r="E89" s="195" t="s">
        <v>803</v>
      </c>
      <c r="F89" s="156" t="s">
        <v>2173</v>
      </c>
      <c r="G89" s="156" t="s">
        <v>1642</v>
      </c>
      <c r="H89" s="156" t="s">
        <v>1777</v>
      </c>
      <c r="I89" s="690" t="s">
        <v>2172</v>
      </c>
      <c r="J89" s="238">
        <v>7.2</v>
      </c>
      <c r="K89" s="232">
        <v>10</v>
      </c>
    </row>
    <row r="90" spans="1:14" ht="15">
      <c r="A90" s="140"/>
      <c r="B90" s="104"/>
      <c r="C90" s="201"/>
      <c r="D90" s="104"/>
      <c r="E90" s="182"/>
      <c r="F90" s="182"/>
      <c r="G90" s="182"/>
      <c r="H90" s="182"/>
      <c r="I90" s="182"/>
      <c r="J90" s="774"/>
      <c r="K90" s="182"/>
      <c r="N90" s="178"/>
    </row>
    <row r="91" spans="1:14" ht="15.75" thickBot="1">
      <c r="A91" s="276"/>
      <c r="B91" s="1016" t="s">
        <v>804</v>
      </c>
      <c r="C91" s="1016"/>
      <c r="D91" s="1016"/>
      <c r="E91" s="1016"/>
      <c r="F91" s="1016"/>
      <c r="G91" s="1016"/>
      <c r="H91" s="1016"/>
      <c r="I91" s="1016"/>
      <c r="J91" s="1016"/>
      <c r="K91" s="1016"/>
    </row>
    <row r="92" spans="1:14" ht="234.75" customHeight="1" thickBot="1">
      <c r="A92" s="158" t="s">
        <v>805</v>
      </c>
      <c r="B92" s="159" t="s">
        <v>1230</v>
      </c>
      <c r="C92" s="202" t="s">
        <v>1454</v>
      </c>
      <c r="D92" s="159" t="s">
        <v>764</v>
      </c>
      <c r="E92" s="192" t="s">
        <v>1455</v>
      </c>
      <c r="F92" s="185" t="s">
        <v>2174</v>
      </c>
      <c r="G92" s="185" t="s">
        <v>1643</v>
      </c>
      <c r="H92" s="611" t="s">
        <v>2175</v>
      </c>
      <c r="I92" s="611" t="s">
        <v>2176</v>
      </c>
      <c r="J92" s="611" t="s">
        <v>2487</v>
      </c>
      <c r="K92" s="232" t="s">
        <v>1369</v>
      </c>
    </row>
    <row r="93" spans="1:14" ht="15">
      <c r="A93" s="104"/>
      <c r="B93" s="104"/>
      <c r="C93" s="201"/>
      <c r="D93" s="104"/>
      <c r="E93" s="182"/>
      <c r="F93" s="182"/>
      <c r="G93" s="182"/>
      <c r="H93" s="182"/>
      <c r="I93" s="182"/>
      <c r="J93" s="774"/>
      <c r="K93" s="182"/>
    </row>
    <row r="94" spans="1:14" ht="15.75" thickBot="1">
      <c r="A94" s="94"/>
      <c r="B94" s="1016" t="s">
        <v>44</v>
      </c>
      <c r="C94" s="1016"/>
      <c r="D94" s="1016"/>
      <c r="E94" s="1016"/>
      <c r="F94" s="1016"/>
      <c r="G94" s="1016"/>
      <c r="H94" s="1016"/>
      <c r="I94" s="1016"/>
      <c r="J94" s="1016"/>
      <c r="K94" s="1016"/>
    </row>
    <row r="95" spans="1:14" ht="15">
      <c r="A95" s="98" t="s">
        <v>1057</v>
      </c>
      <c r="B95" s="99" t="s">
        <v>806</v>
      </c>
      <c r="C95" s="166" t="s">
        <v>1387</v>
      </c>
      <c r="D95" s="163" t="s">
        <v>908</v>
      </c>
      <c r="E95" s="166" t="s">
        <v>807</v>
      </c>
      <c r="F95" s="445" t="s">
        <v>1360</v>
      </c>
      <c r="G95" s="445" t="s">
        <v>1360</v>
      </c>
      <c r="H95" s="445" t="s">
        <v>1382</v>
      </c>
      <c r="I95" s="445" t="s">
        <v>1360</v>
      </c>
      <c r="J95" s="445">
        <v>8.4</v>
      </c>
      <c r="K95" s="448" t="s">
        <v>1403</v>
      </c>
      <c r="L95" s="382"/>
    </row>
    <row r="96" spans="1:14" ht="30">
      <c r="A96" s="100" t="s">
        <v>1058</v>
      </c>
      <c r="B96" s="101" t="s">
        <v>1457</v>
      </c>
      <c r="C96" s="165" t="s">
        <v>1365</v>
      </c>
      <c r="D96" s="101" t="s">
        <v>1263</v>
      </c>
      <c r="E96" s="131" t="s">
        <v>808</v>
      </c>
      <c r="F96" s="444" t="s">
        <v>2180</v>
      </c>
      <c r="G96" s="444" t="s">
        <v>1644</v>
      </c>
      <c r="H96" s="444" t="s">
        <v>1701</v>
      </c>
      <c r="I96" s="444" t="s">
        <v>2179</v>
      </c>
      <c r="J96" s="444">
        <v>81.599999999999994</v>
      </c>
      <c r="K96" s="376">
        <v>75</v>
      </c>
    </row>
    <row r="97" spans="1:11" ht="45">
      <c r="A97" s="112" t="s">
        <v>1059</v>
      </c>
      <c r="B97" s="109" t="s">
        <v>1276</v>
      </c>
      <c r="C97" s="417" t="s">
        <v>1388</v>
      </c>
      <c r="D97" s="109" t="s">
        <v>810</v>
      </c>
      <c r="E97" s="194" t="s">
        <v>809</v>
      </c>
      <c r="F97" s="154" t="s">
        <v>1703</v>
      </c>
      <c r="G97" s="154" t="s">
        <v>1703</v>
      </c>
      <c r="H97" s="154" t="s">
        <v>2178</v>
      </c>
      <c r="I97" s="154" t="s">
        <v>2177</v>
      </c>
      <c r="J97" s="154">
        <v>2.0000000000000001E-4</v>
      </c>
      <c r="K97" s="228" t="s">
        <v>1369</v>
      </c>
    </row>
    <row r="98" spans="1:11" ht="38.25" customHeight="1">
      <c r="A98" s="135" t="s">
        <v>1060</v>
      </c>
      <c r="B98" s="123" t="s">
        <v>811</v>
      </c>
      <c r="C98" s="165" t="s">
        <v>1365</v>
      </c>
      <c r="D98" s="101" t="s">
        <v>813</v>
      </c>
      <c r="E98" s="196" t="s">
        <v>812</v>
      </c>
      <c r="F98" s="444" t="s">
        <v>2181</v>
      </c>
      <c r="G98" s="444">
        <v>13.68</v>
      </c>
      <c r="H98" s="444">
        <v>13.68</v>
      </c>
      <c r="I98" s="444">
        <v>13.68</v>
      </c>
      <c r="J98" s="444" t="s">
        <v>2498</v>
      </c>
      <c r="K98" s="376" t="s">
        <v>1368</v>
      </c>
    </row>
    <row r="99" spans="1:11" ht="30">
      <c r="A99" s="122" t="s">
        <v>1061</v>
      </c>
      <c r="B99" s="101" t="s">
        <v>814</v>
      </c>
      <c r="C99" s="165" t="s">
        <v>1095</v>
      </c>
      <c r="D99" s="101" t="s">
        <v>1263</v>
      </c>
      <c r="E99" s="131" t="s">
        <v>815</v>
      </c>
      <c r="F99" s="444">
        <v>98</v>
      </c>
      <c r="G99" s="444" t="s">
        <v>1634</v>
      </c>
      <c r="H99" s="444">
        <v>100</v>
      </c>
      <c r="I99" s="444">
        <v>100</v>
      </c>
      <c r="J99" s="444">
        <v>100</v>
      </c>
      <c r="K99" s="376" t="s">
        <v>1368</v>
      </c>
    </row>
    <row r="100" spans="1:11" ht="183.75" customHeight="1" thickBot="1">
      <c r="A100" s="102" t="s">
        <v>1062</v>
      </c>
      <c r="B100" s="105" t="s">
        <v>816</v>
      </c>
      <c r="C100" s="167" t="s">
        <v>1908</v>
      </c>
      <c r="D100" s="105" t="s">
        <v>825</v>
      </c>
      <c r="E100" s="167" t="s">
        <v>1456</v>
      </c>
      <c r="F100" s="298">
        <v>4.2857142857142851E-3</v>
      </c>
      <c r="G100" s="298" t="s">
        <v>2216</v>
      </c>
      <c r="H100" s="788" t="s">
        <v>1907</v>
      </c>
      <c r="I100" s="789" t="s">
        <v>2182</v>
      </c>
      <c r="J100" s="788" t="s">
        <v>2499</v>
      </c>
      <c r="K100" s="446" t="s">
        <v>1369</v>
      </c>
    </row>
    <row r="101" spans="1:11" ht="15.75" customHeight="1">
      <c r="A101" s="104"/>
      <c r="B101" s="106"/>
      <c r="C101" s="447"/>
      <c r="D101" s="106"/>
      <c r="E101" s="447"/>
      <c r="F101" s="447"/>
      <c r="G101" s="447"/>
      <c r="H101" s="447"/>
      <c r="I101" s="447"/>
      <c r="J101" s="773"/>
      <c r="K101" s="447"/>
    </row>
    <row r="102" spans="1:11" ht="15.75" thickBot="1">
      <c r="A102" s="94"/>
      <c r="B102" s="1018" t="s">
        <v>45</v>
      </c>
      <c r="C102" s="1018"/>
      <c r="D102" s="1018"/>
      <c r="E102" s="1018"/>
      <c r="F102" s="1018"/>
      <c r="G102" s="1018"/>
      <c r="H102" s="1018"/>
      <c r="I102" s="1018"/>
      <c r="J102" s="1018"/>
      <c r="K102" s="1018"/>
    </row>
    <row r="103" spans="1:11" ht="111" customHeight="1">
      <c r="A103" s="98" t="s">
        <v>819</v>
      </c>
      <c r="B103" s="163" t="s">
        <v>820</v>
      </c>
      <c r="C103" s="166" t="s">
        <v>1365</v>
      </c>
      <c r="D103" s="163" t="s">
        <v>818</v>
      </c>
      <c r="E103" s="166" t="s">
        <v>821</v>
      </c>
      <c r="F103" s="189">
        <v>29.1</v>
      </c>
      <c r="G103" s="189" t="s">
        <v>1645</v>
      </c>
      <c r="H103" s="189" t="s">
        <v>2217</v>
      </c>
      <c r="I103" s="189" t="s">
        <v>2183</v>
      </c>
      <c r="J103" s="189">
        <v>73.8</v>
      </c>
      <c r="K103" s="448" t="s">
        <v>1453</v>
      </c>
    </row>
    <row r="104" spans="1:11" ht="46.5" customHeight="1">
      <c r="A104" s="100" t="s">
        <v>822</v>
      </c>
      <c r="B104" s="101" t="s">
        <v>823</v>
      </c>
      <c r="C104" s="165" t="s">
        <v>1388</v>
      </c>
      <c r="D104" s="101" t="s">
        <v>825</v>
      </c>
      <c r="E104" s="131" t="s">
        <v>824</v>
      </c>
      <c r="F104" s="444">
        <v>35</v>
      </c>
      <c r="G104" s="444" t="s">
        <v>1646</v>
      </c>
      <c r="H104" s="444" t="s">
        <v>1702</v>
      </c>
      <c r="I104" s="444" t="s">
        <v>2184</v>
      </c>
      <c r="J104" s="444">
        <v>33</v>
      </c>
      <c r="K104" s="376" t="s">
        <v>1368</v>
      </c>
    </row>
    <row r="105" spans="1:11" ht="30.75" customHeight="1">
      <c r="A105" s="100" t="s">
        <v>826</v>
      </c>
      <c r="B105" s="101" t="s">
        <v>1543</v>
      </c>
      <c r="C105" s="165" t="s">
        <v>1365</v>
      </c>
      <c r="D105" s="101" t="s">
        <v>825</v>
      </c>
      <c r="E105" s="131" t="s">
        <v>827</v>
      </c>
      <c r="F105" s="444">
        <v>0.35</v>
      </c>
      <c r="G105" s="444" t="s">
        <v>1647</v>
      </c>
      <c r="H105" s="444" t="s">
        <v>1703</v>
      </c>
      <c r="I105" s="444">
        <v>0.1</v>
      </c>
      <c r="J105" s="444">
        <v>0.22</v>
      </c>
      <c r="K105" s="376" t="s">
        <v>1458</v>
      </c>
    </row>
    <row r="106" spans="1:11" ht="62.25" customHeight="1" thickBot="1">
      <c r="A106" s="102" t="s">
        <v>828</v>
      </c>
      <c r="B106" s="103" t="s">
        <v>1238</v>
      </c>
      <c r="C106" s="200" t="s">
        <v>1365</v>
      </c>
      <c r="D106" s="103" t="s">
        <v>825</v>
      </c>
      <c r="E106" s="132" t="s">
        <v>1508</v>
      </c>
      <c r="F106" s="155" t="s">
        <v>1542</v>
      </c>
      <c r="G106" s="155" t="s">
        <v>2218</v>
      </c>
      <c r="H106" s="155" t="s">
        <v>1909</v>
      </c>
      <c r="I106" s="155">
        <v>100</v>
      </c>
      <c r="J106" s="155">
        <v>100</v>
      </c>
      <c r="K106" s="227" t="s">
        <v>1368</v>
      </c>
    </row>
    <row r="107" spans="1:11" ht="15">
      <c r="A107" s="104"/>
      <c r="B107" s="104"/>
      <c r="C107" s="201"/>
      <c r="D107" s="104"/>
      <c r="E107" s="182"/>
      <c r="F107" s="182"/>
      <c r="G107" s="182"/>
      <c r="H107" s="182"/>
      <c r="I107" s="182"/>
      <c r="J107" s="774"/>
      <c r="K107" s="182"/>
    </row>
    <row r="108" spans="1:11" ht="15.75" thickBot="1">
      <c r="A108" s="94"/>
      <c r="B108" s="1016" t="s">
        <v>46</v>
      </c>
      <c r="C108" s="1016"/>
      <c r="D108" s="1016"/>
      <c r="E108" s="1016"/>
      <c r="F108" s="1016"/>
      <c r="G108" s="1016"/>
      <c r="H108" s="1016"/>
      <c r="I108" s="1016"/>
      <c r="J108" s="1016"/>
      <c r="K108" s="1016"/>
    </row>
    <row r="109" spans="1:11" ht="33" customHeight="1">
      <c r="A109" s="162" t="s">
        <v>829</v>
      </c>
      <c r="B109" s="161" t="s">
        <v>1231</v>
      </c>
      <c r="C109" s="207"/>
      <c r="D109" s="161"/>
      <c r="E109" s="157"/>
      <c r="F109" s="157"/>
      <c r="G109" s="157"/>
      <c r="H109" s="157"/>
      <c r="I109" s="157"/>
      <c r="J109" s="775"/>
      <c r="K109" s="234"/>
    </row>
    <row r="110" spans="1:11" ht="18" customHeight="1">
      <c r="A110" s="127"/>
      <c r="B110" s="115" t="s">
        <v>1232</v>
      </c>
      <c r="C110" s="204" t="s">
        <v>1365</v>
      </c>
      <c r="D110" s="114" t="s">
        <v>813</v>
      </c>
      <c r="E110" s="151" t="s">
        <v>830</v>
      </c>
      <c r="F110" s="186">
        <v>22.3</v>
      </c>
      <c r="G110" s="186" t="s">
        <v>1648</v>
      </c>
      <c r="H110" s="186" t="s">
        <v>1704</v>
      </c>
      <c r="I110" s="186" t="s">
        <v>2185</v>
      </c>
      <c r="J110" s="186">
        <v>23.4</v>
      </c>
      <c r="K110" s="229" t="s">
        <v>1368</v>
      </c>
    </row>
    <row r="111" spans="1:11" ht="18" customHeight="1">
      <c r="A111" s="127"/>
      <c r="B111" s="115" t="s">
        <v>1233</v>
      </c>
      <c r="C111" s="204" t="s">
        <v>1365</v>
      </c>
      <c r="D111" s="114"/>
      <c r="E111" s="151" t="s">
        <v>831</v>
      </c>
      <c r="F111" s="186">
        <v>25.8</v>
      </c>
      <c r="G111" s="186" t="s">
        <v>1649</v>
      </c>
      <c r="H111" s="186" t="s">
        <v>1705</v>
      </c>
      <c r="I111" s="186" t="s">
        <v>2186</v>
      </c>
      <c r="J111" s="186">
        <v>22.2</v>
      </c>
      <c r="K111" s="229" t="s">
        <v>1368</v>
      </c>
    </row>
    <row r="112" spans="1:11" ht="18" customHeight="1">
      <c r="A112" s="128"/>
      <c r="B112" s="118" t="s">
        <v>1234</v>
      </c>
      <c r="C112" s="205" t="s">
        <v>1365</v>
      </c>
      <c r="D112" s="117"/>
      <c r="E112" s="152" t="s">
        <v>832</v>
      </c>
      <c r="F112" s="187">
        <v>20.6</v>
      </c>
      <c r="G112" s="187" t="s">
        <v>1650</v>
      </c>
      <c r="H112" s="187">
        <v>20.8</v>
      </c>
      <c r="I112" s="187" t="s">
        <v>2187</v>
      </c>
      <c r="J112" s="187">
        <v>12.5</v>
      </c>
      <c r="K112" s="237" t="s">
        <v>1368</v>
      </c>
    </row>
    <row r="113" spans="1:12" ht="30.75" thickBot="1">
      <c r="A113" s="138" t="s">
        <v>833</v>
      </c>
      <c r="B113" s="130" t="s">
        <v>834</v>
      </c>
      <c r="C113" s="206" t="s">
        <v>1365</v>
      </c>
      <c r="D113" s="120" t="s">
        <v>825</v>
      </c>
      <c r="E113" s="176" t="s">
        <v>835</v>
      </c>
      <c r="F113" s="190">
        <v>48</v>
      </c>
      <c r="G113" s="190" t="s">
        <v>1651</v>
      </c>
      <c r="H113" s="190" t="s">
        <v>2189</v>
      </c>
      <c r="I113" s="190" t="s">
        <v>2188</v>
      </c>
      <c r="J113" s="190">
        <v>79.400000000000006</v>
      </c>
      <c r="K113" s="230" t="s">
        <v>1459</v>
      </c>
    </row>
    <row r="114" spans="1:12" ht="9.75" customHeight="1">
      <c r="A114" s="104"/>
      <c r="B114" s="104"/>
      <c r="C114" s="201"/>
      <c r="D114" s="104"/>
      <c r="E114" s="182"/>
      <c r="F114" s="182"/>
      <c r="G114" s="182"/>
      <c r="H114" s="182"/>
      <c r="I114" s="182"/>
      <c r="J114" s="774"/>
      <c r="K114" s="182"/>
    </row>
    <row r="115" spans="1:12" ht="21" customHeight="1" thickBot="1">
      <c r="A115" s="94"/>
      <c r="B115" s="1016" t="s">
        <v>47</v>
      </c>
      <c r="C115" s="1016"/>
      <c r="D115" s="1016"/>
      <c r="E115" s="1016"/>
      <c r="F115" s="1016"/>
      <c r="G115" s="1016"/>
      <c r="H115" s="1016"/>
      <c r="I115" s="1016"/>
      <c r="J115" s="1016"/>
      <c r="K115" s="1016"/>
    </row>
    <row r="116" spans="1:12" ht="30.75" customHeight="1">
      <c r="A116" s="98" t="s">
        <v>836</v>
      </c>
      <c r="B116" s="99" t="s">
        <v>837</v>
      </c>
      <c r="C116" s="199" t="s">
        <v>1388</v>
      </c>
      <c r="D116" s="99" t="s">
        <v>825</v>
      </c>
      <c r="E116" s="146" t="s">
        <v>838</v>
      </c>
      <c r="F116" s="445">
        <v>1274</v>
      </c>
      <c r="G116" s="445" t="s">
        <v>1652</v>
      </c>
      <c r="H116" s="445" t="s">
        <v>2191</v>
      </c>
      <c r="I116" s="445" t="s">
        <v>2190</v>
      </c>
      <c r="J116" s="445">
        <v>2002</v>
      </c>
      <c r="K116" s="231" t="s">
        <v>1460</v>
      </c>
    </row>
    <row r="117" spans="1:12" ht="35.25" customHeight="1">
      <c r="A117" s="100" t="s">
        <v>839</v>
      </c>
      <c r="B117" s="123" t="s">
        <v>1993</v>
      </c>
      <c r="C117" s="165" t="s">
        <v>1095</v>
      </c>
      <c r="D117" s="101" t="s">
        <v>825</v>
      </c>
      <c r="E117" s="131" t="s">
        <v>1115</v>
      </c>
      <c r="F117" s="444">
        <v>19</v>
      </c>
      <c r="G117" s="444" t="s">
        <v>1888</v>
      </c>
      <c r="H117" s="444" t="s">
        <v>1889</v>
      </c>
      <c r="I117" s="444">
        <v>22</v>
      </c>
      <c r="J117" s="444">
        <v>22.9</v>
      </c>
      <c r="K117" s="376" t="s">
        <v>1373</v>
      </c>
      <c r="L117" s="382"/>
    </row>
    <row r="118" spans="1:12" ht="121.5" customHeight="1">
      <c r="A118" s="122" t="s">
        <v>840</v>
      </c>
      <c r="B118" s="101" t="s">
        <v>1994</v>
      </c>
      <c r="C118" s="165" t="s">
        <v>1365</v>
      </c>
      <c r="D118" s="101" t="s">
        <v>825</v>
      </c>
      <c r="E118" s="131" t="s">
        <v>841</v>
      </c>
      <c r="F118" s="444">
        <v>62.8</v>
      </c>
      <c r="G118" s="444" t="s">
        <v>1653</v>
      </c>
      <c r="H118" s="444" t="s">
        <v>1707</v>
      </c>
      <c r="I118" s="444" t="s">
        <v>2502</v>
      </c>
      <c r="J118" s="444">
        <v>58.8</v>
      </c>
      <c r="K118" s="376" t="s">
        <v>1368</v>
      </c>
    </row>
    <row r="119" spans="1:12" ht="30">
      <c r="A119" s="100" t="s">
        <v>842</v>
      </c>
      <c r="B119" s="101" t="s">
        <v>843</v>
      </c>
      <c r="C119" s="165" t="s">
        <v>1365</v>
      </c>
      <c r="D119" s="101" t="s">
        <v>825</v>
      </c>
      <c r="E119" s="131" t="s">
        <v>844</v>
      </c>
      <c r="F119" s="444">
        <v>78.900000000000006</v>
      </c>
      <c r="G119" s="444" t="s">
        <v>1654</v>
      </c>
      <c r="H119" s="444" t="s">
        <v>1708</v>
      </c>
      <c r="I119" s="444" t="s">
        <v>2192</v>
      </c>
      <c r="J119" s="444">
        <v>80.400000000000006</v>
      </c>
      <c r="K119" s="376">
        <v>100</v>
      </c>
    </row>
    <row r="120" spans="1:12" ht="101.25" customHeight="1">
      <c r="A120" s="100" t="s">
        <v>845</v>
      </c>
      <c r="B120" s="101" t="s">
        <v>846</v>
      </c>
      <c r="C120" s="165" t="s">
        <v>1365</v>
      </c>
      <c r="D120" s="101" t="s">
        <v>825</v>
      </c>
      <c r="E120" s="131" t="s">
        <v>847</v>
      </c>
      <c r="F120" s="154">
        <v>10.6</v>
      </c>
      <c r="G120" s="154" t="s">
        <v>1618</v>
      </c>
      <c r="H120" s="154" t="s">
        <v>1875</v>
      </c>
      <c r="I120" s="790" t="s">
        <v>2500</v>
      </c>
      <c r="J120" s="790" t="s">
        <v>2501</v>
      </c>
      <c r="K120" s="376" t="s">
        <v>1369</v>
      </c>
    </row>
    <row r="121" spans="1:12" ht="64.5" customHeight="1">
      <c r="A121" s="100" t="s">
        <v>848</v>
      </c>
      <c r="B121" s="101" t="s">
        <v>1277</v>
      </c>
      <c r="C121" s="165" t="s">
        <v>1365</v>
      </c>
      <c r="D121" s="101" t="s">
        <v>825</v>
      </c>
      <c r="E121" s="131" t="s">
        <v>849</v>
      </c>
      <c r="F121" s="196">
        <v>10</v>
      </c>
      <c r="G121" s="196">
        <v>10</v>
      </c>
      <c r="H121" s="444" t="s">
        <v>1709</v>
      </c>
      <c r="I121" s="444" t="s">
        <v>2212</v>
      </c>
      <c r="J121" s="444">
        <v>15.2</v>
      </c>
      <c r="K121" s="376" t="s">
        <v>1368</v>
      </c>
    </row>
    <row r="122" spans="1:12" ht="46.5" customHeight="1">
      <c r="A122" s="100" t="s">
        <v>850</v>
      </c>
      <c r="B122" s="101" t="s">
        <v>2219</v>
      </c>
      <c r="C122" s="165" t="s">
        <v>1365</v>
      </c>
      <c r="D122" s="101" t="s">
        <v>825</v>
      </c>
      <c r="E122" s="131" t="s">
        <v>851</v>
      </c>
      <c r="F122" s="187">
        <v>24.2</v>
      </c>
      <c r="G122" s="187" t="s">
        <v>1655</v>
      </c>
      <c r="H122" s="187" t="s">
        <v>2194</v>
      </c>
      <c r="I122" s="187" t="s">
        <v>2193</v>
      </c>
      <c r="J122" s="187">
        <v>55.4</v>
      </c>
      <c r="K122" s="376" t="s">
        <v>1373</v>
      </c>
    </row>
    <row r="123" spans="1:12" ht="30.75" thickBot="1">
      <c r="A123" s="102" t="s">
        <v>852</v>
      </c>
      <c r="B123" s="103" t="s">
        <v>1995</v>
      </c>
      <c r="C123" s="200" t="s">
        <v>1365</v>
      </c>
      <c r="D123" s="103" t="s">
        <v>825</v>
      </c>
      <c r="E123" s="132" t="s">
        <v>853</v>
      </c>
      <c r="F123" s="155">
        <v>2.8</v>
      </c>
      <c r="G123" s="155" t="s">
        <v>1656</v>
      </c>
      <c r="H123" s="155" t="s">
        <v>1710</v>
      </c>
      <c r="I123" s="155" t="s">
        <v>2195</v>
      </c>
      <c r="J123" s="155">
        <v>4.4000000000000004</v>
      </c>
      <c r="K123" s="227" t="s">
        <v>1368</v>
      </c>
    </row>
    <row r="124" spans="1:12" ht="15">
      <c r="A124" s="104"/>
      <c r="B124" s="104"/>
      <c r="C124" s="201"/>
      <c r="D124" s="104"/>
      <c r="E124" s="182"/>
      <c r="F124" s="182"/>
      <c r="G124" s="182"/>
      <c r="H124" s="182"/>
      <c r="I124" s="182"/>
      <c r="J124" s="182"/>
      <c r="K124" s="182"/>
    </row>
    <row r="125" spans="1:12" ht="15.75" thickBot="1">
      <c r="A125" s="94"/>
      <c r="B125" s="1016" t="s">
        <v>48</v>
      </c>
      <c r="C125" s="1016"/>
      <c r="D125" s="1016"/>
      <c r="E125" s="1016"/>
      <c r="F125" s="1016"/>
      <c r="G125" s="1016"/>
      <c r="H125" s="1016"/>
      <c r="I125" s="1016"/>
      <c r="J125" s="1016"/>
      <c r="K125" s="1016"/>
    </row>
    <row r="126" spans="1:12" ht="30">
      <c r="A126" s="98" t="s">
        <v>1063</v>
      </c>
      <c r="B126" s="99" t="s">
        <v>854</v>
      </c>
      <c r="C126" s="166" t="s">
        <v>1387</v>
      </c>
      <c r="D126" s="163" t="s">
        <v>1222</v>
      </c>
      <c r="E126" s="166" t="s">
        <v>855</v>
      </c>
      <c r="F126" s="445" t="s">
        <v>1360</v>
      </c>
      <c r="G126" s="445" t="s">
        <v>1360</v>
      </c>
      <c r="H126" s="445" t="s">
        <v>1360</v>
      </c>
      <c r="I126" s="445" t="s">
        <v>1360</v>
      </c>
      <c r="J126" s="445">
        <v>7.8</v>
      </c>
      <c r="K126" s="231" t="s">
        <v>1373</v>
      </c>
    </row>
    <row r="127" spans="1:12" ht="45">
      <c r="A127" s="100" t="s">
        <v>1064</v>
      </c>
      <c r="B127" s="101" t="s">
        <v>1462</v>
      </c>
      <c r="C127" s="196" t="s">
        <v>1095</v>
      </c>
      <c r="D127" s="123" t="s">
        <v>1559</v>
      </c>
      <c r="E127" s="196" t="s">
        <v>1461</v>
      </c>
      <c r="F127" s="909" t="s">
        <v>1872</v>
      </c>
      <c r="G127" s="909" t="s">
        <v>1657</v>
      </c>
      <c r="H127" s="910" t="s">
        <v>1771</v>
      </c>
      <c r="I127" s="911" t="s">
        <v>1965</v>
      </c>
      <c r="J127" s="801">
        <v>2080</v>
      </c>
      <c r="K127" s="376" t="s">
        <v>1369</v>
      </c>
    </row>
    <row r="128" spans="1:12" ht="60">
      <c r="A128" s="100" t="s">
        <v>1065</v>
      </c>
      <c r="B128" s="101" t="s">
        <v>1463</v>
      </c>
      <c r="C128" s="165" t="s">
        <v>1095</v>
      </c>
      <c r="D128" s="101" t="s">
        <v>1560</v>
      </c>
      <c r="E128" s="131" t="s">
        <v>856</v>
      </c>
      <c r="F128" s="181" t="s">
        <v>1871</v>
      </c>
      <c r="G128" s="181" t="s">
        <v>1658</v>
      </c>
      <c r="H128" s="691" t="s">
        <v>1706</v>
      </c>
      <c r="I128" s="757" t="s">
        <v>1966</v>
      </c>
      <c r="J128" s="802">
        <v>17.579999999999998</v>
      </c>
      <c r="K128" s="376" t="s">
        <v>1369</v>
      </c>
    </row>
    <row r="129" spans="1:12" ht="60.75" thickBot="1">
      <c r="A129" s="102" t="s">
        <v>1066</v>
      </c>
      <c r="B129" s="103" t="s">
        <v>857</v>
      </c>
      <c r="C129" s="200" t="s">
        <v>1388</v>
      </c>
      <c r="D129" s="103" t="s">
        <v>1560</v>
      </c>
      <c r="E129" s="132" t="s">
        <v>858</v>
      </c>
      <c r="F129" s="145" t="s">
        <v>1873</v>
      </c>
      <c r="G129" s="145" t="s">
        <v>1659</v>
      </c>
      <c r="H129" s="692" t="s">
        <v>1772</v>
      </c>
      <c r="I129" s="756">
        <v>2</v>
      </c>
      <c r="J129" s="803">
        <v>2</v>
      </c>
      <c r="K129" s="227" t="s">
        <v>1369</v>
      </c>
    </row>
    <row r="130" spans="1:12" ht="12.75" customHeight="1">
      <c r="A130" s="104"/>
      <c r="B130" s="104"/>
      <c r="C130" s="201"/>
      <c r="D130" s="104"/>
      <c r="E130" s="182"/>
      <c r="F130" s="182"/>
      <c r="G130" s="182"/>
      <c r="H130" s="182"/>
      <c r="I130" s="182"/>
      <c r="J130" s="182"/>
      <c r="K130" s="182"/>
    </row>
    <row r="131" spans="1:12" ht="15.75" thickBot="1">
      <c r="A131" s="94"/>
      <c r="B131" s="1016" t="s">
        <v>49</v>
      </c>
      <c r="C131" s="1016"/>
      <c r="D131" s="1016"/>
      <c r="E131" s="1016"/>
      <c r="F131" s="1016"/>
      <c r="G131" s="1016"/>
      <c r="H131" s="1016"/>
      <c r="I131" s="1016"/>
      <c r="J131" s="1016"/>
      <c r="K131" s="1016"/>
    </row>
    <row r="132" spans="1:12" ht="30.75" thickBot="1">
      <c r="A132" s="158" t="s">
        <v>859</v>
      </c>
      <c r="B132" s="159" t="s">
        <v>1163</v>
      </c>
      <c r="C132" s="202" t="s">
        <v>1095</v>
      </c>
      <c r="D132" s="159" t="s">
        <v>860</v>
      </c>
      <c r="E132" s="192" t="s">
        <v>1101</v>
      </c>
      <c r="F132" s="238" t="s">
        <v>1874</v>
      </c>
      <c r="G132" s="238" t="s">
        <v>1660</v>
      </c>
      <c r="H132" s="238" t="s">
        <v>1768</v>
      </c>
      <c r="I132" s="238" t="s">
        <v>2152</v>
      </c>
      <c r="J132" s="238" t="s">
        <v>2347</v>
      </c>
      <c r="K132" s="232" t="s">
        <v>1373</v>
      </c>
    </row>
    <row r="133" spans="1:12" ht="15">
      <c r="A133" s="104"/>
      <c r="B133" s="106"/>
      <c r="C133" s="201"/>
      <c r="D133" s="104"/>
      <c r="E133" s="182"/>
      <c r="F133" s="182"/>
      <c r="G133" s="182"/>
      <c r="H133" s="182"/>
      <c r="I133" s="182"/>
      <c r="J133" s="182"/>
      <c r="K133" s="182"/>
    </row>
    <row r="134" spans="1:12" ht="15.75" thickBot="1">
      <c r="A134" s="94"/>
      <c r="B134" s="1016" t="s">
        <v>50</v>
      </c>
      <c r="C134" s="1016"/>
      <c r="D134" s="1016"/>
      <c r="E134" s="1016"/>
      <c r="F134" s="1016"/>
      <c r="G134" s="1016"/>
      <c r="H134" s="1016"/>
      <c r="I134" s="1016"/>
      <c r="J134" s="1016"/>
      <c r="K134" s="1016"/>
    </row>
    <row r="135" spans="1:12" ht="105">
      <c r="A135" s="98" t="s">
        <v>861</v>
      </c>
      <c r="B135" s="163" t="s">
        <v>2220</v>
      </c>
      <c r="C135" s="199" t="s">
        <v>1095</v>
      </c>
      <c r="D135" s="99" t="s">
        <v>1176</v>
      </c>
      <c r="E135" s="166" t="s">
        <v>2221</v>
      </c>
      <c r="F135" s="445">
        <v>189</v>
      </c>
      <c r="G135" s="445" t="s">
        <v>1661</v>
      </c>
      <c r="H135" s="693" t="s">
        <v>1773</v>
      </c>
      <c r="I135" s="694" t="s">
        <v>1654</v>
      </c>
      <c r="J135" s="804">
        <v>57</v>
      </c>
      <c r="K135" s="231" t="s">
        <v>1369</v>
      </c>
    </row>
    <row r="136" spans="1:12" ht="30.75" thickBot="1">
      <c r="A136" s="102" t="s">
        <v>862</v>
      </c>
      <c r="B136" s="105" t="s">
        <v>1269</v>
      </c>
      <c r="C136" s="200" t="s">
        <v>1095</v>
      </c>
      <c r="D136" s="103" t="s">
        <v>1176</v>
      </c>
      <c r="E136" s="167">
        <v>3286</v>
      </c>
      <c r="F136" s="155" t="s">
        <v>2196</v>
      </c>
      <c r="G136" s="155" t="s">
        <v>1662</v>
      </c>
      <c r="H136" s="692" t="s">
        <v>1774</v>
      </c>
      <c r="I136" s="695" t="s">
        <v>1967</v>
      </c>
      <c r="J136" s="803">
        <v>8025</v>
      </c>
      <c r="K136" s="227" t="s">
        <v>1369</v>
      </c>
    </row>
    <row r="137" spans="1:12" ht="25.5" customHeight="1" thickBot="1">
      <c r="A137" s="94"/>
      <c r="B137" s="1016" t="s">
        <v>51</v>
      </c>
      <c r="C137" s="1016"/>
      <c r="D137" s="1016"/>
      <c r="E137" s="1016"/>
      <c r="F137" s="1016"/>
      <c r="G137" s="1016"/>
      <c r="H137" s="1016"/>
      <c r="I137" s="1016"/>
      <c r="J137" s="1016"/>
      <c r="K137" s="1016"/>
    </row>
    <row r="138" spans="1:12" ht="48" customHeight="1">
      <c r="A138" s="139" t="s">
        <v>1067</v>
      </c>
      <c r="B138" s="140" t="s">
        <v>1167</v>
      </c>
      <c r="C138" s="1010" t="s">
        <v>1389</v>
      </c>
      <c r="D138" s="161"/>
      <c r="E138" s="157"/>
      <c r="F138" s="157"/>
      <c r="G138" s="157"/>
      <c r="H138" s="157"/>
      <c r="I138" s="157"/>
      <c r="J138" s="157"/>
      <c r="K138" s="234"/>
    </row>
    <row r="139" spans="1:12" ht="17.25" customHeight="1">
      <c r="A139" s="112"/>
      <c r="B139" s="113" t="s">
        <v>1168</v>
      </c>
      <c r="C139" s="1011"/>
      <c r="D139" s="1014" t="s">
        <v>2222</v>
      </c>
      <c r="E139" s="151" t="s">
        <v>1391</v>
      </c>
      <c r="F139" s="186" t="s">
        <v>1360</v>
      </c>
      <c r="G139" s="186" t="s">
        <v>1360</v>
      </c>
      <c r="H139" s="186" t="s">
        <v>1360</v>
      </c>
      <c r="I139" s="186">
        <v>12.1</v>
      </c>
      <c r="J139" s="186" t="s">
        <v>4</v>
      </c>
      <c r="K139" s="229">
        <v>1</v>
      </c>
    </row>
    <row r="140" spans="1:12" ht="18" customHeight="1">
      <c r="A140" s="100"/>
      <c r="B140" s="116" t="s">
        <v>1169</v>
      </c>
      <c r="C140" s="1012"/>
      <c r="D140" s="1015"/>
      <c r="E140" s="152" t="s">
        <v>1391</v>
      </c>
      <c r="F140" s="187" t="s">
        <v>1360</v>
      </c>
      <c r="G140" s="187" t="s">
        <v>1360</v>
      </c>
      <c r="H140" s="187" t="s">
        <v>1360</v>
      </c>
      <c r="I140" s="187" t="s">
        <v>1360</v>
      </c>
      <c r="J140" s="187" t="s">
        <v>4</v>
      </c>
      <c r="K140" s="233" t="s">
        <v>1116</v>
      </c>
    </row>
    <row r="141" spans="1:12" ht="30">
      <c r="A141" s="100" t="s">
        <v>1068</v>
      </c>
      <c r="B141" s="119" t="s">
        <v>863</v>
      </c>
      <c r="C141" s="786" t="s">
        <v>1365</v>
      </c>
      <c r="D141" s="119" t="s">
        <v>825</v>
      </c>
      <c r="E141" s="170" t="s">
        <v>864</v>
      </c>
      <c r="F141" s="187">
        <v>8.1</v>
      </c>
      <c r="G141" s="311" t="s">
        <v>1663</v>
      </c>
      <c r="H141" s="311" t="s">
        <v>1718</v>
      </c>
      <c r="I141" s="311"/>
      <c r="J141" s="444" t="s">
        <v>1360</v>
      </c>
      <c r="K141" s="233" t="s">
        <v>1371</v>
      </c>
    </row>
    <row r="142" spans="1:12" ht="45">
      <c r="A142" s="100" t="s">
        <v>1069</v>
      </c>
      <c r="B142" s="123" t="s">
        <v>865</v>
      </c>
      <c r="C142" s="165" t="s">
        <v>1365</v>
      </c>
      <c r="D142" s="101" t="s">
        <v>1859</v>
      </c>
      <c r="E142" s="131" t="s">
        <v>866</v>
      </c>
      <c r="F142" s="444" t="s">
        <v>1360</v>
      </c>
      <c r="G142" s="444" t="s">
        <v>1360</v>
      </c>
      <c r="H142" s="444" t="s">
        <v>1719</v>
      </c>
      <c r="I142" s="444" t="s">
        <v>1360</v>
      </c>
      <c r="J142" s="444" t="s">
        <v>1360</v>
      </c>
      <c r="K142" s="376" t="s">
        <v>1372</v>
      </c>
    </row>
    <row r="143" spans="1:12" ht="33.75" customHeight="1">
      <c r="A143" s="100" t="s">
        <v>1070</v>
      </c>
      <c r="B143" s="101" t="s">
        <v>1170</v>
      </c>
      <c r="C143" s="196" t="s">
        <v>1387</v>
      </c>
      <c r="D143" s="123" t="s">
        <v>908</v>
      </c>
      <c r="E143" s="196" t="s">
        <v>867</v>
      </c>
      <c r="F143" s="444">
        <v>6.94</v>
      </c>
      <c r="G143" s="444" t="s">
        <v>1360</v>
      </c>
      <c r="H143" s="444" t="s">
        <v>1360</v>
      </c>
      <c r="I143" s="444" t="s">
        <v>1360</v>
      </c>
      <c r="J143" s="444">
        <v>8.1999999999999993</v>
      </c>
      <c r="K143" s="376" t="s">
        <v>1368</v>
      </c>
      <c r="L143" s="1020"/>
    </row>
    <row r="144" spans="1:12" ht="30.75" thickBot="1">
      <c r="A144" s="102" t="s">
        <v>1071</v>
      </c>
      <c r="B144" s="103" t="s">
        <v>868</v>
      </c>
      <c r="C144" s="167" t="s">
        <v>1387</v>
      </c>
      <c r="D144" s="105" t="s">
        <v>908</v>
      </c>
      <c r="E144" s="167" t="s">
        <v>869</v>
      </c>
      <c r="F144" s="155">
        <v>6.23</v>
      </c>
      <c r="G144" s="155" t="s">
        <v>1360</v>
      </c>
      <c r="H144" s="155" t="s">
        <v>1360</v>
      </c>
      <c r="I144" s="155" t="s">
        <v>1360</v>
      </c>
      <c r="J144" s="155">
        <v>8.1999999999999993</v>
      </c>
      <c r="K144" s="227" t="s">
        <v>1368</v>
      </c>
      <c r="L144" s="1020"/>
    </row>
    <row r="145" spans="1:14" ht="21.75" customHeight="1" thickBot="1">
      <c r="A145" s="94"/>
      <c r="B145" s="1016" t="s">
        <v>52</v>
      </c>
      <c r="C145" s="1016"/>
      <c r="D145" s="1016"/>
      <c r="E145" s="1016"/>
      <c r="F145" s="1016"/>
      <c r="G145" s="1016"/>
      <c r="H145" s="1016"/>
      <c r="I145" s="1016"/>
      <c r="J145" s="1016"/>
      <c r="K145" s="1016"/>
    </row>
    <row r="146" spans="1:14" ht="30">
      <c r="A146" s="98" t="s">
        <v>870</v>
      </c>
      <c r="B146" s="163" t="s">
        <v>1468</v>
      </c>
      <c r="C146" s="166" t="s">
        <v>1095</v>
      </c>
      <c r="D146" s="163" t="s">
        <v>825</v>
      </c>
      <c r="E146" s="166" t="s">
        <v>1467</v>
      </c>
      <c r="F146" s="445">
        <v>17</v>
      </c>
      <c r="G146" s="445">
        <v>17</v>
      </c>
      <c r="H146" s="445" t="s">
        <v>2198</v>
      </c>
      <c r="I146" s="445" t="s">
        <v>2199</v>
      </c>
      <c r="J146" s="445">
        <v>34</v>
      </c>
      <c r="K146" s="448" t="s">
        <v>1402</v>
      </c>
    </row>
    <row r="147" spans="1:14" ht="30.75" thickBot="1">
      <c r="A147" s="102" t="s">
        <v>871</v>
      </c>
      <c r="B147" s="105" t="s">
        <v>872</v>
      </c>
      <c r="C147" s="167" t="s">
        <v>1365</v>
      </c>
      <c r="D147" s="105" t="s">
        <v>825</v>
      </c>
      <c r="E147" s="167" t="s">
        <v>873</v>
      </c>
      <c r="F147" s="155">
        <v>98.6</v>
      </c>
      <c r="G147" s="155" t="s">
        <v>1664</v>
      </c>
      <c r="H147" s="155" t="s">
        <v>1720</v>
      </c>
      <c r="I147" s="155" t="s">
        <v>2197</v>
      </c>
      <c r="J147" s="155">
        <v>61.27</v>
      </c>
      <c r="K147" s="446" t="s">
        <v>1373</v>
      </c>
    </row>
    <row r="148" spans="1:14" ht="21" customHeight="1" thickBot="1">
      <c r="A148" s="188"/>
      <c r="B148" s="1018" t="s">
        <v>53</v>
      </c>
      <c r="C148" s="1018"/>
      <c r="D148" s="1018"/>
      <c r="E148" s="1018"/>
      <c r="F148" s="1018"/>
      <c r="G148" s="1018"/>
      <c r="H148" s="1018"/>
      <c r="I148" s="1018"/>
      <c r="J148" s="1018"/>
      <c r="K148" s="1018"/>
      <c r="L148" s="380"/>
    </row>
    <row r="149" spans="1:14" ht="30">
      <c r="A149" s="98" t="s">
        <v>874</v>
      </c>
      <c r="B149" s="163" t="s">
        <v>1469</v>
      </c>
      <c r="C149" s="166" t="s">
        <v>1390</v>
      </c>
      <c r="D149" s="163" t="s">
        <v>1263</v>
      </c>
      <c r="E149" s="166" t="s">
        <v>875</v>
      </c>
      <c r="F149" s="445">
        <v>3.5</v>
      </c>
      <c r="G149" s="445" t="s">
        <v>1665</v>
      </c>
      <c r="H149" s="445">
        <v>4.5</v>
      </c>
      <c r="I149" s="445" t="s">
        <v>2200</v>
      </c>
      <c r="J149" s="445">
        <v>4.8</v>
      </c>
      <c r="K149" s="448" t="s">
        <v>1464</v>
      </c>
      <c r="N149" s="178"/>
    </row>
    <row r="150" spans="1:14" ht="45">
      <c r="A150" s="100" t="s">
        <v>876</v>
      </c>
      <c r="B150" s="123" t="s">
        <v>877</v>
      </c>
      <c r="C150" s="196" t="s">
        <v>1365</v>
      </c>
      <c r="D150" s="123" t="s">
        <v>825</v>
      </c>
      <c r="E150" s="196" t="s">
        <v>1391</v>
      </c>
      <c r="F150" s="444" t="s">
        <v>1360</v>
      </c>
      <c r="G150" s="444" t="s">
        <v>1360</v>
      </c>
      <c r="H150" s="444" t="s">
        <v>1360</v>
      </c>
      <c r="I150" s="444" t="s">
        <v>1360</v>
      </c>
      <c r="J150" s="154" t="s">
        <v>1360</v>
      </c>
      <c r="K150" s="284" t="s">
        <v>1371</v>
      </c>
    </row>
    <row r="151" spans="1:14" ht="30.75" thickBot="1">
      <c r="A151" s="102" t="s">
        <v>878</v>
      </c>
      <c r="B151" s="105" t="s">
        <v>1171</v>
      </c>
      <c r="C151" s="167" t="s">
        <v>1365</v>
      </c>
      <c r="D151" s="105" t="s">
        <v>825</v>
      </c>
      <c r="E151" s="167" t="s">
        <v>879</v>
      </c>
      <c r="F151" s="155">
        <v>21.6</v>
      </c>
      <c r="G151" s="155" t="s">
        <v>1666</v>
      </c>
      <c r="H151" s="155" t="s">
        <v>1721</v>
      </c>
      <c r="I151" s="155" t="s">
        <v>2201</v>
      </c>
      <c r="J151" s="167">
        <v>60.38</v>
      </c>
      <c r="K151" s="446" t="s">
        <v>1465</v>
      </c>
    </row>
    <row r="152" spans="1:14" ht="23.25" customHeight="1" thickBot="1">
      <c r="A152" s="94"/>
      <c r="B152" s="1018" t="s">
        <v>54</v>
      </c>
      <c r="C152" s="1018"/>
      <c r="D152" s="1018"/>
      <c r="E152" s="1018"/>
      <c r="F152" s="1018"/>
      <c r="G152" s="1018"/>
      <c r="H152" s="1018"/>
      <c r="I152" s="1018"/>
      <c r="J152" s="1018"/>
      <c r="K152" s="1018"/>
    </row>
    <row r="153" spans="1:14" ht="46.5" customHeight="1">
      <c r="A153" s="98" t="s">
        <v>880</v>
      </c>
      <c r="B153" s="163" t="s">
        <v>1910</v>
      </c>
      <c r="C153" s="166" t="s">
        <v>1095</v>
      </c>
      <c r="D153" s="163" t="s">
        <v>825</v>
      </c>
      <c r="E153" s="166" t="s">
        <v>740</v>
      </c>
      <c r="F153" s="445">
        <v>1</v>
      </c>
      <c r="G153" s="445">
        <v>1</v>
      </c>
      <c r="H153" s="445">
        <v>2</v>
      </c>
      <c r="I153" s="445">
        <v>2</v>
      </c>
      <c r="J153" s="445">
        <v>2</v>
      </c>
      <c r="K153" s="448" t="s">
        <v>1466</v>
      </c>
    </row>
    <row r="154" spans="1:14" ht="33" customHeight="1">
      <c r="A154" s="126" t="s">
        <v>881</v>
      </c>
      <c r="B154" s="791" t="s">
        <v>1472</v>
      </c>
      <c r="C154" s="154" t="s">
        <v>1095</v>
      </c>
      <c r="D154" s="792" t="s">
        <v>825</v>
      </c>
      <c r="E154" s="154" t="s">
        <v>882</v>
      </c>
      <c r="F154" s="154">
        <v>1.06</v>
      </c>
      <c r="G154" s="154">
        <v>1.06</v>
      </c>
      <c r="H154" s="154">
        <v>1.06</v>
      </c>
      <c r="I154" s="154">
        <v>1.06</v>
      </c>
      <c r="J154" s="154">
        <v>1.06</v>
      </c>
      <c r="K154" s="793" t="s">
        <v>1368</v>
      </c>
    </row>
    <row r="155" spans="1:14" ht="31.5" customHeight="1">
      <c r="A155" s="127"/>
      <c r="B155" s="387" t="s">
        <v>1473</v>
      </c>
      <c r="C155" s="186"/>
      <c r="D155" s="794"/>
      <c r="E155" s="186" t="s">
        <v>1722</v>
      </c>
      <c r="F155" s="191">
        <v>0.38</v>
      </c>
      <c r="G155" s="186">
        <v>0.38</v>
      </c>
      <c r="H155" s="186">
        <v>0.39</v>
      </c>
      <c r="I155" s="186">
        <v>0.39</v>
      </c>
      <c r="J155" s="186">
        <v>0.4</v>
      </c>
      <c r="K155" s="795" t="s">
        <v>1374</v>
      </c>
    </row>
    <row r="156" spans="1:14" ht="48" customHeight="1">
      <c r="A156" s="128"/>
      <c r="B156" s="796" t="s">
        <v>1474</v>
      </c>
      <c r="C156" s="187"/>
      <c r="D156" s="797"/>
      <c r="E156" s="187" t="s">
        <v>1391</v>
      </c>
      <c r="F156" s="187">
        <v>13</v>
      </c>
      <c r="G156" s="187">
        <v>13</v>
      </c>
      <c r="H156" s="187">
        <v>13</v>
      </c>
      <c r="I156" s="187">
        <v>13</v>
      </c>
      <c r="J156" s="187">
        <v>13</v>
      </c>
      <c r="K156" s="237" t="s">
        <v>1470</v>
      </c>
    </row>
    <row r="157" spans="1:14" ht="45.75" thickBot="1">
      <c r="A157" s="102" t="s">
        <v>883</v>
      </c>
      <c r="B157" s="659" t="s">
        <v>884</v>
      </c>
      <c r="C157" s="798" t="s">
        <v>1365</v>
      </c>
      <c r="D157" s="659" t="s">
        <v>1519</v>
      </c>
      <c r="E157" s="798" t="s">
        <v>1391</v>
      </c>
      <c r="F157" s="190">
        <v>13.3</v>
      </c>
      <c r="G157" s="190" t="s">
        <v>1667</v>
      </c>
      <c r="H157" s="190">
        <v>14</v>
      </c>
      <c r="I157" s="190" t="s">
        <v>2202</v>
      </c>
      <c r="J157" s="190" t="s">
        <v>1360</v>
      </c>
      <c r="K157" s="799">
        <v>100</v>
      </c>
    </row>
    <row r="158" spans="1:14" ht="7.5" customHeight="1">
      <c r="A158" s="104"/>
      <c r="B158" s="104"/>
      <c r="C158" s="201"/>
      <c r="D158" s="104"/>
      <c r="E158" s="182"/>
      <c r="F158" s="182"/>
      <c r="G158" s="182"/>
      <c r="H158" s="182"/>
      <c r="I158" s="182"/>
      <c r="J158" s="774"/>
      <c r="K158" s="182"/>
    </row>
    <row r="159" spans="1:14" ht="15">
      <c r="A159" s="651"/>
      <c r="B159" s="1000" t="s">
        <v>885</v>
      </c>
      <c r="C159" s="1000"/>
      <c r="D159" s="1001"/>
      <c r="E159" s="652"/>
      <c r="F159" s="653"/>
      <c r="G159" s="653"/>
      <c r="H159" s="653"/>
      <c r="I159" s="655"/>
      <c r="J159" s="777"/>
      <c r="K159" s="654"/>
    </row>
    <row r="160" spans="1:14" ht="15.75" thickBot="1">
      <c r="A160" s="517"/>
      <c r="B160" s="998" t="s">
        <v>55</v>
      </c>
      <c r="C160" s="998"/>
      <c r="D160" s="998"/>
      <c r="E160" s="998"/>
      <c r="F160" s="998"/>
      <c r="G160" s="998"/>
      <c r="H160" s="998"/>
      <c r="I160" s="998"/>
      <c r="J160" s="998"/>
      <c r="K160" s="998"/>
    </row>
    <row r="161" spans="1:14" ht="31.5" customHeight="1">
      <c r="A161" s="518" t="s">
        <v>1072</v>
      </c>
      <c r="B161" s="519" t="s">
        <v>886</v>
      </c>
      <c r="C161" s="520" t="s">
        <v>1387</v>
      </c>
      <c r="D161" s="519" t="s">
        <v>908</v>
      </c>
      <c r="E161" s="520" t="s">
        <v>887</v>
      </c>
      <c r="F161" s="717" t="s">
        <v>1327</v>
      </c>
      <c r="G161" s="717" t="s">
        <v>1327</v>
      </c>
      <c r="H161" s="717" t="s">
        <v>1327</v>
      </c>
      <c r="I161" s="717" t="s">
        <v>1327</v>
      </c>
      <c r="J161" s="912">
        <v>8.6</v>
      </c>
      <c r="K161" s="522" t="s">
        <v>1403</v>
      </c>
    </row>
    <row r="162" spans="1:14" ht="20.100000000000001" customHeight="1">
      <c r="A162" s="523" t="s">
        <v>1073</v>
      </c>
      <c r="B162" s="524" t="s">
        <v>888</v>
      </c>
      <c r="C162" s="525" t="s">
        <v>1387</v>
      </c>
      <c r="D162" s="526" t="s">
        <v>908</v>
      </c>
      <c r="E162" s="525" t="s">
        <v>889</v>
      </c>
      <c r="F162" s="640" t="s">
        <v>1327</v>
      </c>
      <c r="G162" s="640" t="s">
        <v>1327</v>
      </c>
      <c r="H162" s="640" t="s">
        <v>1327</v>
      </c>
      <c r="I162" s="640" t="s">
        <v>1327</v>
      </c>
      <c r="J162" s="913">
        <v>8.4</v>
      </c>
      <c r="K162" s="527" t="s">
        <v>1403</v>
      </c>
    </row>
    <row r="163" spans="1:14" ht="20.100000000000001" customHeight="1">
      <c r="A163" s="523" t="s">
        <v>1074</v>
      </c>
      <c r="B163" s="524" t="s">
        <v>890</v>
      </c>
      <c r="C163" s="525" t="s">
        <v>1387</v>
      </c>
      <c r="D163" s="526" t="s">
        <v>908</v>
      </c>
      <c r="E163" s="525" t="s">
        <v>891</v>
      </c>
      <c r="F163" s="640" t="s">
        <v>1327</v>
      </c>
      <c r="G163" s="640" t="s">
        <v>1327</v>
      </c>
      <c r="H163" s="640" t="s">
        <v>1327</v>
      </c>
      <c r="I163" s="640" t="s">
        <v>1327</v>
      </c>
      <c r="J163" s="913">
        <v>7.2</v>
      </c>
      <c r="K163" s="527" t="s">
        <v>1403</v>
      </c>
    </row>
    <row r="164" spans="1:14" ht="20.100000000000001" customHeight="1">
      <c r="A164" s="523" t="s">
        <v>1075</v>
      </c>
      <c r="B164" s="524" t="s">
        <v>1165</v>
      </c>
      <c r="C164" s="525" t="s">
        <v>1387</v>
      </c>
      <c r="D164" s="526" t="s">
        <v>908</v>
      </c>
      <c r="E164" s="525" t="s">
        <v>892</v>
      </c>
      <c r="F164" s="640" t="s">
        <v>1327</v>
      </c>
      <c r="G164" s="640" t="s">
        <v>1327</v>
      </c>
      <c r="H164" s="640" t="s">
        <v>1327</v>
      </c>
      <c r="I164" s="640" t="s">
        <v>1327</v>
      </c>
      <c r="J164" s="913">
        <v>7.1</v>
      </c>
      <c r="K164" s="527" t="s">
        <v>1403</v>
      </c>
    </row>
    <row r="165" spans="1:14" ht="24" customHeight="1">
      <c r="A165" s="523" t="s">
        <v>1076</v>
      </c>
      <c r="B165" s="524" t="s">
        <v>893</v>
      </c>
      <c r="C165" s="525" t="s">
        <v>1387</v>
      </c>
      <c r="D165" s="526" t="s">
        <v>908</v>
      </c>
      <c r="E165" s="525" t="s">
        <v>894</v>
      </c>
      <c r="F165" s="640">
        <v>7.3</v>
      </c>
      <c r="G165" s="525">
        <v>6.9</v>
      </c>
      <c r="H165" s="444" t="s">
        <v>1360</v>
      </c>
      <c r="I165" s="444" t="s">
        <v>1360</v>
      </c>
      <c r="J165" s="913">
        <v>8.4</v>
      </c>
      <c r="K165" s="527" t="s">
        <v>1403</v>
      </c>
    </row>
    <row r="166" spans="1:14" ht="28.5" customHeight="1">
      <c r="A166" s="530" t="s">
        <v>1077</v>
      </c>
      <c r="B166" s="526" t="s">
        <v>1164</v>
      </c>
      <c r="C166" s="525" t="s">
        <v>1387</v>
      </c>
      <c r="D166" s="526" t="s">
        <v>908</v>
      </c>
      <c r="E166" s="719" t="s">
        <v>895</v>
      </c>
      <c r="F166" s="640" t="s">
        <v>1327</v>
      </c>
      <c r="G166" s="640" t="s">
        <v>1327</v>
      </c>
      <c r="H166" s="640" t="s">
        <v>1327</v>
      </c>
      <c r="I166" s="525" t="s">
        <v>1327</v>
      </c>
      <c r="J166" s="914">
        <v>8.1</v>
      </c>
      <c r="K166" s="527" t="s">
        <v>1403</v>
      </c>
    </row>
    <row r="167" spans="1:14" ht="46.5" customHeight="1">
      <c r="A167" s="531" t="s">
        <v>1078</v>
      </c>
      <c r="B167" s="532" t="s">
        <v>1239</v>
      </c>
      <c r="C167" s="533"/>
      <c r="D167" s="526"/>
      <c r="E167" s="719"/>
      <c r="F167" s="896" t="s">
        <v>1329</v>
      </c>
      <c r="G167" s="895" t="s">
        <v>1329</v>
      </c>
      <c r="H167" s="895" t="s">
        <v>1329</v>
      </c>
      <c r="I167" s="895" t="s">
        <v>1329</v>
      </c>
      <c r="J167" s="915" t="s">
        <v>2553</v>
      </c>
      <c r="K167" s="534"/>
    </row>
    <row r="168" spans="1:14" ht="15">
      <c r="A168" s="530"/>
      <c r="B168" s="535" t="s">
        <v>1172</v>
      </c>
      <c r="C168" s="536" t="s">
        <v>1365</v>
      </c>
      <c r="D168" s="1003" t="s">
        <v>908</v>
      </c>
      <c r="E168" s="525" t="s">
        <v>1140</v>
      </c>
      <c r="F168" s="893"/>
      <c r="G168" s="894"/>
      <c r="H168" s="894"/>
      <c r="I168" s="894"/>
      <c r="J168" s="916">
        <v>29</v>
      </c>
      <c r="K168" s="527" t="s">
        <v>1371</v>
      </c>
    </row>
    <row r="169" spans="1:14" ht="14.25" customHeight="1">
      <c r="A169" s="530"/>
      <c r="B169" s="535" t="s">
        <v>1173</v>
      </c>
      <c r="C169" s="536"/>
      <c r="D169" s="1003"/>
      <c r="E169" s="525" t="s">
        <v>1141</v>
      </c>
      <c r="F169" s="536"/>
      <c r="G169" s="892"/>
      <c r="H169" s="536"/>
      <c r="I169" s="536"/>
      <c r="J169" s="916">
        <v>4</v>
      </c>
      <c r="K169" s="527" t="s">
        <v>1371</v>
      </c>
    </row>
    <row r="170" spans="1:14" ht="15">
      <c r="A170" s="530"/>
      <c r="B170" s="535" t="s">
        <v>1174</v>
      </c>
      <c r="C170" s="536"/>
      <c r="D170" s="1003"/>
      <c r="E170" s="525" t="s">
        <v>1142</v>
      </c>
      <c r="F170" s="536"/>
      <c r="G170" s="892"/>
      <c r="H170" s="536"/>
      <c r="I170" s="536"/>
      <c r="J170" s="916">
        <v>29</v>
      </c>
      <c r="K170" s="527" t="s">
        <v>1471</v>
      </c>
    </row>
    <row r="171" spans="1:14" ht="15">
      <c r="A171" s="523"/>
      <c r="B171" s="537" t="s">
        <v>1175</v>
      </c>
      <c r="C171" s="528"/>
      <c r="D171" s="538"/>
      <c r="E171" s="529" t="s">
        <v>1143</v>
      </c>
      <c r="F171" s="539"/>
      <c r="G171" s="529"/>
      <c r="H171" s="528"/>
      <c r="I171" s="528"/>
      <c r="J171" s="916">
        <v>35</v>
      </c>
      <c r="K171" s="540" t="s">
        <v>1372</v>
      </c>
    </row>
    <row r="172" spans="1:14" ht="45">
      <c r="A172" s="523" t="s">
        <v>1079</v>
      </c>
      <c r="B172" s="524" t="s">
        <v>896</v>
      </c>
      <c r="C172" s="525" t="s">
        <v>1095</v>
      </c>
      <c r="D172" s="524" t="s">
        <v>2224</v>
      </c>
      <c r="E172" s="525" t="s">
        <v>778</v>
      </c>
      <c r="F172" s="541">
        <v>4</v>
      </c>
      <c r="G172" s="525">
        <v>6</v>
      </c>
      <c r="H172" s="640">
        <v>13</v>
      </c>
      <c r="I172" s="640" t="s">
        <v>2203</v>
      </c>
      <c r="J172" s="917" t="s">
        <v>2386</v>
      </c>
      <c r="K172" s="527" t="s">
        <v>2223</v>
      </c>
    </row>
    <row r="173" spans="1:14" ht="45.75" thickBot="1">
      <c r="A173" s="542" t="s">
        <v>1080</v>
      </c>
      <c r="B173" s="543" t="s">
        <v>897</v>
      </c>
      <c r="C173" s="544" t="s">
        <v>1177</v>
      </c>
      <c r="D173" s="543" t="s">
        <v>2224</v>
      </c>
      <c r="E173" s="544" t="s">
        <v>898</v>
      </c>
      <c r="F173" s="544" t="s">
        <v>1475</v>
      </c>
      <c r="G173" s="544" t="s">
        <v>1475</v>
      </c>
      <c r="H173" s="641" t="s">
        <v>2205</v>
      </c>
      <c r="I173" s="641" t="s">
        <v>2204</v>
      </c>
      <c r="J173" s="918" t="s">
        <v>2204</v>
      </c>
      <c r="K173" s="545" t="s">
        <v>1409</v>
      </c>
      <c r="N173" s="781"/>
    </row>
    <row r="174" spans="1:14" ht="9" customHeight="1">
      <c r="A174" s="546"/>
      <c r="B174" s="546"/>
      <c r="C174" s="547"/>
      <c r="D174" s="546"/>
      <c r="E174" s="547"/>
      <c r="F174" s="547"/>
      <c r="G174" s="547"/>
      <c r="H174" s="547"/>
      <c r="I174" s="547"/>
      <c r="J174" s="778"/>
      <c r="K174" s="547"/>
    </row>
    <row r="175" spans="1:14" ht="23.25" customHeight="1" thickBot="1">
      <c r="A175" s="517"/>
      <c r="B175" s="998" t="s">
        <v>56</v>
      </c>
      <c r="C175" s="998"/>
      <c r="D175" s="998"/>
      <c r="E175" s="998"/>
      <c r="F175" s="998"/>
      <c r="G175" s="998"/>
      <c r="H175" s="998"/>
      <c r="I175" s="998"/>
      <c r="J175" s="998"/>
      <c r="K175" s="998"/>
    </row>
    <row r="176" spans="1:14" ht="45">
      <c r="A176" s="518" t="s">
        <v>900</v>
      </c>
      <c r="B176" s="519" t="s">
        <v>1278</v>
      </c>
      <c r="C176" s="520" t="s">
        <v>1386</v>
      </c>
      <c r="D176" s="548" t="s">
        <v>2225</v>
      </c>
      <c r="E176" s="520" t="s">
        <v>1299</v>
      </c>
      <c r="F176" s="717" t="s">
        <v>1299</v>
      </c>
      <c r="G176" s="717" t="s">
        <v>1299</v>
      </c>
      <c r="H176" s="717" t="s">
        <v>2360</v>
      </c>
      <c r="I176" s="717" t="s">
        <v>2359</v>
      </c>
      <c r="J176" s="717" t="s">
        <v>2358</v>
      </c>
      <c r="K176" s="522" t="s">
        <v>1476</v>
      </c>
    </row>
    <row r="177" spans="1:11" ht="75.75" customHeight="1">
      <c r="A177" s="549" t="s">
        <v>902</v>
      </c>
      <c r="B177" s="524" t="s">
        <v>1480</v>
      </c>
      <c r="C177" s="525" t="s">
        <v>1095</v>
      </c>
      <c r="D177" s="550" t="s">
        <v>2226</v>
      </c>
      <c r="E177" s="525">
        <v>0</v>
      </c>
      <c r="F177" s="640" t="s">
        <v>1554</v>
      </c>
      <c r="G177" s="640" t="s">
        <v>1555</v>
      </c>
      <c r="H177" s="640" t="s">
        <v>1711</v>
      </c>
      <c r="I177" s="640" t="s">
        <v>2008</v>
      </c>
      <c r="J177" s="640" t="s">
        <v>2439</v>
      </c>
      <c r="K177" s="527" t="s">
        <v>1368</v>
      </c>
    </row>
    <row r="178" spans="1:11" ht="142.5" customHeight="1">
      <c r="A178" s="531" t="s">
        <v>903</v>
      </c>
      <c r="B178" s="526" t="s">
        <v>904</v>
      </c>
      <c r="C178" s="719" t="s">
        <v>1386</v>
      </c>
      <c r="D178" s="550" t="s">
        <v>2227</v>
      </c>
      <c r="E178" s="525">
        <v>0</v>
      </c>
      <c r="F178" s="525">
        <v>0</v>
      </c>
      <c r="G178" s="525" t="s">
        <v>1564</v>
      </c>
      <c r="H178" s="525" t="s">
        <v>1911</v>
      </c>
      <c r="I178" s="919" t="s">
        <v>2228</v>
      </c>
      <c r="J178" s="300" t="s">
        <v>2554</v>
      </c>
      <c r="K178" s="527" t="s">
        <v>1402</v>
      </c>
    </row>
    <row r="179" spans="1:11" ht="90.75" customHeight="1">
      <c r="A179" s="523"/>
      <c r="B179" s="538"/>
      <c r="C179" s="529"/>
      <c r="D179" s="550" t="s">
        <v>1913</v>
      </c>
      <c r="E179" s="529"/>
      <c r="F179" s="528"/>
      <c r="G179" s="657" t="s">
        <v>1912</v>
      </c>
      <c r="H179" s="657" t="s">
        <v>1912</v>
      </c>
      <c r="I179" s="920" t="s">
        <v>1912</v>
      </c>
      <c r="J179" s="920" t="s">
        <v>1912</v>
      </c>
      <c r="K179" s="540"/>
    </row>
    <row r="180" spans="1:11" ht="39.75" customHeight="1">
      <c r="A180" s="523" t="s">
        <v>905</v>
      </c>
      <c r="B180" s="524" t="s">
        <v>906</v>
      </c>
      <c r="C180" s="525" t="s">
        <v>1253</v>
      </c>
      <c r="D180" s="550" t="s">
        <v>1796</v>
      </c>
      <c r="E180" s="525">
        <v>0</v>
      </c>
      <c r="F180" s="640">
        <v>0</v>
      </c>
      <c r="G180" s="640">
        <v>0</v>
      </c>
      <c r="H180" s="640" t="s">
        <v>2229</v>
      </c>
      <c r="I180" s="640" t="s">
        <v>2229</v>
      </c>
      <c r="J180" s="640" t="s">
        <v>2229</v>
      </c>
      <c r="K180" s="527" t="s">
        <v>1368</v>
      </c>
    </row>
    <row r="181" spans="1:11" ht="104.25" customHeight="1">
      <c r="A181" s="549" t="s">
        <v>907</v>
      </c>
      <c r="B181" s="524" t="s">
        <v>2009</v>
      </c>
      <c r="C181" s="525" t="s">
        <v>1478</v>
      </c>
      <c r="D181" s="524" t="s">
        <v>1479</v>
      </c>
      <c r="E181" s="525" t="s">
        <v>1391</v>
      </c>
      <c r="F181" s="640" t="s">
        <v>1328</v>
      </c>
      <c r="G181" s="640" t="s">
        <v>1328</v>
      </c>
      <c r="H181" s="525" t="s">
        <v>2010</v>
      </c>
      <c r="I181" s="919" t="s">
        <v>2555</v>
      </c>
      <c r="J181" s="300" t="s">
        <v>2433</v>
      </c>
      <c r="K181" s="527" t="s">
        <v>1373</v>
      </c>
    </row>
    <row r="182" spans="1:11" ht="182.25" customHeight="1">
      <c r="A182" s="530"/>
      <c r="B182" s="563"/>
      <c r="C182" s="720"/>
      <c r="D182" s="563"/>
      <c r="E182" s="720"/>
      <c r="F182" s="536"/>
      <c r="G182" s="536"/>
      <c r="H182" s="536"/>
      <c r="I182" s="309" t="s">
        <v>2556</v>
      </c>
      <c r="J182" s="204"/>
      <c r="K182" s="650"/>
    </row>
    <row r="183" spans="1:11" ht="104.25" customHeight="1">
      <c r="A183" s="530"/>
      <c r="B183" s="563"/>
      <c r="C183" s="720"/>
      <c r="D183" s="563"/>
      <c r="E183" s="720"/>
      <c r="F183" s="536"/>
      <c r="G183" s="536"/>
      <c r="H183" s="536"/>
      <c r="I183" s="919" t="s">
        <v>2557</v>
      </c>
      <c r="J183" s="776"/>
      <c r="K183" s="650"/>
    </row>
    <row r="184" spans="1:11" ht="55.5" customHeight="1">
      <c r="A184" s="523"/>
      <c r="B184" s="563"/>
      <c r="C184" s="720"/>
      <c r="D184" s="563"/>
      <c r="E184" s="720"/>
      <c r="F184" s="536"/>
      <c r="G184" s="536"/>
      <c r="H184" s="536"/>
      <c r="I184" s="921" t="s">
        <v>2230</v>
      </c>
      <c r="J184" s="776"/>
      <c r="K184" s="650"/>
    </row>
    <row r="185" spans="1:11" ht="80.25" customHeight="1" thickBot="1">
      <c r="A185" s="542" t="s">
        <v>909</v>
      </c>
      <c r="B185" s="543" t="s">
        <v>910</v>
      </c>
      <c r="C185" s="544" t="s">
        <v>1478</v>
      </c>
      <c r="D185" s="543" t="s">
        <v>1479</v>
      </c>
      <c r="E185" s="544" t="s">
        <v>1391</v>
      </c>
      <c r="F185" s="641"/>
      <c r="G185" s="641" t="s">
        <v>1877</v>
      </c>
      <c r="H185" s="641" t="s">
        <v>1877</v>
      </c>
      <c r="I185" s="200" t="s">
        <v>2011</v>
      </c>
      <c r="J185" s="375" t="s">
        <v>2011</v>
      </c>
      <c r="K185" s="545" t="s">
        <v>1373</v>
      </c>
    </row>
    <row r="186" spans="1:11" ht="15">
      <c r="A186" s="546"/>
      <c r="B186" s="546"/>
      <c r="C186" s="547"/>
      <c r="D186" s="546"/>
      <c r="E186" s="547"/>
      <c r="F186" s="547"/>
      <c r="G186" s="547"/>
      <c r="H186" s="547"/>
      <c r="I186" s="547"/>
      <c r="J186" s="778"/>
      <c r="K186" s="547"/>
    </row>
    <row r="187" spans="1:11" ht="15.75" thickBot="1">
      <c r="A187" s="517"/>
      <c r="B187" s="998" t="s">
        <v>57</v>
      </c>
      <c r="C187" s="998"/>
      <c r="D187" s="998"/>
      <c r="E187" s="998"/>
      <c r="F187" s="998"/>
      <c r="G187" s="998"/>
      <c r="H187" s="998"/>
      <c r="I187" s="998"/>
      <c r="J187" s="998"/>
      <c r="K187" s="998"/>
    </row>
    <row r="188" spans="1:11" ht="31.5" customHeight="1">
      <c r="A188" s="518" t="s">
        <v>911</v>
      </c>
      <c r="B188" s="519" t="s">
        <v>1914</v>
      </c>
      <c r="C188" s="520" t="s">
        <v>1178</v>
      </c>
      <c r="D188" s="519" t="s">
        <v>2224</v>
      </c>
      <c r="E188" s="520" t="s">
        <v>912</v>
      </c>
      <c r="F188" s="551">
        <v>119</v>
      </c>
      <c r="G188" s="520">
        <v>119</v>
      </c>
      <c r="H188" s="520">
        <v>121</v>
      </c>
      <c r="I188" s="717">
        <v>121</v>
      </c>
      <c r="J188" s="717">
        <v>121</v>
      </c>
      <c r="K188" s="522">
        <v>140</v>
      </c>
    </row>
    <row r="189" spans="1:11" ht="47.25" customHeight="1">
      <c r="A189" s="523" t="s">
        <v>913</v>
      </c>
      <c r="B189" s="538" t="s">
        <v>1279</v>
      </c>
      <c r="C189" s="529" t="s">
        <v>1180</v>
      </c>
      <c r="D189" s="524" t="s">
        <v>2224</v>
      </c>
      <c r="E189" s="529" t="s">
        <v>1298</v>
      </c>
      <c r="F189" s="552" t="s">
        <v>1787</v>
      </c>
      <c r="G189" s="552" t="s">
        <v>1787</v>
      </c>
      <c r="H189" s="553" t="s">
        <v>1788</v>
      </c>
      <c r="I189" s="553" t="s">
        <v>2058</v>
      </c>
      <c r="J189" s="553" t="s">
        <v>2058</v>
      </c>
      <c r="K189" s="540" t="s">
        <v>1476</v>
      </c>
    </row>
    <row r="190" spans="1:11" ht="50.25" customHeight="1">
      <c r="A190" s="523" t="s">
        <v>914</v>
      </c>
      <c r="B190" s="524" t="s">
        <v>1280</v>
      </c>
      <c r="C190" s="525" t="s">
        <v>1884</v>
      </c>
      <c r="D190" s="524" t="s">
        <v>2224</v>
      </c>
      <c r="E190" s="525" t="s">
        <v>1882</v>
      </c>
      <c r="F190" s="533" t="s">
        <v>1883</v>
      </c>
      <c r="G190" s="533" t="s">
        <v>2012</v>
      </c>
      <c r="H190" s="533" t="s">
        <v>2013</v>
      </c>
      <c r="I190" s="533" t="s">
        <v>2013</v>
      </c>
      <c r="J190" s="533" t="s">
        <v>2387</v>
      </c>
      <c r="K190" s="527" t="s">
        <v>1477</v>
      </c>
    </row>
    <row r="191" spans="1:11" ht="51.75" customHeight="1">
      <c r="A191" s="549" t="s">
        <v>915</v>
      </c>
      <c r="B191" s="524" t="s">
        <v>1915</v>
      </c>
      <c r="C191" s="525" t="s">
        <v>1095</v>
      </c>
      <c r="D191" s="524" t="s">
        <v>2224</v>
      </c>
      <c r="E191" s="525" t="s">
        <v>916</v>
      </c>
      <c r="F191" s="640">
        <v>38</v>
      </c>
      <c r="G191" s="640" t="s">
        <v>1668</v>
      </c>
      <c r="H191" s="640" t="s">
        <v>1789</v>
      </c>
      <c r="I191" s="640" t="s">
        <v>2014</v>
      </c>
      <c r="J191" s="640" t="s">
        <v>2388</v>
      </c>
      <c r="K191" s="527" t="s">
        <v>1410</v>
      </c>
    </row>
    <row r="192" spans="1:11" ht="28.5" customHeight="1">
      <c r="A192" s="523" t="s">
        <v>917</v>
      </c>
      <c r="B192" s="524" t="s">
        <v>1481</v>
      </c>
      <c r="C192" s="525" t="s">
        <v>1365</v>
      </c>
      <c r="D192" s="524" t="s">
        <v>2224</v>
      </c>
      <c r="E192" s="525" t="s">
        <v>918</v>
      </c>
      <c r="F192" s="533">
        <v>68</v>
      </c>
      <c r="G192" s="533" t="s">
        <v>1669</v>
      </c>
      <c r="H192" s="533" t="s">
        <v>1790</v>
      </c>
      <c r="I192" s="533" t="s">
        <v>2015</v>
      </c>
      <c r="J192" s="533">
        <v>82</v>
      </c>
      <c r="K192" s="527">
        <v>100</v>
      </c>
    </row>
    <row r="193" spans="1:12" ht="30" customHeight="1">
      <c r="A193" s="549" t="s">
        <v>919</v>
      </c>
      <c r="B193" s="524" t="s">
        <v>1166</v>
      </c>
      <c r="C193" s="525" t="s">
        <v>1095</v>
      </c>
      <c r="D193" s="524" t="s">
        <v>2224</v>
      </c>
      <c r="E193" s="525" t="s">
        <v>744</v>
      </c>
      <c r="F193" s="640">
        <v>0</v>
      </c>
      <c r="G193" s="640">
        <v>1</v>
      </c>
      <c r="H193" s="640">
        <v>1</v>
      </c>
      <c r="I193" s="640">
        <v>1</v>
      </c>
      <c r="J193" s="640">
        <v>1</v>
      </c>
      <c r="K193" s="527">
        <v>2</v>
      </c>
    </row>
    <row r="194" spans="1:12" ht="30.75" customHeight="1">
      <c r="A194" s="549" t="s">
        <v>920</v>
      </c>
      <c r="B194" s="524" t="s">
        <v>1102</v>
      </c>
      <c r="C194" s="525" t="s">
        <v>2544</v>
      </c>
      <c r="D194" s="524" t="s">
        <v>908</v>
      </c>
      <c r="E194" s="525" t="s">
        <v>1391</v>
      </c>
      <c r="F194" s="640" t="s">
        <v>1360</v>
      </c>
      <c r="G194" s="640" t="s">
        <v>1360</v>
      </c>
      <c r="H194" s="640" t="s">
        <v>1360</v>
      </c>
      <c r="I194" s="300" t="s">
        <v>1360</v>
      </c>
      <c r="J194" s="922">
        <v>3.6</v>
      </c>
      <c r="K194" s="527" t="s">
        <v>1403</v>
      </c>
      <c r="L194" s="381"/>
    </row>
    <row r="195" spans="1:12" ht="45" customHeight="1">
      <c r="A195" s="549" t="s">
        <v>921</v>
      </c>
      <c r="B195" s="524" t="s">
        <v>1264</v>
      </c>
      <c r="C195" s="525" t="s">
        <v>1365</v>
      </c>
      <c r="D195" s="524" t="s">
        <v>1342</v>
      </c>
      <c r="E195" s="525" t="s">
        <v>923</v>
      </c>
      <c r="F195" s="640" t="s">
        <v>1297</v>
      </c>
      <c r="G195" s="640" t="s">
        <v>1791</v>
      </c>
      <c r="H195" s="640" t="s">
        <v>1878</v>
      </c>
      <c r="I195" s="640" t="s">
        <v>2016</v>
      </c>
      <c r="J195" s="640" t="s">
        <v>2440</v>
      </c>
      <c r="K195" s="527" t="s">
        <v>1371</v>
      </c>
      <c r="L195" s="381"/>
    </row>
    <row r="196" spans="1:12" ht="43.5" customHeight="1">
      <c r="A196" s="523" t="s">
        <v>922</v>
      </c>
      <c r="B196" s="524" t="s">
        <v>925</v>
      </c>
      <c r="C196" s="525" t="s">
        <v>1365</v>
      </c>
      <c r="D196" s="524" t="s">
        <v>2224</v>
      </c>
      <c r="E196" s="525" t="s">
        <v>926</v>
      </c>
      <c r="F196" s="533">
        <v>44</v>
      </c>
      <c r="G196" s="533">
        <v>56</v>
      </c>
      <c r="H196" s="533">
        <v>60</v>
      </c>
      <c r="I196" s="533">
        <v>60</v>
      </c>
      <c r="J196" s="533">
        <v>57</v>
      </c>
      <c r="K196" s="527" t="s">
        <v>1411</v>
      </c>
      <c r="L196" s="381"/>
    </row>
    <row r="197" spans="1:12" ht="30.75" customHeight="1">
      <c r="A197" s="523" t="s">
        <v>1103</v>
      </c>
      <c r="B197" s="524" t="s">
        <v>927</v>
      </c>
      <c r="C197" s="525" t="s">
        <v>1365</v>
      </c>
      <c r="D197" s="524" t="s">
        <v>2224</v>
      </c>
      <c r="E197" s="525" t="s">
        <v>928</v>
      </c>
      <c r="F197" s="525">
        <v>12</v>
      </c>
      <c r="G197" s="533">
        <v>19</v>
      </c>
      <c r="H197" s="533">
        <v>34</v>
      </c>
      <c r="I197" s="533">
        <v>34</v>
      </c>
      <c r="J197" s="533">
        <v>33</v>
      </c>
      <c r="K197" s="527" t="s">
        <v>1412</v>
      </c>
      <c r="L197" s="381"/>
    </row>
    <row r="198" spans="1:12" ht="44.25" customHeight="1" thickBot="1">
      <c r="A198" s="592" t="s">
        <v>924</v>
      </c>
      <c r="B198" s="543" t="s">
        <v>929</v>
      </c>
      <c r="C198" s="544" t="s">
        <v>1365</v>
      </c>
      <c r="D198" s="543" t="s">
        <v>2224</v>
      </c>
      <c r="E198" s="544" t="s">
        <v>930</v>
      </c>
      <c r="F198" s="544">
        <v>60</v>
      </c>
      <c r="G198" s="544" t="s">
        <v>1696</v>
      </c>
      <c r="H198" s="641" t="s">
        <v>1792</v>
      </c>
      <c r="I198" s="544" t="s">
        <v>2015</v>
      </c>
      <c r="J198" s="544" t="s">
        <v>2015</v>
      </c>
      <c r="K198" s="545" t="s">
        <v>1413</v>
      </c>
      <c r="L198" s="381"/>
    </row>
    <row r="199" spans="1:12" ht="11.25" customHeight="1">
      <c r="A199" s="546"/>
      <c r="B199" s="546"/>
      <c r="C199" s="547"/>
      <c r="D199" s="546"/>
      <c r="E199" s="547"/>
      <c r="F199" s="547"/>
      <c r="G199" s="547"/>
      <c r="H199" s="547"/>
      <c r="I199" s="547"/>
      <c r="J199" s="778"/>
      <c r="K199" s="547"/>
    </row>
    <row r="200" spans="1:12" ht="24" customHeight="1" thickBot="1">
      <c r="A200" s="517"/>
      <c r="B200" s="998" t="s">
        <v>58</v>
      </c>
      <c r="C200" s="998"/>
      <c r="D200" s="998"/>
      <c r="E200" s="998"/>
      <c r="F200" s="998"/>
      <c r="G200" s="998"/>
      <c r="H200" s="998"/>
      <c r="I200" s="998"/>
      <c r="J200" s="998"/>
      <c r="K200" s="998"/>
    </row>
    <row r="201" spans="1:12" ht="32.25" customHeight="1">
      <c r="A201" s="518" t="s">
        <v>931</v>
      </c>
      <c r="B201" s="519" t="s">
        <v>932</v>
      </c>
      <c r="C201" s="520" t="s">
        <v>1365</v>
      </c>
      <c r="D201" s="519" t="s">
        <v>1183</v>
      </c>
      <c r="E201" s="520" t="s">
        <v>933</v>
      </c>
      <c r="F201" s="520">
        <v>99</v>
      </c>
      <c r="G201" s="717">
        <v>100</v>
      </c>
      <c r="H201" s="717">
        <v>100</v>
      </c>
      <c r="I201" s="717">
        <v>100</v>
      </c>
      <c r="J201" s="150">
        <v>100</v>
      </c>
      <c r="K201" s="522" t="s">
        <v>1482</v>
      </c>
    </row>
    <row r="202" spans="1:12" ht="33" customHeight="1">
      <c r="A202" s="523" t="s">
        <v>934</v>
      </c>
      <c r="B202" s="524" t="s">
        <v>935</v>
      </c>
      <c r="C202" s="525" t="s">
        <v>1365</v>
      </c>
      <c r="D202" s="524" t="s">
        <v>1183</v>
      </c>
      <c r="E202" s="525" t="s">
        <v>1179</v>
      </c>
      <c r="F202" s="525">
        <v>46</v>
      </c>
      <c r="G202" s="640">
        <v>68</v>
      </c>
      <c r="H202" s="640">
        <v>70</v>
      </c>
      <c r="I202" s="640">
        <v>70</v>
      </c>
      <c r="J202" s="444">
        <v>70</v>
      </c>
      <c r="K202" s="527">
        <v>100</v>
      </c>
    </row>
    <row r="203" spans="1:12" ht="33.75" customHeight="1">
      <c r="A203" s="523" t="s">
        <v>936</v>
      </c>
      <c r="B203" s="524" t="s">
        <v>937</v>
      </c>
      <c r="C203" s="525" t="s">
        <v>1365</v>
      </c>
      <c r="D203" s="524" t="s">
        <v>1184</v>
      </c>
      <c r="E203" s="525" t="s">
        <v>933</v>
      </c>
      <c r="F203" s="525">
        <v>100</v>
      </c>
      <c r="G203" s="640">
        <v>100</v>
      </c>
      <c r="H203" s="640">
        <v>100</v>
      </c>
      <c r="I203" s="640">
        <v>100</v>
      </c>
      <c r="J203" s="181">
        <v>100</v>
      </c>
      <c r="K203" s="527" t="s">
        <v>1482</v>
      </c>
    </row>
    <row r="204" spans="1:12" ht="33" customHeight="1">
      <c r="A204" s="523" t="s">
        <v>938</v>
      </c>
      <c r="B204" s="524" t="s">
        <v>939</v>
      </c>
      <c r="C204" s="525" t="s">
        <v>1365</v>
      </c>
      <c r="D204" s="524" t="s">
        <v>1281</v>
      </c>
      <c r="E204" s="525" t="s">
        <v>940</v>
      </c>
      <c r="F204" s="640" t="s">
        <v>1360</v>
      </c>
      <c r="G204" s="640" t="s">
        <v>1360</v>
      </c>
      <c r="H204" s="640" t="s">
        <v>1360</v>
      </c>
      <c r="I204" s="300" t="s">
        <v>1360</v>
      </c>
      <c r="J204" s="444" t="s">
        <v>1360</v>
      </c>
      <c r="K204" s="527">
        <v>100</v>
      </c>
    </row>
    <row r="205" spans="1:12" ht="19.5" customHeight="1">
      <c r="A205" s="523" t="s">
        <v>941</v>
      </c>
      <c r="B205" s="524" t="s">
        <v>942</v>
      </c>
      <c r="C205" s="525" t="s">
        <v>1181</v>
      </c>
      <c r="D205" s="524" t="s">
        <v>1281</v>
      </c>
      <c r="E205" s="554">
        <v>574383</v>
      </c>
      <c r="F205" s="555">
        <v>580556</v>
      </c>
      <c r="G205" s="556" t="s">
        <v>1670</v>
      </c>
      <c r="H205" s="557" t="s">
        <v>1700</v>
      </c>
      <c r="I205" s="696" t="s">
        <v>2017</v>
      </c>
      <c r="J205" s="923" t="s">
        <v>2389</v>
      </c>
      <c r="K205" s="527">
        <v>681428</v>
      </c>
    </row>
    <row r="206" spans="1:12" ht="65.25" customHeight="1">
      <c r="A206" s="523" t="s">
        <v>943</v>
      </c>
      <c r="B206" s="524" t="s">
        <v>1185</v>
      </c>
      <c r="C206" s="525" t="s">
        <v>1178</v>
      </c>
      <c r="D206" s="524" t="s">
        <v>951</v>
      </c>
      <c r="E206" s="529" t="s">
        <v>944</v>
      </c>
      <c r="F206" s="528" t="s">
        <v>1326</v>
      </c>
      <c r="G206" s="528">
        <v>0.6</v>
      </c>
      <c r="H206" s="528" t="s">
        <v>2208</v>
      </c>
      <c r="I206" s="528" t="s">
        <v>2018</v>
      </c>
      <c r="J206" s="528" t="s">
        <v>2434</v>
      </c>
      <c r="K206" s="540" t="s">
        <v>1368</v>
      </c>
    </row>
    <row r="207" spans="1:12" ht="30.75" customHeight="1" thickBot="1">
      <c r="A207" s="542" t="s">
        <v>945</v>
      </c>
      <c r="B207" s="543" t="s">
        <v>1182</v>
      </c>
      <c r="C207" s="544" t="s">
        <v>1095</v>
      </c>
      <c r="D207" s="543" t="s">
        <v>899</v>
      </c>
      <c r="E207" s="544" t="s">
        <v>817</v>
      </c>
      <c r="F207" s="641">
        <v>8</v>
      </c>
      <c r="G207" s="641">
        <v>53</v>
      </c>
      <c r="H207" s="641">
        <v>53</v>
      </c>
      <c r="I207" s="375">
        <v>53</v>
      </c>
      <c r="J207" s="155">
        <v>61</v>
      </c>
      <c r="K207" s="545" t="s">
        <v>1368</v>
      </c>
    </row>
    <row r="208" spans="1:12" ht="9" customHeight="1">
      <c r="A208" s="546"/>
      <c r="B208" s="546"/>
      <c r="C208" s="547"/>
      <c r="D208" s="546"/>
      <c r="E208" s="547"/>
      <c r="F208" s="547"/>
      <c r="G208" s="547"/>
      <c r="H208" s="547"/>
      <c r="I208" s="547"/>
      <c r="J208" s="778"/>
      <c r="K208" s="547"/>
    </row>
    <row r="209" spans="1:11" ht="15.75" thickBot="1">
      <c r="A209" s="517"/>
      <c r="B209" s="998" t="s">
        <v>59</v>
      </c>
      <c r="C209" s="998"/>
      <c r="D209" s="998"/>
      <c r="E209" s="998"/>
      <c r="F209" s="998"/>
      <c r="G209" s="998"/>
      <c r="H209" s="998"/>
      <c r="I209" s="998"/>
      <c r="J209" s="998"/>
      <c r="K209" s="998"/>
    </row>
    <row r="210" spans="1:11" ht="50.25" customHeight="1" thickBot="1">
      <c r="A210" s="558" t="s">
        <v>1104</v>
      </c>
      <c r="B210" s="559" t="s">
        <v>1766</v>
      </c>
      <c r="C210" s="560" t="s">
        <v>1365</v>
      </c>
      <c r="D210" s="559" t="s">
        <v>1186</v>
      </c>
      <c r="E210" s="560" t="s">
        <v>946</v>
      </c>
      <c r="F210" s="561">
        <v>1.3</v>
      </c>
      <c r="G210" s="561" t="s">
        <v>2207</v>
      </c>
      <c r="H210" s="561" t="s">
        <v>2206</v>
      </c>
      <c r="I210" s="561">
        <v>6.4</v>
      </c>
      <c r="J210" s="561">
        <v>1.4</v>
      </c>
      <c r="K210" s="562" t="s">
        <v>1483</v>
      </c>
    </row>
    <row r="211" spans="1:11" ht="7.5" customHeight="1">
      <c r="A211" s="546"/>
      <c r="B211" s="546"/>
      <c r="C211" s="547"/>
      <c r="D211" s="546"/>
      <c r="E211" s="547"/>
      <c r="F211" s="547"/>
      <c r="G211" s="547"/>
      <c r="H211" s="547"/>
      <c r="I211" s="547"/>
      <c r="J211" s="547"/>
      <c r="K211" s="547"/>
    </row>
    <row r="212" spans="1:11" ht="20.25" customHeight="1" thickBot="1">
      <c r="A212" s="517"/>
      <c r="B212" s="998" t="s">
        <v>60</v>
      </c>
      <c r="C212" s="998"/>
      <c r="D212" s="998"/>
      <c r="E212" s="998"/>
      <c r="F212" s="998"/>
      <c r="G212" s="998"/>
      <c r="H212" s="998"/>
      <c r="I212" s="998"/>
      <c r="J212" s="998"/>
      <c r="K212" s="998"/>
    </row>
    <row r="213" spans="1:11" ht="36.75" customHeight="1" thickBot="1">
      <c r="A213" s="558" t="s">
        <v>947</v>
      </c>
      <c r="B213" s="559" t="s">
        <v>1484</v>
      </c>
      <c r="C213" s="560" t="s">
        <v>1095</v>
      </c>
      <c r="D213" s="559" t="s">
        <v>951</v>
      </c>
      <c r="E213" s="560" t="s">
        <v>744</v>
      </c>
      <c r="F213" s="561">
        <v>0</v>
      </c>
      <c r="G213" s="561">
        <v>0</v>
      </c>
      <c r="H213" s="561">
        <v>2</v>
      </c>
      <c r="I213" s="561">
        <v>3</v>
      </c>
      <c r="J213" s="561">
        <v>3</v>
      </c>
      <c r="K213" s="562">
        <v>1</v>
      </c>
    </row>
    <row r="214" spans="1:11" ht="12.75" customHeight="1">
      <c r="A214" s="546"/>
      <c r="B214" s="546"/>
      <c r="C214" s="547"/>
      <c r="D214" s="546"/>
      <c r="E214" s="547"/>
      <c r="F214" s="547"/>
      <c r="G214" s="547"/>
      <c r="H214" s="547"/>
      <c r="I214" s="547"/>
      <c r="J214" s="778"/>
      <c r="K214" s="547"/>
    </row>
    <row r="215" spans="1:11" ht="15.75" thickBot="1">
      <c r="A215" s="517"/>
      <c r="B215" s="998" t="s">
        <v>87</v>
      </c>
      <c r="C215" s="998"/>
      <c r="D215" s="998"/>
      <c r="E215" s="998"/>
      <c r="F215" s="998"/>
      <c r="G215" s="998"/>
      <c r="H215" s="998"/>
      <c r="I215" s="998"/>
      <c r="J215" s="998"/>
      <c r="K215" s="998"/>
    </row>
    <row r="216" spans="1:11" ht="48" customHeight="1">
      <c r="A216" s="518" t="s">
        <v>948</v>
      </c>
      <c r="B216" s="519" t="s">
        <v>1187</v>
      </c>
      <c r="C216" s="520" t="s">
        <v>1365</v>
      </c>
      <c r="D216" s="519" t="s">
        <v>2225</v>
      </c>
      <c r="E216" s="520" t="s">
        <v>979</v>
      </c>
      <c r="F216" s="717">
        <v>75</v>
      </c>
      <c r="G216" s="717" t="s">
        <v>1671</v>
      </c>
      <c r="H216" s="520" t="s">
        <v>1793</v>
      </c>
      <c r="I216" s="717" t="s">
        <v>2019</v>
      </c>
      <c r="J216" s="717" t="s">
        <v>2161</v>
      </c>
      <c r="K216" s="522" t="s">
        <v>1483</v>
      </c>
    </row>
    <row r="217" spans="1:11" ht="42" customHeight="1">
      <c r="A217" s="523" t="s">
        <v>949</v>
      </c>
      <c r="B217" s="524" t="s">
        <v>1146</v>
      </c>
      <c r="C217" s="525" t="s">
        <v>1095</v>
      </c>
      <c r="D217" s="524" t="s">
        <v>2225</v>
      </c>
      <c r="E217" s="525" t="s">
        <v>785</v>
      </c>
      <c r="F217" s="640">
        <v>3</v>
      </c>
      <c r="G217" s="640">
        <v>13</v>
      </c>
      <c r="H217" s="640">
        <v>8</v>
      </c>
      <c r="I217" s="640">
        <v>10</v>
      </c>
      <c r="J217" s="640">
        <v>10</v>
      </c>
      <c r="K217" s="527" t="s">
        <v>1373</v>
      </c>
    </row>
    <row r="218" spans="1:11" ht="34.5" customHeight="1">
      <c r="A218" s="523" t="s">
        <v>950</v>
      </c>
      <c r="B218" s="524" t="s">
        <v>1488</v>
      </c>
      <c r="C218" s="525" t="s">
        <v>1095</v>
      </c>
      <c r="D218" s="524" t="s">
        <v>951</v>
      </c>
      <c r="E218" s="525" t="s">
        <v>1010</v>
      </c>
      <c r="F218" s="640">
        <v>0</v>
      </c>
      <c r="G218" s="640">
        <v>0</v>
      </c>
      <c r="H218" s="300">
        <v>0</v>
      </c>
      <c r="I218" s="300">
        <v>0</v>
      </c>
      <c r="J218" s="300">
        <v>0</v>
      </c>
      <c r="K218" s="771" t="s">
        <v>1368</v>
      </c>
    </row>
    <row r="219" spans="1:11" ht="45.75" customHeight="1" thickBot="1">
      <c r="A219" s="542" t="s">
        <v>952</v>
      </c>
      <c r="B219" s="543" t="s">
        <v>2558</v>
      </c>
      <c r="C219" s="569" t="s">
        <v>1392</v>
      </c>
      <c r="D219" s="568" t="s">
        <v>2227</v>
      </c>
      <c r="E219" s="569" t="s">
        <v>1188</v>
      </c>
      <c r="F219" s="641" t="s">
        <v>1287</v>
      </c>
      <c r="G219" s="641" t="s">
        <v>2372</v>
      </c>
      <c r="H219" s="641" t="s">
        <v>1287</v>
      </c>
      <c r="I219" s="375" t="s">
        <v>2020</v>
      </c>
      <c r="J219" s="200" t="s">
        <v>2371</v>
      </c>
      <c r="K219" s="545" t="s">
        <v>1476</v>
      </c>
    </row>
    <row r="220" spans="1:11" ht="27" customHeight="1" thickBot="1">
      <c r="A220" s="517"/>
      <c r="B220" s="998" t="s">
        <v>61</v>
      </c>
      <c r="C220" s="998"/>
      <c r="D220" s="998"/>
      <c r="E220" s="998"/>
      <c r="F220" s="998"/>
      <c r="G220" s="998"/>
      <c r="H220" s="998"/>
      <c r="I220" s="998"/>
      <c r="J220" s="998"/>
      <c r="K220" s="998"/>
    </row>
    <row r="221" spans="1:11" ht="75">
      <c r="A221" s="518" t="s">
        <v>1081</v>
      </c>
      <c r="B221" s="519" t="s">
        <v>953</v>
      </c>
      <c r="C221" s="520" t="s">
        <v>1095</v>
      </c>
      <c r="D221" s="519" t="s">
        <v>955</v>
      </c>
      <c r="E221" s="520" t="s">
        <v>1254</v>
      </c>
      <c r="F221" s="717" t="s">
        <v>1296</v>
      </c>
      <c r="G221" s="717" t="s">
        <v>1672</v>
      </c>
      <c r="H221" s="717" t="s">
        <v>1715</v>
      </c>
      <c r="I221" s="377" t="s">
        <v>2021</v>
      </c>
      <c r="J221" s="445" t="s">
        <v>2390</v>
      </c>
      <c r="K221" s="522" t="s">
        <v>954</v>
      </c>
    </row>
    <row r="222" spans="1:11" ht="33.75" customHeight="1">
      <c r="A222" s="530" t="s">
        <v>1082</v>
      </c>
      <c r="B222" s="546" t="s">
        <v>2394</v>
      </c>
      <c r="C222" s="536"/>
      <c r="D222" s="563"/>
      <c r="E222" s="564"/>
      <c r="F222" s="536"/>
      <c r="G222" s="536"/>
      <c r="H222" s="536"/>
      <c r="I222" s="204"/>
      <c r="J222" s="186"/>
      <c r="K222" s="540"/>
    </row>
    <row r="223" spans="1:11" ht="45.75" customHeight="1">
      <c r="A223" s="530"/>
      <c r="B223" s="565" t="s">
        <v>1489</v>
      </c>
      <c r="C223" s="536" t="s">
        <v>1097</v>
      </c>
      <c r="D223" s="563" t="s">
        <v>1189</v>
      </c>
      <c r="E223" s="566" t="s">
        <v>956</v>
      </c>
      <c r="F223" s="533">
        <v>81.400000000000006</v>
      </c>
      <c r="G223" s="533" t="s">
        <v>1673</v>
      </c>
      <c r="H223" s="533" t="s">
        <v>1712</v>
      </c>
      <c r="I223" s="203" t="s">
        <v>2022</v>
      </c>
      <c r="J223" s="154" t="s">
        <v>2391</v>
      </c>
      <c r="K223" s="527" t="s">
        <v>1485</v>
      </c>
    </row>
    <row r="224" spans="1:11" ht="48" customHeight="1">
      <c r="A224" s="530"/>
      <c r="B224" s="565" t="s">
        <v>1490</v>
      </c>
      <c r="C224" s="536"/>
      <c r="D224" s="563"/>
      <c r="E224" s="566" t="s">
        <v>957</v>
      </c>
      <c r="F224" s="533">
        <v>74.8</v>
      </c>
      <c r="G224" s="533" t="s">
        <v>1674</v>
      </c>
      <c r="H224" s="533" t="s">
        <v>1713</v>
      </c>
      <c r="I224" s="203" t="s">
        <v>2023</v>
      </c>
      <c r="J224" s="154" t="s">
        <v>2392</v>
      </c>
      <c r="K224" s="527" t="s">
        <v>1487</v>
      </c>
    </row>
    <row r="225" spans="1:11" ht="45">
      <c r="A225" s="523"/>
      <c r="B225" s="567" t="s">
        <v>1491</v>
      </c>
      <c r="C225" s="528"/>
      <c r="D225" s="538"/>
      <c r="E225" s="566" t="s">
        <v>958</v>
      </c>
      <c r="F225" s="533">
        <v>63.4</v>
      </c>
      <c r="G225" s="533" t="s">
        <v>1675</v>
      </c>
      <c r="H225" s="533" t="s">
        <v>1714</v>
      </c>
      <c r="I225" s="533" t="s">
        <v>1978</v>
      </c>
      <c r="J225" s="533" t="s">
        <v>2393</v>
      </c>
      <c r="K225" s="527" t="s">
        <v>1486</v>
      </c>
    </row>
    <row r="226" spans="1:11" ht="34.5" customHeight="1" thickBot="1">
      <c r="A226" s="542" t="s">
        <v>1083</v>
      </c>
      <c r="B226" s="568" t="s">
        <v>1105</v>
      </c>
      <c r="C226" s="569" t="s">
        <v>1365</v>
      </c>
      <c r="D226" s="568" t="s">
        <v>1235</v>
      </c>
      <c r="E226" s="544" t="s">
        <v>1139</v>
      </c>
      <c r="F226" s="544" t="s">
        <v>1382</v>
      </c>
      <c r="G226" s="544" t="s">
        <v>1382</v>
      </c>
      <c r="H226" s="641" t="str">
        <f>+G226</f>
        <v xml:space="preserve">n. d. </v>
      </c>
      <c r="I226" s="641" t="str">
        <f>+H226</f>
        <v xml:space="preserve">n. d. </v>
      </c>
      <c r="J226" s="641" t="s">
        <v>1328</v>
      </c>
      <c r="K226" s="545" t="s">
        <v>1369</v>
      </c>
    </row>
    <row r="227" spans="1:11" ht="8.25" customHeight="1">
      <c r="A227" s="546"/>
      <c r="B227" s="546"/>
      <c r="C227" s="547"/>
      <c r="D227" s="546"/>
      <c r="E227" s="547"/>
      <c r="F227" s="547"/>
      <c r="G227" s="547"/>
      <c r="H227" s="547"/>
      <c r="I227" s="547"/>
      <c r="J227" s="778"/>
      <c r="K227" s="547"/>
    </row>
    <row r="228" spans="1:11" ht="15.75" thickBot="1">
      <c r="A228" s="517"/>
      <c r="B228" s="998" t="s">
        <v>1492</v>
      </c>
      <c r="C228" s="998"/>
      <c r="D228" s="998"/>
      <c r="E228" s="998"/>
      <c r="F228" s="998"/>
      <c r="G228" s="998"/>
      <c r="H228" s="998"/>
      <c r="I228" s="998"/>
      <c r="J228" s="998"/>
      <c r="K228" s="998"/>
    </row>
    <row r="229" spans="1:11" ht="30">
      <c r="A229" s="570" t="s">
        <v>959</v>
      </c>
      <c r="B229" s="521" t="s">
        <v>960</v>
      </c>
      <c r="C229" s="571" t="s">
        <v>1253</v>
      </c>
      <c r="D229" s="521" t="s">
        <v>899</v>
      </c>
      <c r="E229" s="571" t="s">
        <v>961</v>
      </c>
      <c r="F229" s="551">
        <v>255</v>
      </c>
      <c r="G229" s="551">
        <v>255</v>
      </c>
      <c r="H229" s="551">
        <v>255</v>
      </c>
      <c r="I229" s="551">
        <v>255</v>
      </c>
      <c r="J229" s="551">
        <v>255</v>
      </c>
      <c r="K229" s="572" t="s">
        <v>1368</v>
      </c>
    </row>
    <row r="230" spans="1:11" ht="18" customHeight="1">
      <c r="A230" s="531" t="s">
        <v>962</v>
      </c>
      <c r="B230" s="532" t="s">
        <v>1493</v>
      </c>
      <c r="C230" s="533" t="s">
        <v>1194</v>
      </c>
      <c r="D230" s="573" t="s">
        <v>899</v>
      </c>
      <c r="E230" s="533"/>
      <c r="F230" s="533"/>
      <c r="G230" s="533"/>
      <c r="H230" s="533"/>
      <c r="I230" s="533"/>
      <c r="J230" s="533"/>
      <c r="K230" s="534"/>
    </row>
    <row r="231" spans="1:11" ht="168.75" customHeight="1">
      <c r="A231" s="530"/>
      <c r="B231" s="574" t="s">
        <v>1190</v>
      </c>
      <c r="C231" s="536"/>
      <c r="D231" s="575"/>
      <c r="E231" s="640" t="s">
        <v>1391</v>
      </c>
      <c r="F231" s="640">
        <v>0</v>
      </c>
      <c r="G231" s="640">
        <v>0</v>
      </c>
      <c r="H231" s="640">
        <v>0</v>
      </c>
      <c r="I231" s="640" t="s">
        <v>2024</v>
      </c>
      <c r="J231" s="640" t="s">
        <v>2435</v>
      </c>
      <c r="K231" s="527" t="s">
        <v>1368</v>
      </c>
    </row>
    <row r="232" spans="1:11" ht="15">
      <c r="A232" s="530"/>
      <c r="B232" s="574" t="s">
        <v>1191</v>
      </c>
      <c r="C232" s="536"/>
      <c r="D232" s="575"/>
      <c r="E232" s="640" t="s">
        <v>1391</v>
      </c>
      <c r="F232" s="640">
        <v>0</v>
      </c>
      <c r="G232" s="640">
        <v>0</v>
      </c>
      <c r="H232" s="640">
        <v>0</v>
      </c>
      <c r="I232" s="640">
        <v>0</v>
      </c>
      <c r="J232" s="640">
        <v>0</v>
      </c>
      <c r="K232" s="527" t="s">
        <v>1368</v>
      </c>
    </row>
    <row r="233" spans="1:11" ht="45">
      <c r="A233" s="523"/>
      <c r="B233" s="574" t="s">
        <v>1192</v>
      </c>
      <c r="C233" s="528"/>
      <c r="D233" s="585"/>
      <c r="E233" s="640" t="s">
        <v>1391</v>
      </c>
      <c r="F233" s="147" t="s">
        <v>1319</v>
      </c>
      <c r="G233" s="147" t="s">
        <v>1580</v>
      </c>
      <c r="H233" s="640" t="s">
        <v>1836</v>
      </c>
      <c r="I233" s="640">
        <v>0</v>
      </c>
      <c r="J233" s="640" t="s">
        <v>2436</v>
      </c>
      <c r="K233" s="527" t="s">
        <v>1368</v>
      </c>
    </row>
    <row r="234" spans="1:11" ht="60.75" thickBot="1">
      <c r="A234" s="542"/>
      <c r="B234" s="576" t="s">
        <v>1193</v>
      </c>
      <c r="C234" s="577"/>
      <c r="D234" s="578"/>
      <c r="E234" s="577" t="s">
        <v>1391</v>
      </c>
      <c r="F234" s="577">
        <v>0</v>
      </c>
      <c r="G234" s="577">
        <v>0</v>
      </c>
      <c r="H234" s="577">
        <v>0</v>
      </c>
      <c r="I234" s="577" t="s">
        <v>2025</v>
      </c>
      <c r="J234" s="577">
        <v>0</v>
      </c>
      <c r="K234" s="579" t="s">
        <v>1368</v>
      </c>
    </row>
    <row r="235" spans="1:11" ht="9.75" customHeight="1">
      <c r="A235" s="546"/>
      <c r="B235" s="580"/>
      <c r="C235" s="547"/>
      <c r="D235" s="546"/>
      <c r="E235" s="547"/>
      <c r="F235" s="547"/>
      <c r="G235" s="547"/>
      <c r="H235" s="547"/>
      <c r="I235" s="547"/>
      <c r="J235" s="778"/>
      <c r="K235" s="547"/>
    </row>
    <row r="236" spans="1:11" ht="21.75" customHeight="1" thickBot="1">
      <c r="A236" s="517"/>
      <c r="B236" s="998" t="s">
        <v>62</v>
      </c>
      <c r="C236" s="998"/>
      <c r="D236" s="998"/>
      <c r="E236" s="998"/>
      <c r="F236" s="998"/>
      <c r="G236" s="998"/>
      <c r="H236" s="998"/>
      <c r="I236" s="998"/>
      <c r="J236" s="998"/>
      <c r="K236" s="998"/>
    </row>
    <row r="237" spans="1:11" ht="30">
      <c r="A237" s="518" t="s">
        <v>963</v>
      </c>
      <c r="B237" s="519" t="s">
        <v>964</v>
      </c>
      <c r="C237" s="520" t="s">
        <v>1393</v>
      </c>
      <c r="D237" s="519" t="s">
        <v>899</v>
      </c>
      <c r="E237" s="520" t="s">
        <v>785</v>
      </c>
      <c r="F237" s="551">
        <v>3</v>
      </c>
      <c r="G237" s="551">
        <v>4</v>
      </c>
      <c r="H237" s="551">
        <v>2</v>
      </c>
      <c r="I237" s="551">
        <v>2</v>
      </c>
      <c r="J237" s="551">
        <v>2</v>
      </c>
      <c r="K237" s="522" t="s">
        <v>1494</v>
      </c>
    </row>
    <row r="238" spans="1:11" ht="30">
      <c r="A238" s="549" t="s">
        <v>965</v>
      </c>
      <c r="B238" s="524" t="s">
        <v>966</v>
      </c>
      <c r="C238" s="525" t="s">
        <v>1196</v>
      </c>
      <c r="D238" s="524" t="s">
        <v>1282</v>
      </c>
      <c r="E238" s="525" t="s">
        <v>967</v>
      </c>
      <c r="F238" s="525">
        <v>112</v>
      </c>
      <c r="G238" s="525">
        <v>93</v>
      </c>
      <c r="H238" s="525">
        <v>88</v>
      </c>
      <c r="I238" s="131">
        <v>94</v>
      </c>
      <c r="J238" s="131">
        <v>97</v>
      </c>
      <c r="K238" s="527" t="s">
        <v>1495</v>
      </c>
    </row>
    <row r="239" spans="1:11" ht="30">
      <c r="A239" s="523" t="s">
        <v>968</v>
      </c>
      <c r="B239" s="524" t="s">
        <v>969</v>
      </c>
      <c r="C239" s="525" t="s">
        <v>1394</v>
      </c>
      <c r="D239" s="524" t="s">
        <v>1282</v>
      </c>
      <c r="E239" s="525" t="s">
        <v>1155</v>
      </c>
      <c r="F239" s="525">
        <v>118.2</v>
      </c>
      <c r="G239" s="525">
        <v>119.7</v>
      </c>
      <c r="H239" s="525">
        <v>115.7</v>
      </c>
      <c r="I239" s="131">
        <v>119.1</v>
      </c>
      <c r="J239" s="131">
        <v>112.6</v>
      </c>
      <c r="K239" s="527" t="s">
        <v>1496</v>
      </c>
    </row>
    <row r="240" spans="1:11" ht="32.25" customHeight="1">
      <c r="A240" s="523" t="s">
        <v>970</v>
      </c>
      <c r="B240" s="524" t="s">
        <v>971</v>
      </c>
      <c r="C240" s="525" t="s">
        <v>1365</v>
      </c>
      <c r="D240" s="524" t="s">
        <v>1282</v>
      </c>
      <c r="E240" s="525" t="s">
        <v>898</v>
      </c>
      <c r="F240" s="525">
        <v>50</v>
      </c>
      <c r="G240" s="525">
        <v>71.2</v>
      </c>
      <c r="H240" s="525">
        <v>72.599999999999994</v>
      </c>
      <c r="I240" s="165">
        <v>76.099999999999994</v>
      </c>
      <c r="J240" s="165">
        <v>82.4</v>
      </c>
      <c r="K240" s="527" t="s">
        <v>1497</v>
      </c>
    </row>
    <row r="241" spans="1:11" ht="30">
      <c r="A241" s="523" t="s">
        <v>972</v>
      </c>
      <c r="B241" s="524" t="s">
        <v>973</v>
      </c>
      <c r="C241" s="525" t="s">
        <v>1098</v>
      </c>
      <c r="D241" s="524" t="s">
        <v>1282</v>
      </c>
      <c r="E241" s="525" t="s">
        <v>974</v>
      </c>
      <c r="F241" s="525">
        <v>92.8</v>
      </c>
      <c r="G241" s="525">
        <v>91.47</v>
      </c>
      <c r="H241" s="525">
        <v>90</v>
      </c>
      <c r="I241" s="165">
        <v>90</v>
      </c>
      <c r="J241" s="165">
        <v>89.8</v>
      </c>
      <c r="K241" s="527" t="s">
        <v>1498</v>
      </c>
    </row>
    <row r="242" spans="1:11" ht="45" customHeight="1">
      <c r="A242" s="523" t="s">
        <v>975</v>
      </c>
      <c r="B242" s="524" t="s">
        <v>976</v>
      </c>
      <c r="C242" s="525" t="s">
        <v>1195</v>
      </c>
      <c r="D242" s="524" t="s">
        <v>2231</v>
      </c>
      <c r="E242" s="525" t="s">
        <v>977</v>
      </c>
      <c r="F242" s="528">
        <v>559</v>
      </c>
      <c r="G242" s="528">
        <v>561</v>
      </c>
      <c r="H242" s="528">
        <v>562</v>
      </c>
      <c r="I242" s="205">
        <v>495</v>
      </c>
      <c r="J242" s="187">
        <v>745</v>
      </c>
      <c r="K242" s="527" t="s">
        <v>1405</v>
      </c>
    </row>
    <row r="243" spans="1:11" ht="60.75" customHeight="1" thickBot="1">
      <c r="A243" s="542" t="s">
        <v>978</v>
      </c>
      <c r="B243" s="543" t="s">
        <v>1197</v>
      </c>
      <c r="C243" s="544" t="s">
        <v>1095</v>
      </c>
      <c r="D243" s="568" t="s">
        <v>899</v>
      </c>
      <c r="E243" s="544" t="s">
        <v>979</v>
      </c>
      <c r="F243" s="544">
        <v>0</v>
      </c>
      <c r="G243" s="641">
        <v>0</v>
      </c>
      <c r="H243" s="641" t="s">
        <v>1767</v>
      </c>
      <c r="I243" s="375">
        <v>0</v>
      </c>
      <c r="J243" s="155">
        <v>19</v>
      </c>
      <c r="K243" s="545" t="s">
        <v>1446</v>
      </c>
    </row>
    <row r="244" spans="1:11" ht="15">
      <c r="A244" s="546"/>
      <c r="B244" s="546"/>
      <c r="C244" s="547"/>
      <c r="D244" s="546"/>
      <c r="E244" s="547"/>
      <c r="F244" s="547"/>
      <c r="G244" s="547"/>
      <c r="H244" s="547"/>
      <c r="I244" s="547"/>
      <c r="J244" s="778"/>
      <c r="K244" s="547"/>
    </row>
    <row r="245" spans="1:11" ht="15.75" thickBot="1">
      <c r="A245" s="517"/>
      <c r="B245" s="998" t="s">
        <v>63</v>
      </c>
      <c r="C245" s="998"/>
      <c r="D245" s="998"/>
      <c r="E245" s="998"/>
      <c r="F245" s="998"/>
      <c r="G245" s="998"/>
      <c r="H245" s="998"/>
      <c r="I245" s="998"/>
      <c r="J245" s="998"/>
      <c r="K245" s="998"/>
    </row>
    <row r="246" spans="1:11" ht="30">
      <c r="A246" s="518" t="s">
        <v>980</v>
      </c>
      <c r="B246" s="519" t="s">
        <v>1118</v>
      </c>
      <c r="C246" s="520" t="s">
        <v>1365</v>
      </c>
      <c r="D246" s="519" t="s">
        <v>899</v>
      </c>
      <c r="E246" s="520" t="s">
        <v>1119</v>
      </c>
      <c r="F246" s="520">
        <v>84.5</v>
      </c>
      <c r="G246" s="717">
        <v>90.2</v>
      </c>
      <c r="H246" s="717">
        <v>77</v>
      </c>
      <c r="I246" s="377">
        <v>80.900000000000006</v>
      </c>
      <c r="J246" s="377">
        <v>76.8</v>
      </c>
      <c r="K246" s="522" t="s">
        <v>1371</v>
      </c>
    </row>
    <row r="247" spans="1:11" ht="82.5" customHeight="1" thickBot="1">
      <c r="A247" s="542" t="s">
        <v>981</v>
      </c>
      <c r="B247" s="543" t="s">
        <v>1198</v>
      </c>
      <c r="C247" s="544" t="s">
        <v>1365</v>
      </c>
      <c r="D247" s="543" t="s">
        <v>899</v>
      </c>
      <c r="E247" s="544" t="s">
        <v>1120</v>
      </c>
      <c r="F247" s="544">
        <v>6.6</v>
      </c>
      <c r="G247" s="641">
        <v>10.199999999999999</v>
      </c>
      <c r="H247" s="641">
        <v>10.1</v>
      </c>
      <c r="I247" s="375" t="s">
        <v>2026</v>
      </c>
      <c r="J247" s="375">
        <v>10.78</v>
      </c>
      <c r="K247" s="545" t="s">
        <v>1371</v>
      </c>
    </row>
    <row r="248" spans="1:11" ht="15">
      <c r="A248" s="546"/>
      <c r="B248" s="546"/>
      <c r="C248" s="547"/>
      <c r="D248" s="546"/>
      <c r="E248" s="547"/>
      <c r="F248" s="547"/>
      <c r="G248" s="547"/>
      <c r="H248" s="547"/>
      <c r="I248" s="547"/>
      <c r="J248" s="778"/>
      <c r="K248" s="547"/>
    </row>
    <row r="249" spans="1:11" ht="15.75" thickBot="1">
      <c r="A249" s="517"/>
      <c r="B249" s="998" t="s">
        <v>64</v>
      </c>
      <c r="C249" s="998"/>
      <c r="D249" s="998"/>
      <c r="E249" s="998"/>
      <c r="F249" s="998"/>
      <c r="G249" s="998"/>
      <c r="H249" s="998"/>
      <c r="I249" s="998"/>
      <c r="J249" s="998"/>
      <c r="K249" s="998"/>
    </row>
    <row r="250" spans="1:11" ht="30.75" thickBot="1">
      <c r="A250" s="558" t="s">
        <v>1099</v>
      </c>
      <c r="B250" s="559" t="s">
        <v>1240</v>
      </c>
      <c r="C250" s="560" t="s">
        <v>1387</v>
      </c>
      <c r="D250" s="559" t="s">
        <v>908</v>
      </c>
      <c r="E250" s="560" t="s">
        <v>982</v>
      </c>
      <c r="F250" s="561" t="s">
        <v>1327</v>
      </c>
      <c r="G250" s="561" t="s">
        <v>1327</v>
      </c>
      <c r="H250" s="561" t="s">
        <v>1327</v>
      </c>
      <c r="I250" s="561" t="str">
        <f>+H250</f>
        <v>Tyrimas neatliktas</v>
      </c>
      <c r="J250" s="924">
        <v>8.4</v>
      </c>
      <c r="K250" s="562" t="s">
        <v>1403</v>
      </c>
    </row>
    <row r="251" spans="1:11" ht="15">
      <c r="A251" s="546"/>
      <c r="B251" s="546"/>
      <c r="C251" s="547"/>
      <c r="D251" s="546"/>
      <c r="E251" s="547"/>
      <c r="F251" s="547"/>
      <c r="G251" s="547"/>
      <c r="H251" s="547"/>
      <c r="I251" s="547"/>
      <c r="J251" s="778"/>
      <c r="K251" s="547"/>
    </row>
    <row r="252" spans="1:11" ht="15.75" thickBot="1">
      <c r="A252" s="517"/>
      <c r="B252" s="998" t="s">
        <v>65</v>
      </c>
      <c r="C252" s="998"/>
      <c r="D252" s="998"/>
      <c r="E252" s="998"/>
      <c r="F252" s="998"/>
      <c r="G252" s="998"/>
      <c r="H252" s="998"/>
      <c r="I252" s="998"/>
      <c r="J252" s="998"/>
      <c r="K252" s="998"/>
    </row>
    <row r="253" spans="1:11" ht="234.75" customHeight="1" thickBot="1">
      <c r="A253" s="558" t="s">
        <v>983</v>
      </c>
      <c r="B253" s="559" t="s">
        <v>1199</v>
      </c>
      <c r="C253" s="560" t="s">
        <v>1095</v>
      </c>
      <c r="D253" s="559" t="s">
        <v>1200</v>
      </c>
      <c r="E253" s="560" t="s">
        <v>1010</v>
      </c>
      <c r="F253" s="561" t="s">
        <v>1879</v>
      </c>
      <c r="G253" s="561" t="s">
        <v>1880</v>
      </c>
      <c r="H253" s="925" t="s">
        <v>1916</v>
      </c>
      <c r="I253" s="561" t="s">
        <v>2059</v>
      </c>
      <c r="J253" s="561" t="s">
        <v>2437</v>
      </c>
      <c r="K253" s="562" t="s">
        <v>1368</v>
      </c>
    </row>
    <row r="254" spans="1:11" ht="15">
      <c r="A254" s="546"/>
      <c r="B254" s="546"/>
      <c r="C254" s="547"/>
      <c r="D254" s="546"/>
      <c r="E254" s="547"/>
      <c r="F254" s="547"/>
      <c r="G254" s="547"/>
      <c r="H254" s="547"/>
      <c r="I254" s="547"/>
      <c r="J254" s="778"/>
      <c r="K254" s="547"/>
    </row>
    <row r="255" spans="1:11" ht="15.75" thickBot="1">
      <c r="A255" s="517"/>
      <c r="B255" s="998" t="s">
        <v>66</v>
      </c>
      <c r="C255" s="998"/>
      <c r="D255" s="998"/>
      <c r="E255" s="998"/>
      <c r="F255" s="998"/>
      <c r="G255" s="998"/>
      <c r="H255" s="998"/>
      <c r="I255" s="998"/>
      <c r="J255" s="998"/>
      <c r="K255" s="998"/>
    </row>
    <row r="256" spans="1:11" ht="160.5" customHeight="1">
      <c r="A256" s="518" t="s">
        <v>984</v>
      </c>
      <c r="B256" s="519" t="s">
        <v>985</v>
      </c>
      <c r="C256" s="520" t="s">
        <v>1095</v>
      </c>
      <c r="D256" s="519" t="s">
        <v>1794</v>
      </c>
      <c r="E256" s="520" t="s">
        <v>1391</v>
      </c>
      <c r="F256" s="520">
        <v>0</v>
      </c>
      <c r="G256" s="717" t="s">
        <v>1917</v>
      </c>
      <c r="H256" s="717" t="s">
        <v>2027</v>
      </c>
      <c r="I256" s="717" t="s">
        <v>2028</v>
      </c>
      <c r="J256" s="717" t="s">
        <v>2441</v>
      </c>
      <c r="K256" s="522" t="s">
        <v>1368</v>
      </c>
    </row>
    <row r="257" spans="1:17" ht="46.5" customHeight="1">
      <c r="A257" s="523" t="s">
        <v>986</v>
      </c>
      <c r="B257" s="524" t="s">
        <v>1201</v>
      </c>
      <c r="C257" s="525" t="s">
        <v>1095</v>
      </c>
      <c r="D257" s="524" t="s">
        <v>951</v>
      </c>
      <c r="E257" s="525" t="s">
        <v>744</v>
      </c>
      <c r="F257" s="640">
        <v>0</v>
      </c>
      <c r="G257" s="640">
        <v>0</v>
      </c>
      <c r="H257" s="640">
        <v>0</v>
      </c>
      <c r="I257" s="640">
        <v>0</v>
      </c>
      <c r="J257" s="640">
        <v>0</v>
      </c>
      <c r="K257" s="527" t="s">
        <v>1466</v>
      </c>
    </row>
    <row r="258" spans="1:17" ht="123" customHeight="1" thickBot="1">
      <c r="A258" s="542" t="s">
        <v>987</v>
      </c>
      <c r="B258" s="543" t="s">
        <v>1202</v>
      </c>
      <c r="C258" s="544" t="s">
        <v>1194</v>
      </c>
      <c r="D258" s="543" t="s">
        <v>1795</v>
      </c>
      <c r="E258" s="544" t="s">
        <v>744</v>
      </c>
      <c r="F258" s="581" t="s">
        <v>1499</v>
      </c>
      <c r="G258" s="641" t="s">
        <v>1563</v>
      </c>
      <c r="H258" s="577" t="s">
        <v>2029</v>
      </c>
      <c r="I258" s="577" t="s">
        <v>2232</v>
      </c>
      <c r="J258" s="577" t="s">
        <v>2361</v>
      </c>
      <c r="K258" s="579" t="s">
        <v>1368</v>
      </c>
    </row>
    <row r="259" spans="1:17" ht="10.5" customHeight="1">
      <c r="A259" s="546"/>
      <c r="B259" s="546"/>
      <c r="C259" s="547"/>
      <c r="D259" s="546"/>
      <c r="E259" s="547"/>
      <c r="F259" s="547"/>
      <c r="G259" s="547"/>
      <c r="H259" s="547"/>
      <c r="I259" s="547"/>
      <c r="J259" s="547"/>
      <c r="K259" s="547"/>
    </row>
    <row r="260" spans="1:17" ht="23.25" customHeight="1" thickBot="1">
      <c r="A260" s="517"/>
      <c r="B260" s="998" t="s">
        <v>67</v>
      </c>
      <c r="C260" s="998"/>
      <c r="D260" s="998"/>
      <c r="E260" s="998"/>
      <c r="F260" s="998"/>
      <c r="G260" s="998"/>
      <c r="H260" s="998"/>
      <c r="I260" s="998"/>
      <c r="J260" s="998"/>
      <c r="K260" s="998"/>
    </row>
    <row r="261" spans="1:17" ht="62.25" customHeight="1">
      <c r="A261" s="518" t="s">
        <v>988</v>
      </c>
      <c r="B261" s="519" t="s">
        <v>989</v>
      </c>
      <c r="C261" s="520" t="s">
        <v>1095</v>
      </c>
      <c r="D261" s="519" t="s">
        <v>1261</v>
      </c>
      <c r="E261" s="520" t="s">
        <v>1391</v>
      </c>
      <c r="F261" s="717">
        <v>0</v>
      </c>
      <c r="G261" s="717">
        <v>0</v>
      </c>
      <c r="H261" s="717" t="s">
        <v>2030</v>
      </c>
      <c r="I261" s="717">
        <v>0</v>
      </c>
      <c r="J261" s="717">
        <v>0</v>
      </c>
      <c r="K261" s="522" t="s">
        <v>1373</v>
      </c>
    </row>
    <row r="262" spans="1:17" ht="96.75" customHeight="1" thickBot="1">
      <c r="A262" s="542" t="s">
        <v>990</v>
      </c>
      <c r="B262" s="543" t="s">
        <v>2233</v>
      </c>
      <c r="C262" s="544" t="s">
        <v>1095</v>
      </c>
      <c r="D262" s="543" t="s">
        <v>901</v>
      </c>
      <c r="E262" s="544" t="s">
        <v>1500</v>
      </c>
      <c r="F262" s="641" t="s">
        <v>1288</v>
      </c>
      <c r="G262" s="641" t="s">
        <v>1607</v>
      </c>
      <c r="H262" s="641" t="s">
        <v>1288</v>
      </c>
      <c r="I262" s="641" t="s">
        <v>2209</v>
      </c>
      <c r="J262" s="641" t="s">
        <v>2438</v>
      </c>
      <c r="K262" s="545" t="s">
        <v>1373</v>
      </c>
    </row>
    <row r="263" spans="1:17" ht="11.25" customHeight="1">
      <c r="A263" s="546"/>
      <c r="B263" s="546"/>
      <c r="C263" s="547"/>
      <c r="D263" s="546"/>
      <c r="E263" s="547"/>
      <c r="F263" s="547"/>
      <c r="G263" s="547"/>
      <c r="H263" s="547"/>
      <c r="I263" s="547"/>
      <c r="J263" s="778"/>
      <c r="K263" s="547"/>
    </row>
    <row r="264" spans="1:17" ht="15">
      <c r="A264" s="651"/>
      <c r="B264" s="1000" t="s">
        <v>991</v>
      </c>
      <c r="C264" s="1000"/>
      <c r="D264" s="1001"/>
      <c r="E264" s="652"/>
      <c r="F264" s="653"/>
      <c r="G264" s="653"/>
      <c r="H264" s="653"/>
      <c r="I264" s="653"/>
      <c r="J264" s="777"/>
      <c r="K264" s="654"/>
    </row>
    <row r="265" spans="1:17" ht="15.75" thickBot="1">
      <c r="A265" s="517"/>
      <c r="B265" s="998" t="s">
        <v>68</v>
      </c>
      <c r="C265" s="998"/>
      <c r="D265" s="998"/>
      <c r="E265" s="998"/>
      <c r="F265" s="998"/>
      <c r="G265" s="998"/>
      <c r="H265" s="998"/>
      <c r="I265" s="998"/>
      <c r="J265" s="998"/>
      <c r="K265" s="998"/>
    </row>
    <row r="266" spans="1:17" ht="27.75" customHeight="1">
      <c r="A266" s="518" t="s">
        <v>1084</v>
      </c>
      <c r="B266" s="519" t="s">
        <v>1502</v>
      </c>
      <c r="C266" s="520" t="s">
        <v>1613</v>
      </c>
      <c r="D266" s="519" t="s">
        <v>1263</v>
      </c>
      <c r="E266" s="520">
        <v>2400</v>
      </c>
      <c r="F266" s="520">
        <v>3244</v>
      </c>
      <c r="G266" s="717">
        <v>3547</v>
      </c>
      <c r="H266" s="717">
        <v>3114</v>
      </c>
      <c r="I266" s="717">
        <v>3359</v>
      </c>
      <c r="J266" s="717" t="s">
        <v>4</v>
      </c>
      <c r="K266" s="522" t="s">
        <v>1368</v>
      </c>
    </row>
    <row r="267" spans="1:17" ht="29.25" customHeight="1">
      <c r="A267" s="523" t="s">
        <v>1085</v>
      </c>
      <c r="B267" s="524" t="s">
        <v>993</v>
      </c>
      <c r="C267" s="525" t="s">
        <v>1365</v>
      </c>
      <c r="D267" s="524" t="s">
        <v>992</v>
      </c>
      <c r="E267" s="525">
        <v>18.399999999999999</v>
      </c>
      <c r="F267" s="582">
        <v>5</v>
      </c>
      <c r="G267" s="640">
        <v>4.3</v>
      </c>
      <c r="H267" s="640">
        <v>3.9</v>
      </c>
      <c r="I267" s="640">
        <v>3.5</v>
      </c>
      <c r="J267" s="640">
        <v>3.8</v>
      </c>
      <c r="K267" s="527" t="s">
        <v>1369</v>
      </c>
      <c r="L267" s="314"/>
    </row>
    <row r="268" spans="1:17" ht="33" customHeight="1">
      <c r="A268" s="549" t="s">
        <v>1086</v>
      </c>
      <c r="B268" s="524" t="s">
        <v>1503</v>
      </c>
      <c r="C268" s="525" t="s">
        <v>1095</v>
      </c>
      <c r="D268" s="524" t="s">
        <v>1203</v>
      </c>
      <c r="E268" s="525" t="s">
        <v>994</v>
      </c>
      <c r="F268" s="640">
        <v>25</v>
      </c>
      <c r="G268" s="640" t="s">
        <v>1676</v>
      </c>
      <c r="H268" s="640" t="s">
        <v>1768</v>
      </c>
      <c r="I268" s="656" t="s">
        <v>2031</v>
      </c>
      <c r="J268" s="187" t="s">
        <v>2545</v>
      </c>
      <c r="K268" s="527" t="s">
        <v>1368</v>
      </c>
    </row>
    <row r="269" spans="1:17" ht="31.5" customHeight="1">
      <c r="A269" s="523" t="s">
        <v>1087</v>
      </c>
      <c r="B269" s="524" t="s">
        <v>1504</v>
      </c>
      <c r="C269" s="525" t="s">
        <v>1095</v>
      </c>
      <c r="D269" s="524" t="s">
        <v>1263</v>
      </c>
      <c r="E269" s="525" t="s">
        <v>995</v>
      </c>
      <c r="F269" s="640">
        <v>30.5</v>
      </c>
      <c r="G269" s="640" t="s">
        <v>1677</v>
      </c>
      <c r="H269" s="656" t="s">
        <v>1668</v>
      </c>
      <c r="I269" s="656" t="s">
        <v>2442</v>
      </c>
      <c r="J269" s="656" t="s">
        <v>2559</v>
      </c>
      <c r="K269" s="527" t="s">
        <v>1368</v>
      </c>
    </row>
    <row r="270" spans="1:17" ht="41.25" customHeight="1" thickBot="1">
      <c r="A270" s="542" t="s">
        <v>1088</v>
      </c>
      <c r="B270" s="543" t="s">
        <v>1294</v>
      </c>
      <c r="C270" s="544" t="s">
        <v>1365</v>
      </c>
      <c r="D270" s="543" t="s">
        <v>908</v>
      </c>
      <c r="E270" s="544" t="s">
        <v>1391</v>
      </c>
      <c r="F270" s="641" t="s">
        <v>1327</v>
      </c>
      <c r="G270" s="641" t="s">
        <v>1327</v>
      </c>
      <c r="H270" s="641" t="s">
        <v>1327</v>
      </c>
      <c r="I270" s="641" t="s">
        <v>1327</v>
      </c>
      <c r="J270" s="641" t="s">
        <v>1327</v>
      </c>
      <c r="K270" s="545" t="s">
        <v>1371</v>
      </c>
      <c r="L270" s="899"/>
      <c r="M270" s="900"/>
      <c r="N270" s="900"/>
      <c r="O270" s="900"/>
      <c r="P270" s="900"/>
      <c r="Q270" s="901"/>
    </row>
    <row r="271" spans="1:17" ht="10.5" customHeight="1">
      <c r="A271" s="546"/>
      <c r="B271" s="546"/>
      <c r="C271" s="547"/>
      <c r="D271" s="546"/>
      <c r="E271" s="547"/>
      <c r="F271" s="547"/>
      <c r="G271" s="547"/>
      <c r="H271" s="547"/>
      <c r="I271" s="547"/>
      <c r="J271" s="778"/>
      <c r="K271" s="547"/>
    </row>
    <row r="272" spans="1:17" ht="27.75" customHeight="1" thickBot="1">
      <c r="A272" s="517"/>
      <c r="B272" s="998" t="s">
        <v>69</v>
      </c>
      <c r="C272" s="998"/>
      <c r="D272" s="998"/>
      <c r="E272" s="998"/>
      <c r="F272" s="998"/>
      <c r="G272" s="998"/>
      <c r="H272" s="998"/>
      <c r="I272" s="998"/>
      <c r="J272" s="998"/>
      <c r="K272" s="998"/>
      <c r="L272" s="762"/>
    </row>
    <row r="273" spans="1:12" ht="42.75" customHeight="1">
      <c r="A273" s="518" t="s">
        <v>996</v>
      </c>
      <c r="B273" s="519" t="s">
        <v>1505</v>
      </c>
      <c r="C273" s="520" t="s">
        <v>1365</v>
      </c>
      <c r="D273" s="519" t="s">
        <v>908</v>
      </c>
      <c r="E273" s="520" t="s">
        <v>767</v>
      </c>
      <c r="F273" s="717" t="s">
        <v>1360</v>
      </c>
      <c r="G273" s="717" t="s">
        <v>1360</v>
      </c>
      <c r="H273" s="717">
        <v>35</v>
      </c>
      <c r="I273" s="717" t="s">
        <v>1360</v>
      </c>
      <c r="J273" s="717" t="s">
        <v>4</v>
      </c>
      <c r="K273" s="522" t="s">
        <v>1368</v>
      </c>
    </row>
    <row r="274" spans="1:12" ht="60">
      <c r="A274" s="549" t="s">
        <v>997</v>
      </c>
      <c r="B274" s="524" t="s">
        <v>1506</v>
      </c>
      <c r="C274" s="525" t="s">
        <v>1395</v>
      </c>
      <c r="D274" s="524" t="s">
        <v>1507</v>
      </c>
      <c r="E274" s="525" t="s">
        <v>744</v>
      </c>
      <c r="F274" s="640">
        <v>0</v>
      </c>
      <c r="G274" s="640" t="s">
        <v>1678</v>
      </c>
      <c r="H274" s="657" t="s">
        <v>1885</v>
      </c>
      <c r="I274" s="640" t="s">
        <v>2032</v>
      </c>
      <c r="J274" s="640">
        <v>468</v>
      </c>
      <c r="K274" s="527" t="s">
        <v>1368</v>
      </c>
    </row>
    <row r="275" spans="1:12" ht="30.75" thickBot="1">
      <c r="A275" s="542" t="s">
        <v>998</v>
      </c>
      <c r="B275" s="543" t="s">
        <v>1204</v>
      </c>
      <c r="C275" s="544" t="s">
        <v>1095</v>
      </c>
      <c r="D275" s="543" t="s">
        <v>1263</v>
      </c>
      <c r="E275" s="544" t="s">
        <v>1566</v>
      </c>
      <c r="F275" s="544" t="s">
        <v>2443</v>
      </c>
      <c r="G275" s="641" t="s">
        <v>2444</v>
      </c>
      <c r="H275" s="641" t="s">
        <v>2445</v>
      </c>
      <c r="I275" s="641" t="s">
        <v>2446</v>
      </c>
      <c r="J275" s="641" t="s">
        <v>2447</v>
      </c>
      <c r="K275" s="545" t="s">
        <v>1501</v>
      </c>
    </row>
    <row r="276" spans="1:12" ht="11.25" customHeight="1">
      <c r="A276" s="546"/>
      <c r="B276" s="546"/>
      <c r="C276" s="547"/>
      <c r="D276" s="546"/>
      <c r="E276" s="547"/>
      <c r="F276" s="547"/>
      <c r="G276" s="547"/>
      <c r="H276" s="547"/>
      <c r="I276" s="547"/>
      <c r="J276" s="547"/>
      <c r="K276" s="547"/>
    </row>
    <row r="277" spans="1:12" ht="15.75" thickBot="1">
      <c r="A277" s="517"/>
      <c r="B277" s="998" t="s">
        <v>70</v>
      </c>
      <c r="C277" s="998"/>
      <c r="D277" s="998"/>
      <c r="E277" s="998"/>
      <c r="F277" s="998"/>
      <c r="G277" s="998"/>
      <c r="H277" s="998"/>
      <c r="I277" s="998"/>
      <c r="J277" s="998"/>
      <c r="K277" s="998"/>
    </row>
    <row r="278" spans="1:12" ht="91.5" customHeight="1">
      <c r="A278" s="518" t="s">
        <v>999</v>
      </c>
      <c r="B278" s="519" t="s">
        <v>1205</v>
      </c>
      <c r="C278" s="520" t="s">
        <v>1365</v>
      </c>
      <c r="D278" s="519" t="s">
        <v>901</v>
      </c>
      <c r="E278" s="520" t="s">
        <v>1508</v>
      </c>
      <c r="F278" s="1008" t="s">
        <v>1918</v>
      </c>
      <c r="G278" s="1009"/>
      <c r="H278" s="1009"/>
      <c r="I278" s="1009"/>
      <c r="J278" s="926" t="s">
        <v>2373</v>
      </c>
      <c r="K278" s="522" t="s">
        <v>1368</v>
      </c>
      <c r="L278" s="381"/>
    </row>
    <row r="279" spans="1:12" ht="30">
      <c r="A279" s="523" t="s">
        <v>1000</v>
      </c>
      <c r="B279" s="524" t="s">
        <v>1283</v>
      </c>
      <c r="C279" s="525" t="s">
        <v>1396</v>
      </c>
      <c r="D279" s="524" t="s">
        <v>1206</v>
      </c>
      <c r="E279" s="525" t="s">
        <v>1343</v>
      </c>
      <c r="F279" s="528" t="s">
        <v>1292</v>
      </c>
      <c r="G279" s="907" t="s">
        <v>1679</v>
      </c>
      <c r="H279" s="170" t="s">
        <v>1898</v>
      </c>
      <c r="I279" s="170" t="s">
        <v>2157</v>
      </c>
      <c r="J279" s="196" t="s">
        <v>2506</v>
      </c>
      <c r="K279" s="527" t="s">
        <v>1476</v>
      </c>
      <c r="L279" s="381"/>
    </row>
    <row r="280" spans="1:12" ht="30.75" thickBot="1">
      <c r="A280" s="542" t="s">
        <v>1001</v>
      </c>
      <c r="B280" s="543" t="s">
        <v>71</v>
      </c>
      <c r="C280" s="544" t="s">
        <v>1095</v>
      </c>
      <c r="D280" s="543" t="s">
        <v>951</v>
      </c>
      <c r="E280" s="544" t="s">
        <v>744</v>
      </c>
      <c r="F280" s="641">
        <v>0</v>
      </c>
      <c r="G280" s="577">
        <v>0</v>
      </c>
      <c r="H280" s="577">
        <v>0</v>
      </c>
      <c r="I280" s="577">
        <v>0</v>
      </c>
      <c r="J280" s="577">
        <v>0</v>
      </c>
      <c r="K280" s="545">
        <v>1</v>
      </c>
      <c r="L280" s="381"/>
    </row>
    <row r="281" spans="1:12" s="379" customFormat="1" ht="27.75" customHeight="1" thickBot="1">
      <c r="A281" s="517"/>
      <c r="B281" s="1002" t="s">
        <v>72</v>
      </c>
      <c r="C281" s="1002"/>
      <c r="D281" s="1002"/>
      <c r="E281" s="1002"/>
      <c r="F281" s="1002"/>
      <c r="G281" s="1002"/>
      <c r="H281" s="1002"/>
      <c r="I281" s="1002"/>
      <c r="J281" s="1002"/>
      <c r="K281" s="1002"/>
      <c r="L281" s="378"/>
    </row>
    <row r="282" spans="1:12" ht="45" customHeight="1">
      <c r="A282" s="518" t="s">
        <v>1002</v>
      </c>
      <c r="B282" s="519" t="s">
        <v>1510</v>
      </c>
      <c r="C282" s="520" t="s">
        <v>1396</v>
      </c>
      <c r="D282" s="519" t="s">
        <v>1003</v>
      </c>
      <c r="E282" s="520" t="s">
        <v>1508</v>
      </c>
      <c r="F282" s="583" t="s">
        <v>1285</v>
      </c>
      <c r="G282" s="583" t="s">
        <v>1285</v>
      </c>
      <c r="H282" s="583" t="s">
        <v>1285</v>
      </c>
      <c r="I282" s="583" t="s">
        <v>2145</v>
      </c>
      <c r="J282" s="583" t="s">
        <v>1285</v>
      </c>
      <c r="K282" s="522" t="s">
        <v>1476</v>
      </c>
    </row>
    <row r="283" spans="1:12" ht="57" customHeight="1">
      <c r="A283" s="523" t="s">
        <v>1004</v>
      </c>
      <c r="B283" s="524" t="s">
        <v>2057</v>
      </c>
      <c r="C283" s="525" t="s">
        <v>1095</v>
      </c>
      <c r="D283" s="524" t="s">
        <v>951</v>
      </c>
      <c r="E283" s="525" t="s">
        <v>778</v>
      </c>
      <c r="F283" s="640">
        <v>4</v>
      </c>
      <c r="G283" s="640">
        <v>4</v>
      </c>
      <c r="H283" s="782" t="s">
        <v>2448</v>
      </c>
      <c r="I283" s="783">
        <v>6</v>
      </c>
      <c r="J283" s="927">
        <v>6</v>
      </c>
      <c r="K283" s="527" t="s">
        <v>1368</v>
      </c>
    </row>
    <row r="284" spans="1:12" ht="30" customHeight="1" thickBot="1">
      <c r="A284" s="542" t="s">
        <v>1005</v>
      </c>
      <c r="B284" s="543" t="s">
        <v>1207</v>
      </c>
      <c r="C284" s="544" t="s">
        <v>1095</v>
      </c>
      <c r="D284" s="543" t="s">
        <v>951</v>
      </c>
      <c r="E284" s="544" t="s">
        <v>744</v>
      </c>
      <c r="F284" s="641">
        <v>0</v>
      </c>
      <c r="G284" s="641">
        <v>1</v>
      </c>
      <c r="H284" s="641">
        <v>1</v>
      </c>
      <c r="I284" s="641">
        <v>1</v>
      </c>
      <c r="J284" s="641">
        <v>1</v>
      </c>
      <c r="K284" s="545" t="s">
        <v>1368</v>
      </c>
    </row>
    <row r="285" spans="1:12" ht="13.5" customHeight="1">
      <c r="A285" s="546"/>
      <c r="B285" s="546"/>
      <c r="C285" s="547"/>
      <c r="D285" s="546"/>
      <c r="E285" s="547"/>
      <c r="F285" s="547"/>
      <c r="G285" s="547"/>
      <c r="H285" s="547"/>
      <c r="I285" s="547"/>
      <c r="J285" s="547"/>
      <c r="K285" s="547"/>
    </row>
    <row r="286" spans="1:12" ht="15.75" thickBot="1">
      <c r="A286" s="517"/>
      <c r="B286" s="998" t="s">
        <v>74</v>
      </c>
      <c r="C286" s="998"/>
      <c r="D286" s="998"/>
      <c r="E286" s="998"/>
      <c r="F286" s="998"/>
      <c r="G286" s="998"/>
      <c r="H286" s="998"/>
      <c r="I286" s="998"/>
      <c r="J286" s="998"/>
      <c r="K286" s="998"/>
    </row>
    <row r="287" spans="1:12" ht="121.5" customHeight="1">
      <c r="A287" s="518" t="s">
        <v>1007</v>
      </c>
      <c r="B287" s="519" t="s">
        <v>1208</v>
      </c>
      <c r="C287" s="520" t="s">
        <v>1095</v>
      </c>
      <c r="D287" s="519" t="s">
        <v>951</v>
      </c>
      <c r="E287" s="520" t="s">
        <v>744</v>
      </c>
      <c r="F287" s="717">
        <v>0</v>
      </c>
      <c r="G287" s="717">
        <v>0</v>
      </c>
      <c r="H287" s="717" t="s">
        <v>1886</v>
      </c>
      <c r="I287" s="717" t="s">
        <v>1886</v>
      </c>
      <c r="J287" s="717" t="s">
        <v>2433</v>
      </c>
      <c r="K287" s="522" t="s">
        <v>1006</v>
      </c>
    </row>
    <row r="288" spans="1:12" ht="37.5" customHeight="1">
      <c r="A288" s="530" t="s">
        <v>1008</v>
      </c>
      <c r="B288" s="526" t="s">
        <v>1511</v>
      </c>
      <c r="C288" s="719" t="s">
        <v>1509</v>
      </c>
      <c r="D288" s="526" t="s">
        <v>951</v>
      </c>
      <c r="E288" s="719" t="s">
        <v>744</v>
      </c>
      <c r="F288" s="533">
        <v>0</v>
      </c>
      <c r="G288" s="533">
        <v>0</v>
      </c>
      <c r="H288" s="533">
        <v>0</v>
      </c>
      <c r="I288" s="533">
        <v>0</v>
      </c>
      <c r="J288" s="779">
        <v>0</v>
      </c>
      <c r="K288" s="534" t="s">
        <v>1406</v>
      </c>
    </row>
    <row r="289" spans="1:12" ht="47.25" customHeight="1">
      <c r="A289" s="531" t="s">
        <v>1009</v>
      </c>
      <c r="B289" s="584" t="s">
        <v>1209</v>
      </c>
      <c r="C289" s="533"/>
      <c r="D289" s="573"/>
      <c r="E289" s="533"/>
      <c r="F289" s="533"/>
      <c r="G289" s="533"/>
      <c r="H289" s="640"/>
      <c r="I289" s="173"/>
      <c r="J289" s="173"/>
      <c r="K289" s="534"/>
      <c r="L289" s="697"/>
    </row>
    <row r="290" spans="1:12" ht="16.5" customHeight="1">
      <c r="A290" s="530"/>
      <c r="B290" s="574" t="s">
        <v>1210</v>
      </c>
      <c r="C290" s="536" t="s">
        <v>1095</v>
      </c>
      <c r="D290" s="1003" t="s">
        <v>951</v>
      </c>
      <c r="E290" s="640" t="s">
        <v>1010</v>
      </c>
      <c r="F290" s="640">
        <v>2</v>
      </c>
      <c r="G290" s="640">
        <v>2</v>
      </c>
      <c r="H290" s="528">
        <v>2</v>
      </c>
      <c r="I290" s="173">
        <v>2</v>
      </c>
      <c r="J290" s="906">
        <v>2</v>
      </c>
      <c r="K290" s="527" t="s">
        <v>1368</v>
      </c>
    </row>
    <row r="291" spans="1:12" ht="16.5" customHeight="1">
      <c r="A291" s="530"/>
      <c r="B291" s="574" t="s">
        <v>1241</v>
      </c>
      <c r="C291" s="536"/>
      <c r="D291" s="1003"/>
      <c r="E291" s="640" t="s">
        <v>778</v>
      </c>
      <c r="F291" s="640">
        <v>4</v>
      </c>
      <c r="G291" s="640">
        <v>4</v>
      </c>
      <c r="H291" s="640">
        <v>4</v>
      </c>
      <c r="I291" s="640">
        <v>10</v>
      </c>
      <c r="J291" s="640">
        <v>10</v>
      </c>
      <c r="K291" s="527" t="s">
        <v>1368</v>
      </c>
    </row>
    <row r="292" spans="1:12" ht="30.75" customHeight="1">
      <c r="A292" s="530"/>
      <c r="B292" s="574" t="s">
        <v>1211</v>
      </c>
      <c r="C292" s="536"/>
      <c r="D292" s="575"/>
      <c r="E292" s="640" t="s">
        <v>1010</v>
      </c>
      <c r="F292" s="640">
        <v>2</v>
      </c>
      <c r="G292" s="640">
        <v>2</v>
      </c>
      <c r="H292" s="640">
        <v>2</v>
      </c>
      <c r="I292" s="640">
        <v>2</v>
      </c>
      <c r="J292" s="640">
        <v>2</v>
      </c>
      <c r="K292" s="527" t="s">
        <v>1368</v>
      </c>
    </row>
    <row r="293" spans="1:12" ht="15.75" customHeight="1">
      <c r="A293" s="523"/>
      <c r="B293" s="567" t="s">
        <v>1212</v>
      </c>
      <c r="C293" s="528"/>
      <c r="D293" s="585"/>
      <c r="E293" s="528" t="s">
        <v>744</v>
      </c>
      <c r="F293" s="528">
        <v>0</v>
      </c>
      <c r="G293" s="525">
        <v>0</v>
      </c>
      <c r="H293" s="528">
        <v>0</v>
      </c>
      <c r="I293" s="528">
        <v>0</v>
      </c>
      <c r="J293" s="528">
        <v>0</v>
      </c>
      <c r="K293" s="540" t="s">
        <v>1368</v>
      </c>
    </row>
    <row r="294" spans="1:12" ht="63.75" customHeight="1" thickBot="1">
      <c r="A294" s="542" t="s">
        <v>1011</v>
      </c>
      <c r="B294" s="568" t="s">
        <v>1512</v>
      </c>
      <c r="C294" s="586" t="s">
        <v>1365</v>
      </c>
      <c r="D294" s="587" t="s">
        <v>1261</v>
      </c>
      <c r="E294" s="569" t="s">
        <v>1012</v>
      </c>
      <c r="F294" s="577" t="s">
        <v>1681</v>
      </c>
      <c r="G294" s="577" t="s">
        <v>1680</v>
      </c>
      <c r="H294" s="588" t="s">
        <v>1799</v>
      </c>
      <c r="I294" s="641" t="s">
        <v>2033</v>
      </c>
      <c r="J294" s="577" t="s">
        <v>2546</v>
      </c>
      <c r="K294" s="579" t="s">
        <v>1405</v>
      </c>
    </row>
    <row r="295" spans="1:12" ht="12" customHeight="1">
      <c r="A295" s="546"/>
      <c r="B295" s="546"/>
      <c r="C295" s="547"/>
      <c r="D295" s="546"/>
      <c r="E295" s="547"/>
      <c r="F295" s="547"/>
      <c r="G295" s="547"/>
      <c r="H295" s="547"/>
      <c r="I295" s="547"/>
      <c r="J295" s="778"/>
      <c r="K295" s="547"/>
    </row>
    <row r="296" spans="1:12" ht="15.75" thickBot="1">
      <c r="A296" s="517"/>
      <c r="B296" s="998" t="s">
        <v>75</v>
      </c>
      <c r="C296" s="998"/>
      <c r="D296" s="998"/>
      <c r="E296" s="998"/>
      <c r="F296" s="998"/>
      <c r="G296" s="998"/>
      <c r="H296" s="998"/>
      <c r="I296" s="998"/>
      <c r="J296" s="998"/>
      <c r="K296" s="998"/>
    </row>
    <row r="297" spans="1:12" ht="34.5" customHeight="1">
      <c r="A297" s="518" t="s">
        <v>1089</v>
      </c>
      <c r="B297" s="519" t="s">
        <v>1013</v>
      </c>
      <c r="C297" s="520" t="s">
        <v>1390</v>
      </c>
      <c r="D297" s="519" t="s">
        <v>1263</v>
      </c>
      <c r="E297" s="520" t="s">
        <v>2034</v>
      </c>
      <c r="F297" s="717" t="s">
        <v>2035</v>
      </c>
      <c r="G297" s="717" t="s">
        <v>2036</v>
      </c>
      <c r="H297" s="717">
        <v>193943</v>
      </c>
      <c r="I297" s="717">
        <v>207576</v>
      </c>
      <c r="J297" s="717" t="s">
        <v>2450</v>
      </c>
      <c r="K297" s="522" t="s">
        <v>1376</v>
      </c>
    </row>
    <row r="298" spans="1:12" ht="19.5" customHeight="1">
      <c r="A298" s="523" t="s">
        <v>1090</v>
      </c>
      <c r="B298" s="524" t="s">
        <v>1344</v>
      </c>
      <c r="C298" s="525" t="s">
        <v>1365</v>
      </c>
      <c r="D298" s="524" t="s">
        <v>1263</v>
      </c>
      <c r="E298" s="525" t="s">
        <v>1346</v>
      </c>
      <c r="F298" s="640" t="s">
        <v>1345</v>
      </c>
      <c r="G298" s="528" t="s">
        <v>1682</v>
      </c>
      <c r="H298" s="528" t="s">
        <v>2037</v>
      </c>
      <c r="I298" s="528" t="s">
        <v>2038</v>
      </c>
      <c r="J298" s="528" t="s">
        <v>2449</v>
      </c>
      <c r="K298" s="527" t="s">
        <v>1398</v>
      </c>
    </row>
    <row r="299" spans="1:12" ht="19.5" customHeight="1">
      <c r="A299" s="523" t="s">
        <v>1091</v>
      </c>
      <c r="B299" s="524" t="s">
        <v>1513</v>
      </c>
      <c r="C299" s="525" t="s">
        <v>1390</v>
      </c>
      <c r="D299" s="524" t="s">
        <v>1261</v>
      </c>
      <c r="E299" s="525" t="s">
        <v>1106</v>
      </c>
      <c r="F299" s="640">
        <v>75.599999999999994</v>
      </c>
      <c r="G299" s="525" t="s">
        <v>2039</v>
      </c>
      <c r="H299" s="698" t="s">
        <v>2040</v>
      </c>
      <c r="I299" s="698" t="s">
        <v>2041</v>
      </c>
      <c r="J299" s="698" t="s">
        <v>2547</v>
      </c>
      <c r="K299" s="527" t="s">
        <v>1376</v>
      </c>
    </row>
    <row r="300" spans="1:12" ht="32.25" customHeight="1" thickBot="1">
      <c r="A300" s="542" t="s">
        <v>1092</v>
      </c>
      <c r="B300" s="543" t="s">
        <v>1514</v>
      </c>
      <c r="C300" s="544" t="s">
        <v>1390</v>
      </c>
      <c r="D300" s="543" t="s">
        <v>1261</v>
      </c>
      <c r="E300" s="544" t="s">
        <v>1014</v>
      </c>
      <c r="F300" s="641" t="s">
        <v>2042</v>
      </c>
      <c r="G300" s="577" t="s">
        <v>2043</v>
      </c>
      <c r="H300" s="699" t="s">
        <v>2044</v>
      </c>
      <c r="I300" s="699" t="s">
        <v>2045</v>
      </c>
      <c r="J300" s="699" t="s">
        <v>2550</v>
      </c>
      <c r="K300" s="545" t="s">
        <v>1368</v>
      </c>
    </row>
    <row r="301" spans="1:12" ht="14.25" customHeight="1">
      <c r="A301" s="546"/>
      <c r="B301" s="546"/>
      <c r="C301" s="547"/>
      <c r="D301" s="546"/>
      <c r="E301" s="547"/>
      <c r="F301" s="547"/>
      <c r="G301" s="547"/>
      <c r="H301" s="547"/>
      <c r="I301" s="547"/>
      <c r="J301" s="547"/>
      <c r="K301" s="547"/>
    </row>
    <row r="302" spans="1:12" ht="15.75" thickBot="1">
      <c r="A302" s="517"/>
      <c r="B302" s="998" t="s">
        <v>76</v>
      </c>
      <c r="C302" s="998"/>
      <c r="D302" s="998"/>
      <c r="E302" s="998"/>
      <c r="F302" s="998"/>
      <c r="G302" s="998"/>
      <c r="H302" s="998"/>
      <c r="I302" s="998"/>
      <c r="J302" s="998"/>
      <c r="K302" s="998"/>
    </row>
    <row r="303" spans="1:12" ht="183.75" customHeight="1">
      <c r="A303" s="518" t="s">
        <v>1015</v>
      </c>
      <c r="B303" s="519" t="s">
        <v>1213</v>
      </c>
      <c r="C303" s="520" t="s">
        <v>1095</v>
      </c>
      <c r="D303" s="519" t="s">
        <v>951</v>
      </c>
      <c r="E303" s="520">
        <v>0</v>
      </c>
      <c r="F303" s="717">
        <v>0</v>
      </c>
      <c r="G303" s="717" t="s">
        <v>2234</v>
      </c>
      <c r="H303" s="717" t="s">
        <v>1801</v>
      </c>
      <c r="I303" s="717" t="s">
        <v>2235</v>
      </c>
      <c r="J303" s="717" t="s">
        <v>2451</v>
      </c>
      <c r="K303" s="522" t="s">
        <v>1404</v>
      </c>
    </row>
    <row r="304" spans="1:12" ht="175.5" customHeight="1">
      <c r="A304" s="523" t="s">
        <v>1016</v>
      </c>
      <c r="B304" s="524" t="s">
        <v>1107</v>
      </c>
      <c r="C304" s="525" t="s">
        <v>1095</v>
      </c>
      <c r="D304" s="524" t="s">
        <v>1261</v>
      </c>
      <c r="E304" s="525" t="s">
        <v>1391</v>
      </c>
      <c r="F304" s="640" t="s">
        <v>1515</v>
      </c>
      <c r="G304" s="525" t="s">
        <v>1608</v>
      </c>
      <c r="H304" s="658" t="s">
        <v>1800</v>
      </c>
      <c r="I304" s="658" t="s">
        <v>2046</v>
      </c>
      <c r="J304" s="698" t="s">
        <v>2548</v>
      </c>
      <c r="K304" s="527" t="s">
        <v>1376</v>
      </c>
    </row>
    <row r="305" spans="1:12" ht="21.75" customHeight="1" thickBot="1">
      <c r="A305" s="542" t="s">
        <v>1017</v>
      </c>
      <c r="B305" s="543" t="s">
        <v>1018</v>
      </c>
      <c r="C305" s="544" t="s">
        <v>1095</v>
      </c>
      <c r="D305" s="543" t="s">
        <v>1261</v>
      </c>
      <c r="E305" s="544" t="s">
        <v>1019</v>
      </c>
      <c r="F305" s="577">
        <v>208</v>
      </c>
      <c r="G305" s="577">
        <v>213</v>
      </c>
      <c r="H305" s="588">
        <v>218</v>
      </c>
      <c r="I305" s="588">
        <v>228</v>
      </c>
      <c r="J305" s="588">
        <v>209</v>
      </c>
      <c r="K305" s="545" t="s">
        <v>1376</v>
      </c>
    </row>
    <row r="306" spans="1:12" ht="15">
      <c r="A306" s="546"/>
      <c r="B306" s="546"/>
      <c r="C306" s="547"/>
      <c r="D306" s="546"/>
      <c r="E306" s="547"/>
      <c r="F306" s="547"/>
      <c r="G306" s="547"/>
      <c r="H306" s="547"/>
      <c r="I306" s="547"/>
      <c r="J306" s="778"/>
      <c r="K306" s="547"/>
    </row>
    <row r="307" spans="1:12" ht="15.75" thickBot="1">
      <c r="A307" s="589"/>
      <c r="B307" s="998" t="s">
        <v>77</v>
      </c>
      <c r="C307" s="998"/>
      <c r="D307" s="998"/>
      <c r="E307" s="998"/>
      <c r="F307" s="998"/>
      <c r="G307" s="998"/>
      <c r="H307" s="998"/>
      <c r="I307" s="998"/>
      <c r="J307" s="998"/>
      <c r="K307" s="998"/>
    </row>
    <row r="308" spans="1:12" ht="162.75" customHeight="1">
      <c r="A308" s="570" t="s">
        <v>1020</v>
      </c>
      <c r="B308" s="521" t="s">
        <v>1022</v>
      </c>
      <c r="C308" s="571" t="s">
        <v>1095</v>
      </c>
      <c r="D308" s="521" t="s">
        <v>951</v>
      </c>
      <c r="E308" s="571" t="s">
        <v>744</v>
      </c>
      <c r="F308" s="551">
        <v>0</v>
      </c>
      <c r="G308" s="551">
        <v>0</v>
      </c>
      <c r="H308" s="551" t="s">
        <v>1887</v>
      </c>
      <c r="I308" s="551" t="s">
        <v>2047</v>
      </c>
      <c r="J308" s="551" t="s">
        <v>2549</v>
      </c>
      <c r="K308" s="572" t="s">
        <v>1368</v>
      </c>
    </row>
    <row r="309" spans="1:12" ht="29.25" customHeight="1">
      <c r="A309" s="531" t="s">
        <v>1021</v>
      </c>
      <c r="B309" s="584" t="s">
        <v>1516</v>
      </c>
      <c r="C309" s="1004" t="s">
        <v>1390</v>
      </c>
      <c r="D309" s="526"/>
      <c r="E309" s="533"/>
      <c r="F309" s="533"/>
      <c r="G309" s="533"/>
      <c r="H309" s="533"/>
      <c r="I309" s="533"/>
      <c r="J309" s="533"/>
      <c r="K309" s="534"/>
    </row>
    <row r="310" spans="1:12" ht="15.75" customHeight="1">
      <c r="A310" s="530"/>
      <c r="B310" s="535" t="s">
        <v>1216</v>
      </c>
      <c r="C310" s="1005"/>
      <c r="D310" s="1003" t="s">
        <v>951</v>
      </c>
      <c r="E310" s="640" t="s">
        <v>1023</v>
      </c>
      <c r="F310" s="640">
        <v>32.75</v>
      </c>
      <c r="G310" s="640" t="s">
        <v>1683</v>
      </c>
      <c r="H310" s="640" t="s">
        <v>1723</v>
      </c>
      <c r="I310" s="640" t="s">
        <v>2048</v>
      </c>
      <c r="J310" s="640" t="s">
        <v>2452</v>
      </c>
      <c r="K310" s="527" t="s">
        <v>1376</v>
      </c>
    </row>
    <row r="311" spans="1:12" ht="14.25" customHeight="1">
      <c r="A311" s="523"/>
      <c r="B311" s="535" t="s">
        <v>1215</v>
      </c>
      <c r="C311" s="1006"/>
      <c r="D311" s="1007"/>
      <c r="E311" s="640" t="s">
        <v>1024</v>
      </c>
      <c r="F311" s="640">
        <v>1</v>
      </c>
      <c r="G311" s="640">
        <v>1.8</v>
      </c>
      <c r="H311" s="718">
        <v>1</v>
      </c>
      <c r="I311" s="718" t="s">
        <v>2454</v>
      </c>
      <c r="J311" s="718" t="s">
        <v>2453</v>
      </c>
      <c r="K311" s="527" t="s">
        <v>1368</v>
      </c>
    </row>
    <row r="312" spans="1:12" ht="20.25" customHeight="1" thickBot="1">
      <c r="A312" s="542"/>
      <c r="B312" s="576" t="s">
        <v>1214</v>
      </c>
      <c r="C312" s="577"/>
      <c r="D312" s="578"/>
      <c r="E312" s="577" t="s">
        <v>1025</v>
      </c>
      <c r="F312" s="577">
        <v>174</v>
      </c>
      <c r="G312" s="577" t="s">
        <v>1684</v>
      </c>
      <c r="H312" s="577" t="s">
        <v>2049</v>
      </c>
      <c r="I312" s="577" t="s">
        <v>2049</v>
      </c>
      <c r="J312" s="577" t="s">
        <v>2049</v>
      </c>
      <c r="K312" s="579" t="s">
        <v>1368</v>
      </c>
    </row>
    <row r="313" spans="1:12" ht="11.25" customHeight="1">
      <c r="A313" s="546"/>
      <c r="B313" s="590"/>
      <c r="C313" s="547"/>
      <c r="D313" s="546"/>
      <c r="E313" s="547"/>
      <c r="F313" s="547"/>
      <c r="G313" s="547"/>
      <c r="H313" s="547"/>
      <c r="I313" s="547"/>
      <c r="J313" s="778"/>
      <c r="K313" s="547"/>
    </row>
    <row r="314" spans="1:12" ht="13.5" customHeight="1" thickBot="1">
      <c r="A314" s="517"/>
      <c r="B314" s="998" t="s">
        <v>1148</v>
      </c>
      <c r="C314" s="998"/>
      <c r="D314" s="998"/>
      <c r="E314" s="998"/>
      <c r="F314" s="998"/>
      <c r="G314" s="998"/>
      <c r="H314" s="998"/>
      <c r="I314" s="998"/>
      <c r="J314" s="998"/>
      <c r="K314" s="998"/>
    </row>
    <row r="315" spans="1:12" ht="33.75" customHeight="1" thickBot="1">
      <c r="A315" s="558" t="s">
        <v>1026</v>
      </c>
      <c r="B315" s="559" t="s">
        <v>1275</v>
      </c>
      <c r="C315" s="560" t="s">
        <v>1095</v>
      </c>
      <c r="D315" s="559" t="s">
        <v>1262</v>
      </c>
      <c r="E315" s="560" t="s">
        <v>2050</v>
      </c>
      <c r="F315" s="561">
        <v>68</v>
      </c>
      <c r="G315" s="561">
        <v>67</v>
      </c>
      <c r="H315" s="561">
        <v>68</v>
      </c>
      <c r="I315" s="561">
        <v>70</v>
      </c>
      <c r="J315" s="561">
        <v>69</v>
      </c>
      <c r="K315" s="562" t="s">
        <v>1376</v>
      </c>
    </row>
    <row r="316" spans="1:12" ht="14.25" customHeight="1">
      <c r="A316" s="546"/>
      <c r="B316" s="546"/>
      <c r="C316" s="547"/>
      <c r="D316" s="546"/>
      <c r="E316" s="547"/>
      <c r="F316" s="547"/>
      <c r="G316" s="547"/>
      <c r="H316" s="547"/>
      <c r="I316" s="547"/>
      <c r="J316" s="547"/>
      <c r="K316" s="547"/>
    </row>
    <row r="317" spans="1:12" ht="14.25" customHeight="1" thickBot="1">
      <c r="A317" s="517"/>
      <c r="B317" s="998" t="s">
        <v>78</v>
      </c>
      <c r="C317" s="998"/>
      <c r="D317" s="998"/>
      <c r="E317" s="998"/>
      <c r="F317" s="998"/>
      <c r="G317" s="998"/>
      <c r="H317" s="998"/>
      <c r="I317" s="998"/>
      <c r="J317" s="998"/>
      <c r="K317" s="998"/>
    </row>
    <row r="318" spans="1:12" ht="30">
      <c r="A318" s="518" t="s">
        <v>1109</v>
      </c>
      <c r="B318" s="519" t="s">
        <v>1027</v>
      </c>
      <c r="C318" s="520" t="s">
        <v>1387</v>
      </c>
      <c r="D318" s="519" t="s">
        <v>908</v>
      </c>
      <c r="E318" s="520" t="s">
        <v>1028</v>
      </c>
      <c r="F318" s="520" t="s">
        <v>1328</v>
      </c>
      <c r="G318" s="520" t="s">
        <v>1328</v>
      </c>
      <c r="H318" s="520" t="s">
        <v>1328</v>
      </c>
      <c r="I318" s="717" t="s">
        <v>2003</v>
      </c>
      <c r="J318" s="520">
        <v>8.1999999999999993</v>
      </c>
      <c r="K318" s="522" t="s">
        <v>1403</v>
      </c>
    </row>
    <row r="319" spans="1:12" ht="60.75" thickBot="1">
      <c r="A319" s="542" t="s">
        <v>1108</v>
      </c>
      <c r="B319" s="543" t="s">
        <v>1110</v>
      </c>
      <c r="C319" s="544" t="s">
        <v>1365</v>
      </c>
      <c r="D319" s="543" t="s">
        <v>908</v>
      </c>
      <c r="E319" s="569" t="s">
        <v>1391</v>
      </c>
      <c r="F319" s="577" t="s">
        <v>1328</v>
      </c>
      <c r="G319" s="577" t="s">
        <v>1328</v>
      </c>
      <c r="H319" s="577" t="s">
        <v>1328</v>
      </c>
      <c r="I319" s="577" t="s">
        <v>2004</v>
      </c>
      <c r="J319" s="577" t="s">
        <v>1328</v>
      </c>
      <c r="K319" s="545" t="s">
        <v>1371</v>
      </c>
      <c r="L319" s="381"/>
    </row>
    <row r="320" spans="1:12" ht="15">
      <c r="A320" s="546"/>
      <c r="B320" s="546"/>
      <c r="C320" s="547"/>
      <c r="D320" s="546"/>
      <c r="E320" s="547"/>
      <c r="F320" s="547"/>
      <c r="G320" s="547"/>
      <c r="H320" s="547"/>
      <c r="I320" s="547"/>
      <c r="J320" s="547"/>
      <c r="K320" s="547"/>
      <c r="L320" s="381"/>
    </row>
    <row r="321" spans="1:12" ht="15.75" thickBot="1">
      <c r="A321" s="517"/>
      <c r="B321" s="998" t="s">
        <v>79</v>
      </c>
      <c r="C321" s="998"/>
      <c r="D321" s="998"/>
      <c r="E321" s="998"/>
      <c r="F321" s="998"/>
      <c r="G321" s="998"/>
      <c r="H321" s="998"/>
      <c r="I321" s="998"/>
      <c r="J321" s="998"/>
      <c r="K321" s="998"/>
      <c r="L321" s="381"/>
    </row>
    <row r="322" spans="1:12" ht="30.75" thickBot="1">
      <c r="A322" s="558" t="s">
        <v>1029</v>
      </c>
      <c r="B322" s="559" t="s">
        <v>1347</v>
      </c>
      <c r="C322" s="560" t="s">
        <v>1095</v>
      </c>
      <c r="D322" s="559" t="s">
        <v>825</v>
      </c>
      <c r="E322" s="560" t="s">
        <v>1010</v>
      </c>
      <c r="F322" s="561">
        <v>9</v>
      </c>
      <c r="G322" s="561">
        <v>12</v>
      </c>
      <c r="H322" s="561">
        <v>7</v>
      </c>
      <c r="I322" s="561">
        <v>9</v>
      </c>
      <c r="J322" s="561">
        <v>15</v>
      </c>
      <c r="K322" s="562" t="s">
        <v>1368</v>
      </c>
      <c r="L322" s="381"/>
    </row>
    <row r="323" spans="1:12" ht="11.25" customHeight="1">
      <c r="A323" s="546"/>
      <c r="B323" s="546"/>
      <c r="C323" s="547"/>
      <c r="D323" s="546"/>
      <c r="E323" s="547"/>
      <c r="F323" s="547"/>
      <c r="G323" s="547"/>
      <c r="H323" s="547"/>
      <c r="I323" s="547"/>
      <c r="J323" s="547"/>
      <c r="K323" s="547"/>
      <c r="L323" s="381"/>
    </row>
    <row r="324" spans="1:12" ht="21.75" customHeight="1" thickBot="1">
      <c r="A324" s="517"/>
      <c r="B324" s="998" t="s">
        <v>80</v>
      </c>
      <c r="C324" s="998"/>
      <c r="D324" s="998"/>
      <c r="E324" s="998"/>
      <c r="F324" s="998"/>
      <c r="G324" s="998"/>
      <c r="H324" s="998"/>
      <c r="I324" s="998"/>
      <c r="J324" s="998"/>
      <c r="K324" s="998"/>
      <c r="L324" s="381"/>
    </row>
    <row r="325" spans="1:12" ht="31.5" customHeight="1">
      <c r="A325" s="518" t="s">
        <v>1030</v>
      </c>
      <c r="B325" s="519" t="s">
        <v>1517</v>
      </c>
      <c r="C325" s="520" t="s">
        <v>1095</v>
      </c>
      <c r="D325" s="519" t="s">
        <v>825</v>
      </c>
      <c r="E325" s="520" t="s">
        <v>744</v>
      </c>
      <c r="F325" s="717">
        <v>0</v>
      </c>
      <c r="G325" s="717">
        <v>1</v>
      </c>
      <c r="H325" s="717">
        <v>1</v>
      </c>
      <c r="I325" s="717">
        <v>2</v>
      </c>
      <c r="J325" s="377">
        <v>2</v>
      </c>
      <c r="K325" s="522" t="s">
        <v>1402</v>
      </c>
      <c r="L325" s="381"/>
    </row>
    <row r="326" spans="1:12" ht="61.5" customHeight="1">
      <c r="A326" s="523" t="s">
        <v>1031</v>
      </c>
      <c r="B326" s="524" t="s">
        <v>1217</v>
      </c>
      <c r="C326" s="525" t="s">
        <v>1095</v>
      </c>
      <c r="D326" s="524" t="s">
        <v>825</v>
      </c>
      <c r="E326" s="525" t="s">
        <v>1156</v>
      </c>
      <c r="F326" s="640">
        <v>28</v>
      </c>
      <c r="G326" s="640">
        <v>19</v>
      </c>
      <c r="H326" s="640">
        <v>14</v>
      </c>
      <c r="I326" s="640">
        <v>14</v>
      </c>
      <c r="J326" s="300">
        <v>14</v>
      </c>
      <c r="K326" s="527" t="s">
        <v>1368</v>
      </c>
      <c r="L326" s="381"/>
    </row>
    <row r="327" spans="1:12" ht="48.75" customHeight="1">
      <c r="A327" s="523" t="s">
        <v>1032</v>
      </c>
      <c r="B327" s="524" t="s">
        <v>1798</v>
      </c>
      <c r="C327" s="525" t="s">
        <v>1397</v>
      </c>
      <c r="D327" s="524" t="s">
        <v>825</v>
      </c>
      <c r="E327" s="525" t="s">
        <v>1348</v>
      </c>
      <c r="F327" s="640" t="s">
        <v>1307</v>
      </c>
      <c r="G327" s="591" t="s">
        <v>1612</v>
      </c>
      <c r="H327" s="591" t="s">
        <v>1797</v>
      </c>
      <c r="I327" s="591" t="s">
        <v>2005</v>
      </c>
      <c r="J327" s="928" t="s">
        <v>2380</v>
      </c>
      <c r="K327" s="527" t="s">
        <v>1476</v>
      </c>
      <c r="L327" s="381"/>
    </row>
    <row r="328" spans="1:12" ht="30.75" thickBot="1">
      <c r="A328" s="542" t="s">
        <v>1033</v>
      </c>
      <c r="B328" s="543" t="s">
        <v>1111</v>
      </c>
      <c r="C328" s="544" t="s">
        <v>1390</v>
      </c>
      <c r="D328" s="543" t="s">
        <v>825</v>
      </c>
      <c r="E328" s="544" t="s">
        <v>1112</v>
      </c>
      <c r="F328" s="641">
        <v>698</v>
      </c>
      <c r="G328" s="641" t="s">
        <v>1686</v>
      </c>
      <c r="H328" s="641">
        <v>998</v>
      </c>
      <c r="I328" s="638">
        <v>1100</v>
      </c>
      <c r="J328" s="375">
        <v>1247</v>
      </c>
      <c r="K328" s="545" t="s">
        <v>1368</v>
      </c>
      <c r="L328" s="381"/>
    </row>
    <row r="329" spans="1:12" ht="9" customHeight="1">
      <c r="A329" s="546"/>
      <c r="B329" s="546"/>
      <c r="C329" s="547"/>
      <c r="D329" s="546"/>
      <c r="E329" s="547"/>
      <c r="F329" s="547"/>
      <c r="G329" s="547"/>
      <c r="H329" s="547"/>
      <c r="I329" s="547"/>
      <c r="J329" s="778"/>
      <c r="K329" s="547"/>
      <c r="L329" s="381"/>
    </row>
    <row r="330" spans="1:12" ht="15.75" thickBot="1">
      <c r="A330" s="517"/>
      <c r="B330" s="998" t="s">
        <v>81</v>
      </c>
      <c r="C330" s="998"/>
      <c r="D330" s="998"/>
      <c r="E330" s="998"/>
      <c r="F330" s="998"/>
      <c r="G330" s="998"/>
      <c r="H330" s="998"/>
      <c r="I330" s="998"/>
      <c r="J330" s="998"/>
      <c r="K330" s="998"/>
      <c r="L330" s="381"/>
    </row>
    <row r="331" spans="1:12" ht="34.5" customHeight="1" thickBot="1">
      <c r="A331" s="558" t="s">
        <v>1034</v>
      </c>
      <c r="B331" s="559" t="s">
        <v>1218</v>
      </c>
      <c r="C331" s="560" t="s">
        <v>1095</v>
      </c>
      <c r="D331" s="559" t="s">
        <v>825</v>
      </c>
      <c r="E331" s="560" t="s">
        <v>2140</v>
      </c>
      <c r="F331" s="561">
        <v>71</v>
      </c>
      <c r="G331" s="561" t="s">
        <v>1685</v>
      </c>
      <c r="H331" s="561">
        <v>51</v>
      </c>
      <c r="I331" s="561">
        <v>43</v>
      </c>
      <c r="J331" s="690">
        <v>63</v>
      </c>
      <c r="K331" s="562" t="s">
        <v>1368</v>
      </c>
      <c r="L331" s="381"/>
    </row>
    <row r="332" spans="1:12" ht="8.25" customHeight="1">
      <c r="A332" s="546"/>
      <c r="B332" s="546"/>
      <c r="C332" s="547"/>
      <c r="D332" s="546"/>
      <c r="E332" s="547"/>
      <c r="F332" s="547"/>
      <c r="G332" s="547"/>
      <c r="H332" s="547"/>
      <c r="I332" s="547"/>
      <c r="J332" s="547"/>
      <c r="K332" s="547"/>
      <c r="L332" s="381"/>
    </row>
    <row r="333" spans="1:12" ht="17.25" customHeight="1" thickBot="1">
      <c r="A333" s="517"/>
      <c r="B333" s="998" t="s">
        <v>82</v>
      </c>
      <c r="C333" s="998"/>
      <c r="D333" s="998"/>
      <c r="E333" s="998"/>
      <c r="F333" s="998"/>
      <c r="G333" s="998"/>
      <c r="H333" s="998"/>
      <c r="I333" s="998"/>
      <c r="J333" s="998"/>
      <c r="K333" s="998"/>
      <c r="L333" s="381"/>
    </row>
    <row r="334" spans="1:12" ht="36.75" customHeight="1">
      <c r="A334" s="518" t="s">
        <v>1035</v>
      </c>
      <c r="B334" s="519" t="s">
        <v>1219</v>
      </c>
      <c r="C334" s="520" t="s">
        <v>1095</v>
      </c>
      <c r="D334" s="519" t="s">
        <v>1220</v>
      </c>
      <c r="E334" s="520" t="s">
        <v>744</v>
      </c>
      <c r="F334" s="717">
        <v>45</v>
      </c>
      <c r="G334" s="717" t="s">
        <v>1687</v>
      </c>
      <c r="H334" s="717" t="s">
        <v>1762</v>
      </c>
      <c r="I334" s="717">
        <v>74</v>
      </c>
      <c r="J334" s="717">
        <v>155</v>
      </c>
      <c r="K334" s="522" t="s">
        <v>1368</v>
      </c>
      <c r="L334" s="767"/>
    </row>
    <row r="335" spans="1:12" ht="50.25" customHeight="1">
      <c r="A335" s="549" t="s">
        <v>1036</v>
      </c>
      <c r="B335" s="524" t="s">
        <v>1518</v>
      </c>
      <c r="C335" s="525" t="s">
        <v>1095</v>
      </c>
      <c r="D335" s="524" t="s">
        <v>1220</v>
      </c>
      <c r="E335" s="525" t="s">
        <v>744</v>
      </c>
      <c r="F335" s="640">
        <v>0</v>
      </c>
      <c r="G335" s="640" t="s">
        <v>1635</v>
      </c>
      <c r="H335" s="640" t="s">
        <v>1763</v>
      </c>
      <c r="I335" s="640">
        <v>30</v>
      </c>
      <c r="J335" s="640">
        <v>28</v>
      </c>
      <c r="K335" s="527" t="s">
        <v>1401</v>
      </c>
      <c r="L335" s="767"/>
    </row>
    <row r="336" spans="1:12" ht="45">
      <c r="A336" s="549" t="s">
        <v>1037</v>
      </c>
      <c r="B336" s="524" t="s">
        <v>1113</v>
      </c>
      <c r="C336" s="525" t="s">
        <v>2381</v>
      </c>
      <c r="D336" s="524" t="s">
        <v>825</v>
      </c>
      <c r="E336" s="525" t="s">
        <v>744</v>
      </c>
      <c r="F336" s="640">
        <v>861.6</v>
      </c>
      <c r="G336" s="640" t="s">
        <v>1688</v>
      </c>
      <c r="H336" s="700" t="s">
        <v>2051</v>
      </c>
      <c r="I336" s="664" t="s">
        <v>2052</v>
      </c>
      <c r="J336" s="718">
        <v>265.40899999999999</v>
      </c>
      <c r="K336" s="527" t="s">
        <v>1371</v>
      </c>
      <c r="L336" s="768"/>
    </row>
    <row r="337" spans="1:12" ht="30.75" thickBot="1">
      <c r="A337" s="542" t="s">
        <v>1996</v>
      </c>
      <c r="B337" s="659" t="s">
        <v>1997</v>
      </c>
      <c r="C337" s="660" t="s">
        <v>17</v>
      </c>
      <c r="D337" s="659" t="s">
        <v>1998</v>
      </c>
      <c r="E337" s="569"/>
      <c r="F337" s="577"/>
      <c r="G337" s="577"/>
      <c r="H337" s="661"/>
      <c r="I337" s="662">
        <v>1</v>
      </c>
      <c r="J337" s="662">
        <v>2</v>
      </c>
      <c r="K337" s="663" t="s">
        <v>1999</v>
      </c>
      <c r="L337" s="769"/>
    </row>
    <row r="338" spans="1:12" ht="15">
      <c r="A338" s="546"/>
      <c r="B338" s="546"/>
      <c r="C338" s="547"/>
      <c r="D338" s="546"/>
      <c r="E338" s="547"/>
      <c r="F338" s="547"/>
      <c r="G338" s="547"/>
      <c r="H338" s="547"/>
      <c r="I338" s="547"/>
      <c r="J338" s="778"/>
      <c r="K338" s="547"/>
      <c r="L338" s="770"/>
    </row>
    <row r="339" spans="1:12" ht="15.75" thickBot="1">
      <c r="A339" s="517"/>
      <c r="B339" s="998" t="s">
        <v>83</v>
      </c>
      <c r="C339" s="998"/>
      <c r="D339" s="998"/>
      <c r="E339" s="998"/>
      <c r="F339" s="998"/>
      <c r="G339" s="998"/>
      <c r="H339" s="998"/>
      <c r="I339" s="998"/>
      <c r="J339" s="998"/>
      <c r="K339" s="998"/>
    </row>
    <row r="340" spans="1:12" ht="31.5" customHeight="1" thickBot="1">
      <c r="A340" s="558" t="s">
        <v>1093</v>
      </c>
      <c r="B340" s="559" t="s">
        <v>1221</v>
      </c>
      <c r="C340" s="560" t="s">
        <v>1387</v>
      </c>
      <c r="D340" s="559" t="s">
        <v>908</v>
      </c>
      <c r="E340" s="560" t="s">
        <v>1038</v>
      </c>
      <c r="F340" s="561" t="s">
        <v>1327</v>
      </c>
      <c r="G340" s="561" t="s">
        <v>1327</v>
      </c>
      <c r="H340" s="561" t="s">
        <v>1327</v>
      </c>
      <c r="I340" s="561" t="s">
        <v>1327</v>
      </c>
      <c r="J340" s="561">
        <v>6.9</v>
      </c>
      <c r="K340" s="562" t="s">
        <v>1376</v>
      </c>
    </row>
    <row r="341" spans="1:12" ht="8.25" customHeight="1">
      <c r="A341" s="546"/>
      <c r="B341" s="546"/>
      <c r="C341" s="547"/>
      <c r="D341" s="546"/>
      <c r="E341" s="547"/>
      <c r="F341" s="547"/>
      <c r="G341" s="547"/>
      <c r="H341" s="547"/>
      <c r="I341" s="547"/>
      <c r="J341" s="778"/>
      <c r="K341" s="547"/>
    </row>
    <row r="342" spans="1:12" ht="19.5" customHeight="1" thickBot="1">
      <c r="A342" s="517"/>
      <c r="B342" s="998" t="s">
        <v>84</v>
      </c>
      <c r="C342" s="998"/>
      <c r="D342" s="998"/>
      <c r="E342" s="998"/>
      <c r="F342" s="998"/>
      <c r="G342" s="998"/>
      <c r="H342" s="998"/>
      <c r="I342" s="998"/>
      <c r="J342" s="998"/>
      <c r="K342" s="998"/>
    </row>
    <row r="343" spans="1:12" ht="104.25" customHeight="1">
      <c r="A343" s="518" t="s">
        <v>1040</v>
      </c>
      <c r="B343" s="519" t="s">
        <v>1041</v>
      </c>
      <c r="C343" s="520" t="s">
        <v>1365</v>
      </c>
      <c r="D343" s="519" t="s">
        <v>1519</v>
      </c>
      <c r="E343" s="520" t="s">
        <v>1391</v>
      </c>
      <c r="F343" s="929" t="s">
        <v>1549</v>
      </c>
      <c r="G343" s="930" t="s">
        <v>2460</v>
      </c>
      <c r="H343" s="930" t="s">
        <v>2459</v>
      </c>
      <c r="I343" s="930" t="s">
        <v>2457</v>
      </c>
      <c r="J343" s="930" t="s">
        <v>2458</v>
      </c>
      <c r="K343" s="522" t="s">
        <v>1368</v>
      </c>
    </row>
    <row r="344" spans="1:12" ht="39.75" customHeight="1">
      <c r="A344" s="549" t="s">
        <v>1042</v>
      </c>
      <c r="B344" s="524" t="s">
        <v>1151</v>
      </c>
      <c r="C344" s="525" t="s">
        <v>1095</v>
      </c>
      <c r="D344" s="524" t="s">
        <v>1519</v>
      </c>
      <c r="E344" s="525" t="s">
        <v>1152</v>
      </c>
      <c r="F344" s="931" t="s">
        <v>1550</v>
      </c>
      <c r="G344" s="932" t="s">
        <v>1919</v>
      </c>
      <c r="H344" s="932" t="s">
        <v>1920</v>
      </c>
      <c r="I344" s="932" t="s">
        <v>2053</v>
      </c>
      <c r="J344" s="932" t="s">
        <v>2456</v>
      </c>
      <c r="K344" s="527" t="s">
        <v>1368</v>
      </c>
    </row>
    <row r="345" spans="1:12" ht="246.75" customHeight="1" thickBot="1">
      <c r="A345" s="592" t="s">
        <v>1153</v>
      </c>
      <c r="B345" s="543" t="s">
        <v>1520</v>
      </c>
      <c r="C345" s="544" t="s">
        <v>1395</v>
      </c>
      <c r="D345" s="543" t="s">
        <v>1519</v>
      </c>
      <c r="E345" s="544" t="s">
        <v>1154</v>
      </c>
      <c r="F345" s="933" t="s">
        <v>1881</v>
      </c>
      <c r="G345" s="934" t="s">
        <v>1891</v>
      </c>
      <c r="H345" s="934" t="s">
        <v>1890</v>
      </c>
      <c r="I345" s="934" t="s">
        <v>2054</v>
      </c>
      <c r="J345" s="934" t="s">
        <v>2461</v>
      </c>
      <c r="K345" s="545" t="s">
        <v>1368</v>
      </c>
    </row>
    <row r="346" spans="1:12" ht="15">
      <c r="A346" s="546"/>
      <c r="B346" s="546"/>
      <c r="C346" s="547"/>
      <c r="D346" s="546"/>
      <c r="E346" s="547"/>
      <c r="F346" s="547"/>
      <c r="G346" s="547"/>
      <c r="H346" s="547"/>
      <c r="I346" s="547"/>
      <c r="J346" s="778"/>
      <c r="K346" s="547"/>
    </row>
    <row r="347" spans="1:12" ht="15.75" thickBot="1">
      <c r="A347" s="517"/>
      <c r="B347" s="998" t="s">
        <v>85</v>
      </c>
      <c r="C347" s="998"/>
      <c r="D347" s="998"/>
      <c r="E347" s="998"/>
      <c r="F347" s="998"/>
      <c r="G347" s="998"/>
      <c r="H347" s="998"/>
      <c r="I347" s="998"/>
      <c r="J347" s="998"/>
      <c r="K347" s="998"/>
    </row>
    <row r="348" spans="1:12" ht="36" customHeight="1" thickBot="1">
      <c r="A348" s="558" t="s">
        <v>1043</v>
      </c>
      <c r="B348" s="593" t="s">
        <v>1044</v>
      </c>
      <c r="C348" s="560" t="s">
        <v>1095</v>
      </c>
      <c r="D348" s="594" t="s">
        <v>1149</v>
      </c>
      <c r="E348" s="560" t="s">
        <v>756</v>
      </c>
      <c r="F348" s="560">
        <v>12</v>
      </c>
      <c r="G348" s="560">
        <v>14</v>
      </c>
      <c r="H348" s="560" t="s">
        <v>1725</v>
      </c>
      <c r="I348" s="560" t="s">
        <v>1725</v>
      </c>
      <c r="J348" s="561" t="s">
        <v>2551</v>
      </c>
      <c r="K348" s="562" t="s">
        <v>1376</v>
      </c>
    </row>
    <row r="349" spans="1:12" ht="15">
      <c r="A349" s="546"/>
      <c r="B349" s="546"/>
      <c r="C349" s="547"/>
      <c r="D349" s="546"/>
      <c r="E349" s="547"/>
      <c r="F349" s="547"/>
      <c r="G349" s="547"/>
      <c r="H349" s="547"/>
      <c r="I349" s="547"/>
      <c r="J349" s="547"/>
      <c r="K349" s="547"/>
    </row>
    <row r="350" spans="1:12" ht="15.75" thickBot="1">
      <c r="A350" s="517"/>
      <c r="B350" s="998" t="s">
        <v>86</v>
      </c>
      <c r="C350" s="998"/>
      <c r="D350" s="998"/>
      <c r="E350" s="998"/>
      <c r="F350" s="998"/>
      <c r="G350" s="998"/>
      <c r="H350" s="998"/>
      <c r="I350" s="998"/>
      <c r="J350" s="998"/>
      <c r="K350" s="998"/>
    </row>
    <row r="351" spans="1:12" ht="32.25" customHeight="1">
      <c r="A351" s="518" t="s">
        <v>1045</v>
      </c>
      <c r="B351" s="519" t="s">
        <v>1046</v>
      </c>
      <c r="C351" s="520" t="s">
        <v>1365</v>
      </c>
      <c r="D351" s="519" t="s">
        <v>1047</v>
      </c>
      <c r="E351" s="520" t="s">
        <v>1117</v>
      </c>
      <c r="F351" s="897">
        <v>10.61</v>
      </c>
      <c r="G351" s="898">
        <v>46.4</v>
      </c>
      <c r="H351" s="898">
        <v>80.5</v>
      </c>
      <c r="I351" s="898">
        <v>47.5</v>
      </c>
      <c r="J351" s="898">
        <v>68</v>
      </c>
      <c r="K351" s="522" t="s">
        <v>1398</v>
      </c>
    </row>
    <row r="352" spans="1:12" ht="46.5" customHeight="1">
      <c r="A352" s="549" t="s">
        <v>1048</v>
      </c>
      <c r="B352" s="524" t="s">
        <v>1049</v>
      </c>
      <c r="C352" s="525" t="s">
        <v>1365</v>
      </c>
      <c r="D352" s="524" t="s">
        <v>908</v>
      </c>
      <c r="E352" s="525" t="s">
        <v>1391</v>
      </c>
      <c r="F352" s="640" t="s">
        <v>1327</v>
      </c>
      <c r="G352" s="640" t="s">
        <v>1327</v>
      </c>
      <c r="H352" s="640" t="s">
        <v>1327</v>
      </c>
      <c r="I352" s="640" t="s">
        <v>1327</v>
      </c>
      <c r="J352" s="640" t="s">
        <v>1327</v>
      </c>
      <c r="K352" s="527" t="s">
        <v>1399</v>
      </c>
    </row>
    <row r="353" spans="1:11" ht="48" customHeight="1" thickBot="1">
      <c r="A353" s="592" t="s">
        <v>1114</v>
      </c>
      <c r="B353" s="543" t="s">
        <v>1039</v>
      </c>
      <c r="C353" s="544" t="s">
        <v>1365</v>
      </c>
      <c r="D353" s="543" t="s">
        <v>1609</v>
      </c>
      <c r="E353" s="544" t="s">
        <v>1391</v>
      </c>
      <c r="F353" s="577" t="s">
        <v>1565</v>
      </c>
      <c r="G353" s="577" t="s">
        <v>2055</v>
      </c>
      <c r="H353" s="577" t="s">
        <v>1899</v>
      </c>
      <c r="I353" s="577" t="s">
        <v>2056</v>
      </c>
      <c r="J353" s="577" t="s">
        <v>2056</v>
      </c>
      <c r="K353" s="545" t="s">
        <v>1400</v>
      </c>
    </row>
    <row r="354" spans="1:11">
      <c r="A354" s="595"/>
      <c r="B354" s="595"/>
      <c r="C354" s="596"/>
      <c r="D354" s="597"/>
      <c r="E354" s="598"/>
      <c r="F354" s="599"/>
      <c r="G354" s="599"/>
      <c r="H354" s="599"/>
      <c r="I354" s="599"/>
      <c r="J354" s="780"/>
      <c r="K354" s="598"/>
    </row>
    <row r="355" spans="1:11" ht="26.45" customHeight="1">
      <c r="A355" s="713">
        <v>1</v>
      </c>
      <c r="B355" s="999" t="s">
        <v>1521</v>
      </c>
      <c r="C355" s="999"/>
      <c r="D355" s="999"/>
      <c r="E355" s="999"/>
      <c r="F355" s="999"/>
      <c r="G355" s="999"/>
      <c r="H355" s="999"/>
      <c r="I355" s="999"/>
      <c r="J355" s="999"/>
      <c r="K355" s="999"/>
    </row>
    <row r="356" spans="1:11" ht="16.5" customHeight="1">
      <c r="A356" s="713">
        <v>2</v>
      </c>
      <c r="B356" s="999" t="s">
        <v>1250</v>
      </c>
      <c r="C356" s="999"/>
      <c r="D356" s="999"/>
      <c r="E356" s="999"/>
      <c r="F356" s="999"/>
      <c r="G356" s="999"/>
      <c r="H356" s="999"/>
      <c r="I356" s="999"/>
      <c r="J356" s="999"/>
      <c r="K356" s="999"/>
    </row>
    <row r="357" spans="1:11" ht="15" customHeight="1">
      <c r="A357" s="713">
        <v>3</v>
      </c>
      <c r="B357" s="999" t="s">
        <v>1249</v>
      </c>
      <c r="C357" s="999"/>
      <c r="D357" s="999"/>
      <c r="E357" s="999"/>
      <c r="F357" s="999"/>
      <c r="G357" s="999"/>
      <c r="H357" s="999"/>
      <c r="I357" s="999"/>
      <c r="J357" s="999"/>
      <c r="K357" s="999"/>
    </row>
    <row r="358" spans="1:11" ht="14.25" customHeight="1">
      <c r="A358" s="713">
        <v>4</v>
      </c>
      <c r="B358" s="999" t="s">
        <v>1522</v>
      </c>
      <c r="C358" s="999"/>
      <c r="D358" s="999"/>
      <c r="E358" s="999"/>
      <c r="F358" s="999"/>
      <c r="G358" s="999"/>
      <c r="H358" s="999"/>
      <c r="I358" s="999"/>
      <c r="J358" s="999"/>
      <c r="K358" s="999"/>
    </row>
    <row r="359" spans="1:11">
      <c r="A359" s="713">
        <v>5</v>
      </c>
      <c r="B359" s="999" t="s">
        <v>1248</v>
      </c>
      <c r="C359" s="999"/>
      <c r="D359" s="999"/>
      <c r="E359" s="999"/>
      <c r="F359" s="999"/>
      <c r="G359" s="999"/>
      <c r="H359" s="999"/>
      <c r="I359" s="999"/>
      <c r="J359" s="999"/>
      <c r="K359" s="999"/>
    </row>
    <row r="360" spans="1:11" ht="15" customHeight="1">
      <c r="A360" s="713">
        <v>6</v>
      </c>
      <c r="B360" s="999" t="s">
        <v>1523</v>
      </c>
      <c r="C360" s="999"/>
      <c r="D360" s="999"/>
      <c r="E360" s="999"/>
      <c r="F360" s="999"/>
      <c r="G360" s="999"/>
      <c r="H360" s="999"/>
      <c r="I360" s="999"/>
      <c r="J360" s="999"/>
      <c r="K360" s="999"/>
    </row>
    <row r="361" spans="1:11" ht="17.25" customHeight="1">
      <c r="A361" s="713">
        <v>7</v>
      </c>
      <c r="B361" s="999" t="s">
        <v>1247</v>
      </c>
      <c r="C361" s="999"/>
      <c r="D361" s="999"/>
      <c r="E361" s="999"/>
      <c r="F361" s="999"/>
      <c r="G361" s="999"/>
      <c r="H361" s="999"/>
      <c r="I361" s="999"/>
      <c r="J361" s="999"/>
      <c r="K361" s="999"/>
    </row>
    <row r="362" spans="1:11">
      <c r="A362" s="382"/>
      <c r="B362" s="382"/>
      <c r="C362" s="935"/>
      <c r="D362" s="936"/>
      <c r="E362" s="937"/>
      <c r="F362" s="938"/>
      <c r="G362" s="938"/>
      <c r="H362" s="938"/>
      <c r="I362" s="938"/>
      <c r="J362" s="939"/>
      <c r="K362" s="937"/>
    </row>
  </sheetData>
  <mergeCells count="76">
    <mergeCell ref="B187:K187"/>
    <mergeCell ref="B200:K200"/>
    <mergeCell ref="B209:K209"/>
    <mergeCell ref="B255:K255"/>
    <mergeCell ref="B220:K220"/>
    <mergeCell ref="B228:K228"/>
    <mergeCell ref="B236:K236"/>
    <mergeCell ref="B212:K212"/>
    <mergeCell ref="B215:K215"/>
    <mergeCell ref="B245:K245"/>
    <mergeCell ref="B249:K249"/>
    <mergeCell ref="B252:K252"/>
    <mergeCell ref="L143:L144"/>
    <mergeCell ref="B148:K148"/>
    <mergeCell ref="B152:K152"/>
    <mergeCell ref="B159:D159"/>
    <mergeCell ref="B160:K160"/>
    <mergeCell ref="D168:D170"/>
    <mergeCell ref="B175:K175"/>
    <mergeCell ref="C138:C140"/>
    <mergeCell ref="B145:K145"/>
    <mergeCell ref="D139:D140"/>
    <mergeCell ref="B61:K61"/>
    <mergeCell ref="B51:K51"/>
    <mergeCell ref="B56:K56"/>
    <mergeCell ref="B134:K134"/>
    <mergeCell ref="B137:K137"/>
    <mergeCell ref="B125:K125"/>
    <mergeCell ref="B131:K131"/>
    <mergeCell ref="B94:K94"/>
    <mergeCell ref="B102:K102"/>
    <mergeCell ref="B65:K65"/>
    <mergeCell ref="B88:K88"/>
    <mergeCell ref="B91:K91"/>
    <mergeCell ref="B77:K77"/>
    <mergeCell ref="B108:K108"/>
    <mergeCell ref="B115:K115"/>
    <mergeCell ref="C35:C38"/>
    <mergeCell ref="D35:D38"/>
    <mergeCell ref="B34:K34"/>
    <mergeCell ref="B5:K5"/>
    <mergeCell ref="B11:K11"/>
    <mergeCell ref="B14:K14"/>
    <mergeCell ref="B19:K19"/>
    <mergeCell ref="B28:K28"/>
    <mergeCell ref="B260:K260"/>
    <mergeCell ref="B264:D264"/>
    <mergeCell ref="B339:K339"/>
    <mergeCell ref="B265:K265"/>
    <mergeCell ref="B272:K272"/>
    <mergeCell ref="B277:K277"/>
    <mergeCell ref="B281:K281"/>
    <mergeCell ref="B286:K286"/>
    <mergeCell ref="D290:D291"/>
    <mergeCell ref="B296:K296"/>
    <mergeCell ref="B302:K302"/>
    <mergeCell ref="B307:K307"/>
    <mergeCell ref="C309:C311"/>
    <mergeCell ref="D310:D311"/>
    <mergeCell ref="F278:I278"/>
    <mergeCell ref="B333:K333"/>
    <mergeCell ref="B342:K342"/>
    <mergeCell ref="B350:K350"/>
    <mergeCell ref="B356:K356"/>
    <mergeCell ref="B361:K361"/>
    <mergeCell ref="B347:K347"/>
    <mergeCell ref="B355:K355"/>
    <mergeCell ref="B357:K357"/>
    <mergeCell ref="B358:K358"/>
    <mergeCell ref="B359:K359"/>
    <mergeCell ref="B360:K360"/>
    <mergeCell ref="B314:K314"/>
    <mergeCell ref="B317:K317"/>
    <mergeCell ref="B321:K321"/>
    <mergeCell ref="B324:K324"/>
    <mergeCell ref="B330:K330"/>
  </mergeCells>
  <conditionalFormatting sqref="A52:A53 A62 A66:A72 A109:A112 A116:A122 A126:A128 A135 A146 A149:A150 A138:A143 A15:A16 A78:A85 A20:A21 A12:A13 A57:A59 A35:A49 A5:A10 A153:A158 A29:A33 A95:A99 A103:A107 A362:A65265">
    <cfRule type="containsText" dxfId="62" priority="193" stopIfTrue="1" operator="containsText" text="tiksl">
      <formula>NOT(ISERROR(SEARCH("tiksl",A5)))</formula>
    </cfRule>
  </conditionalFormatting>
  <conditionalFormatting sqref="A17:A18">
    <cfRule type="containsText" dxfId="61" priority="190" stopIfTrue="1" operator="containsText" text="tiksl">
      <formula>NOT(ISERROR(SEARCH("tiksl",A17)))</formula>
    </cfRule>
  </conditionalFormatting>
  <conditionalFormatting sqref="A27">
    <cfRule type="containsText" dxfId="60" priority="189" stopIfTrue="1" operator="containsText" text="tiksl">
      <formula>NOT(ISERROR(SEARCH("tiksl",A27)))</formula>
    </cfRule>
  </conditionalFormatting>
  <conditionalFormatting sqref="A50">
    <cfRule type="containsText" dxfId="59" priority="187" stopIfTrue="1" operator="containsText" text="tiksl">
      <formula>NOT(ISERROR(SEARCH("tiksl",A50)))</formula>
    </cfRule>
  </conditionalFormatting>
  <conditionalFormatting sqref="A54:A55">
    <cfRule type="containsText" dxfId="58" priority="186" stopIfTrue="1" operator="containsText" text="tiksl">
      <formula>NOT(ISERROR(SEARCH("tiksl",A54)))</formula>
    </cfRule>
  </conditionalFormatting>
  <conditionalFormatting sqref="A60">
    <cfRule type="containsText" dxfId="57" priority="185" stopIfTrue="1" operator="containsText" text="tiksl">
      <formula>NOT(ISERROR(SEARCH("tiksl",A60)))</formula>
    </cfRule>
  </conditionalFormatting>
  <conditionalFormatting sqref="A63:A64">
    <cfRule type="containsText" dxfId="56" priority="184" stopIfTrue="1" operator="containsText" text="tiksl">
      <formula>NOT(ISERROR(SEARCH("tiksl",A63)))</formula>
    </cfRule>
  </conditionalFormatting>
  <conditionalFormatting sqref="A73 A76">
    <cfRule type="containsText" dxfId="55" priority="183" stopIfTrue="1" operator="containsText" text="tiksl">
      <formula>NOT(ISERROR(SEARCH("tiksl",A73)))</formula>
    </cfRule>
  </conditionalFormatting>
  <conditionalFormatting sqref="A86:A87">
    <cfRule type="containsText" dxfId="54" priority="182" stopIfTrue="1" operator="containsText" text="tiksl">
      <formula>NOT(ISERROR(SEARCH("tiksl",A86)))</formula>
    </cfRule>
  </conditionalFormatting>
  <conditionalFormatting sqref="A89:A90">
    <cfRule type="containsText" dxfId="53" priority="181" stopIfTrue="1" operator="containsText" text="tiksl">
      <formula>NOT(ISERROR(SEARCH("tiksl",A89)))</formula>
    </cfRule>
  </conditionalFormatting>
  <conditionalFormatting sqref="A92:A93">
    <cfRule type="containsText" dxfId="52" priority="180" stopIfTrue="1" operator="containsText" text="tiksl">
      <formula>NOT(ISERROR(SEARCH("tiksl",A92)))</formula>
    </cfRule>
  </conditionalFormatting>
  <conditionalFormatting sqref="A100:A101">
    <cfRule type="containsText" dxfId="51" priority="179" stopIfTrue="1" operator="containsText" text="tiksl">
      <formula>NOT(ISERROR(SEARCH("tiksl",A100)))</formula>
    </cfRule>
  </conditionalFormatting>
  <conditionalFormatting sqref="A113:A114">
    <cfRule type="containsText" dxfId="50" priority="177" stopIfTrue="1" operator="containsText" text="tiksl">
      <formula>NOT(ISERROR(SEARCH("tiksl",A113)))</formula>
    </cfRule>
  </conditionalFormatting>
  <conditionalFormatting sqref="A123:A124">
    <cfRule type="containsText" dxfId="49" priority="176" stopIfTrue="1" operator="containsText" text="tiksl">
      <formula>NOT(ISERROR(SEARCH("tiksl",A123)))</formula>
    </cfRule>
  </conditionalFormatting>
  <conditionalFormatting sqref="A129:A130">
    <cfRule type="containsText" dxfId="48" priority="175" stopIfTrue="1" operator="containsText" text="tiksl">
      <formula>NOT(ISERROR(SEARCH("tiksl",A129)))</formula>
    </cfRule>
  </conditionalFormatting>
  <conditionalFormatting sqref="A132:A133">
    <cfRule type="containsText" dxfId="47" priority="174" stopIfTrue="1" operator="containsText" text="tiksl">
      <formula>NOT(ISERROR(SEARCH("tiksl",A132)))</formula>
    </cfRule>
  </conditionalFormatting>
  <conditionalFormatting sqref="A136">
    <cfRule type="containsText" dxfId="46" priority="173" stopIfTrue="1" operator="containsText" text="tiksl">
      <formula>NOT(ISERROR(SEARCH("tiksl",A136)))</formula>
    </cfRule>
  </conditionalFormatting>
  <conditionalFormatting sqref="A144">
    <cfRule type="containsText" dxfId="45" priority="172" stopIfTrue="1" operator="containsText" text="tiksl">
      <formula>NOT(ISERROR(SEARCH("tiksl",A144)))</formula>
    </cfRule>
  </conditionalFormatting>
  <conditionalFormatting sqref="A147">
    <cfRule type="containsText" dxfId="44" priority="171" stopIfTrue="1" operator="containsText" text="tiksl">
      <formula>NOT(ISERROR(SEARCH("tiksl",A147)))</formula>
    </cfRule>
  </conditionalFormatting>
  <conditionalFormatting sqref="A151">
    <cfRule type="containsText" dxfId="43" priority="170" stopIfTrue="1" operator="containsText" text="tiksl">
      <formula>NOT(ISERROR(SEARCH("tiksl",A151)))</formula>
    </cfRule>
  </conditionalFormatting>
  <conditionalFormatting sqref="A22">
    <cfRule type="containsText" dxfId="42" priority="133" stopIfTrue="1" operator="containsText" text="tiksl">
      <formula>NOT(ISERROR(SEARCH("tiksl",A22)))</formula>
    </cfRule>
  </conditionalFormatting>
  <conditionalFormatting sqref="A23:A26">
    <cfRule type="containsText" dxfId="41" priority="132" stopIfTrue="1" operator="containsText" text="tiksl">
      <formula>NOT(ISERROR(SEARCH("tiksl",A23)))</formula>
    </cfRule>
  </conditionalFormatting>
  <conditionalFormatting sqref="B159:C159 A325:A327 A316 A318:A320 A322:A323 A334:A335 A354">
    <cfRule type="containsText" dxfId="40" priority="63" stopIfTrue="1" operator="containsText" text="tiksl">
      <formula>NOT(ISERROR(SEARCH("tiksl",A159)))</formula>
    </cfRule>
  </conditionalFormatting>
  <conditionalFormatting sqref="A355:A361">
    <cfRule type="containsText" dxfId="39" priority="32" stopIfTrue="1" operator="containsText" text="tiksl">
      <formula>NOT(ISERROR(SEARCH("tiksl",A355)))</formula>
    </cfRule>
  </conditionalFormatting>
  <conditionalFormatting sqref="A271">
    <cfRule type="containsText" dxfId="38" priority="49" stopIfTrue="1" operator="containsText" text="tiksl">
      <formula>NOT(ISERROR(SEARCH("tiksl",A271)))</formula>
    </cfRule>
  </conditionalFormatting>
  <conditionalFormatting sqref="A75">
    <cfRule type="containsText" dxfId="37" priority="34" stopIfTrue="1" operator="containsText" text="tiksl">
      <formula>NOT(ISERROR(SEARCH("tiksl",A75)))</formula>
    </cfRule>
  </conditionalFormatting>
  <conditionalFormatting sqref="A337">
    <cfRule type="containsText" dxfId="36" priority="33" stopIfTrue="1" operator="containsText" text="tiksl">
      <formula>NOT(ISERROR(SEARCH("tiksl",A337)))</formula>
    </cfRule>
  </conditionalFormatting>
  <conditionalFormatting sqref="A295">
    <cfRule type="containsText" dxfId="35" priority="45" stopIfTrue="1" operator="containsText" text="tiksl">
      <formula>NOT(ISERROR(SEARCH("tiksl",A295)))</formula>
    </cfRule>
  </conditionalFormatting>
  <conditionalFormatting sqref="A74">
    <cfRule type="containsText" dxfId="34" priority="35" stopIfTrue="1" operator="containsText" text="tiksl">
      <formula>NOT(ISERROR(SEARCH("tiksl",A74)))</formula>
    </cfRule>
  </conditionalFormatting>
  <conditionalFormatting sqref="A313">
    <cfRule type="containsText" dxfId="33" priority="42" stopIfTrue="1" operator="containsText" text="tiksl">
      <formula>NOT(ISERROR(SEARCH("tiksl",A313)))</formula>
    </cfRule>
  </conditionalFormatting>
  <conditionalFormatting sqref="A328:A329">
    <cfRule type="containsText" dxfId="32" priority="41" stopIfTrue="1" operator="containsText" text="tiksl">
      <formula>NOT(ISERROR(SEARCH("tiksl",A328)))</formula>
    </cfRule>
  </conditionalFormatting>
  <conditionalFormatting sqref="A331:A332">
    <cfRule type="containsText" dxfId="31" priority="40" stopIfTrue="1" operator="containsText" text="tiksl">
      <formula>NOT(ISERROR(SEARCH("tiksl",A331)))</formula>
    </cfRule>
  </conditionalFormatting>
  <conditionalFormatting sqref="A336 A338">
    <cfRule type="containsText" dxfId="30" priority="39" stopIfTrue="1" operator="containsText" text="tiksl">
      <formula>NOT(ISERROR(SEARCH("tiksl",A336)))</formula>
    </cfRule>
  </conditionalFormatting>
  <conditionalFormatting sqref="A201:A206 A216:A218 A229:A233 A237:A242 A256:A257 A261 B264:C264 A246:A248 A161:A174 A188:A197 A221:A225 A176:A184">
    <cfRule type="containsText" dxfId="29" priority="31" stopIfTrue="1" operator="containsText" text="tiksl">
      <formula>NOT(ISERROR(SEARCH("tiksl",A161)))</formula>
    </cfRule>
  </conditionalFormatting>
  <conditionalFormatting sqref="A185:A186">
    <cfRule type="containsText" dxfId="28" priority="30" stopIfTrue="1" operator="containsText" text="tiksl">
      <formula>NOT(ISERROR(SEARCH("tiksl",A185)))</formula>
    </cfRule>
  </conditionalFormatting>
  <conditionalFormatting sqref="A198:A199">
    <cfRule type="containsText" dxfId="27" priority="29" stopIfTrue="1" operator="containsText" text="tiksl">
      <formula>NOT(ISERROR(SEARCH("tiksl",A198)))</formula>
    </cfRule>
  </conditionalFormatting>
  <conditionalFormatting sqref="A207:A208">
    <cfRule type="containsText" dxfId="26" priority="28" stopIfTrue="1" operator="containsText" text="tiksl">
      <formula>NOT(ISERROR(SEARCH("tiksl",A207)))</formula>
    </cfRule>
  </conditionalFormatting>
  <conditionalFormatting sqref="A210:A211">
    <cfRule type="containsText" dxfId="25" priority="27" stopIfTrue="1" operator="containsText" text="tiksl">
      <formula>NOT(ISERROR(SEARCH("tiksl",A210)))</formula>
    </cfRule>
  </conditionalFormatting>
  <conditionalFormatting sqref="A213:A214">
    <cfRule type="containsText" dxfId="24" priority="26" stopIfTrue="1" operator="containsText" text="tiksl">
      <formula>NOT(ISERROR(SEARCH("tiksl",A213)))</formula>
    </cfRule>
  </conditionalFormatting>
  <conditionalFormatting sqref="A219">
    <cfRule type="containsText" dxfId="23" priority="25" stopIfTrue="1" operator="containsText" text="tiksl">
      <formula>NOT(ISERROR(SEARCH("tiksl",A219)))</formula>
    </cfRule>
  </conditionalFormatting>
  <conditionalFormatting sqref="A226:A227">
    <cfRule type="containsText" dxfId="22" priority="24" stopIfTrue="1" operator="containsText" text="tiksl">
      <formula>NOT(ISERROR(SEARCH("tiksl",A226)))</formula>
    </cfRule>
  </conditionalFormatting>
  <conditionalFormatting sqref="A234:A235">
    <cfRule type="containsText" dxfId="21" priority="23" stopIfTrue="1" operator="containsText" text="tiksl">
      <formula>NOT(ISERROR(SEARCH("tiksl",A234)))</formula>
    </cfRule>
  </conditionalFormatting>
  <conditionalFormatting sqref="A243:A244">
    <cfRule type="containsText" dxfId="20" priority="22" stopIfTrue="1" operator="containsText" text="tiksl">
      <formula>NOT(ISERROR(SEARCH("tiksl",A243)))</formula>
    </cfRule>
  </conditionalFormatting>
  <conditionalFormatting sqref="A250:A251">
    <cfRule type="containsText" dxfId="19" priority="21" stopIfTrue="1" operator="containsText" text="tiksl">
      <formula>NOT(ISERROR(SEARCH("tiksl",A250)))</formula>
    </cfRule>
  </conditionalFormatting>
  <conditionalFormatting sqref="A253:A254">
    <cfRule type="containsText" dxfId="18" priority="20" stopIfTrue="1" operator="containsText" text="tiksl">
      <formula>NOT(ISERROR(SEARCH("tiksl",A253)))</formula>
    </cfRule>
  </conditionalFormatting>
  <conditionalFormatting sqref="A258:A259">
    <cfRule type="containsText" dxfId="17" priority="19" stopIfTrue="1" operator="containsText" text="tiksl">
      <formula>NOT(ISERROR(SEARCH("tiksl",A258)))</formula>
    </cfRule>
  </conditionalFormatting>
  <conditionalFormatting sqref="A262:A263">
    <cfRule type="containsText" dxfId="16" priority="18" stopIfTrue="1" operator="containsText" text="tiksl">
      <formula>NOT(ISERROR(SEARCH("tiksl",A262)))</formula>
    </cfRule>
  </conditionalFormatting>
  <conditionalFormatting sqref="A353">
    <cfRule type="containsText" dxfId="15" priority="2" stopIfTrue="1" operator="containsText" text="tiksl">
      <formula>NOT(ISERROR(SEARCH("tiksl",A353)))</formula>
    </cfRule>
  </conditionalFormatting>
  <conditionalFormatting sqref="A266:A269">
    <cfRule type="containsText" dxfId="14" priority="17" stopIfTrue="1" operator="containsText" text="tiksl">
      <formula>NOT(ISERROR(SEARCH("tiksl",A266)))</formula>
    </cfRule>
  </conditionalFormatting>
  <conditionalFormatting sqref="A270">
    <cfRule type="containsText" dxfId="13" priority="16" stopIfTrue="1" operator="containsText" text="tiksl">
      <formula>NOT(ISERROR(SEARCH("tiksl",A270)))</formula>
    </cfRule>
  </conditionalFormatting>
  <conditionalFormatting sqref="A278:A279 A282:A283 A273:A274 A287:A293">
    <cfRule type="containsText" dxfId="12" priority="15" stopIfTrue="1" operator="containsText" text="tiksl">
      <formula>NOT(ISERROR(SEARCH("tiksl",A273)))</formula>
    </cfRule>
  </conditionalFormatting>
  <conditionalFormatting sqref="A275:A276">
    <cfRule type="containsText" dxfId="11" priority="14" stopIfTrue="1" operator="containsText" text="tiksl">
      <formula>NOT(ISERROR(SEARCH("tiksl",A275)))</formula>
    </cfRule>
  </conditionalFormatting>
  <conditionalFormatting sqref="A280">
    <cfRule type="containsText" dxfId="10" priority="13" stopIfTrue="1" operator="containsText" text="tiksl">
      <formula>NOT(ISERROR(SEARCH("tiksl",A280)))</formula>
    </cfRule>
  </conditionalFormatting>
  <conditionalFormatting sqref="A284:A285">
    <cfRule type="containsText" dxfId="9" priority="12" stopIfTrue="1" operator="containsText" text="tiksl">
      <formula>NOT(ISERROR(SEARCH("tiksl",A284)))</formula>
    </cfRule>
  </conditionalFormatting>
  <conditionalFormatting sqref="A294">
    <cfRule type="containsText" dxfId="8" priority="11" stopIfTrue="1" operator="containsText" text="tiksl">
      <formula>NOT(ISERROR(SEARCH("tiksl",A294)))</formula>
    </cfRule>
  </conditionalFormatting>
  <conditionalFormatting sqref="A297:A299 A303:A304 A308:A311">
    <cfRule type="containsText" dxfId="7" priority="10" stopIfTrue="1" operator="containsText" text="tiksl">
      <formula>NOT(ISERROR(SEARCH("tiksl",A297)))</formula>
    </cfRule>
  </conditionalFormatting>
  <conditionalFormatting sqref="A300:A301">
    <cfRule type="containsText" dxfId="6" priority="9" stopIfTrue="1" operator="containsText" text="tiksl">
      <formula>NOT(ISERROR(SEARCH("tiksl",A300)))</formula>
    </cfRule>
  </conditionalFormatting>
  <conditionalFormatting sqref="A305:A306">
    <cfRule type="containsText" dxfId="5" priority="8" stopIfTrue="1" operator="containsText" text="tiksl">
      <formula>NOT(ISERROR(SEARCH("tiksl",A305)))</formula>
    </cfRule>
  </conditionalFormatting>
  <conditionalFormatting sqref="A312">
    <cfRule type="containsText" dxfId="4" priority="7" stopIfTrue="1" operator="containsText" text="tiksl">
      <formula>NOT(ISERROR(SEARCH("tiksl",A312)))</formula>
    </cfRule>
  </conditionalFormatting>
  <conditionalFormatting sqref="A315">
    <cfRule type="containsText" dxfId="3" priority="6" stopIfTrue="1" operator="containsText" text="tiksl">
      <formula>NOT(ISERROR(SEARCH("tiksl",A315)))</formula>
    </cfRule>
  </conditionalFormatting>
  <conditionalFormatting sqref="A343 A351 A340:A341 A348:A349">
    <cfRule type="containsText" dxfId="2" priority="5" stopIfTrue="1" operator="containsText" text="tiksl">
      <formula>NOT(ISERROR(SEARCH("tiksl",A340)))</formula>
    </cfRule>
  </conditionalFormatting>
  <conditionalFormatting sqref="A344:A346">
    <cfRule type="containsText" dxfId="1" priority="4" stopIfTrue="1" operator="containsText" text="tiksl">
      <formula>NOT(ISERROR(SEARCH("tiksl",A344)))</formula>
    </cfRule>
  </conditionalFormatting>
  <conditionalFormatting sqref="A352">
    <cfRule type="containsText" dxfId="0" priority="3" stopIfTrue="1" operator="containsText" text="tiksl">
      <formula>NOT(ISERROR(SEARCH("tiksl",A352)))</formula>
    </cfRule>
  </conditionalFormatting>
  <hyperlinks>
    <hyperlink ref="B70" location="_ftn5" display="_ftn5"/>
    <hyperlink ref="B106" location="_ftn6" display="_ftn6"/>
    <hyperlink ref="B59" location="_ftn4" display="_ftn4"/>
    <hyperlink ref="B210" location="_ftn9" display="_ftn9"/>
    <hyperlink ref="B300" r:id="rId1" display="http://www.klaipedainfo.lt/"/>
  </hyperlinks>
  <printOptions horizontalCentered="1"/>
  <pageMargins left="0" right="0" top="0.78740157480314965" bottom="0.19685039370078741" header="0" footer="0"/>
  <pageSetup paperSize="9" scale="75" orientation="landscape" r:id="rId2"/>
  <rowBreaks count="4" manualBreakCount="4">
    <brk id="26" max="10" man="1"/>
    <brk id="213" max="10" man="1"/>
    <brk id="229" max="10" man="1"/>
    <brk id="306" max="10" man="1"/>
  </rowBreaks>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908"/>
  <sheetViews>
    <sheetView zoomScaleNormal="100" zoomScaleSheetLayoutView="100" workbookViewId="0">
      <selection activeCell="Z22" sqref="Z21:Z22"/>
    </sheetView>
  </sheetViews>
  <sheetFormatPr defaultRowHeight="12.75"/>
  <cols>
    <col min="1" max="1" width="22" style="11" customWidth="1"/>
    <col min="2" max="2" width="7.5703125" style="6" customWidth="1"/>
    <col min="3" max="3" width="7.140625" style="247" customWidth="1"/>
    <col min="4" max="5" width="6.42578125" style="6" customWidth="1"/>
    <col min="6" max="6" width="6.5703125" style="6" customWidth="1"/>
    <col min="7" max="7" width="6.140625" style="6" customWidth="1"/>
    <col min="8" max="8" width="6.5703125" style="6" customWidth="1"/>
    <col min="9" max="9" width="7.42578125" style="6" customWidth="1"/>
    <col min="10" max="10" width="6.5703125" style="6" customWidth="1"/>
    <col min="11" max="11" width="8.140625" style="6" customWidth="1"/>
    <col min="12" max="12" width="6.42578125" style="6" customWidth="1"/>
    <col min="13" max="13" width="6.28515625" style="6" customWidth="1"/>
    <col min="14" max="14" width="6" style="6" customWidth="1"/>
    <col min="15" max="16384" width="9.140625" style="6"/>
  </cols>
  <sheetData>
    <row r="1" spans="1:15" s="4" customFormat="1" ht="15.75">
      <c r="A1" s="270" t="s">
        <v>1357</v>
      </c>
      <c r="B1" s="27"/>
      <c r="C1" s="246"/>
      <c r="D1" s="27"/>
      <c r="E1" s="27"/>
      <c r="F1" s="27"/>
      <c r="G1" s="27"/>
      <c r="H1" s="27"/>
      <c r="I1" s="27"/>
      <c r="J1" s="27"/>
      <c r="K1" s="27"/>
      <c r="L1" s="27"/>
      <c r="M1" s="27"/>
      <c r="N1" s="27"/>
    </row>
    <row r="2" spans="1:15" ht="13.5" thickBot="1">
      <c r="A2" s="5"/>
    </row>
    <row r="3" spans="1:15" ht="18.75" customHeight="1">
      <c r="A3" s="1030" t="s">
        <v>19</v>
      </c>
      <c r="B3" s="1032">
        <v>2013</v>
      </c>
      <c r="C3" s="1033"/>
      <c r="D3" s="1024">
        <v>2014</v>
      </c>
      <c r="E3" s="1025"/>
      <c r="F3" s="1021">
        <v>2015</v>
      </c>
      <c r="G3" s="1022"/>
      <c r="H3" s="1021">
        <v>2016</v>
      </c>
      <c r="I3" s="1022"/>
      <c r="J3" s="1021">
        <v>2017</v>
      </c>
      <c r="K3" s="1022"/>
      <c r="L3" s="86">
        <v>2018</v>
      </c>
      <c r="M3" s="86">
        <v>2019</v>
      </c>
      <c r="N3" s="470">
        <v>2020</v>
      </c>
    </row>
    <row r="4" spans="1:15" ht="19.5" customHeight="1" thickBot="1">
      <c r="A4" s="1031"/>
      <c r="B4" s="90" t="s">
        <v>17</v>
      </c>
      <c r="C4" s="335" t="s">
        <v>18</v>
      </c>
      <c r="D4" s="84" t="s">
        <v>17</v>
      </c>
      <c r="E4" s="248" t="s">
        <v>18</v>
      </c>
      <c r="F4" s="84" t="s">
        <v>17</v>
      </c>
      <c r="G4" s="248" t="s">
        <v>18</v>
      </c>
      <c r="H4" s="84" t="s">
        <v>17</v>
      </c>
      <c r="I4" s="248" t="s">
        <v>18</v>
      </c>
      <c r="J4" s="84" t="s">
        <v>17</v>
      </c>
      <c r="K4" s="248" t="s">
        <v>18</v>
      </c>
      <c r="L4" s="87"/>
      <c r="M4" s="87"/>
      <c r="N4" s="471"/>
    </row>
    <row r="5" spans="1:15" ht="15.95" customHeight="1">
      <c r="A5" s="260" t="s">
        <v>1242</v>
      </c>
      <c r="B5" s="262">
        <f>B13+B21+B28</f>
        <v>234</v>
      </c>
      <c r="C5" s="362">
        <v>100</v>
      </c>
      <c r="D5" s="364">
        <f>D13+D21+D28</f>
        <v>245</v>
      </c>
      <c r="E5" s="249">
        <v>100</v>
      </c>
      <c r="F5" s="339">
        <f>F6+F7+F8+F9</f>
        <v>247</v>
      </c>
      <c r="G5" s="339">
        <v>100</v>
      </c>
      <c r="H5" s="339">
        <f>H6+H7+H8+H9</f>
        <v>250</v>
      </c>
      <c r="I5" s="339">
        <v>100</v>
      </c>
      <c r="J5" s="339">
        <f>J6+J7+J8+J9</f>
        <v>250</v>
      </c>
      <c r="K5" s="339">
        <v>100</v>
      </c>
      <c r="L5" s="88"/>
      <c r="M5" s="88"/>
      <c r="N5" s="85"/>
    </row>
    <row r="6" spans="1:15" ht="15.95" customHeight="1">
      <c r="A6" s="477" t="s">
        <v>1243</v>
      </c>
      <c r="B6" s="478">
        <f>B14+B22+B29</f>
        <v>3</v>
      </c>
      <c r="C6" s="479">
        <v>2</v>
      </c>
      <c r="D6" s="480">
        <f>D14+D22+D29</f>
        <v>4</v>
      </c>
      <c r="E6" s="481">
        <f>D6*E5/D5</f>
        <v>1.6326530612244898</v>
      </c>
      <c r="F6" s="482">
        <f>F14+F22+F29</f>
        <v>10</v>
      </c>
      <c r="G6" s="483">
        <v>4</v>
      </c>
      <c r="H6" s="482">
        <f>H14+H22+H29</f>
        <v>12</v>
      </c>
      <c r="I6" s="722">
        <f>I5*H6/H5</f>
        <v>4.8</v>
      </c>
      <c r="J6" s="482">
        <f>J14+J22+J29</f>
        <v>17</v>
      </c>
      <c r="K6" s="722">
        <f>J6*K5/J5</f>
        <v>6.8</v>
      </c>
      <c r="L6" s="507"/>
      <c r="M6" s="507"/>
      <c r="N6" s="508"/>
      <c r="O6" s="725"/>
    </row>
    <row r="7" spans="1:15" ht="15.95" customHeight="1">
      <c r="A7" s="261" t="s">
        <v>1244</v>
      </c>
      <c r="B7" s="263">
        <f>B15+B23+B30</f>
        <v>181</v>
      </c>
      <c r="C7" s="363">
        <f>B7*C5/B5</f>
        <v>77.350427350427353</v>
      </c>
      <c r="D7" s="365">
        <f>D15+D23+D30</f>
        <v>198</v>
      </c>
      <c r="E7" s="264">
        <f>D7*E6/D6</f>
        <v>80.816326530612244</v>
      </c>
      <c r="F7" s="82">
        <f>F15+F23+F30</f>
        <v>208</v>
      </c>
      <c r="G7" s="250">
        <f>F7*G5/F5</f>
        <v>84.21052631578948</v>
      </c>
      <c r="H7" s="82">
        <f>H15+H23+H30</f>
        <v>224</v>
      </c>
      <c r="I7" s="724">
        <f>H7*I5/H5</f>
        <v>89.6</v>
      </c>
      <c r="J7" s="648">
        <f>J15+J23+J30</f>
        <v>224</v>
      </c>
      <c r="K7" s="724">
        <f>J7*K6/J6</f>
        <v>89.600000000000009</v>
      </c>
      <c r="L7" s="821"/>
      <c r="M7" s="89"/>
      <c r="N7" s="83"/>
    </row>
    <row r="8" spans="1:15" ht="15.95" customHeight="1">
      <c r="A8" s="488" t="s">
        <v>1245</v>
      </c>
      <c r="B8" s="489">
        <f>B16+B24+B31</f>
        <v>50</v>
      </c>
      <c r="C8" s="603">
        <v>21</v>
      </c>
      <c r="D8" s="604">
        <f>D16+D24+D31</f>
        <v>43</v>
      </c>
      <c r="E8" s="490">
        <f>D8*E7/D7</f>
        <v>17.551020408163264</v>
      </c>
      <c r="F8" s="491">
        <f>F16+F24+F31</f>
        <v>27</v>
      </c>
      <c r="G8" s="492">
        <f>F8*G5/F5</f>
        <v>10.931174089068826</v>
      </c>
      <c r="H8" s="491">
        <f>H16+H24+H31</f>
        <v>14</v>
      </c>
      <c r="I8" s="723">
        <f>H8*I5/H5</f>
        <v>5.6</v>
      </c>
      <c r="J8" s="491">
        <f>J16+J24+J31</f>
        <v>9</v>
      </c>
      <c r="K8" s="822">
        <f t="shared" ref="K8:K9" si="0">J8*K7/J7</f>
        <v>3.6000000000000005</v>
      </c>
      <c r="L8" s="511"/>
      <c r="M8" s="511"/>
      <c r="N8" s="512"/>
    </row>
    <row r="9" spans="1:15" ht="18" customHeight="1" thickBot="1">
      <c r="A9" s="497" t="s">
        <v>1860</v>
      </c>
      <c r="B9" s="498"/>
      <c r="C9" s="499"/>
      <c r="D9" s="500"/>
      <c r="E9" s="501"/>
      <c r="F9" s="500">
        <v>2</v>
      </c>
      <c r="G9" s="501">
        <v>1</v>
      </c>
      <c r="H9" s="500">
        <f>H17+H25+H32</f>
        <v>0</v>
      </c>
      <c r="I9" s="501"/>
      <c r="J9" s="500">
        <f>J17+J32</f>
        <v>0</v>
      </c>
      <c r="K9" s="823">
        <f t="shared" si="0"/>
        <v>0</v>
      </c>
      <c r="L9" s="500"/>
      <c r="M9" s="500"/>
      <c r="N9" s="515"/>
    </row>
    <row r="10" spans="1:15" ht="19.5" customHeight="1" thickBot="1">
      <c r="A10" s="5"/>
      <c r="B10" s="29"/>
      <c r="C10" s="251"/>
      <c r="D10" s="29"/>
      <c r="E10" s="251"/>
      <c r="F10" s="29"/>
      <c r="G10" s="251"/>
      <c r="H10" s="29"/>
      <c r="I10" s="251"/>
      <c r="J10" s="29"/>
      <c r="K10" s="251"/>
      <c r="L10" s="29"/>
      <c r="M10" s="29"/>
      <c r="N10" s="29"/>
    </row>
    <row r="11" spans="1:15" ht="19.5" customHeight="1">
      <c r="A11" s="1034" t="s">
        <v>28</v>
      </c>
      <c r="B11" s="1028">
        <v>2013</v>
      </c>
      <c r="C11" s="1029"/>
      <c r="D11" s="1021">
        <v>2014</v>
      </c>
      <c r="E11" s="1022"/>
      <c r="F11" s="1021">
        <v>2015</v>
      </c>
      <c r="G11" s="1022"/>
      <c r="H11" s="1021">
        <v>2016</v>
      </c>
      <c r="I11" s="1022"/>
      <c r="J11" s="1021">
        <v>2017</v>
      </c>
      <c r="K11" s="1022"/>
      <c r="L11" s="45">
        <v>2018</v>
      </c>
      <c r="M11" s="45">
        <v>2019</v>
      </c>
      <c r="N11" s="472">
        <v>2020</v>
      </c>
    </row>
    <row r="12" spans="1:15" ht="15.95" customHeight="1" thickBot="1">
      <c r="A12" s="1035"/>
      <c r="B12" s="52" t="s">
        <v>17</v>
      </c>
      <c r="C12" s="336" t="s">
        <v>18</v>
      </c>
      <c r="D12" s="84" t="s">
        <v>17</v>
      </c>
      <c r="E12" s="248" t="s">
        <v>18</v>
      </c>
      <c r="F12" s="84" t="s">
        <v>17</v>
      </c>
      <c r="G12" s="248" t="s">
        <v>18</v>
      </c>
      <c r="H12" s="84" t="s">
        <v>17</v>
      </c>
      <c r="I12" s="248" t="s">
        <v>18</v>
      </c>
      <c r="J12" s="84" t="s">
        <v>17</v>
      </c>
      <c r="K12" s="248" t="s">
        <v>18</v>
      </c>
      <c r="L12" s="259"/>
      <c r="M12" s="259"/>
      <c r="N12" s="473"/>
    </row>
    <row r="13" spans="1:15" ht="15.95" customHeight="1">
      <c r="A13" s="260" t="s">
        <v>1242</v>
      </c>
      <c r="B13" s="262">
        <f>'[1]4. Priemonių įgyvendinimas'!B6+'[1]4. Priemonių įgyvendinimas'!B45+'[1]4. Priemonių įgyvendinimas'!B119+'[1]4. Priemonių įgyvendinimas'!B240+'[1]4. Priemonių įgyvendinimas'!B358+'[1]4. Priemonių įgyvendinimas'!B408</f>
        <v>98</v>
      </c>
      <c r="C13" s="249">
        <v>100</v>
      </c>
      <c r="D13" s="339">
        <f>'[1]4. Priemonių įgyvendinimas'!C6+'[1]4. Priemonių įgyvendinimas'!C45+'[1]4. Priemonių įgyvendinimas'!C119+'[1]4. Priemonių įgyvendinimas'!C240+'[1]4. Priemonių įgyvendinimas'!C358+'[1]4. Priemonių įgyvendinimas'!C408</f>
        <v>98</v>
      </c>
      <c r="E13" s="339">
        <v>100</v>
      </c>
      <c r="F13" s="339">
        <f>'[1]4. Priemonių įgyvendinimas'!D6+'[1]4. Priemonių įgyvendinimas'!D45+'[1]4. Priemonių įgyvendinimas'!D119+'[1]4. Priemonių įgyvendinimas'!D240+'[1]4. Priemonių įgyvendinimas'!D358+'[1]4. Priemonių įgyvendinimas'!D408</f>
        <v>99</v>
      </c>
      <c r="G13" s="339">
        <v>100</v>
      </c>
      <c r="H13" s="339">
        <f>+'4. Priemonių įgyvendinimas'!E6+'4. Priemonių įgyvendinimas'!E45+'4. Priemonių įgyvendinimas'!E117+'4. Priemonių įgyvendinimas'!E241+'4. Priemonių įgyvendinimas'!E358+'4. Priemonių įgyvendinimas'!E408</f>
        <v>99</v>
      </c>
      <c r="I13" s="339">
        <v>100</v>
      </c>
      <c r="J13" s="339">
        <f>'4. Priemonių įgyvendinimas'!F6+'4. Priemonių įgyvendinimas'!F45+'4. Priemonių įgyvendinimas'!F117+'4. Priemonių įgyvendinimas'!F241+'4. Priemonių įgyvendinimas'!F358+'4. Priemonių įgyvendinimas'!F408</f>
        <v>99</v>
      </c>
      <c r="K13" s="339">
        <v>100</v>
      </c>
      <c r="L13" s="88"/>
      <c r="M13" s="88"/>
      <c r="N13" s="85"/>
    </row>
    <row r="14" spans="1:15" ht="15.95" customHeight="1">
      <c r="A14" s="477" t="s">
        <v>1243</v>
      </c>
      <c r="B14" s="478">
        <f>'[1]4. Priemonių įgyvendinimas'!B7+'[1]4. Priemonių įgyvendinimas'!B46+'[1]4. Priemonių įgyvendinimas'!B120+'[1]4. Priemonių įgyvendinimas'!B241+'[1]4. Priemonių įgyvendinimas'!B359+'[1]4. Priemonių įgyvendinimas'!B409</f>
        <v>1</v>
      </c>
      <c r="C14" s="481">
        <f>B14*C13/B13</f>
        <v>1.0204081632653061</v>
      </c>
      <c r="D14" s="482">
        <v>1</v>
      </c>
      <c r="E14" s="483">
        <f>D14*E13/D13</f>
        <v>1.0204081632653061</v>
      </c>
      <c r="F14" s="482">
        <v>2</v>
      </c>
      <c r="G14" s="483">
        <f>F14*G13/F13</f>
        <v>2.0202020202020203</v>
      </c>
      <c r="H14" s="482">
        <f>+'4. Priemonių įgyvendinimas'!E7+'4. Priemonių įgyvendinimas'!E46+'4. Priemonių įgyvendinimas'!E118+'4. Priemonių įgyvendinimas'!E242+'4. Priemonių įgyvendinimas'!E359+'4. Priemonių įgyvendinimas'!E409</f>
        <v>4</v>
      </c>
      <c r="I14" s="483">
        <f>H14*I13/H13</f>
        <v>4.0404040404040407</v>
      </c>
      <c r="J14" s="482">
        <f>+'4. Priemonių įgyvendinimas'!F7+'4. Priemonių įgyvendinimas'!F46+'4. Priemonių įgyvendinimas'!F118+'4. Priemonių įgyvendinimas'!F242+'4. Priemonių įgyvendinimas'!F359+'4. Priemonių įgyvendinimas'!F409</f>
        <v>7</v>
      </c>
      <c r="K14" s="483">
        <f>J14*K13/J13</f>
        <v>7.0707070707070709</v>
      </c>
      <c r="L14" s="507"/>
      <c r="M14" s="507"/>
      <c r="N14" s="508"/>
    </row>
    <row r="15" spans="1:15" ht="15.95" customHeight="1">
      <c r="A15" s="261" t="s">
        <v>1244</v>
      </c>
      <c r="B15" s="263">
        <f>'[1]4. Priemonių įgyvendinimas'!B8+'[1]4. Priemonių įgyvendinimas'!B47+'[1]4. Priemonių įgyvendinimas'!B121+'[1]4. Priemonių įgyvendinimas'!B242+'[1]4. Priemonių įgyvendinimas'!B360+'[1]4. Priemonių įgyvendinimas'!B410</f>
        <v>77</v>
      </c>
      <c r="C15" s="264">
        <f>B15*C13/B13</f>
        <v>78.571428571428569</v>
      </c>
      <c r="D15" s="82">
        <f>'[1]4. Priemonių įgyvendinimas'!C8+'[1]4. Priemonių įgyvendinimas'!C47+'[1]4. Priemonių įgyvendinimas'!C121+'[1]4. Priemonių įgyvendinimas'!C242+'[1]4. Priemonių įgyvendinimas'!C360+'[1]4. Priemonių įgyvendinimas'!C410</f>
        <v>80</v>
      </c>
      <c r="E15" s="250">
        <v>82</v>
      </c>
      <c r="F15" s="82">
        <v>85</v>
      </c>
      <c r="G15" s="250">
        <f>F15*G13/F13</f>
        <v>85.858585858585855</v>
      </c>
      <c r="H15" s="82">
        <v>93</v>
      </c>
      <c r="I15" s="649">
        <f>H15*I13/H13</f>
        <v>93.939393939393938</v>
      </c>
      <c r="J15" s="82">
        <f>'4. Priemonių įgyvendinimas'!F8+'4. Priemonių įgyvendinimas'!F47+'4. Priemonių įgyvendinimas'!F119+'4. Priemonių įgyvendinimas'!F243+'4. Priemonių įgyvendinimas'!F360+'4. Priemonių įgyvendinimas'!F410</f>
        <v>92</v>
      </c>
      <c r="K15" s="649">
        <f>J15*K13/J13</f>
        <v>92.929292929292927</v>
      </c>
      <c r="L15" s="89"/>
      <c r="M15" s="89"/>
      <c r="N15" s="83"/>
    </row>
    <row r="16" spans="1:15" ht="15.95" customHeight="1">
      <c r="A16" s="488" t="s">
        <v>1245</v>
      </c>
      <c r="B16" s="489">
        <f>'[1]4. Priemonių įgyvendinimas'!B9+'[1]4. Priemonių įgyvendinimas'!B48+'[1]4. Priemonių įgyvendinimas'!B122+'[1]4. Priemonių įgyvendinimas'!B243+'[1]4. Priemonių įgyvendinimas'!B361+'[1]4. Priemonių įgyvendinimas'!B411</f>
        <v>20</v>
      </c>
      <c r="C16" s="490">
        <v>20</v>
      </c>
      <c r="D16" s="491">
        <v>17</v>
      </c>
      <c r="E16" s="492">
        <f>D16*E15/D15</f>
        <v>17.425000000000001</v>
      </c>
      <c r="F16" s="491">
        <v>10</v>
      </c>
      <c r="G16" s="493">
        <f>F16*G13/F13</f>
        <v>10.1010101010101</v>
      </c>
      <c r="H16" s="491">
        <v>2</v>
      </c>
      <c r="I16" s="493">
        <f>H16*I13/H13</f>
        <v>2.0202020202020203</v>
      </c>
      <c r="J16" s="491">
        <f>'4. Priemonių įgyvendinimas'!F9+'4. Priemonių įgyvendinimas'!F48+'4. Priemonių įgyvendinimas'!F120+'4. Priemonių įgyvendinimas'!F244+'4. Priemonių įgyvendinimas'!F361+'4. Priemonių įgyvendinimas'!F411</f>
        <v>0</v>
      </c>
      <c r="K16" s="493">
        <f>J16*K13/J13</f>
        <v>0</v>
      </c>
      <c r="L16" s="511"/>
      <c r="M16" s="511"/>
      <c r="N16" s="512"/>
    </row>
    <row r="17" spans="1:17" ht="19.5" customHeight="1" thickBot="1">
      <c r="A17" s="497" t="s">
        <v>1860</v>
      </c>
      <c r="B17" s="498"/>
      <c r="C17" s="499"/>
      <c r="D17" s="500"/>
      <c r="E17" s="501"/>
      <c r="F17" s="500">
        <v>2</v>
      </c>
      <c r="G17" s="501">
        <f>F17*G13/F13</f>
        <v>2.0202020202020203</v>
      </c>
      <c r="H17" s="500">
        <v>0</v>
      </c>
      <c r="I17" s="501">
        <f>H17*I13/H13</f>
        <v>0</v>
      </c>
      <c r="J17" s="500">
        <v>0</v>
      </c>
      <c r="K17" s="501">
        <f>J17*K13/J13</f>
        <v>0</v>
      </c>
      <c r="L17" s="500"/>
      <c r="M17" s="500"/>
      <c r="N17" s="515"/>
    </row>
    <row r="18" spans="1:17" ht="18" customHeight="1" thickBot="1">
      <c r="A18" s="5"/>
      <c r="B18" s="29"/>
      <c r="C18" s="251"/>
      <c r="D18" s="29"/>
      <c r="E18" s="251"/>
      <c r="F18" s="29"/>
      <c r="G18" s="251"/>
      <c r="H18" s="29"/>
      <c r="I18" s="251"/>
      <c r="J18" s="29"/>
      <c r="K18" s="251"/>
      <c r="L18" s="29"/>
      <c r="M18" s="29"/>
      <c r="N18" s="29"/>
    </row>
    <row r="19" spans="1:17" ht="18" customHeight="1">
      <c r="A19" s="1036" t="s">
        <v>29</v>
      </c>
      <c r="B19" s="1028">
        <v>2013</v>
      </c>
      <c r="C19" s="1029"/>
      <c r="D19" s="1021">
        <v>2014</v>
      </c>
      <c r="E19" s="1022"/>
      <c r="F19" s="1021">
        <v>2015</v>
      </c>
      <c r="G19" s="1022"/>
      <c r="H19" s="1021">
        <v>2016</v>
      </c>
      <c r="I19" s="1023"/>
      <c r="J19" s="1021">
        <v>2017</v>
      </c>
      <c r="K19" s="1023"/>
      <c r="L19" s="45">
        <v>2018</v>
      </c>
      <c r="M19" s="45">
        <v>2019</v>
      </c>
      <c r="N19" s="472">
        <v>2020</v>
      </c>
    </row>
    <row r="20" spans="1:17" ht="15.95" customHeight="1" thickBot="1">
      <c r="A20" s="1037"/>
      <c r="B20" s="52" t="s">
        <v>17</v>
      </c>
      <c r="C20" s="336" t="s">
        <v>18</v>
      </c>
      <c r="D20" s="84" t="s">
        <v>17</v>
      </c>
      <c r="E20" s="248" t="s">
        <v>18</v>
      </c>
      <c r="F20" s="84" t="s">
        <v>17</v>
      </c>
      <c r="G20" s="248" t="s">
        <v>18</v>
      </c>
      <c r="H20" s="84" t="s">
        <v>17</v>
      </c>
      <c r="I20" s="248" t="s">
        <v>18</v>
      </c>
      <c r="J20" s="84" t="s">
        <v>17</v>
      </c>
      <c r="K20" s="248" t="s">
        <v>18</v>
      </c>
      <c r="L20" s="51"/>
      <c r="M20" s="51"/>
      <c r="N20" s="474"/>
    </row>
    <row r="21" spans="1:17" ht="15.95" customHeight="1">
      <c r="A21" s="260" t="s">
        <v>1242</v>
      </c>
      <c r="B21" s="337">
        <f>B22+B23+B24</f>
        <v>73</v>
      </c>
      <c r="C21" s="338">
        <v>100</v>
      </c>
      <c r="D21" s="339">
        <f>D22+D23+D24</f>
        <v>83</v>
      </c>
      <c r="E21" s="338">
        <v>100</v>
      </c>
      <c r="F21" s="339">
        <f>F22+F23+F24</f>
        <v>83</v>
      </c>
      <c r="G21" s="339">
        <v>100</v>
      </c>
      <c r="H21" s="647">
        <f>H22+H23+H24</f>
        <v>84</v>
      </c>
      <c r="I21" s="647">
        <v>100</v>
      </c>
      <c r="J21" s="647">
        <f>J22+J23+J24</f>
        <v>84</v>
      </c>
      <c r="K21" s="647">
        <v>100</v>
      </c>
      <c r="L21" s="88"/>
      <c r="M21" s="88"/>
      <c r="N21" s="85"/>
    </row>
    <row r="22" spans="1:17" ht="15.95" customHeight="1">
      <c r="A22" s="477" t="s">
        <v>1243</v>
      </c>
      <c r="B22" s="478">
        <v>1</v>
      </c>
      <c r="C22" s="483">
        <f>C21*B22/B21</f>
        <v>1.3698630136986301</v>
      </c>
      <c r="D22" s="482">
        <v>2</v>
      </c>
      <c r="E22" s="483">
        <f>E21*D22/D21</f>
        <v>2.4096385542168677</v>
      </c>
      <c r="F22" s="482">
        <v>4</v>
      </c>
      <c r="G22" s="483">
        <f>F22*G21/F21</f>
        <v>4.8192771084337354</v>
      </c>
      <c r="H22" s="482">
        <v>4</v>
      </c>
      <c r="I22" s="483">
        <f>I21*H22/H21</f>
        <v>4.7619047619047619</v>
      </c>
      <c r="J22" s="482">
        <v>5</v>
      </c>
      <c r="K22" s="483">
        <f>K21*J22/J21</f>
        <v>5.9523809523809526</v>
      </c>
      <c r="L22" s="507"/>
      <c r="M22" s="507"/>
      <c r="N22" s="508"/>
    </row>
    <row r="23" spans="1:17" ht="15.95" customHeight="1">
      <c r="A23" s="261" t="s">
        <v>1244</v>
      </c>
      <c r="B23" s="263">
        <v>62</v>
      </c>
      <c r="C23" s="250">
        <f>C21*B23/B21</f>
        <v>84.93150684931507</v>
      </c>
      <c r="D23" s="82">
        <v>72</v>
      </c>
      <c r="E23" s="250">
        <f>E21*D23/D21</f>
        <v>86.746987951807228</v>
      </c>
      <c r="F23" s="82">
        <v>69</v>
      </c>
      <c r="G23" s="250">
        <f>F23*G21/F21</f>
        <v>83.132530120481931</v>
      </c>
      <c r="H23" s="648">
        <v>73</v>
      </c>
      <c r="I23" s="649">
        <f>I21*H23/H21</f>
        <v>86.904761904761898</v>
      </c>
      <c r="J23" s="648">
        <v>74</v>
      </c>
      <c r="K23" s="649">
        <f>K21*J23/J21</f>
        <v>88.095238095238102</v>
      </c>
      <c r="L23" s="89"/>
      <c r="M23" s="89"/>
      <c r="N23" s="83"/>
    </row>
    <row r="24" spans="1:17" ht="16.5" customHeight="1" thickBot="1">
      <c r="A24" s="484" t="s">
        <v>1245</v>
      </c>
      <c r="B24" s="485">
        <v>10</v>
      </c>
      <c r="C24" s="487">
        <f>C21*B24/B21</f>
        <v>13.698630136986301</v>
      </c>
      <c r="D24" s="486">
        <v>9</v>
      </c>
      <c r="E24" s="487">
        <f>E21*D24/D21</f>
        <v>10.843373493975903</v>
      </c>
      <c r="F24" s="486">
        <v>10</v>
      </c>
      <c r="G24" s="487">
        <f>F24*G21/F21</f>
        <v>12.048192771084338</v>
      </c>
      <c r="H24" s="486">
        <v>7</v>
      </c>
      <c r="I24" s="487">
        <f>I21*H24/H21</f>
        <v>8.3333333333333339</v>
      </c>
      <c r="J24" s="486">
        <v>5</v>
      </c>
      <c r="K24" s="487">
        <f>K21*J24/J21</f>
        <v>5.9523809523809526</v>
      </c>
      <c r="L24" s="509"/>
      <c r="M24" s="509"/>
      <c r="N24" s="510"/>
      <c r="Q24" s="7"/>
    </row>
    <row r="25" spans="1:17" ht="22.9" customHeight="1" thickBot="1">
      <c r="A25" s="3"/>
      <c r="B25" s="29"/>
      <c r="C25" s="251"/>
      <c r="D25" s="29"/>
      <c r="E25" s="251"/>
      <c r="F25" s="29"/>
      <c r="G25" s="251"/>
      <c r="H25" s="29"/>
      <c r="I25" s="251"/>
      <c r="J25" s="29"/>
      <c r="K25" s="251"/>
      <c r="L25" s="29"/>
      <c r="M25" s="29"/>
      <c r="N25" s="29"/>
      <c r="O25" s="49"/>
      <c r="P25" s="49"/>
    </row>
    <row r="26" spans="1:17" ht="20.45" customHeight="1">
      <c r="A26" s="1026" t="s">
        <v>30</v>
      </c>
      <c r="B26" s="1028">
        <v>2013</v>
      </c>
      <c r="C26" s="1029"/>
      <c r="D26" s="1021">
        <v>2014</v>
      </c>
      <c r="E26" s="1022"/>
      <c r="F26" s="1021">
        <v>2015</v>
      </c>
      <c r="G26" s="1022"/>
      <c r="H26" s="1021">
        <v>2016</v>
      </c>
      <c r="I26" s="1022"/>
      <c r="J26" s="1021">
        <v>2017</v>
      </c>
      <c r="K26" s="1022"/>
      <c r="L26" s="45">
        <v>2018</v>
      </c>
      <c r="M26" s="45">
        <v>2019</v>
      </c>
      <c r="N26" s="472">
        <v>2020</v>
      </c>
      <c r="O26" s="50"/>
      <c r="P26" s="50"/>
    </row>
    <row r="27" spans="1:17" ht="15.95" customHeight="1" thickBot="1">
      <c r="A27" s="1027"/>
      <c r="B27" s="46" t="s">
        <v>17</v>
      </c>
      <c r="C27" s="335" t="s">
        <v>18</v>
      </c>
      <c r="D27" s="84" t="s">
        <v>17</v>
      </c>
      <c r="E27" s="248" t="s">
        <v>18</v>
      </c>
      <c r="F27" s="84" t="s">
        <v>17</v>
      </c>
      <c r="G27" s="248" t="s">
        <v>18</v>
      </c>
      <c r="H27" s="84" t="s">
        <v>17</v>
      </c>
      <c r="I27" s="248" t="s">
        <v>18</v>
      </c>
      <c r="J27" s="84" t="s">
        <v>17</v>
      </c>
      <c r="K27" s="248" t="s">
        <v>18</v>
      </c>
      <c r="L27" s="77"/>
      <c r="M27" s="77"/>
      <c r="N27" s="28"/>
    </row>
    <row r="28" spans="1:17" ht="15.95" customHeight="1">
      <c r="A28" s="260" t="s">
        <v>1242</v>
      </c>
      <c r="B28" s="337">
        <f>B29+B30+B31</f>
        <v>63</v>
      </c>
      <c r="C28" s="338">
        <v>100</v>
      </c>
      <c r="D28" s="339">
        <f>D29+D30+D31</f>
        <v>64</v>
      </c>
      <c r="E28" s="249">
        <v>100</v>
      </c>
      <c r="F28" s="339">
        <v>66</v>
      </c>
      <c r="G28" s="339">
        <v>100</v>
      </c>
      <c r="H28" s="339">
        <v>67</v>
      </c>
      <c r="I28" s="339">
        <v>100</v>
      </c>
      <c r="J28" s="339">
        <f>J29+J30+J31</f>
        <v>67</v>
      </c>
      <c r="K28" s="339">
        <v>100</v>
      </c>
      <c r="L28" s="88"/>
      <c r="M28" s="88"/>
      <c r="N28" s="85"/>
    </row>
    <row r="29" spans="1:17" ht="15.95" customHeight="1">
      <c r="A29" s="477" t="s">
        <v>1243</v>
      </c>
      <c r="B29" s="478">
        <v>1</v>
      </c>
      <c r="C29" s="481">
        <f>C28*B29/B28</f>
        <v>1.5873015873015872</v>
      </c>
      <c r="D29" s="482">
        <v>1</v>
      </c>
      <c r="E29" s="481">
        <f>E28*D29/D28</f>
        <v>1.5625</v>
      </c>
      <c r="F29" s="482">
        <v>4</v>
      </c>
      <c r="G29" s="483">
        <f>F29*G28/F28</f>
        <v>6.0606060606060606</v>
      </c>
      <c r="H29" s="482">
        <v>4</v>
      </c>
      <c r="I29" s="711">
        <f>H29*I28/H28</f>
        <v>5.9701492537313436</v>
      </c>
      <c r="J29" s="482">
        <v>5</v>
      </c>
      <c r="K29" s="711">
        <f>J29*K28/J28</f>
        <v>7.4626865671641793</v>
      </c>
      <c r="L29" s="507"/>
      <c r="M29" s="507"/>
      <c r="N29" s="508"/>
    </row>
    <row r="30" spans="1:17" ht="15.95" customHeight="1">
      <c r="A30" s="261" t="s">
        <v>1244</v>
      </c>
      <c r="B30" s="263">
        <v>42</v>
      </c>
      <c r="C30" s="264">
        <f>B30*C28/B28</f>
        <v>66.666666666666671</v>
      </c>
      <c r="D30" s="82">
        <v>46</v>
      </c>
      <c r="E30" s="264">
        <f>D30*E28/D28</f>
        <v>71.875</v>
      </c>
      <c r="F30" s="82">
        <v>54</v>
      </c>
      <c r="G30" s="250">
        <f>F30*G28/F28</f>
        <v>81.818181818181813</v>
      </c>
      <c r="H30" s="82">
        <v>58</v>
      </c>
      <c r="I30" s="649">
        <f>H30*I28/H28</f>
        <v>86.567164179104481</v>
      </c>
      <c r="J30" s="82">
        <v>58</v>
      </c>
      <c r="K30" s="649">
        <f>J30*K28/J28</f>
        <v>86.567164179104481</v>
      </c>
      <c r="L30" s="89"/>
      <c r="M30" s="89"/>
      <c r="N30" s="83"/>
    </row>
    <row r="31" spans="1:17" ht="15.95" customHeight="1">
      <c r="A31" s="476" t="s">
        <v>1245</v>
      </c>
      <c r="B31" s="494">
        <v>20</v>
      </c>
      <c r="C31" s="495">
        <f>B31*C28/B28</f>
        <v>31.746031746031747</v>
      </c>
      <c r="D31" s="496">
        <v>17</v>
      </c>
      <c r="E31" s="495">
        <f>D31*E28/D28</f>
        <v>26.5625</v>
      </c>
      <c r="F31" s="496">
        <v>7</v>
      </c>
      <c r="G31" s="493">
        <f>F31*G28/F28</f>
        <v>10.606060606060606</v>
      </c>
      <c r="H31" s="496">
        <v>5</v>
      </c>
      <c r="I31" s="712">
        <f>H31*I28/H28</f>
        <v>7.4626865671641793</v>
      </c>
      <c r="J31" s="496">
        <v>4</v>
      </c>
      <c r="K31" s="712">
        <f>J31*K28/J28</f>
        <v>5.9701492537313436</v>
      </c>
      <c r="L31" s="513"/>
      <c r="M31" s="513"/>
      <c r="N31" s="514"/>
    </row>
    <row r="32" spans="1:17" ht="18.75" customHeight="1" thickBot="1">
      <c r="A32" s="502" t="s">
        <v>1860</v>
      </c>
      <c r="B32" s="503"/>
      <c r="C32" s="504"/>
      <c r="D32" s="505"/>
      <c r="E32" s="506"/>
      <c r="F32" s="505">
        <v>1</v>
      </c>
      <c r="G32" s="506">
        <f>F32*G28/F28</f>
        <v>1.5151515151515151</v>
      </c>
      <c r="H32" s="505">
        <v>0</v>
      </c>
      <c r="I32" s="501">
        <f>H32*I28/H28</f>
        <v>0</v>
      </c>
      <c r="J32" s="505">
        <v>0</v>
      </c>
      <c r="K32" s="501">
        <f>J32*K28/J28</f>
        <v>0</v>
      </c>
      <c r="L32" s="505"/>
      <c r="M32" s="505"/>
      <c r="N32" s="516"/>
    </row>
    <row r="33" spans="1:14" ht="15.75">
      <c r="A33" s="3"/>
      <c r="B33" s="47"/>
      <c r="C33" s="252"/>
      <c r="D33" s="48"/>
      <c r="E33" s="451"/>
      <c r="F33" s="48"/>
      <c r="G33" s="451"/>
      <c r="H33" s="48"/>
      <c r="I33" s="451"/>
      <c r="J33" s="48"/>
      <c r="K33" s="451"/>
      <c r="L33" s="48"/>
      <c r="M33" s="48"/>
      <c r="N33" s="48"/>
    </row>
    <row r="34" spans="1:14">
      <c r="A34" s="3"/>
      <c r="B34" s="9"/>
      <c r="C34" s="253"/>
      <c r="D34" s="9"/>
      <c r="E34" s="9"/>
      <c r="F34" s="9"/>
      <c r="G34" s="9"/>
      <c r="H34" s="9"/>
      <c r="I34" s="9"/>
      <c r="J34" s="9"/>
      <c r="K34" s="9"/>
      <c r="L34" s="9"/>
      <c r="M34" s="9"/>
      <c r="N34" s="9"/>
    </row>
    <row r="35" spans="1:14">
      <c r="A35" s="3"/>
      <c r="B35" s="9"/>
      <c r="C35" s="253"/>
      <c r="D35" s="9"/>
      <c r="E35" s="9"/>
      <c r="F35" s="9"/>
      <c r="G35" s="9"/>
      <c r="H35" s="9"/>
      <c r="I35" s="9"/>
      <c r="J35" s="9"/>
      <c r="K35" s="9"/>
      <c r="L35" s="9"/>
      <c r="M35" s="9"/>
      <c r="N35" s="9"/>
    </row>
    <row r="36" spans="1:14">
      <c r="A36" s="3"/>
      <c r="B36" s="9"/>
      <c r="C36" s="253"/>
      <c r="D36" s="9"/>
      <c r="E36" s="9"/>
      <c r="F36" s="9"/>
      <c r="G36" s="9"/>
      <c r="H36" s="9"/>
      <c r="I36" s="9"/>
      <c r="J36" s="9"/>
      <c r="K36" s="9"/>
      <c r="L36" s="9"/>
      <c r="M36" s="9"/>
      <c r="N36" s="9"/>
    </row>
    <row r="37" spans="1:14">
      <c r="A37" s="3"/>
      <c r="B37" s="9"/>
      <c r="C37" s="253"/>
      <c r="D37" s="9"/>
      <c r="E37" s="9"/>
      <c r="F37" s="9"/>
      <c r="G37" s="9"/>
      <c r="H37" s="9"/>
      <c r="I37" s="9"/>
      <c r="J37" s="9"/>
      <c r="K37" s="9"/>
      <c r="L37" s="9"/>
      <c r="M37" s="9"/>
      <c r="N37" s="9"/>
    </row>
    <row r="38" spans="1:14">
      <c r="A38" s="3"/>
      <c r="B38" s="9"/>
      <c r="C38" s="253"/>
      <c r="D38" s="9"/>
      <c r="E38" s="9"/>
      <c r="F38" s="9"/>
      <c r="G38" s="9"/>
      <c r="H38" s="9"/>
      <c r="I38" s="9"/>
      <c r="J38" s="9"/>
      <c r="K38" s="9"/>
      <c r="L38" s="9"/>
      <c r="M38" s="9"/>
      <c r="N38" s="9"/>
    </row>
    <row r="39" spans="1:14" s="10" customFormat="1">
      <c r="A39" s="3"/>
      <c r="B39" s="9"/>
      <c r="C39" s="253"/>
      <c r="D39" s="9"/>
      <c r="E39" s="9"/>
      <c r="F39" s="9"/>
      <c r="G39" s="9"/>
      <c r="H39" s="9"/>
      <c r="I39" s="9"/>
      <c r="J39" s="9"/>
      <c r="K39" s="9"/>
      <c r="L39" s="9"/>
      <c r="M39" s="9"/>
      <c r="N39" s="9"/>
    </row>
    <row r="40" spans="1:14">
      <c r="A40" s="30"/>
      <c r="B40" s="24"/>
      <c r="C40" s="254"/>
      <c r="D40" s="24"/>
      <c r="E40" s="24"/>
      <c r="F40" s="24"/>
      <c r="G40" s="24"/>
      <c r="H40" s="24"/>
      <c r="I40" s="24"/>
      <c r="J40" s="24"/>
      <c r="K40" s="24"/>
      <c r="L40" s="24"/>
      <c r="M40" s="24"/>
      <c r="N40" s="24"/>
    </row>
    <row r="41" spans="1:14" s="1" customFormat="1">
      <c r="A41" s="12"/>
      <c r="B41" s="14"/>
      <c r="C41" s="34"/>
      <c r="D41" s="14"/>
      <c r="E41" s="14"/>
      <c r="F41" s="14"/>
      <c r="G41" s="14"/>
      <c r="H41" s="14"/>
      <c r="I41" s="14"/>
      <c r="J41" s="14"/>
      <c r="K41" s="14"/>
      <c r="L41" s="14"/>
      <c r="M41" s="14"/>
      <c r="N41" s="14"/>
    </row>
    <row r="42" spans="1:14">
      <c r="A42" s="31"/>
      <c r="B42" s="13"/>
      <c r="C42" s="255"/>
      <c r="D42" s="13"/>
      <c r="E42" s="13"/>
      <c r="F42" s="13"/>
      <c r="G42" s="13"/>
      <c r="H42" s="13"/>
      <c r="I42" s="13"/>
      <c r="J42" s="13"/>
      <c r="K42" s="13"/>
      <c r="L42" s="13"/>
      <c r="M42" s="13"/>
      <c r="N42" s="13"/>
    </row>
    <row r="43" spans="1:14">
      <c r="A43" s="15"/>
      <c r="B43" s="32"/>
      <c r="C43" s="256"/>
      <c r="D43" s="32"/>
      <c r="E43" s="32"/>
      <c r="F43" s="32"/>
      <c r="G43" s="32"/>
      <c r="H43" s="32"/>
      <c r="I43" s="32"/>
      <c r="J43" s="32"/>
      <c r="K43" s="32"/>
      <c r="L43" s="32"/>
      <c r="M43" s="32"/>
      <c r="N43" s="32"/>
    </row>
    <row r="44" spans="1:14">
      <c r="A44" s="3"/>
      <c r="B44" s="9"/>
      <c r="C44" s="253"/>
      <c r="D44" s="9"/>
      <c r="E44" s="9"/>
      <c r="F44" s="9"/>
      <c r="G44" s="9"/>
      <c r="H44" s="9"/>
      <c r="I44" s="9"/>
      <c r="J44" s="9"/>
      <c r="K44" s="9"/>
      <c r="L44" s="9"/>
      <c r="M44" s="9"/>
      <c r="N44" s="9"/>
    </row>
    <row r="45" spans="1:14">
      <c r="A45" s="3"/>
      <c r="B45" s="9"/>
      <c r="C45" s="253"/>
      <c r="D45" s="9"/>
      <c r="E45" s="9"/>
      <c r="F45" s="9"/>
      <c r="G45" s="9"/>
      <c r="H45" s="9"/>
      <c r="I45" s="9"/>
      <c r="J45" s="9"/>
      <c r="K45" s="9"/>
      <c r="L45" s="9"/>
      <c r="M45" s="9"/>
      <c r="N45" s="9"/>
    </row>
    <row r="46" spans="1:14">
      <c r="A46" s="3"/>
      <c r="B46" s="14"/>
      <c r="C46" s="34"/>
      <c r="D46" s="14"/>
      <c r="E46" s="14"/>
      <c r="F46" s="14"/>
      <c r="G46" s="14"/>
      <c r="H46" s="14"/>
      <c r="I46" s="14"/>
      <c r="J46" s="14"/>
      <c r="K46" s="14"/>
      <c r="L46" s="14"/>
      <c r="M46" s="14"/>
      <c r="N46" s="14"/>
    </row>
    <row r="47" spans="1:14">
      <c r="A47" s="15"/>
      <c r="B47" s="13"/>
      <c r="C47" s="255"/>
      <c r="D47" s="13"/>
      <c r="E47" s="13"/>
      <c r="F47" s="13"/>
      <c r="G47" s="13"/>
      <c r="H47" s="13"/>
      <c r="I47" s="13"/>
      <c r="J47" s="13"/>
      <c r="K47" s="13"/>
      <c r="L47" s="13"/>
      <c r="M47" s="13"/>
      <c r="N47" s="13"/>
    </row>
    <row r="48" spans="1:14">
      <c r="A48" s="15"/>
      <c r="B48" s="14"/>
      <c r="C48" s="34"/>
      <c r="D48" s="14"/>
      <c r="E48" s="14"/>
      <c r="F48" s="14"/>
      <c r="G48" s="14"/>
      <c r="H48" s="14"/>
      <c r="I48" s="14"/>
      <c r="J48" s="14"/>
      <c r="K48" s="14"/>
      <c r="L48" s="14"/>
      <c r="M48" s="14"/>
      <c r="N48" s="14"/>
    </row>
    <row r="49" spans="1:14">
      <c r="A49" s="3"/>
      <c r="B49" s="14"/>
      <c r="C49" s="34"/>
      <c r="D49" s="14"/>
      <c r="E49" s="14"/>
      <c r="F49" s="14"/>
      <c r="G49" s="14"/>
      <c r="H49" s="14"/>
      <c r="I49" s="14"/>
      <c r="J49" s="14"/>
      <c r="K49" s="14"/>
      <c r="L49" s="14"/>
      <c r="M49" s="14"/>
      <c r="N49" s="14"/>
    </row>
    <row r="50" spans="1:14">
      <c r="A50" s="3"/>
      <c r="B50" s="14"/>
      <c r="C50" s="34"/>
      <c r="D50" s="14"/>
      <c r="E50" s="14"/>
      <c r="F50" s="14"/>
      <c r="G50" s="14"/>
      <c r="H50" s="14"/>
      <c r="I50" s="14"/>
      <c r="J50" s="14"/>
      <c r="K50" s="14"/>
      <c r="L50" s="14"/>
      <c r="M50" s="14"/>
      <c r="N50" s="14"/>
    </row>
    <row r="51" spans="1:14">
      <c r="A51" s="3"/>
      <c r="B51" s="14"/>
      <c r="C51" s="34"/>
      <c r="D51" s="14"/>
      <c r="E51" s="14"/>
      <c r="F51" s="14"/>
      <c r="G51" s="14"/>
      <c r="H51" s="14"/>
      <c r="I51" s="14"/>
      <c r="J51" s="14"/>
      <c r="K51" s="14"/>
      <c r="L51" s="14"/>
      <c r="M51" s="14"/>
      <c r="N51" s="14"/>
    </row>
    <row r="52" spans="1:14">
      <c r="A52" s="2"/>
      <c r="B52" s="13"/>
      <c r="C52" s="255"/>
      <c r="D52" s="13"/>
      <c r="E52" s="13"/>
      <c r="F52" s="13"/>
      <c r="G52" s="13"/>
      <c r="H52" s="13"/>
      <c r="I52" s="13"/>
      <c r="J52" s="13"/>
      <c r="K52" s="13"/>
      <c r="L52" s="13"/>
      <c r="M52" s="13"/>
      <c r="N52" s="13"/>
    </row>
    <row r="53" spans="1:14">
      <c r="A53" s="15"/>
      <c r="B53" s="33"/>
      <c r="C53" s="33"/>
      <c r="D53" s="33"/>
      <c r="E53" s="33"/>
      <c r="F53" s="33"/>
      <c r="G53" s="33"/>
      <c r="H53" s="33"/>
      <c r="I53" s="33"/>
      <c r="J53" s="33"/>
      <c r="K53" s="33"/>
      <c r="L53" s="33"/>
      <c r="M53" s="33"/>
      <c r="N53" s="33"/>
    </row>
    <row r="54" spans="1:14">
      <c r="A54" s="3"/>
      <c r="B54" s="34"/>
      <c r="C54" s="34"/>
      <c r="D54" s="34"/>
      <c r="E54" s="34"/>
      <c r="F54" s="34"/>
      <c r="G54" s="34"/>
      <c r="H54" s="34"/>
      <c r="I54" s="34"/>
      <c r="J54" s="34"/>
      <c r="K54" s="34"/>
      <c r="L54" s="34"/>
      <c r="M54" s="34"/>
      <c r="N54" s="34"/>
    </row>
    <row r="55" spans="1:14">
      <c r="A55" s="3"/>
      <c r="B55" s="34"/>
      <c r="C55" s="34"/>
      <c r="D55" s="34"/>
      <c r="E55" s="34"/>
      <c r="F55" s="34"/>
      <c r="G55" s="34"/>
      <c r="H55" s="34"/>
      <c r="I55" s="34"/>
      <c r="J55" s="34"/>
      <c r="K55" s="34"/>
      <c r="L55" s="34"/>
      <c r="M55" s="34"/>
      <c r="N55" s="34"/>
    </row>
    <row r="56" spans="1:14">
      <c r="A56" s="12"/>
      <c r="B56" s="14"/>
      <c r="C56" s="34"/>
      <c r="D56" s="14"/>
      <c r="E56" s="14"/>
      <c r="F56" s="14"/>
      <c r="G56" s="14"/>
      <c r="H56" s="14"/>
      <c r="I56" s="14"/>
      <c r="J56" s="14"/>
      <c r="K56" s="14"/>
      <c r="L56" s="14"/>
      <c r="M56" s="14"/>
      <c r="N56" s="14"/>
    </row>
    <row r="57" spans="1:14" s="1" customFormat="1">
      <c r="A57" s="12"/>
      <c r="B57" s="13"/>
      <c r="C57" s="255"/>
      <c r="D57" s="13"/>
      <c r="E57" s="13"/>
      <c r="F57" s="13"/>
      <c r="G57" s="13"/>
      <c r="H57" s="13"/>
      <c r="I57" s="13"/>
      <c r="J57" s="13"/>
      <c r="K57" s="13"/>
      <c r="L57" s="13"/>
      <c r="M57" s="13"/>
      <c r="N57" s="13"/>
    </row>
    <row r="58" spans="1:14">
      <c r="A58" s="2"/>
      <c r="B58" s="35"/>
      <c r="C58" s="16"/>
      <c r="D58" s="35"/>
      <c r="E58" s="35"/>
      <c r="F58" s="35"/>
      <c r="G58" s="35"/>
      <c r="H58" s="35"/>
      <c r="I58" s="35"/>
      <c r="J58" s="35"/>
      <c r="K58" s="35"/>
      <c r="L58" s="35"/>
      <c r="M58" s="35"/>
      <c r="N58" s="35"/>
    </row>
    <row r="59" spans="1:14">
      <c r="A59" s="3"/>
      <c r="B59" s="36"/>
      <c r="C59" s="36"/>
      <c r="D59" s="8"/>
      <c r="E59" s="8"/>
      <c r="F59" s="36"/>
      <c r="G59" s="36"/>
      <c r="H59" s="36"/>
      <c r="I59" s="36"/>
      <c r="J59" s="36"/>
      <c r="K59" s="36"/>
      <c r="L59" s="36"/>
      <c r="M59" s="36"/>
      <c r="N59" s="36"/>
    </row>
    <row r="60" spans="1:14">
      <c r="A60" s="3"/>
      <c r="B60" s="17"/>
      <c r="C60" s="17"/>
      <c r="D60" s="8"/>
      <c r="E60" s="8"/>
      <c r="F60" s="17"/>
      <c r="G60" s="17"/>
      <c r="H60" s="17"/>
      <c r="I60" s="17"/>
      <c r="J60" s="17"/>
      <c r="K60" s="17"/>
      <c r="L60" s="17"/>
      <c r="M60" s="17"/>
      <c r="N60" s="17"/>
    </row>
    <row r="61" spans="1:14">
      <c r="A61" s="2"/>
      <c r="B61" s="37"/>
      <c r="C61" s="257"/>
      <c r="D61" s="37"/>
      <c r="E61" s="37"/>
      <c r="F61" s="37"/>
      <c r="G61" s="37"/>
      <c r="H61" s="37"/>
      <c r="I61" s="37"/>
      <c r="J61" s="37"/>
      <c r="K61" s="37"/>
      <c r="L61" s="37"/>
      <c r="M61" s="37"/>
      <c r="N61" s="37"/>
    </row>
    <row r="62" spans="1:14">
      <c r="A62" s="2"/>
      <c r="B62" s="8"/>
      <c r="C62" s="258"/>
      <c r="D62" s="17"/>
      <c r="E62" s="17"/>
      <c r="F62" s="17"/>
      <c r="G62" s="17"/>
      <c r="H62" s="17"/>
      <c r="I62" s="17"/>
      <c r="J62" s="17"/>
      <c r="K62" s="17"/>
      <c r="L62" s="17"/>
      <c r="M62" s="17"/>
      <c r="N62" s="17"/>
    </row>
    <row r="63" spans="1:14">
      <c r="A63" s="3"/>
      <c r="B63" s="8"/>
      <c r="C63" s="258"/>
      <c r="D63" s="17"/>
      <c r="E63" s="17"/>
      <c r="F63" s="17"/>
      <c r="G63" s="17"/>
      <c r="H63" s="17"/>
      <c r="I63" s="17"/>
      <c r="J63" s="17"/>
      <c r="K63" s="17"/>
      <c r="L63" s="17"/>
      <c r="M63" s="17"/>
      <c r="N63" s="17"/>
    </row>
    <row r="64" spans="1:14" s="14" customFormat="1">
      <c r="A64" s="3"/>
      <c r="B64" s="8"/>
      <c r="C64" s="258"/>
      <c r="D64" s="17"/>
      <c r="E64" s="17"/>
      <c r="F64" s="17"/>
      <c r="G64" s="17"/>
      <c r="H64" s="17"/>
      <c r="I64" s="17"/>
      <c r="J64" s="17"/>
      <c r="K64" s="17"/>
      <c r="L64" s="17"/>
      <c r="M64" s="17"/>
      <c r="N64" s="17"/>
    </row>
    <row r="65" spans="1:14" s="14" customFormat="1">
      <c r="A65" s="2"/>
      <c r="B65" s="13"/>
      <c r="C65" s="255"/>
      <c r="D65" s="13"/>
      <c r="E65" s="13"/>
      <c r="F65" s="13"/>
      <c r="G65" s="13"/>
      <c r="H65" s="13"/>
      <c r="I65" s="13"/>
      <c r="J65" s="13"/>
      <c r="K65" s="13"/>
      <c r="L65" s="13"/>
      <c r="M65" s="13"/>
      <c r="N65" s="13"/>
    </row>
    <row r="66" spans="1:14" s="14" customFormat="1">
      <c r="A66" s="15"/>
      <c r="B66" s="16"/>
      <c r="C66" s="16"/>
      <c r="D66" s="16"/>
      <c r="E66" s="16"/>
      <c r="F66" s="16"/>
      <c r="G66" s="16"/>
      <c r="H66" s="16"/>
      <c r="I66" s="16"/>
      <c r="J66" s="16"/>
      <c r="K66" s="16"/>
      <c r="L66" s="16"/>
      <c r="M66" s="16"/>
      <c r="N66" s="16"/>
    </row>
    <row r="67" spans="1:14" s="14" customFormat="1">
      <c r="A67" s="2"/>
      <c r="B67" s="17"/>
      <c r="C67" s="17"/>
      <c r="D67" s="17"/>
      <c r="E67" s="17"/>
      <c r="F67" s="17"/>
      <c r="G67" s="17"/>
      <c r="H67" s="17"/>
      <c r="I67" s="17"/>
      <c r="J67" s="17"/>
      <c r="K67" s="17"/>
      <c r="L67" s="17"/>
      <c r="M67" s="17"/>
      <c r="N67" s="17"/>
    </row>
    <row r="68" spans="1:14" s="14" customFormat="1">
      <c r="A68" s="3"/>
      <c r="B68" s="17"/>
      <c r="C68" s="17"/>
      <c r="D68" s="17"/>
      <c r="E68" s="17"/>
      <c r="F68" s="17"/>
      <c r="G68" s="17"/>
      <c r="H68" s="17"/>
      <c r="I68" s="17"/>
      <c r="J68" s="17"/>
      <c r="K68" s="17"/>
      <c r="L68" s="17"/>
      <c r="M68" s="17"/>
      <c r="N68" s="17"/>
    </row>
    <row r="69" spans="1:14">
      <c r="A69" s="3"/>
      <c r="B69" s="17"/>
      <c r="C69" s="17"/>
      <c r="D69" s="17"/>
      <c r="E69" s="17"/>
      <c r="F69" s="17"/>
      <c r="G69" s="17"/>
      <c r="H69" s="17"/>
      <c r="I69" s="17"/>
      <c r="J69" s="17"/>
      <c r="K69" s="17"/>
      <c r="L69" s="17"/>
      <c r="M69" s="17"/>
      <c r="N69" s="17"/>
    </row>
    <row r="70" spans="1:14">
      <c r="A70" s="3"/>
      <c r="B70" s="17"/>
      <c r="C70" s="17"/>
      <c r="D70" s="17"/>
      <c r="E70" s="17"/>
      <c r="F70" s="17"/>
      <c r="G70" s="17"/>
      <c r="H70" s="17"/>
      <c r="I70" s="17"/>
      <c r="J70" s="17"/>
      <c r="K70" s="17"/>
      <c r="L70" s="17"/>
      <c r="M70" s="17"/>
      <c r="N70" s="17"/>
    </row>
    <row r="71" spans="1:14">
      <c r="A71" s="3"/>
      <c r="B71" s="17"/>
      <c r="C71" s="17"/>
      <c r="D71" s="17"/>
      <c r="E71" s="17"/>
      <c r="F71" s="17"/>
      <c r="G71" s="17"/>
      <c r="H71" s="17"/>
      <c r="I71" s="17"/>
      <c r="J71" s="17"/>
      <c r="K71" s="17"/>
      <c r="L71" s="17"/>
      <c r="M71" s="17"/>
      <c r="N71" s="17"/>
    </row>
    <row r="72" spans="1:14">
      <c r="A72" s="3"/>
      <c r="B72" s="17"/>
      <c r="C72" s="17"/>
      <c r="D72" s="17"/>
      <c r="E72" s="17"/>
      <c r="F72" s="17"/>
      <c r="G72" s="17"/>
      <c r="H72" s="17"/>
      <c r="I72" s="17"/>
      <c r="J72" s="17"/>
      <c r="K72" s="17"/>
      <c r="L72" s="17"/>
      <c r="M72" s="17"/>
      <c r="N72" s="17"/>
    </row>
    <row r="73" spans="1:14">
      <c r="A73" s="3"/>
      <c r="B73" s="17"/>
      <c r="C73" s="17"/>
      <c r="D73" s="17"/>
      <c r="E73" s="17"/>
      <c r="F73" s="17"/>
      <c r="G73" s="17"/>
      <c r="H73" s="17"/>
      <c r="I73" s="17"/>
      <c r="J73" s="17"/>
      <c r="K73" s="17"/>
      <c r="L73" s="17"/>
      <c r="M73" s="17"/>
      <c r="N73" s="17"/>
    </row>
    <row r="74" spans="1:14">
      <c r="A74" s="3"/>
      <c r="B74" s="17"/>
      <c r="C74" s="17"/>
      <c r="D74" s="17"/>
      <c r="E74" s="17"/>
      <c r="F74" s="17"/>
      <c r="G74" s="17"/>
      <c r="H74" s="17"/>
      <c r="I74" s="17"/>
      <c r="J74" s="17"/>
      <c r="K74" s="17"/>
      <c r="L74" s="17"/>
      <c r="M74" s="17"/>
      <c r="N74" s="17"/>
    </row>
    <row r="75" spans="1:14" s="8" customFormat="1">
      <c r="A75" s="3"/>
      <c r="B75" s="17"/>
      <c r="C75" s="17"/>
      <c r="D75" s="17"/>
      <c r="E75" s="17"/>
      <c r="F75" s="17"/>
      <c r="G75" s="17"/>
      <c r="H75" s="17"/>
      <c r="I75" s="17"/>
      <c r="J75" s="17"/>
      <c r="K75" s="17"/>
      <c r="L75" s="17"/>
      <c r="M75" s="17"/>
      <c r="N75" s="17"/>
    </row>
    <row r="76" spans="1:14" s="8" customFormat="1">
      <c r="A76" s="3"/>
      <c r="B76" s="17"/>
      <c r="C76" s="17"/>
      <c r="D76" s="17"/>
      <c r="E76" s="17"/>
      <c r="F76" s="17"/>
      <c r="G76" s="17"/>
      <c r="H76" s="17"/>
      <c r="I76" s="17"/>
      <c r="J76" s="17"/>
      <c r="K76" s="17"/>
      <c r="L76" s="17"/>
      <c r="M76" s="17"/>
      <c r="N76" s="17"/>
    </row>
    <row r="77" spans="1:14" s="8" customFormat="1">
      <c r="A77" s="3"/>
      <c r="B77" s="17"/>
      <c r="C77" s="17"/>
      <c r="D77" s="17"/>
      <c r="E77" s="17"/>
      <c r="F77" s="17"/>
      <c r="G77" s="17"/>
      <c r="H77" s="17"/>
      <c r="I77" s="17"/>
      <c r="J77" s="17"/>
      <c r="K77" s="17"/>
      <c r="L77" s="17"/>
      <c r="M77" s="17"/>
      <c r="N77" s="17"/>
    </row>
    <row r="78" spans="1:14" s="8" customFormat="1">
      <c r="A78" s="3"/>
      <c r="B78" s="17"/>
      <c r="C78" s="17"/>
      <c r="D78" s="17"/>
      <c r="E78" s="17"/>
      <c r="F78" s="17"/>
      <c r="G78" s="17"/>
      <c r="H78" s="17"/>
      <c r="I78" s="17"/>
      <c r="J78" s="17"/>
      <c r="K78" s="17"/>
      <c r="L78" s="17"/>
      <c r="M78" s="17"/>
      <c r="N78" s="17"/>
    </row>
    <row r="79" spans="1:14" s="8" customFormat="1">
      <c r="A79" s="3"/>
      <c r="C79" s="258"/>
    </row>
    <row r="80" spans="1:14" s="8" customFormat="1">
      <c r="A80" s="3"/>
      <c r="C80" s="258"/>
    </row>
    <row r="81" spans="1:3" s="8" customFormat="1">
      <c r="A81" s="18"/>
      <c r="C81" s="258"/>
    </row>
    <row r="82" spans="1:3" s="8" customFormat="1">
      <c r="A82" s="12"/>
      <c r="C82" s="258"/>
    </row>
    <row r="83" spans="1:3" s="8" customFormat="1">
      <c r="A83" s="3"/>
      <c r="C83" s="258"/>
    </row>
    <row r="84" spans="1:3" s="8" customFormat="1">
      <c r="A84" s="3"/>
      <c r="C84" s="258"/>
    </row>
    <row r="85" spans="1:3" s="8" customFormat="1">
      <c r="A85" s="3"/>
      <c r="C85" s="258"/>
    </row>
    <row r="86" spans="1:3" s="8" customFormat="1">
      <c r="A86" s="18"/>
      <c r="C86" s="258"/>
    </row>
    <row r="87" spans="1:3" s="8" customFormat="1">
      <c r="A87" s="3"/>
      <c r="C87" s="258"/>
    </row>
    <row r="88" spans="1:3" s="8" customFormat="1">
      <c r="A88" s="3"/>
      <c r="C88" s="258"/>
    </row>
    <row r="89" spans="1:3" s="8" customFormat="1">
      <c r="A89" s="3"/>
      <c r="C89" s="258"/>
    </row>
    <row r="90" spans="1:3" s="8" customFormat="1">
      <c r="A90" s="3"/>
      <c r="C90" s="258"/>
    </row>
    <row r="91" spans="1:3" s="8" customFormat="1">
      <c r="A91" s="3"/>
      <c r="C91" s="258"/>
    </row>
    <row r="92" spans="1:3" s="8" customFormat="1">
      <c r="A92" s="3"/>
      <c r="C92" s="258"/>
    </row>
    <row r="93" spans="1:3" s="8" customFormat="1">
      <c r="A93" s="3"/>
      <c r="C93" s="258"/>
    </row>
    <row r="94" spans="1:3" s="8" customFormat="1">
      <c r="A94" s="3"/>
      <c r="C94" s="258"/>
    </row>
    <row r="95" spans="1:3" s="8" customFormat="1">
      <c r="A95" s="3"/>
      <c r="C95" s="258"/>
    </row>
    <row r="96" spans="1:3" s="8" customFormat="1">
      <c r="A96" s="3"/>
      <c r="C96" s="258"/>
    </row>
    <row r="97" spans="1:3" s="8" customFormat="1">
      <c r="A97" s="3"/>
      <c r="C97" s="258"/>
    </row>
    <row r="98" spans="1:3" s="8" customFormat="1">
      <c r="A98" s="18"/>
      <c r="C98" s="258"/>
    </row>
    <row r="99" spans="1:3" s="8" customFormat="1">
      <c r="A99" s="3"/>
      <c r="C99" s="258"/>
    </row>
    <row r="100" spans="1:3" s="8" customFormat="1">
      <c r="A100" s="3"/>
      <c r="C100" s="258"/>
    </row>
    <row r="101" spans="1:3" s="8" customFormat="1">
      <c r="A101" s="3"/>
      <c r="C101" s="258"/>
    </row>
    <row r="102" spans="1:3" s="8" customFormat="1">
      <c r="A102" s="3"/>
      <c r="C102" s="258"/>
    </row>
    <row r="103" spans="1:3" s="8" customFormat="1">
      <c r="A103" s="3"/>
      <c r="C103" s="258"/>
    </row>
    <row r="104" spans="1:3" s="8" customFormat="1">
      <c r="A104" s="18"/>
      <c r="C104" s="258"/>
    </row>
    <row r="105" spans="1:3" s="8" customFormat="1">
      <c r="A105" s="12"/>
      <c r="C105" s="258"/>
    </row>
    <row r="106" spans="1:3" s="8" customFormat="1">
      <c r="A106" s="3"/>
      <c r="C106" s="258"/>
    </row>
    <row r="107" spans="1:3" s="8" customFormat="1">
      <c r="A107" s="3"/>
      <c r="C107" s="258"/>
    </row>
    <row r="108" spans="1:3" s="8" customFormat="1">
      <c r="A108" s="3"/>
      <c r="C108" s="258"/>
    </row>
    <row r="109" spans="1:3" s="8" customFormat="1">
      <c r="A109" s="3"/>
      <c r="C109" s="258"/>
    </row>
    <row r="110" spans="1:3" s="8" customFormat="1">
      <c r="A110" s="3"/>
      <c r="C110" s="258"/>
    </row>
    <row r="111" spans="1:3" s="8" customFormat="1">
      <c r="A111" s="18"/>
      <c r="C111" s="258"/>
    </row>
    <row r="112" spans="1:3" s="8" customFormat="1">
      <c r="A112" s="3"/>
      <c r="C112" s="258"/>
    </row>
    <row r="113" spans="1:3" s="8" customFormat="1">
      <c r="A113" s="3"/>
      <c r="C113" s="258"/>
    </row>
    <row r="114" spans="1:3" s="8" customFormat="1">
      <c r="A114" s="3"/>
      <c r="C114" s="258"/>
    </row>
    <row r="115" spans="1:3" s="8" customFormat="1">
      <c r="A115" s="3"/>
      <c r="C115" s="258"/>
    </row>
    <row r="116" spans="1:3" s="8" customFormat="1">
      <c r="A116" s="3"/>
      <c r="C116" s="258"/>
    </row>
    <row r="117" spans="1:3" s="8" customFormat="1">
      <c r="A117" s="3"/>
      <c r="C117" s="258"/>
    </row>
    <row r="118" spans="1:3" s="8" customFormat="1">
      <c r="A118" s="3"/>
      <c r="C118" s="258"/>
    </row>
    <row r="119" spans="1:3" s="8" customFormat="1">
      <c r="A119" s="3"/>
      <c r="C119" s="258"/>
    </row>
    <row r="120" spans="1:3" s="8" customFormat="1">
      <c r="A120" s="3"/>
      <c r="C120" s="258"/>
    </row>
    <row r="121" spans="1:3" s="8" customFormat="1">
      <c r="A121" s="3"/>
      <c r="C121" s="258"/>
    </row>
    <row r="122" spans="1:3" s="8" customFormat="1">
      <c r="A122" s="3"/>
      <c r="C122" s="258"/>
    </row>
    <row r="123" spans="1:3" s="8" customFormat="1">
      <c r="A123" s="3"/>
      <c r="C123" s="258"/>
    </row>
    <row r="124" spans="1:3" s="8" customFormat="1">
      <c r="A124" s="3"/>
      <c r="C124" s="258"/>
    </row>
    <row r="125" spans="1:3" s="8" customFormat="1">
      <c r="A125" s="3"/>
      <c r="C125" s="258"/>
    </row>
    <row r="126" spans="1:3" s="8" customFormat="1">
      <c r="A126" s="12"/>
      <c r="C126" s="258"/>
    </row>
    <row r="127" spans="1:3" s="8" customFormat="1">
      <c r="A127" s="3"/>
      <c r="C127" s="258"/>
    </row>
    <row r="128" spans="1:3" s="8" customFormat="1">
      <c r="A128" s="3"/>
      <c r="C128" s="258"/>
    </row>
    <row r="129" spans="1:3" s="8" customFormat="1">
      <c r="A129" s="3"/>
      <c r="C129" s="258"/>
    </row>
    <row r="130" spans="1:3" s="8" customFormat="1">
      <c r="A130" s="18"/>
      <c r="C130" s="258"/>
    </row>
    <row r="131" spans="1:3" s="8" customFormat="1">
      <c r="A131" s="3"/>
      <c r="C131" s="258"/>
    </row>
    <row r="132" spans="1:3" s="8" customFormat="1">
      <c r="A132" s="3"/>
      <c r="C132" s="258"/>
    </row>
    <row r="133" spans="1:3" s="8" customFormat="1">
      <c r="A133" s="3"/>
      <c r="C133" s="258"/>
    </row>
    <row r="134" spans="1:3" s="8" customFormat="1">
      <c r="A134" s="3"/>
      <c r="C134" s="258"/>
    </row>
    <row r="135" spans="1:3" s="8" customFormat="1">
      <c r="A135" s="3"/>
      <c r="C135" s="258"/>
    </row>
    <row r="136" spans="1:3" s="8" customFormat="1">
      <c r="A136" s="3"/>
      <c r="C136" s="258"/>
    </row>
    <row r="137" spans="1:3" s="8" customFormat="1">
      <c r="A137" s="3"/>
      <c r="C137" s="258"/>
    </row>
    <row r="138" spans="1:3" s="8" customFormat="1">
      <c r="A138" s="3"/>
      <c r="C138" s="258"/>
    </row>
    <row r="139" spans="1:3" s="8" customFormat="1">
      <c r="A139" s="3"/>
      <c r="C139" s="258"/>
    </row>
    <row r="140" spans="1:3" s="8" customFormat="1">
      <c r="A140" s="3"/>
      <c r="C140" s="258"/>
    </row>
    <row r="141" spans="1:3" s="8" customFormat="1">
      <c r="A141" s="3"/>
      <c r="C141" s="258"/>
    </row>
    <row r="142" spans="1:3" s="8" customFormat="1">
      <c r="A142" s="3"/>
      <c r="C142" s="258"/>
    </row>
    <row r="143" spans="1:3" s="8" customFormat="1">
      <c r="A143" s="3"/>
      <c r="C143" s="258"/>
    </row>
    <row r="144" spans="1:3" s="8" customFormat="1">
      <c r="A144" s="3"/>
      <c r="C144" s="258"/>
    </row>
    <row r="145" spans="1:3" s="8" customFormat="1">
      <c r="A145" s="18"/>
      <c r="C145" s="258"/>
    </row>
    <row r="146" spans="1:3" s="8" customFormat="1">
      <c r="A146" s="3"/>
      <c r="C146" s="258"/>
    </row>
    <row r="147" spans="1:3" s="8" customFormat="1">
      <c r="A147" s="3"/>
      <c r="C147" s="258"/>
    </row>
    <row r="148" spans="1:3" s="8" customFormat="1">
      <c r="A148" s="3"/>
      <c r="C148" s="258"/>
    </row>
    <row r="149" spans="1:3" s="8" customFormat="1">
      <c r="A149" s="3"/>
      <c r="C149" s="258"/>
    </row>
    <row r="150" spans="1:3" s="8" customFormat="1">
      <c r="A150" s="3"/>
      <c r="C150" s="258"/>
    </row>
    <row r="151" spans="1:3" s="8" customFormat="1">
      <c r="A151" s="18"/>
      <c r="C151" s="258"/>
    </row>
    <row r="152" spans="1:3" s="8" customFormat="1">
      <c r="A152" s="12"/>
      <c r="C152" s="258"/>
    </row>
    <row r="153" spans="1:3" s="8" customFormat="1">
      <c r="A153" s="3"/>
      <c r="C153" s="258"/>
    </row>
    <row r="154" spans="1:3" s="8" customFormat="1">
      <c r="A154" s="3"/>
      <c r="C154" s="258"/>
    </row>
    <row r="155" spans="1:3" s="8" customFormat="1">
      <c r="A155" s="19"/>
      <c r="C155" s="258"/>
    </row>
    <row r="156" spans="1:3" s="8" customFormat="1">
      <c r="A156" s="18"/>
      <c r="C156" s="258"/>
    </row>
    <row r="157" spans="1:3" s="8" customFormat="1">
      <c r="A157" s="19"/>
      <c r="C157" s="258"/>
    </row>
    <row r="158" spans="1:3" s="8" customFormat="1">
      <c r="A158" s="3"/>
      <c r="C158" s="258"/>
    </row>
    <row r="159" spans="1:3" s="8" customFormat="1">
      <c r="A159" s="3"/>
      <c r="C159" s="258"/>
    </row>
    <row r="160" spans="1:3" s="8" customFormat="1">
      <c r="A160" s="3"/>
      <c r="C160" s="258"/>
    </row>
    <row r="161" spans="1:3" s="8" customFormat="1">
      <c r="A161" s="3"/>
      <c r="C161" s="258"/>
    </row>
    <row r="162" spans="1:3" s="8" customFormat="1">
      <c r="A162" s="3"/>
      <c r="C162" s="258"/>
    </row>
    <row r="163" spans="1:3" s="8" customFormat="1">
      <c r="A163" s="3"/>
      <c r="C163" s="258"/>
    </row>
    <row r="164" spans="1:3" s="8" customFormat="1">
      <c r="A164" s="19"/>
      <c r="C164" s="258"/>
    </row>
    <row r="165" spans="1:3" s="8" customFormat="1">
      <c r="A165" s="3"/>
      <c r="C165" s="258"/>
    </row>
    <row r="166" spans="1:3" s="8" customFormat="1">
      <c r="A166" s="18"/>
      <c r="C166" s="258"/>
    </row>
    <row r="167" spans="1:3" s="8" customFormat="1">
      <c r="A167" s="12"/>
      <c r="C167" s="258"/>
    </row>
    <row r="168" spans="1:3" s="8" customFormat="1">
      <c r="A168" s="3"/>
      <c r="C168" s="258"/>
    </row>
    <row r="169" spans="1:3" s="8" customFormat="1">
      <c r="A169" s="3"/>
      <c r="C169" s="258"/>
    </row>
    <row r="170" spans="1:3" s="8" customFormat="1">
      <c r="A170" s="3"/>
      <c r="C170" s="258"/>
    </row>
    <row r="171" spans="1:3" s="8" customFormat="1">
      <c r="A171" s="3"/>
      <c r="C171" s="258"/>
    </row>
    <row r="172" spans="1:3" s="8" customFormat="1">
      <c r="A172" s="19"/>
      <c r="C172" s="258"/>
    </row>
    <row r="173" spans="1:3" s="8" customFormat="1">
      <c r="A173" s="18"/>
      <c r="C173" s="258"/>
    </row>
    <row r="174" spans="1:3" s="8" customFormat="1">
      <c r="A174" s="19"/>
      <c r="C174" s="258"/>
    </row>
    <row r="175" spans="1:3" s="8" customFormat="1">
      <c r="A175" s="3"/>
      <c r="C175" s="258"/>
    </row>
    <row r="176" spans="1:3" s="8" customFormat="1">
      <c r="A176" s="3"/>
      <c r="C176" s="258"/>
    </row>
    <row r="177" spans="1:3" s="8" customFormat="1">
      <c r="A177" s="3"/>
      <c r="C177" s="258"/>
    </row>
    <row r="178" spans="1:3" s="8" customFormat="1">
      <c r="A178" s="3"/>
      <c r="C178" s="258"/>
    </row>
    <row r="179" spans="1:3" s="8" customFormat="1">
      <c r="A179" s="3"/>
      <c r="C179" s="258"/>
    </row>
    <row r="180" spans="1:3" s="8" customFormat="1">
      <c r="A180" s="19"/>
      <c r="C180" s="258"/>
    </row>
    <row r="181" spans="1:3" s="8" customFormat="1">
      <c r="A181" s="3"/>
      <c r="C181" s="258"/>
    </row>
    <row r="182" spans="1:3" s="8" customFormat="1">
      <c r="A182" s="3"/>
      <c r="C182" s="258"/>
    </row>
    <row r="183" spans="1:3" s="8" customFormat="1">
      <c r="A183" s="3"/>
      <c r="C183" s="258"/>
    </row>
    <row r="184" spans="1:3" s="8" customFormat="1">
      <c r="A184" s="3"/>
      <c r="C184" s="258"/>
    </row>
    <row r="185" spans="1:3" s="8" customFormat="1">
      <c r="A185" s="3"/>
      <c r="C185" s="258"/>
    </row>
    <row r="186" spans="1:3" s="8" customFormat="1">
      <c r="A186" s="3"/>
      <c r="C186" s="258"/>
    </row>
    <row r="187" spans="1:3" s="8" customFormat="1">
      <c r="A187" s="3"/>
      <c r="C187" s="258"/>
    </row>
    <row r="188" spans="1:3" s="8" customFormat="1">
      <c r="A188" s="3"/>
      <c r="C188" s="258"/>
    </row>
    <row r="189" spans="1:3" s="8" customFormat="1">
      <c r="A189" s="3"/>
      <c r="C189" s="258"/>
    </row>
    <row r="190" spans="1:3" s="8" customFormat="1">
      <c r="A190" s="19"/>
      <c r="C190" s="258"/>
    </row>
    <row r="191" spans="1:3" s="8" customFormat="1">
      <c r="A191" s="18"/>
      <c r="C191" s="258"/>
    </row>
    <row r="192" spans="1:3" s="8" customFormat="1">
      <c r="A192" s="12"/>
      <c r="C192" s="258"/>
    </row>
    <row r="193" spans="1:3" s="8" customFormat="1">
      <c r="A193" s="3"/>
      <c r="C193" s="258"/>
    </row>
    <row r="194" spans="1:3" s="8" customFormat="1">
      <c r="A194" s="3"/>
      <c r="C194" s="258"/>
    </row>
    <row r="195" spans="1:3" s="8" customFormat="1">
      <c r="A195" s="3"/>
      <c r="C195" s="258"/>
    </row>
    <row r="196" spans="1:3" s="8" customFormat="1">
      <c r="A196" s="18"/>
      <c r="C196" s="258"/>
    </row>
    <row r="197" spans="1:3" s="8" customFormat="1">
      <c r="A197" s="19"/>
      <c r="C197" s="258"/>
    </row>
    <row r="198" spans="1:3" s="8" customFormat="1">
      <c r="A198" s="3"/>
      <c r="C198" s="258"/>
    </row>
    <row r="199" spans="1:3" s="8" customFormat="1">
      <c r="A199" s="3"/>
      <c r="C199" s="258"/>
    </row>
    <row r="200" spans="1:3" s="8" customFormat="1">
      <c r="A200" s="3"/>
      <c r="C200" s="258"/>
    </row>
    <row r="201" spans="1:3" s="8" customFormat="1">
      <c r="A201" s="3"/>
      <c r="C201" s="258"/>
    </row>
    <row r="202" spans="1:3" s="8" customFormat="1">
      <c r="A202" s="3"/>
      <c r="C202" s="258"/>
    </row>
    <row r="203" spans="1:3" s="8" customFormat="1">
      <c r="A203" s="19"/>
      <c r="C203" s="258"/>
    </row>
    <row r="204" spans="1:3" s="8" customFormat="1">
      <c r="A204" s="3"/>
      <c r="C204" s="258"/>
    </row>
    <row r="205" spans="1:3" s="8" customFormat="1">
      <c r="A205" s="3"/>
      <c r="C205" s="258"/>
    </row>
    <row r="206" spans="1:3" s="8" customFormat="1">
      <c r="A206" s="3"/>
      <c r="C206" s="258"/>
    </row>
    <row r="207" spans="1:3" s="8" customFormat="1">
      <c r="A207" s="3"/>
      <c r="C207" s="258"/>
    </row>
    <row r="208" spans="1:3" s="8" customFormat="1">
      <c r="A208" s="3"/>
      <c r="C208" s="258"/>
    </row>
    <row r="209" spans="1:3" s="8" customFormat="1">
      <c r="A209" s="3"/>
      <c r="C209" s="258"/>
    </row>
    <row r="210" spans="1:3" s="8" customFormat="1">
      <c r="A210" s="3"/>
      <c r="C210" s="258"/>
    </row>
    <row r="211" spans="1:3" s="8" customFormat="1">
      <c r="A211" s="3"/>
      <c r="C211" s="258"/>
    </row>
    <row r="212" spans="1:3" s="8" customFormat="1">
      <c r="A212" s="3"/>
      <c r="C212" s="258"/>
    </row>
    <row r="213" spans="1:3" s="8" customFormat="1">
      <c r="A213" s="3"/>
      <c r="C213" s="258"/>
    </row>
    <row r="214" spans="1:3" s="8" customFormat="1">
      <c r="A214" s="3"/>
      <c r="C214" s="258"/>
    </row>
    <row r="215" spans="1:3" s="8" customFormat="1">
      <c r="A215" s="3"/>
      <c r="C215" s="258"/>
    </row>
    <row r="216" spans="1:3" s="8" customFormat="1">
      <c r="A216" s="3"/>
      <c r="C216" s="258"/>
    </row>
    <row r="217" spans="1:3" s="8" customFormat="1">
      <c r="A217" s="3"/>
      <c r="C217" s="258"/>
    </row>
    <row r="218" spans="1:3" s="8" customFormat="1">
      <c r="A218" s="3"/>
      <c r="C218" s="258"/>
    </row>
    <row r="219" spans="1:3" s="8" customFormat="1">
      <c r="A219" s="3"/>
      <c r="C219" s="258"/>
    </row>
    <row r="220" spans="1:3" s="8" customFormat="1">
      <c r="A220" s="3"/>
      <c r="C220" s="258"/>
    </row>
    <row r="221" spans="1:3" s="8" customFormat="1">
      <c r="A221" s="18"/>
      <c r="C221" s="258"/>
    </row>
    <row r="222" spans="1:3" s="8" customFormat="1">
      <c r="A222" s="12"/>
      <c r="C222" s="258"/>
    </row>
    <row r="223" spans="1:3" s="8" customFormat="1">
      <c r="A223" s="3"/>
      <c r="C223" s="258"/>
    </row>
    <row r="224" spans="1:3" s="8" customFormat="1">
      <c r="A224" s="3"/>
      <c r="C224" s="258"/>
    </row>
    <row r="225" spans="1:3" s="8" customFormat="1">
      <c r="A225" s="3"/>
      <c r="C225" s="258"/>
    </row>
    <row r="226" spans="1:3" s="8" customFormat="1">
      <c r="A226" s="3"/>
      <c r="C226" s="258"/>
    </row>
    <row r="227" spans="1:3" s="8" customFormat="1">
      <c r="A227" s="3"/>
      <c r="C227" s="258"/>
    </row>
    <row r="228" spans="1:3" s="8" customFormat="1">
      <c r="A228" s="18"/>
      <c r="C228" s="258"/>
    </row>
    <row r="229" spans="1:3" s="8" customFormat="1">
      <c r="A229" s="19"/>
      <c r="C229" s="258"/>
    </row>
    <row r="230" spans="1:3" s="8" customFormat="1">
      <c r="A230" s="3"/>
      <c r="C230" s="258"/>
    </row>
    <row r="231" spans="1:3" s="8" customFormat="1">
      <c r="A231" s="3"/>
      <c r="C231" s="258"/>
    </row>
    <row r="232" spans="1:3" s="8" customFormat="1">
      <c r="A232" s="19"/>
      <c r="C232" s="258"/>
    </row>
    <row r="233" spans="1:3" s="8" customFormat="1">
      <c r="A233" s="3"/>
      <c r="C233" s="258"/>
    </row>
    <row r="234" spans="1:3" s="8" customFormat="1">
      <c r="A234" s="3"/>
      <c r="C234" s="258"/>
    </row>
    <row r="235" spans="1:3" s="8" customFormat="1">
      <c r="A235" s="19"/>
      <c r="C235" s="258"/>
    </row>
    <row r="236" spans="1:3" s="8" customFormat="1">
      <c r="A236" s="3"/>
      <c r="C236" s="258"/>
    </row>
    <row r="237" spans="1:3" s="8" customFormat="1">
      <c r="A237" s="3"/>
      <c r="C237" s="258"/>
    </row>
    <row r="238" spans="1:3" s="8" customFormat="1">
      <c r="A238" s="3"/>
      <c r="C238" s="258"/>
    </row>
    <row r="239" spans="1:3" s="8" customFormat="1">
      <c r="A239" s="3"/>
      <c r="C239" s="258"/>
    </row>
    <row r="240" spans="1:3" s="8" customFormat="1">
      <c r="A240" s="18"/>
      <c r="C240" s="258"/>
    </row>
    <row r="241" spans="1:3" s="8" customFormat="1">
      <c r="A241" s="3"/>
      <c r="C241" s="258"/>
    </row>
    <row r="242" spans="1:3" s="8" customFormat="1">
      <c r="A242" s="3"/>
      <c r="C242" s="258"/>
    </row>
    <row r="243" spans="1:3" s="8" customFormat="1">
      <c r="A243" s="3"/>
      <c r="C243" s="258"/>
    </row>
    <row r="244" spans="1:3" s="8" customFormat="1">
      <c r="A244" s="3"/>
      <c r="C244" s="258"/>
    </row>
    <row r="245" spans="1:3" s="8" customFormat="1">
      <c r="A245" s="18"/>
      <c r="C245" s="258"/>
    </row>
    <row r="246" spans="1:3" s="8" customFormat="1">
      <c r="A246" s="12"/>
      <c r="C246" s="258"/>
    </row>
    <row r="247" spans="1:3" s="8" customFormat="1">
      <c r="A247" s="3"/>
      <c r="C247" s="258"/>
    </row>
    <row r="248" spans="1:3" s="8" customFormat="1">
      <c r="A248" s="3"/>
      <c r="C248" s="258"/>
    </row>
    <row r="249" spans="1:3" s="8" customFormat="1">
      <c r="A249" s="3"/>
      <c r="C249" s="258"/>
    </row>
    <row r="250" spans="1:3" s="8" customFormat="1">
      <c r="A250" s="18"/>
      <c r="C250" s="258"/>
    </row>
    <row r="251" spans="1:3" s="8" customFormat="1">
      <c r="A251" s="19"/>
      <c r="C251" s="258"/>
    </row>
    <row r="252" spans="1:3" s="8" customFormat="1">
      <c r="A252" s="3"/>
      <c r="C252" s="258"/>
    </row>
    <row r="253" spans="1:3" s="8" customFormat="1">
      <c r="A253" s="3"/>
      <c r="C253" s="258"/>
    </row>
    <row r="254" spans="1:3" s="8" customFormat="1">
      <c r="A254" s="3"/>
      <c r="C254" s="258"/>
    </row>
    <row r="255" spans="1:3" s="8" customFormat="1">
      <c r="A255" s="3"/>
      <c r="C255" s="258"/>
    </row>
    <row r="256" spans="1:3" s="8" customFormat="1">
      <c r="A256" s="3"/>
      <c r="C256" s="258"/>
    </row>
    <row r="257" spans="1:3" s="8" customFormat="1">
      <c r="A257" s="3"/>
      <c r="C257" s="258"/>
    </row>
    <row r="258" spans="1:3" s="8" customFormat="1">
      <c r="A258" s="3"/>
      <c r="C258" s="258"/>
    </row>
    <row r="259" spans="1:3" s="8" customFormat="1">
      <c r="A259" s="3"/>
      <c r="C259" s="258"/>
    </row>
    <row r="260" spans="1:3" s="8" customFormat="1">
      <c r="A260" s="3"/>
      <c r="C260" s="258"/>
    </row>
    <row r="261" spans="1:3" s="8" customFormat="1">
      <c r="A261" s="3"/>
      <c r="C261" s="258"/>
    </row>
    <row r="262" spans="1:3" s="8" customFormat="1">
      <c r="A262" s="3"/>
      <c r="C262" s="258"/>
    </row>
    <row r="263" spans="1:3" s="8" customFormat="1">
      <c r="A263" s="3"/>
      <c r="C263" s="258"/>
    </row>
    <row r="264" spans="1:3" s="8" customFormat="1">
      <c r="A264" s="3"/>
      <c r="C264" s="258"/>
    </row>
    <row r="265" spans="1:3" s="8" customFormat="1">
      <c r="A265" s="3"/>
      <c r="C265" s="258"/>
    </row>
    <row r="266" spans="1:3" s="8" customFormat="1">
      <c r="A266" s="3"/>
      <c r="C266" s="258"/>
    </row>
    <row r="267" spans="1:3" s="8" customFormat="1">
      <c r="A267" s="3"/>
      <c r="C267" s="258"/>
    </row>
    <row r="268" spans="1:3" s="8" customFormat="1">
      <c r="A268" s="3"/>
      <c r="C268" s="258"/>
    </row>
    <row r="269" spans="1:3" s="8" customFormat="1">
      <c r="A269" s="3"/>
      <c r="C269" s="258"/>
    </row>
    <row r="270" spans="1:3" s="8" customFormat="1">
      <c r="A270" s="3"/>
      <c r="C270" s="258"/>
    </row>
    <row r="271" spans="1:3" s="8" customFormat="1">
      <c r="A271" s="3"/>
      <c r="C271" s="258"/>
    </row>
    <row r="272" spans="1:3" s="8" customFormat="1">
      <c r="A272" s="3"/>
      <c r="C272" s="258"/>
    </row>
    <row r="273" spans="1:3" s="8" customFormat="1">
      <c r="A273" s="3"/>
      <c r="C273" s="258"/>
    </row>
    <row r="274" spans="1:3" s="8" customFormat="1">
      <c r="A274" s="3"/>
      <c r="C274" s="258"/>
    </row>
    <row r="275" spans="1:3" s="8" customFormat="1">
      <c r="A275" s="3"/>
      <c r="C275" s="258"/>
    </row>
    <row r="276" spans="1:3" s="8" customFormat="1">
      <c r="A276" s="3"/>
      <c r="C276" s="258"/>
    </row>
    <row r="277" spans="1:3" s="8" customFormat="1">
      <c r="A277" s="3"/>
      <c r="C277" s="258"/>
    </row>
    <row r="278" spans="1:3" s="8" customFormat="1">
      <c r="A278" s="3"/>
      <c r="C278" s="258"/>
    </row>
    <row r="279" spans="1:3" s="8" customFormat="1">
      <c r="A279" s="3"/>
      <c r="C279" s="258"/>
    </row>
    <row r="280" spans="1:3" s="8" customFormat="1">
      <c r="A280" s="3"/>
      <c r="C280" s="258"/>
    </row>
    <row r="281" spans="1:3" s="8" customFormat="1">
      <c r="A281" s="3"/>
      <c r="C281" s="258"/>
    </row>
    <row r="282" spans="1:3" s="8" customFormat="1">
      <c r="A282" s="3"/>
      <c r="C282" s="258"/>
    </row>
    <row r="283" spans="1:3" s="8" customFormat="1">
      <c r="A283" s="3"/>
      <c r="C283" s="258"/>
    </row>
    <row r="284" spans="1:3" s="8" customFormat="1">
      <c r="A284" s="3"/>
      <c r="C284" s="258"/>
    </row>
    <row r="285" spans="1:3" s="8" customFormat="1">
      <c r="A285" s="3"/>
      <c r="C285" s="258"/>
    </row>
    <row r="286" spans="1:3" s="8" customFormat="1">
      <c r="A286" s="18"/>
      <c r="C286" s="258"/>
    </row>
    <row r="287" spans="1:3" s="8" customFormat="1">
      <c r="A287" s="12"/>
      <c r="C287" s="258"/>
    </row>
    <row r="288" spans="1:3" s="8" customFormat="1">
      <c r="A288" s="3"/>
      <c r="C288" s="258"/>
    </row>
    <row r="289" spans="1:3" s="8" customFormat="1">
      <c r="A289" s="3"/>
      <c r="C289" s="258"/>
    </row>
    <row r="290" spans="1:3" s="8" customFormat="1">
      <c r="A290" s="3"/>
      <c r="C290" s="258"/>
    </row>
    <row r="291" spans="1:3" s="8" customFormat="1">
      <c r="A291" s="3"/>
      <c r="C291" s="258"/>
    </row>
    <row r="292" spans="1:3" s="8" customFormat="1">
      <c r="A292" s="18"/>
      <c r="C292" s="258"/>
    </row>
    <row r="293" spans="1:3" s="8" customFormat="1">
      <c r="A293" s="19"/>
      <c r="C293" s="258"/>
    </row>
    <row r="294" spans="1:3" s="8" customFormat="1">
      <c r="A294" s="3"/>
      <c r="C294" s="258"/>
    </row>
    <row r="295" spans="1:3" s="8" customFormat="1">
      <c r="A295" s="3"/>
      <c r="C295" s="258"/>
    </row>
    <row r="296" spans="1:3" s="8" customFormat="1">
      <c r="A296" s="3"/>
      <c r="C296" s="258"/>
    </row>
    <row r="297" spans="1:3" s="8" customFormat="1">
      <c r="A297" s="3"/>
      <c r="C297" s="258"/>
    </row>
    <row r="298" spans="1:3" s="8" customFormat="1">
      <c r="A298" s="3"/>
      <c r="C298" s="258"/>
    </row>
    <row r="299" spans="1:3" s="8" customFormat="1">
      <c r="A299" s="3"/>
      <c r="C299" s="258"/>
    </row>
    <row r="300" spans="1:3" s="8" customFormat="1">
      <c r="A300" s="3"/>
      <c r="C300" s="258"/>
    </row>
    <row r="301" spans="1:3" s="8" customFormat="1">
      <c r="A301" s="3"/>
      <c r="C301" s="258"/>
    </row>
    <row r="302" spans="1:3" s="8" customFormat="1">
      <c r="A302" s="3"/>
      <c r="C302" s="258"/>
    </row>
    <row r="303" spans="1:3" s="8" customFormat="1">
      <c r="A303" s="3"/>
      <c r="C303" s="258"/>
    </row>
    <row r="304" spans="1:3" s="8" customFormat="1">
      <c r="A304" s="3"/>
      <c r="C304" s="258"/>
    </row>
    <row r="305" spans="1:3" s="8" customFormat="1">
      <c r="A305" s="3"/>
      <c r="C305" s="258"/>
    </row>
    <row r="306" spans="1:3" s="8" customFormat="1">
      <c r="A306" s="3"/>
      <c r="C306" s="258"/>
    </row>
    <row r="307" spans="1:3" s="8" customFormat="1">
      <c r="A307" s="3"/>
      <c r="C307" s="258"/>
    </row>
    <row r="308" spans="1:3" s="8" customFormat="1">
      <c r="A308" s="3"/>
      <c r="C308" s="258"/>
    </row>
    <row r="309" spans="1:3" s="8" customFormat="1">
      <c r="A309" s="3"/>
      <c r="C309" s="258"/>
    </row>
    <row r="310" spans="1:3" s="8" customFormat="1">
      <c r="A310" s="3"/>
      <c r="C310" s="258"/>
    </row>
    <row r="311" spans="1:3" s="8" customFormat="1">
      <c r="A311" s="3"/>
      <c r="C311" s="258"/>
    </row>
    <row r="312" spans="1:3" s="8" customFormat="1">
      <c r="A312" s="3"/>
      <c r="C312" s="258"/>
    </row>
    <row r="313" spans="1:3" s="8" customFormat="1">
      <c r="A313" s="3"/>
      <c r="C313" s="258"/>
    </row>
    <row r="314" spans="1:3" s="8" customFormat="1">
      <c r="A314" s="3"/>
      <c r="C314" s="258"/>
    </row>
    <row r="315" spans="1:3" s="8" customFormat="1">
      <c r="A315" s="3"/>
      <c r="C315" s="258"/>
    </row>
    <row r="316" spans="1:3" s="8" customFormat="1">
      <c r="A316" s="18"/>
      <c r="C316" s="258"/>
    </row>
    <row r="317" spans="1:3" s="8" customFormat="1">
      <c r="A317" s="12"/>
      <c r="C317" s="258"/>
    </row>
    <row r="318" spans="1:3" s="8" customFormat="1">
      <c r="A318" s="3"/>
      <c r="C318" s="258"/>
    </row>
    <row r="319" spans="1:3" s="8" customFormat="1">
      <c r="A319" s="3"/>
      <c r="C319" s="258"/>
    </row>
    <row r="320" spans="1:3" s="8" customFormat="1">
      <c r="A320" s="3"/>
      <c r="C320" s="258"/>
    </row>
    <row r="321" spans="1:3" s="8" customFormat="1">
      <c r="A321" s="3"/>
      <c r="C321" s="258"/>
    </row>
    <row r="322" spans="1:3" s="8" customFormat="1">
      <c r="A322" s="3"/>
      <c r="C322" s="258"/>
    </row>
    <row r="323" spans="1:3" s="8" customFormat="1">
      <c r="A323" s="3"/>
      <c r="C323" s="258"/>
    </row>
    <row r="324" spans="1:3" s="8" customFormat="1">
      <c r="A324" s="3"/>
      <c r="C324" s="258"/>
    </row>
    <row r="325" spans="1:3" s="8" customFormat="1">
      <c r="A325" s="3"/>
      <c r="C325" s="258"/>
    </row>
    <row r="326" spans="1:3" s="8" customFormat="1">
      <c r="A326" s="18"/>
      <c r="C326" s="258"/>
    </row>
    <row r="327" spans="1:3" s="8" customFormat="1">
      <c r="A327" s="19"/>
      <c r="C327" s="258"/>
    </row>
    <row r="328" spans="1:3" s="8" customFormat="1">
      <c r="A328" s="3"/>
      <c r="C328" s="258"/>
    </row>
    <row r="329" spans="1:3" s="8" customFormat="1">
      <c r="A329" s="3"/>
      <c r="C329" s="258"/>
    </row>
    <row r="330" spans="1:3" s="8" customFormat="1">
      <c r="A330" s="3"/>
      <c r="C330" s="258"/>
    </row>
    <row r="331" spans="1:3" s="8" customFormat="1">
      <c r="A331" s="3"/>
      <c r="C331" s="258"/>
    </row>
    <row r="332" spans="1:3" s="8" customFormat="1">
      <c r="A332" s="3"/>
      <c r="C332" s="258"/>
    </row>
    <row r="333" spans="1:3" s="8" customFormat="1">
      <c r="A333" s="3"/>
      <c r="C333" s="258"/>
    </row>
    <row r="334" spans="1:3" s="8" customFormat="1">
      <c r="A334" s="3"/>
      <c r="C334" s="258"/>
    </row>
    <row r="335" spans="1:3" s="8" customFormat="1">
      <c r="A335" s="3"/>
      <c r="C335" s="258"/>
    </row>
    <row r="336" spans="1:3" s="8" customFormat="1">
      <c r="A336" s="3"/>
      <c r="C336" s="258"/>
    </row>
    <row r="337" spans="1:3" s="8" customFormat="1">
      <c r="A337" s="3"/>
      <c r="C337" s="258"/>
    </row>
    <row r="338" spans="1:3" s="8" customFormat="1">
      <c r="A338" s="3"/>
      <c r="C338" s="258"/>
    </row>
    <row r="339" spans="1:3" s="8" customFormat="1">
      <c r="A339" s="3"/>
      <c r="C339" s="258"/>
    </row>
    <row r="340" spans="1:3" s="8" customFormat="1">
      <c r="A340" s="3"/>
      <c r="C340" s="258"/>
    </row>
    <row r="341" spans="1:3" s="8" customFormat="1">
      <c r="A341" s="3"/>
      <c r="C341" s="258"/>
    </row>
    <row r="342" spans="1:3" s="8" customFormat="1">
      <c r="A342" s="3"/>
      <c r="C342" s="258"/>
    </row>
    <row r="343" spans="1:3" s="8" customFormat="1">
      <c r="A343" s="3"/>
      <c r="C343" s="258"/>
    </row>
    <row r="344" spans="1:3" s="8" customFormat="1">
      <c r="A344" s="3"/>
      <c r="C344" s="258"/>
    </row>
    <row r="345" spans="1:3" s="8" customFormat="1">
      <c r="A345" s="18"/>
      <c r="C345" s="258"/>
    </row>
    <row r="346" spans="1:3" s="8" customFormat="1">
      <c r="A346" s="12"/>
      <c r="C346" s="258"/>
    </row>
    <row r="347" spans="1:3" s="8" customFormat="1">
      <c r="A347" s="3"/>
      <c r="C347" s="258"/>
    </row>
    <row r="348" spans="1:3" s="8" customFormat="1">
      <c r="A348" s="3"/>
      <c r="C348" s="258"/>
    </row>
    <row r="349" spans="1:3" s="8" customFormat="1">
      <c r="A349" s="3"/>
      <c r="C349" s="258"/>
    </row>
    <row r="350" spans="1:3" s="8" customFormat="1">
      <c r="A350" s="3"/>
      <c r="C350" s="258"/>
    </row>
    <row r="351" spans="1:3" s="8" customFormat="1">
      <c r="A351" s="18"/>
      <c r="C351" s="258"/>
    </row>
    <row r="352" spans="1:3" s="8" customFormat="1">
      <c r="A352" s="19"/>
      <c r="C352" s="258"/>
    </row>
    <row r="353" spans="1:3" s="8" customFormat="1">
      <c r="A353" s="3"/>
      <c r="C353" s="258"/>
    </row>
    <row r="354" spans="1:3" s="8" customFormat="1">
      <c r="A354" s="3"/>
      <c r="C354" s="258"/>
    </row>
    <row r="355" spans="1:3" s="8" customFormat="1">
      <c r="A355" s="3"/>
      <c r="C355" s="258"/>
    </row>
    <row r="356" spans="1:3" s="8" customFormat="1">
      <c r="A356" s="3"/>
      <c r="C356" s="258"/>
    </row>
    <row r="357" spans="1:3" s="8" customFormat="1">
      <c r="A357" s="3"/>
      <c r="C357" s="258"/>
    </row>
    <row r="358" spans="1:3" s="8" customFormat="1">
      <c r="A358" s="3"/>
      <c r="C358" s="258"/>
    </row>
    <row r="359" spans="1:3" s="8" customFormat="1">
      <c r="A359" s="3"/>
      <c r="C359" s="258"/>
    </row>
    <row r="360" spans="1:3" s="8" customFormat="1">
      <c r="A360" s="3"/>
      <c r="C360" s="258"/>
    </row>
    <row r="361" spans="1:3" s="8" customFormat="1">
      <c r="A361" s="3"/>
      <c r="C361" s="258"/>
    </row>
    <row r="362" spans="1:3" s="8" customFormat="1">
      <c r="A362" s="3"/>
      <c r="C362" s="258"/>
    </row>
    <row r="363" spans="1:3" s="8" customFormat="1">
      <c r="A363" s="3"/>
      <c r="C363" s="258"/>
    </row>
    <row r="364" spans="1:3" s="8" customFormat="1">
      <c r="A364" s="3"/>
      <c r="C364" s="258"/>
    </row>
    <row r="365" spans="1:3" s="8" customFormat="1">
      <c r="A365" s="3"/>
      <c r="C365" s="258"/>
    </row>
    <row r="366" spans="1:3" s="8" customFormat="1">
      <c r="A366" s="3"/>
      <c r="C366" s="258"/>
    </row>
    <row r="367" spans="1:3" s="8" customFormat="1">
      <c r="A367" s="3"/>
      <c r="C367" s="258"/>
    </row>
    <row r="368" spans="1:3" s="8" customFormat="1">
      <c r="A368" s="3"/>
      <c r="C368" s="258"/>
    </row>
    <row r="369" spans="1:3" s="8" customFormat="1">
      <c r="A369" s="18"/>
      <c r="C369" s="258"/>
    </row>
    <row r="370" spans="1:3" s="8" customFormat="1">
      <c r="A370" s="3"/>
      <c r="C370" s="258"/>
    </row>
    <row r="371" spans="1:3" s="8" customFormat="1">
      <c r="A371" s="3"/>
      <c r="C371" s="258"/>
    </row>
    <row r="372" spans="1:3" s="8" customFormat="1">
      <c r="A372" s="3"/>
      <c r="C372" s="258"/>
    </row>
    <row r="373" spans="1:3" s="8" customFormat="1">
      <c r="A373" s="3"/>
      <c r="C373" s="258"/>
    </row>
    <row r="374" spans="1:3" s="8" customFormat="1">
      <c r="A374" s="3"/>
      <c r="C374" s="258"/>
    </row>
    <row r="375" spans="1:3" s="8" customFormat="1">
      <c r="A375" s="18"/>
      <c r="C375" s="258"/>
    </row>
    <row r="376" spans="1:3" s="8" customFormat="1">
      <c r="A376" s="12"/>
      <c r="C376" s="258"/>
    </row>
    <row r="377" spans="1:3" s="8" customFormat="1">
      <c r="A377" s="3"/>
      <c r="C377" s="258"/>
    </row>
    <row r="378" spans="1:3" s="8" customFormat="1">
      <c r="A378" s="3"/>
      <c r="C378" s="258"/>
    </row>
    <row r="379" spans="1:3" s="8" customFormat="1">
      <c r="A379" s="3"/>
      <c r="C379" s="258"/>
    </row>
    <row r="380" spans="1:3" s="8" customFormat="1">
      <c r="A380" s="3"/>
      <c r="C380" s="258"/>
    </row>
    <row r="381" spans="1:3" s="8" customFormat="1">
      <c r="A381" s="18"/>
      <c r="C381" s="258"/>
    </row>
    <row r="382" spans="1:3" s="8" customFormat="1">
      <c r="A382" s="3"/>
      <c r="C382" s="258"/>
    </row>
    <row r="383" spans="1:3" s="8" customFormat="1">
      <c r="A383" s="3"/>
      <c r="C383" s="258"/>
    </row>
    <row r="384" spans="1:3" s="8" customFormat="1">
      <c r="A384" s="3"/>
      <c r="C384" s="258"/>
    </row>
    <row r="385" spans="1:3" s="8" customFormat="1">
      <c r="A385" s="3"/>
      <c r="C385" s="258"/>
    </row>
    <row r="386" spans="1:3" s="8" customFormat="1">
      <c r="A386" s="3"/>
      <c r="C386" s="258"/>
    </row>
    <row r="387" spans="1:3" s="8" customFormat="1">
      <c r="A387" s="3"/>
      <c r="C387" s="258"/>
    </row>
    <row r="388" spans="1:3" s="8" customFormat="1">
      <c r="A388" s="3"/>
      <c r="C388" s="258"/>
    </row>
    <row r="389" spans="1:3" s="8" customFormat="1">
      <c r="A389" s="3"/>
      <c r="C389" s="258"/>
    </row>
    <row r="390" spans="1:3" s="8" customFormat="1">
      <c r="A390" s="3"/>
      <c r="C390" s="258"/>
    </row>
    <row r="391" spans="1:3" s="8" customFormat="1">
      <c r="A391" s="3"/>
      <c r="C391" s="258"/>
    </row>
    <row r="392" spans="1:3" s="8" customFormat="1">
      <c r="A392" s="3"/>
      <c r="C392" s="258"/>
    </row>
    <row r="393" spans="1:3" s="8" customFormat="1">
      <c r="A393" s="3"/>
      <c r="C393" s="258"/>
    </row>
    <row r="394" spans="1:3" s="8" customFormat="1">
      <c r="A394" s="3"/>
      <c r="C394" s="258"/>
    </row>
    <row r="395" spans="1:3" s="8" customFormat="1">
      <c r="A395" s="3"/>
      <c r="C395" s="258"/>
    </row>
    <row r="396" spans="1:3" s="8" customFormat="1">
      <c r="A396" s="3"/>
      <c r="C396" s="258"/>
    </row>
    <row r="397" spans="1:3" s="8" customFormat="1">
      <c r="A397" s="3"/>
      <c r="C397" s="258"/>
    </row>
    <row r="398" spans="1:3" s="8" customFormat="1">
      <c r="A398" s="3"/>
      <c r="C398" s="258"/>
    </row>
    <row r="399" spans="1:3" s="8" customFormat="1">
      <c r="A399" s="3"/>
      <c r="C399" s="258"/>
    </row>
    <row r="400" spans="1:3" s="8" customFormat="1">
      <c r="A400" s="3"/>
      <c r="C400" s="258"/>
    </row>
    <row r="401" spans="1:3" s="8" customFormat="1">
      <c r="A401" s="18"/>
      <c r="C401" s="258"/>
    </row>
    <row r="402" spans="1:3" s="8" customFormat="1">
      <c r="A402" s="12"/>
      <c r="C402" s="258"/>
    </row>
    <row r="403" spans="1:3" s="8" customFormat="1">
      <c r="A403" s="3"/>
      <c r="C403" s="258"/>
    </row>
    <row r="404" spans="1:3" s="8" customFormat="1">
      <c r="A404" s="3"/>
      <c r="C404" s="258"/>
    </row>
    <row r="405" spans="1:3" s="8" customFormat="1">
      <c r="A405" s="3"/>
      <c r="C405" s="258"/>
    </row>
    <row r="406" spans="1:3" s="8" customFormat="1">
      <c r="A406" s="18"/>
      <c r="C406" s="258"/>
    </row>
    <row r="407" spans="1:3" s="8" customFormat="1">
      <c r="A407" s="3"/>
      <c r="C407" s="258"/>
    </row>
    <row r="408" spans="1:3" s="8" customFormat="1">
      <c r="A408" s="3"/>
      <c r="C408" s="258"/>
    </row>
    <row r="409" spans="1:3" s="8" customFormat="1">
      <c r="A409" s="3"/>
      <c r="C409" s="258"/>
    </row>
    <row r="410" spans="1:3" s="8" customFormat="1">
      <c r="A410" s="3"/>
      <c r="C410" s="258"/>
    </row>
    <row r="411" spans="1:3" s="8" customFormat="1">
      <c r="A411" s="3"/>
      <c r="C411" s="258"/>
    </row>
    <row r="412" spans="1:3" s="8" customFormat="1">
      <c r="A412" s="3"/>
      <c r="C412" s="258"/>
    </row>
    <row r="413" spans="1:3" s="8" customFormat="1">
      <c r="A413" s="3"/>
      <c r="C413" s="258"/>
    </row>
    <row r="414" spans="1:3" s="8" customFormat="1">
      <c r="A414" s="3"/>
      <c r="C414" s="258"/>
    </row>
    <row r="415" spans="1:3" s="8" customFormat="1">
      <c r="A415" s="3"/>
      <c r="C415" s="258"/>
    </row>
    <row r="416" spans="1:3" s="8" customFormat="1">
      <c r="A416" s="3"/>
      <c r="C416" s="258"/>
    </row>
    <row r="417" spans="1:3" s="8" customFormat="1">
      <c r="A417" s="3"/>
      <c r="C417" s="258"/>
    </row>
    <row r="418" spans="1:3" s="8" customFormat="1">
      <c r="A418" s="3"/>
      <c r="C418" s="258"/>
    </row>
    <row r="419" spans="1:3" s="8" customFormat="1">
      <c r="A419" s="3"/>
      <c r="C419" s="258"/>
    </row>
    <row r="420" spans="1:3" s="8" customFormat="1">
      <c r="A420" s="3"/>
      <c r="C420" s="258"/>
    </row>
    <row r="421" spans="1:3" s="8" customFormat="1">
      <c r="A421" s="3"/>
      <c r="C421" s="258"/>
    </row>
    <row r="422" spans="1:3" s="8" customFormat="1">
      <c r="A422" s="3"/>
      <c r="C422" s="258"/>
    </row>
    <row r="423" spans="1:3" s="8" customFormat="1">
      <c r="A423" s="3"/>
      <c r="C423" s="258"/>
    </row>
    <row r="424" spans="1:3" s="8" customFormat="1">
      <c r="A424" s="3"/>
      <c r="C424" s="258"/>
    </row>
    <row r="425" spans="1:3" s="8" customFormat="1">
      <c r="A425" s="3"/>
      <c r="C425" s="258"/>
    </row>
    <row r="426" spans="1:3" s="8" customFormat="1">
      <c r="A426" s="3"/>
      <c r="C426" s="258"/>
    </row>
    <row r="427" spans="1:3" s="8" customFormat="1">
      <c r="A427" s="3"/>
      <c r="C427" s="258"/>
    </row>
    <row r="428" spans="1:3" s="8" customFormat="1">
      <c r="A428" s="3"/>
      <c r="C428" s="258"/>
    </row>
    <row r="429" spans="1:3" s="8" customFormat="1">
      <c r="A429" s="3"/>
      <c r="C429" s="258"/>
    </row>
    <row r="430" spans="1:3" s="8" customFormat="1">
      <c r="A430" s="3"/>
      <c r="C430" s="258"/>
    </row>
    <row r="431" spans="1:3" s="8" customFormat="1">
      <c r="A431" s="3"/>
      <c r="C431" s="258"/>
    </row>
    <row r="432" spans="1:3" s="8" customFormat="1">
      <c r="A432" s="3"/>
      <c r="C432" s="258"/>
    </row>
    <row r="433" spans="1:3" s="8" customFormat="1">
      <c r="A433" s="3"/>
      <c r="C433" s="258"/>
    </row>
    <row r="434" spans="1:3" s="8" customFormat="1">
      <c r="A434" s="3"/>
      <c r="C434" s="258"/>
    </row>
    <row r="435" spans="1:3" s="8" customFormat="1">
      <c r="A435" s="18"/>
      <c r="C435" s="258"/>
    </row>
    <row r="436" spans="1:3" s="8" customFormat="1">
      <c r="A436" s="12"/>
      <c r="C436" s="258"/>
    </row>
    <row r="437" spans="1:3" s="8" customFormat="1">
      <c r="A437" s="3"/>
      <c r="C437" s="258"/>
    </row>
    <row r="438" spans="1:3" s="8" customFormat="1">
      <c r="A438" s="3"/>
      <c r="C438" s="258"/>
    </row>
    <row r="439" spans="1:3" s="8" customFormat="1">
      <c r="A439" s="3"/>
      <c r="C439" s="258"/>
    </row>
    <row r="440" spans="1:3" s="8" customFormat="1">
      <c r="A440" s="18"/>
      <c r="C440" s="258"/>
    </row>
    <row r="441" spans="1:3" s="8" customFormat="1">
      <c r="A441" s="3"/>
      <c r="C441" s="258"/>
    </row>
    <row r="442" spans="1:3" s="8" customFormat="1">
      <c r="A442" s="3"/>
      <c r="C442" s="258"/>
    </row>
    <row r="443" spans="1:3" s="8" customFormat="1">
      <c r="A443" s="3"/>
      <c r="C443" s="258"/>
    </row>
    <row r="444" spans="1:3" s="8" customFormat="1">
      <c r="A444" s="3"/>
      <c r="C444" s="258"/>
    </row>
    <row r="445" spans="1:3" s="8" customFormat="1">
      <c r="A445" s="3"/>
      <c r="C445" s="258"/>
    </row>
    <row r="446" spans="1:3" s="8" customFormat="1">
      <c r="A446" s="3"/>
      <c r="C446" s="258"/>
    </row>
    <row r="447" spans="1:3" s="8" customFormat="1">
      <c r="A447" s="3"/>
      <c r="C447" s="258"/>
    </row>
    <row r="448" spans="1:3" s="8" customFormat="1">
      <c r="A448" s="3"/>
      <c r="C448" s="258"/>
    </row>
    <row r="449" spans="1:3" s="8" customFormat="1">
      <c r="A449" s="18"/>
      <c r="C449" s="258"/>
    </row>
    <row r="450" spans="1:3" s="8" customFormat="1">
      <c r="A450" s="3"/>
      <c r="C450" s="258"/>
    </row>
    <row r="451" spans="1:3" s="8" customFormat="1">
      <c r="A451" s="3"/>
      <c r="C451" s="258"/>
    </row>
    <row r="452" spans="1:3" s="8" customFormat="1">
      <c r="A452" s="3"/>
      <c r="C452" s="258"/>
    </row>
    <row r="453" spans="1:3" s="8" customFormat="1">
      <c r="A453" s="3"/>
      <c r="C453" s="258"/>
    </row>
    <row r="454" spans="1:3" s="8" customFormat="1">
      <c r="A454" s="3"/>
      <c r="C454" s="258"/>
    </row>
    <row r="455" spans="1:3" s="8" customFormat="1">
      <c r="A455" s="3"/>
      <c r="C455" s="258"/>
    </row>
    <row r="456" spans="1:3" s="8" customFormat="1">
      <c r="A456" s="3"/>
      <c r="C456" s="258"/>
    </row>
    <row r="457" spans="1:3" s="8" customFormat="1">
      <c r="A457" s="18"/>
      <c r="C457" s="258"/>
    </row>
    <row r="458" spans="1:3" s="8" customFormat="1">
      <c r="A458" s="12"/>
      <c r="C458" s="258"/>
    </row>
    <row r="459" spans="1:3" s="8" customFormat="1">
      <c r="A459" s="3"/>
      <c r="C459" s="258"/>
    </row>
    <row r="460" spans="1:3" s="8" customFormat="1">
      <c r="A460" s="3"/>
      <c r="C460" s="258"/>
    </row>
    <row r="461" spans="1:3" s="8" customFormat="1">
      <c r="A461" s="3"/>
      <c r="C461" s="258"/>
    </row>
    <row r="462" spans="1:3" s="8" customFormat="1">
      <c r="A462" s="18"/>
      <c r="C462" s="258"/>
    </row>
    <row r="463" spans="1:3" s="8" customFormat="1">
      <c r="A463" s="3"/>
      <c r="C463" s="258"/>
    </row>
    <row r="464" spans="1:3" s="8" customFormat="1">
      <c r="A464" s="3"/>
      <c r="C464" s="258"/>
    </row>
    <row r="465" spans="1:3" s="8" customFormat="1">
      <c r="A465" s="3"/>
      <c r="C465" s="258"/>
    </row>
    <row r="466" spans="1:3" s="8" customFormat="1">
      <c r="A466" s="3"/>
      <c r="C466" s="258"/>
    </row>
    <row r="467" spans="1:3" s="8" customFormat="1">
      <c r="A467" s="3"/>
      <c r="C467" s="258"/>
    </row>
    <row r="468" spans="1:3" s="8" customFormat="1">
      <c r="A468" s="3"/>
      <c r="C468" s="258"/>
    </row>
    <row r="469" spans="1:3" s="8" customFormat="1">
      <c r="A469" s="3"/>
      <c r="C469" s="258"/>
    </row>
    <row r="470" spans="1:3" s="8" customFormat="1">
      <c r="A470" s="3"/>
      <c r="C470" s="258"/>
    </row>
    <row r="471" spans="1:3" s="8" customFormat="1">
      <c r="A471" s="3"/>
      <c r="C471" s="258"/>
    </row>
    <row r="472" spans="1:3" s="8" customFormat="1">
      <c r="A472" s="3"/>
      <c r="C472" s="258"/>
    </row>
    <row r="473" spans="1:3" s="8" customFormat="1">
      <c r="A473" s="3"/>
      <c r="C473" s="258"/>
    </row>
    <row r="474" spans="1:3" s="8" customFormat="1">
      <c r="A474" s="3"/>
      <c r="C474" s="258"/>
    </row>
    <row r="475" spans="1:3" s="8" customFormat="1">
      <c r="A475" s="3"/>
      <c r="C475" s="258"/>
    </row>
    <row r="476" spans="1:3" s="8" customFormat="1">
      <c r="A476" s="3"/>
      <c r="C476" s="258"/>
    </row>
    <row r="477" spans="1:3" s="8" customFormat="1">
      <c r="A477" s="3"/>
      <c r="C477" s="258"/>
    </row>
    <row r="478" spans="1:3" s="8" customFormat="1">
      <c r="A478" s="3"/>
      <c r="C478" s="258"/>
    </row>
    <row r="479" spans="1:3" s="8" customFormat="1">
      <c r="A479" s="3"/>
      <c r="C479" s="258"/>
    </row>
    <row r="480" spans="1:3" s="8" customFormat="1">
      <c r="A480" s="3"/>
      <c r="C480" s="258"/>
    </row>
    <row r="481" spans="1:3" s="8" customFormat="1">
      <c r="A481" s="3"/>
      <c r="C481" s="258"/>
    </row>
    <row r="482" spans="1:3" s="8" customFormat="1">
      <c r="A482" s="3"/>
      <c r="C482" s="258"/>
    </row>
    <row r="483" spans="1:3" s="8" customFormat="1">
      <c r="A483" s="3"/>
      <c r="C483" s="258"/>
    </row>
    <row r="484" spans="1:3" s="8" customFormat="1">
      <c r="A484" s="3"/>
      <c r="C484" s="258"/>
    </row>
    <row r="485" spans="1:3" s="8" customFormat="1">
      <c r="A485" s="3"/>
      <c r="C485" s="258"/>
    </row>
    <row r="486" spans="1:3" s="8" customFormat="1">
      <c r="A486" s="3"/>
      <c r="C486" s="258"/>
    </row>
    <row r="487" spans="1:3" s="8" customFormat="1">
      <c r="A487" s="3"/>
      <c r="C487" s="258"/>
    </row>
    <row r="488" spans="1:3" s="8" customFormat="1">
      <c r="A488" s="3"/>
      <c r="C488" s="258"/>
    </row>
    <row r="489" spans="1:3" s="8" customFormat="1">
      <c r="A489" s="3"/>
      <c r="C489" s="258"/>
    </row>
    <row r="490" spans="1:3" s="8" customFormat="1">
      <c r="A490" s="3"/>
      <c r="C490" s="258"/>
    </row>
    <row r="491" spans="1:3" s="8" customFormat="1">
      <c r="A491" s="3"/>
      <c r="C491" s="258"/>
    </row>
    <row r="492" spans="1:3" s="8" customFormat="1">
      <c r="A492" s="3"/>
      <c r="C492" s="258"/>
    </row>
    <row r="493" spans="1:3" s="8" customFormat="1">
      <c r="A493" s="3"/>
      <c r="C493" s="258"/>
    </row>
    <row r="494" spans="1:3" s="8" customFormat="1">
      <c r="A494" s="3"/>
      <c r="C494" s="258"/>
    </row>
    <row r="495" spans="1:3" s="8" customFormat="1">
      <c r="A495" s="18"/>
      <c r="C495" s="258"/>
    </row>
    <row r="496" spans="1:3" s="8" customFormat="1">
      <c r="A496" s="12"/>
      <c r="C496" s="258"/>
    </row>
    <row r="497" spans="1:3" s="8" customFormat="1">
      <c r="A497" s="3"/>
      <c r="C497" s="258"/>
    </row>
    <row r="498" spans="1:3" s="8" customFormat="1">
      <c r="A498" s="3"/>
      <c r="C498" s="258"/>
    </row>
    <row r="499" spans="1:3" s="8" customFormat="1">
      <c r="A499" s="3"/>
      <c r="C499" s="258"/>
    </row>
    <row r="500" spans="1:3" s="8" customFormat="1">
      <c r="A500" s="3"/>
      <c r="C500" s="258"/>
    </row>
    <row r="501" spans="1:3" s="8" customFormat="1">
      <c r="A501" s="18"/>
      <c r="C501" s="258"/>
    </row>
    <row r="502" spans="1:3" s="8" customFormat="1">
      <c r="A502" s="3"/>
      <c r="C502" s="258"/>
    </row>
    <row r="503" spans="1:3" s="8" customFormat="1">
      <c r="A503" s="3"/>
      <c r="C503" s="258"/>
    </row>
    <row r="504" spans="1:3" s="8" customFormat="1">
      <c r="A504" s="3"/>
      <c r="C504" s="258"/>
    </row>
    <row r="505" spans="1:3" s="8" customFormat="1">
      <c r="A505" s="3"/>
      <c r="C505" s="258"/>
    </row>
    <row r="506" spans="1:3" s="8" customFormat="1">
      <c r="A506" s="3"/>
      <c r="C506" s="258"/>
    </row>
    <row r="507" spans="1:3" s="8" customFormat="1">
      <c r="A507" s="3"/>
      <c r="C507" s="258"/>
    </row>
    <row r="508" spans="1:3" s="8" customFormat="1">
      <c r="A508" s="3"/>
      <c r="C508" s="258"/>
    </row>
    <row r="509" spans="1:3" s="8" customFormat="1">
      <c r="A509" s="3"/>
      <c r="C509" s="258"/>
    </row>
    <row r="510" spans="1:3" s="8" customFormat="1">
      <c r="A510" s="3"/>
      <c r="C510" s="258"/>
    </row>
    <row r="511" spans="1:3" s="8" customFormat="1">
      <c r="A511" s="3"/>
      <c r="C511" s="258"/>
    </row>
    <row r="512" spans="1:3" s="8" customFormat="1">
      <c r="A512" s="3"/>
      <c r="C512" s="258"/>
    </row>
    <row r="513" spans="1:3" s="8" customFormat="1">
      <c r="A513" s="3"/>
      <c r="C513" s="258"/>
    </row>
    <row r="514" spans="1:3" s="8" customFormat="1">
      <c r="A514" s="3"/>
      <c r="C514" s="258"/>
    </row>
    <row r="515" spans="1:3" s="8" customFormat="1">
      <c r="A515" s="18"/>
      <c r="C515" s="258"/>
    </row>
    <row r="516" spans="1:3" s="8" customFormat="1">
      <c r="A516" s="12"/>
      <c r="C516" s="258"/>
    </row>
    <row r="517" spans="1:3" s="8" customFormat="1">
      <c r="A517" s="3"/>
      <c r="C517" s="258"/>
    </row>
    <row r="518" spans="1:3" s="8" customFormat="1">
      <c r="A518" s="3"/>
      <c r="C518" s="258"/>
    </row>
    <row r="519" spans="1:3" s="8" customFormat="1">
      <c r="A519" s="3"/>
      <c r="C519" s="258"/>
    </row>
    <row r="520" spans="1:3" s="8" customFormat="1">
      <c r="A520" s="3"/>
      <c r="C520" s="258"/>
    </row>
    <row r="521" spans="1:3" s="8" customFormat="1">
      <c r="A521" s="3"/>
      <c r="C521" s="258"/>
    </row>
    <row r="522" spans="1:3" s="8" customFormat="1">
      <c r="A522" s="3"/>
      <c r="C522" s="258"/>
    </row>
    <row r="523" spans="1:3" s="8" customFormat="1">
      <c r="A523" s="18"/>
      <c r="C523" s="258"/>
    </row>
    <row r="524" spans="1:3" s="8" customFormat="1">
      <c r="A524" s="3"/>
      <c r="C524" s="258"/>
    </row>
    <row r="525" spans="1:3" s="8" customFormat="1">
      <c r="A525" s="3"/>
      <c r="C525" s="258"/>
    </row>
    <row r="526" spans="1:3" s="8" customFormat="1">
      <c r="A526" s="3"/>
      <c r="C526" s="258"/>
    </row>
    <row r="527" spans="1:3" s="8" customFormat="1">
      <c r="A527" s="3"/>
      <c r="C527" s="258"/>
    </row>
    <row r="528" spans="1:3" s="8" customFormat="1">
      <c r="A528" s="3"/>
      <c r="C528" s="258"/>
    </row>
    <row r="529" spans="1:3" s="8" customFormat="1">
      <c r="A529" s="3"/>
      <c r="C529" s="258"/>
    </row>
    <row r="530" spans="1:3" s="8" customFormat="1">
      <c r="A530" s="3"/>
      <c r="C530" s="258"/>
    </row>
    <row r="531" spans="1:3" s="8" customFormat="1">
      <c r="A531" s="3"/>
      <c r="C531" s="258"/>
    </row>
    <row r="532" spans="1:3" s="8" customFormat="1">
      <c r="A532" s="3"/>
      <c r="C532" s="258"/>
    </row>
    <row r="533" spans="1:3" s="8" customFormat="1">
      <c r="A533" s="3"/>
      <c r="C533" s="258"/>
    </row>
    <row r="534" spans="1:3" s="8" customFormat="1">
      <c r="A534" s="3"/>
      <c r="C534" s="258"/>
    </row>
    <row r="535" spans="1:3" s="8" customFormat="1">
      <c r="A535" s="3"/>
      <c r="C535" s="258"/>
    </row>
    <row r="536" spans="1:3" s="8" customFormat="1">
      <c r="A536" s="3"/>
      <c r="C536" s="258"/>
    </row>
    <row r="537" spans="1:3" s="8" customFormat="1">
      <c r="A537" s="3"/>
      <c r="C537" s="258"/>
    </row>
    <row r="538" spans="1:3" s="8" customFormat="1">
      <c r="A538" s="3"/>
      <c r="C538" s="258"/>
    </row>
    <row r="539" spans="1:3" s="8" customFormat="1">
      <c r="A539" s="3"/>
      <c r="C539" s="258"/>
    </row>
    <row r="540" spans="1:3" s="8" customFormat="1">
      <c r="A540" s="3"/>
      <c r="C540" s="258"/>
    </row>
    <row r="541" spans="1:3" s="8" customFormat="1">
      <c r="A541" s="3"/>
      <c r="C541" s="258"/>
    </row>
    <row r="542" spans="1:3" s="8" customFormat="1">
      <c r="A542" s="3"/>
      <c r="C542" s="258"/>
    </row>
    <row r="543" spans="1:3" s="8" customFormat="1">
      <c r="A543" s="3"/>
      <c r="C543" s="258"/>
    </row>
    <row r="544" spans="1:3" s="8" customFormat="1">
      <c r="A544" s="3"/>
      <c r="C544" s="258"/>
    </row>
    <row r="545" spans="1:3" s="8" customFormat="1">
      <c r="A545" s="3"/>
      <c r="C545" s="258"/>
    </row>
    <row r="546" spans="1:3" s="8" customFormat="1">
      <c r="A546" s="3"/>
      <c r="C546" s="258"/>
    </row>
    <row r="547" spans="1:3" s="8" customFormat="1">
      <c r="A547" s="3"/>
      <c r="C547" s="258"/>
    </row>
    <row r="548" spans="1:3" s="8" customFormat="1">
      <c r="A548" s="3"/>
      <c r="C548" s="258"/>
    </row>
    <row r="549" spans="1:3" s="8" customFormat="1">
      <c r="A549" s="3"/>
      <c r="C549" s="258"/>
    </row>
    <row r="550" spans="1:3" s="8" customFormat="1">
      <c r="A550" s="3"/>
      <c r="C550" s="258"/>
    </row>
    <row r="551" spans="1:3" s="8" customFormat="1">
      <c r="A551" s="3"/>
      <c r="C551" s="258"/>
    </row>
    <row r="552" spans="1:3" s="8" customFormat="1">
      <c r="A552" s="3"/>
      <c r="C552" s="258"/>
    </row>
    <row r="553" spans="1:3" s="8" customFormat="1">
      <c r="A553" s="3"/>
      <c r="C553" s="258"/>
    </row>
    <row r="554" spans="1:3" s="8" customFormat="1">
      <c r="A554" s="3"/>
      <c r="C554" s="258"/>
    </row>
    <row r="555" spans="1:3" s="8" customFormat="1">
      <c r="A555" s="3"/>
      <c r="C555" s="258"/>
    </row>
    <row r="556" spans="1:3" s="8" customFormat="1">
      <c r="A556" s="3"/>
      <c r="C556" s="258"/>
    </row>
    <row r="557" spans="1:3" s="8" customFormat="1">
      <c r="A557" s="3"/>
      <c r="C557" s="258"/>
    </row>
    <row r="558" spans="1:3" s="8" customFormat="1">
      <c r="A558" s="3"/>
      <c r="C558" s="258"/>
    </row>
    <row r="559" spans="1:3" s="8" customFormat="1">
      <c r="A559" s="3"/>
      <c r="C559" s="258"/>
    </row>
    <row r="560" spans="1:3" s="8" customFormat="1">
      <c r="A560" s="3"/>
      <c r="C560" s="258"/>
    </row>
    <row r="561" spans="1:3" s="8" customFormat="1">
      <c r="A561" s="3"/>
      <c r="C561" s="258"/>
    </row>
    <row r="562" spans="1:3" s="8" customFormat="1">
      <c r="A562" s="3"/>
      <c r="C562" s="258"/>
    </row>
    <row r="563" spans="1:3" s="8" customFormat="1">
      <c r="A563" s="3"/>
      <c r="C563" s="258"/>
    </row>
    <row r="564" spans="1:3" s="8" customFormat="1">
      <c r="A564" s="3"/>
      <c r="C564" s="258"/>
    </row>
    <row r="565" spans="1:3" s="8" customFormat="1">
      <c r="A565" s="3"/>
      <c r="C565" s="258"/>
    </row>
    <row r="566" spans="1:3" s="8" customFormat="1">
      <c r="A566" s="3"/>
      <c r="C566" s="258"/>
    </row>
    <row r="567" spans="1:3" s="8" customFormat="1">
      <c r="A567" s="3"/>
      <c r="C567" s="258"/>
    </row>
    <row r="568" spans="1:3" s="8" customFormat="1">
      <c r="A568" s="3"/>
      <c r="C568" s="258"/>
    </row>
    <row r="569" spans="1:3" s="8" customFormat="1">
      <c r="A569" s="3"/>
      <c r="C569" s="258"/>
    </row>
    <row r="570" spans="1:3" s="8" customFormat="1">
      <c r="A570" s="3"/>
      <c r="C570" s="258"/>
    </row>
    <row r="571" spans="1:3" s="8" customFormat="1">
      <c r="A571" s="3"/>
      <c r="C571" s="258"/>
    </row>
    <row r="572" spans="1:3" s="8" customFormat="1">
      <c r="A572" s="3"/>
      <c r="C572" s="258"/>
    </row>
    <row r="573" spans="1:3" s="8" customFormat="1">
      <c r="A573" s="3"/>
      <c r="C573" s="258"/>
    </row>
    <row r="574" spans="1:3" s="8" customFormat="1">
      <c r="A574" s="3"/>
      <c r="C574" s="258"/>
    </row>
    <row r="575" spans="1:3" s="8" customFormat="1">
      <c r="A575" s="3"/>
      <c r="C575" s="258"/>
    </row>
    <row r="576" spans="1:3" s="8" customFormat="1">
      <c r="A576" s="12"/>
      <c r="C576" s="258"/>
    </row>
    <row r="577" spans="1:3" s="8" customFormat="1">
      <c r="A577" s="3"/>
      <c r="C577" s="258"/>
    </row>
    <row r="578" spans="1:3" s="8" customFormat="1">
      <c r="A578" s="3"/>
      <c r="C578" s="258"/>
    </row>
    <row r="579" spans="1:3" s="8" customFormat="1">
      <c r="A579" s="18"/>
      <c r="C579" s="258"/>
    </row>
    <row r="580" spans="1:3" s="8" customFormat="1">
      <c r="A580" s="12"/>
      <c r="C580" s="258"/>
    </row>
    <row r="581" spans="1:3" s="8" customFormat="1">
      <c r="A581" s="3"/>
      <c r="C581" s="258"/>
    </row>
    <row r="582" spans="1:3" s="8" customFormat="1">
      <c r="A582" s="3"/>
      <c r="C582" s="258"/>
    </row>
    <row r="583" spans="1:3" s="8" customFormat="1">
      <c r="A583" s="3"/>
      <c r="C583" s="258"/>
    </row>
    <row r="584" spans="1:3" s="8" customFormat="1">
      <c r="A584" s="3"/>
      <c r="C584" s="258"/>
    </row>
    <row r="585" spans="1:3" s="8" customFormat="1">
      <c r="A585" s="3"/>
      <c r="C585" s="258"/>
    </row>
    <row r="586" spans="1:3" s="8" customFormat="1">
      <c r="A586" s="3"/>
      <c r="C586" s="258"/>
    </row>
    <row r="587" spans="1:3" s="8" customFormat="1">
      <c r="A587" s="18"/>
      <c r="C587" s="258"/>
    </row>
    <row r="588" spans="1:3" s="8" customFormat="1">
      <c r="A588" s="3"/>
      <c r="C588" s="258"/>
    </row>
    <row r="589" spans="1:3" s="8" customFormat="1">
      <c r="A589" s="3"/>
      <c r="C589" s="258"/>
    </row>
    <row r="590" spans="1:3" s="8" customFormat="1">
      <c r="A590" s="3"/>
      <c r="C590" s="258"/>
    </row>
    <row r="591" spans="1:3" s="8" customFormat="1">
      <c r="A591" s="3"/>
      <c r="C591" s="258"/>
    </row>
    <row r="592" spans="1:3" s="8" customFormat="1">
      <c r="A592" s="3"/>
      <c r="C592" s="258"/>
    </row>
    <row r="593" spans="1:3" s="8" customFormat="1">
      <c r="A593" s="3"/>
      <c r="C593" s="258"/>
    </row>
    <row r="594" spans="1:3" s="8" customFormat="1">
      <c r="A594" s="18"/>
      <c r="C594" s="258"/>
    </row>
    <row r="595" spans="1:3" s="8" customFormat="1">
      <c r="A595" s="12"/>
      <c r="C595" s="258"/>
    </row>
    <row r="596" spans="1:3" s="8" customFormat="1">
      <c r="A596" s="3"/>
      <c r="C596" s="258"/>
    </row>
    <row r="597" spans="1:3" s="8" customFormat="1">
      <c r="A597" s="3"/>
      <c r="C597" s="258"/>
    </row>
    <row r="598" spans="1:3" s="8" customFormat="1">
      <c r="A598" s="3"/>
      <c r="C598" s="258"/>
    </row>
    <row r="599" spans="1:3" s="8" customFormat="1">
      <c r="A599" s="18"/>
      <c r="C599" s="258"/>
    </row>
    <row r="600" spans="1:3" s="8" customFormat="1">
      <c r="A600" s="3"/>
      <c r="C600" s="258"/>
    </row>
    <row r="601" spans="1:3" s="8" customFormat="1">
      <c r="A601" s="3"/>
      <c r="C601" s="258"/>
    </row>
    <row r="602" spans="1:3" s="8" customFormat="1">
      <c r="A602" s="3"/>
      <c r="C602" s="258"/>
    </row>
    <row r="603" spans="1:3" s="8" customFormat="1">
      <c r="A603" s="3"/>
      <c r="C603" s="258"/>
    </row>
    <row r="604" spans="1:3" s="8" customFormat="1">
      <c r="A604" s="3"/>
      <c r="C604" s="258"/>
    </row>
    <row r="605" spans="1:3" s="8" customFormat="1">
      <c r="A605" s="3"/>
      <c r="C605" s="258"/>
    </row>
    <row r="606" spans="1:3" s="8" customFormat="1">
      <c r="A606" s="3"/>
      <c r="C606" s="258"/>
    </row>
    <row r="607" spans="1:3" s="8" customFormat="1">
      <c r="A607" s="3"/>
      <c r="C607" s="258"/>
    </row>
    <row r="608" spans="1:3" s="8" customFormat="1">
      <c r="A608" s="3"/>
      <c r="C608" s="258"/>
    </row>
    <row r="609" spans="1:3" s="8" customFormat="1">
      <c r="A609" s="3"/>
      <c r="C609" s="258"/>
    </row>
    <row r="610" spans="1:3" s="8" customFormat="1">
      <c r="A610" s="3"/>
      <c r="C610" s="258"/>
    </row>
    <row r="611" spans="1:3" s="8" customFormat="1">
      <c r="A611" s="3"/>
      <c r="C611" s="258"/>
    </row>
    <row r="612" spans="1:3" s="8" customFormat="1">
      <c r="A612" s="3"/>
      <c r="C612" s="258"/>
    </row>
    <row r="613" spans="1:3" s="8" customFormat="1">
      <c r="A613" s="3"/>
      <c r="C613" s="258"/>
    </row>
    <row r="614" spans="1:3" s="8" customFormat="1">
      <c r="A614" s="3"/>
      <c r="C614" s="258"/>
    </row>
    <row r="615" spans="1:3" s="8" customFormat="1">
      <c r="A615" s="3"/>
      <c r="C615" s="258"/>
    </row>
    <row r="616" spans="1:3" s="8" customFormat="1">
      <c r="A616" s="18"/>
      <c r="C616" s="258"/>
    </row>
    <row r="617" spans="1:3" s="8" customFormat="1">
      <c r="A617" s="12"/>
      <c r="C617" s="258"/>
    </row>
    <row r="618" spans="1:3" s="8" customFormat="1">
      <c r="A618" s="3"/>
      <c r="C618" s="258"/>
    </row>
    <row r="619" spans="1:3" s="8" customFormat="1">
      <c r="A619" s="3"/>
      <c r="C619" s="258"/>
    </row>
    <row r="620" spans="1:3" s="8" customFormat="1">
      <c r="A620" s="3"/>
      <c r="C620" s="258"/>
    </row>
    <row r="621" spans="1:3" s="8" customFormat="1">
      <c r="A621" s="18"/>
      <c r="C621" s="258"/>
    </row>
    <row r="622" spans="1:3" s="8" customFormat="1">
      <c r="A622" s="3"/>
      <c r="C622" s="258"/>
    </row>
    <row r="623" spans="1:3" s="8" customFormat="1">
      <c r="A623" s="3"/>
      <c r="C623" s="258"/>
    </row>
    <row r="624" spans="1:3" s="8" customFormat="1">
      <c r="A624" s="3"/>
      <c r="C624" s="258"/>
    </row>
    <row r="625" spans="1:3" s="8" customFormat="1">
      <c r="A625" s="3"/>
      <c r="C625" s="258"/>
    </row>
    <row r="626" spans="1:3" s="8" customFormat="1">
      <c r="A626" s="3"/>
      <c r="C626" s="258"/>
    </row>
    <row r="627" spans="1:3" s="8" customFormat="1">
      <c r="A627" s="3"/>
      <c r="C627" s="258"/>
    </row>
    <row r="628" spans="1:3" s="8" customFormat="1">
      <c r="A628" s="3"/>
      <c r="C628" s="258"/>
    </row>
    <row r="629" spans="1:3" s="8" customFormat="1">
      <c r="A629" s="18"/>
      <c r="C629" s="258"/>
    </row>
    <row r="630" spans="1:3" s="8" customFormat="1">
      <c r="A630" s="20"/>
      <c r="C630" s="258"/>
    </row>
    <row r="631" spans="1:3" s="8" customFormat="1">
      <c r="A631" s="3"/>
      <c r="C631" s="258"/>
    </row>
    <row r="632" spans="1:3" s="8" customFormat="1">
      <c r="A632" s="3"/>
      <c r="C632" s="258"/>
    </row>
    <row r="633" spans="1:3" s="8" customFormat="1">
      <c r="A633" s="3"/>
      <c r="C633" s="258"/>
    </row>
    <row r="634" spans="1:3" s="8" customFormat="1">
      <c r="A634" s="18"/>
      <c r="C634" s="258"/>
    </row>
    <row r="635" spans="1:3" s="8" customFormat="1">
      <c r="A635" s="3"/>
      <c r="C635" s="258"/>
    </row>
    <row r="636" spans="1:3" s="8" customFormat="1">
      <c r="A636" s="3"/>
      <c r="C636" s="258"/>
    </row>
    <row r="637" spans="1:3" s="8" customFormat="1">
      <c r="A637" s="3"/>
      <c r="C637" s="258"/>
    </row>
    <row r="638" spans="1:3" s="8" customFormat="1">
      <c r="A638" s="3"/>
      <c r="C638" s="258"/>
    </row>
    <row r="639" spans="1:3" s="8" customFormat="1">
      <c r="A639" s="3"/>
      <c r="C639" s="258"/>
    </row>
    <row r="640" spans="1:3" s="8" customFormat="1">
      <c r="A640" s="3"/>
      <c r="C640" s="258"/>
    </row>
    <row r="641" spans="1:3" s="8" customFormat="1">
      <c r="A641" s="3"/>
      <c r="C641" s="258"/>
    </row>
    <row r="642" spans="1:3" s="8" customFormat="1">
      <c r="A642" s="3"/>
      <c r="C642" s="258"/>
    </row>
    <row r="643" spans="1:3" s="8" customFormat="1">
      <c r="A643" s="3"/>
      <c r="C643" s="258"/>
    </row>
    <row r="644" spans="1:3" s="8" customFormat="1">
      <c r="A644" s="3"/>
      <c r="C644" s="258"/>
    </row>
    <row r="645" spans="1:3" s="8" customFormat="1">
      <c r="A645" s="3"/>
      <c r="C645" s="258"/>
    </row>
    <row r="646" spans="1:3" s="8" customFormat="1">
      <c r="A646" s="3"/>
      <c r="C646" s="258"/>
    </row>
    <row r="647" spans="1:3" s="8" customFormat="1">
      <c r="A647" s="3"/>
      <c r="C647" s="258"/>
    </row>
    <row r="648" spans="1:3" s="8" customFormat="1">
      <c r="A648" s="3"/>
      <c r="C648" s="258"/>
    </row>
    <row r="649" spans="1:3" s="8" customFormat="1">
      <c r="A649" s="3"/>
      <c r="C649" s="258"/>
    </row>
    <row r="650" spans="1:3" s="8" customFormat="1">
      <c r="A650" s="3"/>
      <c r="C650" s="258"/>
    </row>
    <row r="651" spans="1:3" s="8" customFormat="1">
      <c r="A651" s="3"/>
      <c r="C651" s="258"/>
    </row>
    <row r="652" spans="1:3" s="8" customFormat="1">
      <c r="A652" s="3"/>
      <c r="C652" s="258"/>
    </row>
    <row r="653" spans="1:3" s="8" customFormat="1">
      <c r="A653" s="3"/>
      <c r="C653" s="258"/>
    </row>
    <row r="654" spans="1:3" s="8" customFormat="1">
      <c r="A654" s="3"/>
      <c r="C654" s="258"/>
    </row>
    <row r="655" spans="1:3" s="8" customFormat="1">
      <c r="A655" s="18"/>
      <c r="C655" s="258"/>
    </row>
    <row r="656" spans="1:3" s="8" customFormat="1">
      <c r="A656" s="3"/>
      <c r="C656" s="258"/>
    </row>
    <row r="657" spans="1:3" s="8" customFormat="1">
      <c r="A657" s="3"/>
      <c r="C657" s="258"/>
    </row>
    <row r="658" spans="1:3" s="8" customFormat="1">
      <c r="A658" s="3"/>
      <c r="C658" s="258"/>
    </row>
    <row r="659" spans="1:3" s="8" customFormat="1">
      <c r="A659" s="3"/>
      <c r="C659" s="258"/>
    </row>
    <row r="660" spans="1:3" s="8" customFormat="1">
      <c r="A660" s="3"/>
      <c r="C660" s="258"/>
    </row>
    <row r="661" spans="1:3" s="8" customFormat="1">
      <c r="A661" s="3"/>
      <c r="C661" s="258"/>
    </row>
    <row r="662" spans="1:3" s="8" customFormat="1">
      <c r="A662" s="3"/>
      <c r="C662" s="258"/>
    </row>
    <row r="663" spans="1:3" s="8" customFormat="1">
      <c r="A663" s="18"/>
      <c r="C663" s="258"/>
    </row>
    <row r="664" spans="1:3" s="8" customFormat="1">
      <c r="A664" s="12"/>
      <c r="C664" s="258"/>
    </row>
    <row r="665" spans="1:3" s="8" customFormat="1">
      <c r="A665" s="3"/>
      <c r="C665" s="258"/>
    </row>
    <row r="666" spans="1:3" s="8" customFormat="1">
      <c r="A666" s="3"/>
      <c r="C666" s="258"/>
    </row>
    <row r="667" spans="1:3" s="8" customFormat="1">
      <c r="A667" s="3"/>
      <c r="C667" s="258"/>
    </row>
    <row r="668" spans="1:3" s="8" customFormat="1">
      <c r="A668" s="3"/>
      <c r="C668" s="258"/>
    </row>
    <row r="669" spans="1:3" s="8" customFormat="1">
      <c r="A669" s="3"/>
      <c r="C669" s="258"/>
    </row>
    <row r="670" spans="1:3" s="8" customFormat="1">
      <c r="A670" s="18"/>
      <c r="C670" s="258"/>
    </row>
    <row r="671" spans="1:3" s="8" customFormat="1">
      <c r="A671" s="3"/>
      <c r="C671" s="258"/>
    </row>
    <row r="672" spans="1:3" s="8" customFormat="1">
      <c r="A672" s="3"/>
      <c r="C672" s="258"/>
    </row>
    <row r="673" spans="1:3" s="8" customFormat="1">
      <c r="A673" s="3"/>
      <c r="C673" s="258"/>
    </row>
    <row r="674" spans="1:3" s="8" customFormat="1">
      <c r="A674" s="3"/>
      <c r="C674" s="258"/>
    </row>
    <row r="675" spans="1:3" s="8" customFormat="1">
      <c r="A675" s="3"/>
      <c r="C675" s="258"/>
    </row>
    <row r="676" spans="1:3" s="8" customFormat="1">
      <c r="A676" s="3"/>
      <c r="C676" s="258"/>
    </row>
    <row r="677" spans="1:3" s="8" customFormat="1">
      <c r="A677" s="3"/>
      <c r="C677" s="258"/>
    </row>
    <row r="678" spans="1:3" s="8" customFormat="1">
      <c r="A678" s="3"/>
      <c r="C678" s="258"/>
    </row>
    <row r="679" spans="1:3" s="8" customFormat="1">
      <c r="A679" s="3"/>
      <c r="C679" s="258"/>
    </row>
    <row r="680" spans="1:3" s="8" customFormat="1">
      <c r="A680" s="3"/>
      <c r="C680" s="258"/>
    </row>
    <row r="681" spans="1:3" s="8" customFormat="1">
      <c r="A681" s="3"/>
      <c r="C681" s="258"/>
    </row>
    <row r="682" spans="1:3" s="8" customFormat="1">
      <c r="A682" s="3"/>
      <c r="C682" s="258"/>
    </row>
    <row r="683" spans="1:3" s="8" customFormat="1">
      <c r="A683" s="3"/>
      <c r="C683" s="258"/>
    </row>
    <row r="684" spans="1:3" s="8" customFormat="1">
      <c r="A684" s="3"/>
      <c r="C684" s="258"/>
    </row>
    <row r="685" spans="1:3" s="8" customFormat="1">
      <c r="A685" s="3"/>
      <c r="C685" s="258"/>
    </row>
    <row r="686" spans="1:3" s="8" customFormat="1">
      <c r="A686" s="3"/>
      <c r="C686" s="258"/>
    </row>
    <row r="687" spans="1:3" s="8" customFormat="1">
      <c r="A687" s="3"/>
      <c r="C687" s="258"/>
    </row>
    <row r="688" spans="1:3" s="8" customFormat="1">
      <c r="A688" s="3"/>
      <c r="C688" s="258"/>
    </row>
    <row r="689" spans="1:3" s="8" customFormat="1">
      <c r="A689" s="3"/>
      <c r="C689" s="258"/>
    </row>
    <row r="690" spans="1:3" s="8" customFormat="1">
      <c r="A690" s="3"/>
      <c r="C690" s="258"/>
    </row>
    <row r="691" spans="1:3" s="8" customFormat="1">
      <c r="A691" s="3"/>
      <c r="C691" s="258"/>
    </row>
    <row r="692" spans="1:3" s="8" customFormat="1">
      <c r="A692" s="3"/>
      <c r="C692" s="258"/>
    </row>
    <row r="693" spans="1:3" s="8" customFormat="1">
      <c r="A693" s="3"/>
      <c r="C693" s="258"/>
    </row>
    <row r="694" spans="1:3" s="8" customFormat="1">
      <c r="A694" s="3"/>
      <c r="C694" s="258"/>
    </row>
    <row r="695" spans="1:3" s="8" customFormat="1">
      <c r="A695" s="3"/>
      <c r="C695" s="258"/>
    </row>
    <row r="696" spans="1:3" s="8" customFormat="1">
      <c r="A696" s="3"/>
      <c r="C696" s="258"/>
    </row>
    <row r="697" spans="1:3" s="8" customFormat="1">
      <c r="A697" s="3"/>
      <c r="C697" s="258"/>
    </row>
    <row r="698" spans="1:3" s="8" customFormat="1">
      <c r="A698" s="3"/>
      <c r="C698" s="258"/>
    </row>
    <row r="699" spans="1:3" s="8" customFormat="1">
      <c r="A699" s="18"/>
      <c r="C699" s="258"/>
    </row>
    <row r="700" spans="1:3" s="8" customFormat="1">
      <c r="A700" s="12"/>
      <c r="C700" s="258"/>
    </row>
    <row r="701" spans="1:3" s="8" customFormat="1">
      <c r="A701" s="3"/>
      <c r="C701" s="258"/>
    </row>
    <row r="702" spans="1:3" s="8" customFormat="1">
      <c r="A702" s="3"/>
      <c r="C702" s="258"/>
    </row>
    <row r="703" spans="1:3" s="8" customFormat="1">
      <c r="A703" s="3"/>
      <c r="C703" s="258"/>
    </row>
    <row r="704" spans="1:3" s="8" customFormat="1">
      <c r="A704" s="3"/>
      <c r="C704" s="258"/>
    </row>
    <row r="705" spans="1:3" s="8" customFormat="1">
      <c r="A705" s="18"/>
      <c r="C705" s="258"/>
    </row>
    <row r="706" spans="1:3" s="8" customFormat="1">
      <c r="A706" s="3"/>
      <c r="C706" s="258"/>
    </row>
    <row r="707" spans="1:3" s="8" customFormat="1">
      <c r="A707" s="3"/>
      <c r="C707" s="258"/>
    </row>
    <row r="708" spans="1:3" s="8" customFormat="1">
      <c r="A708" s="3"/>
      <c r="C708" s="258"/>
    </row>
    <row r="709" spans="1:3" s="8" customFormat="1">
      <c r="A709" s="3"/>
      <c r="C709" s="258"/>
    </row>
    <row r="710" spans="1:3" s="8" customFormat="1">
      <c r="A710" s="3"/>
      <c r="C710" s="258"/>
    </row>
    <row r="711" spans="1:3" s="8" customFormat="1">
      <c r="A711" s="3"/>
      <c r="C711" s="258"/>
    </row>
    <row r="712" spans="1:3" s="8" customFormat="1">
      <c r="A712" s="3"/>
      <c r="C712" s="258"/>
    </row>
    <row r="713" spans="1:3" s="8" customFormat="1">
      <c r="A713" s="3"/>
      <c r="C713" s="258"/>
    </row>
    <row r="714" spans="1:3" s="8" customFormat="1">
      <c r="A714" s="3"/>
      <c r="C714" s="258"/>
    </row>
    <row r="715" spans="1:3" s="8" customFormat="1">
      <c r="A715" s="3"/>
      <c r="C715" s="258"/>
    </row>
    <row r="716" spans="1:3" s="8" customFormat="1">
      <c r="A716" s="3"/>
      <c r="C716" s="258"/>
    </row>
    <row r="717" spans="1:3" s="8" customFormat="1">
      <c r="A717" s="3"/>
      <c r="C717" s="258"/>
    </row>
    <row r="718" spans="1:3" s="8" customFormat="1">
      <c r="A718" s="3"/>
      <c r="C718" s="258"/>
    </row>
    <row r="719" spans="1:3" s="8" customFormat="1">
      <c r="A719" s="3"/>
      <c r="C719" s="258"/>
    </row>
    <row r="720" spans="1:3" s="8" customFormat="1">
      <c r="A720" s="3"/>
      <c r="C720" s="258"/>
    </row>
    <row r="721" spans="1:3" s="8" customFormat="1">
      <c r="A721" s="3"/>
      <c r="C721" s="258"/>
    </row>
    <row r="722" spans="1:3" s="8" customFormat="1">
      <c r="A722" s="3"/>
      <c r="C722" s="258"/>
    </row>
    <row r="723" spans="1:3" s="8" customFormat="1">
      <c r="A723" s="3"/>
      <c r="C723" s="258"/>
    </row>
    <row r="724" spans="1:3" s="8" customFormat="1">
      <c r="A724" s="3"/>
      <c r="C724" s="258"/>
    </row>
    <row r="725" spans="1:3" s="8" customFormat="1">
      <c r="A725" s="3"/>
      <c r="C725" s="258"/>
    </row>
    <row r="726" spans="1:3" s="8" customFormat="1">
      <c r="A726" s="3"/>
      <c r="C726" s="258"/>
    </row>
    <row r="727" spans="1:3" s="8" customFormat="1">
      <c r="A727" s="3"/>
      <c r="C727" s="258"/>
    </row>
    <row r="728" spans="1:3" s="8" customFormat="1">
      <c r="A728" s="3"/>
      <c r="C728" s="258"/>
    </row>
    <row r="729" spans="1:3" s="8" customFormat="1">
      <c r="A729" s="18"/>
      <c r="C729" s="258"/>
    </row>
    <row r="730" spans="1:3" s="8" customFormat="1">
      <c r="A730" s="12"/>
      <c r="C730" s="258"/>
    </row>
    <row r="731" spans="1:3" s="8" customFormat="1">
      <c r="A731" s="3"/>
      <c r="C731" s="258"/>
    </row>
    <row r="732" spans="1:3" s="8" customFormat="1">
      <c r="A732" s="3"/>
      <c r="C732" s="258"/>
    </row>
    <row r="733" spans="1:3" s="8" customFormat="1">
      <c r="A733" s="3"/>
      <c r="C733" s="258"/>
    </row>
    <row r="734" spans="1:3" s="8" customFormat="1">
      <c r="A734" s="18"/>
      <c r="C734" s="258"/>
    </row>
    <row r="735" spans="1:3" s="8" customFormat="1">
      <c r="A735" s="3"/>
      <c r="C735" s="258"/>
    </row>
    <row r="736" spans="1:3" s="8" customFormat="1">
      <c r="A736" s="3"/>
      <c r="C736" s="258"/>
    </row>
    <row r="737" spans="1:3" s="8" customFormat="1">
      <c r="A737" s="3"/>
      <c r="C737" s="258"/>
    </row>
    <row r="738" spans="1:3" s="8" customFormat="1">
      <c r="A738" s="3"/>
      <c r="C738" s="258"/>
    </row>
    <row r="739" spans="1:3" s="8" customFormat="1">
      <c r="A739" s="3"/>
      <c r="C739" s="258"/>
    </row>
    <row r="740" spans="1:3" s="8" customFormat="1">
      <c r="A740" s="3"/>
      <c r="C740" s="258"/>
    </row>
    <row r="741" spans="1:3" s="8" customFormat="1">
      <c r="A741" s="21"/>
      <c r="C741" s="258"/>
    </row>
    <row r="742" spans="1:3" s="8" customFormat="1">
      <c r="A742" s="3"/>
      <c r="C742" s="258"/>
    </row>
    <row r="743" spans="1:3" s="8" customFormat="1">
      <c r="A743" s="3"/>
      <c r="C743" s="258"/>
    </row>
    <row r="744" spans="1:3" s="8" customFormat="1">
      <c r="A744" s="3"/>
      <c r="C744" s="258"/>
    </row>
    <row r="745" spans="1:3" s="8" customFormat="1">
      <c r="A745" s="3"/>
      <c r="C745" s="258"/>
    </row>
    <row r="746" spans="1:3" s="8" customFormat="1">
      <c r="A746" s="3"/>
      <c r="C746" s="258"/>
    </row>
    <row r="747" spans="1:3" s="8" customFormat="1">
      <c r="A747" s="3"/>
      <c r="C747" s="258"/>
    </row>
    <row r="748" spans="1:3" s="8" customFormat="1">
      <c r="A748" s="3"/>
      <c r="C748" s="258"/>
    </row>
    <row r="749" spans="1:3" s="8" customFormat="1">
      <c r="A749" s="18"/>
      <c r="C749" s="258"/>
    </row>
    <row r="750" spans="1:3" s="8" customFormat="1">
      <c r="A750" s="12"/>
      <c r="C750" s="258"/>
    </row>
    <row r="751" spans="1:3" s="8" customFormat="1">
      <c r="A751" s="3"/>
      <c r="C751" s="258"/>
    </row>
    <row r="752" spans="1:3" s="8" customFormat="1">
      <c r="A752" s="3"/>
      <c r="C752" s="258"/>
    </row>
    <row r="753" spans="1:3" s="8" customFormat="1">
      <c r="A753" s="3"/>
      <c r="C753" s="258"/>
    </row>
    <row r="754" spans="1:3" s="8" customFormat="1">
      <c r="A754" s="18"/>
      <c r="C754" s="258"/>
    </row>
    <row r="755" spans="1:3" s="8" customFormat="1">
      <c r="A755" s="3"/>
      <c r="C755" s="258"/>
    </row>
    <row r="756" spans="1:3" s="8" customFormat="1">
      <c r="A756" s="3"/>
      <c r="C756" s="258"/>
    </row>
    <row r="757" spans="1:3" s="8" customFormat="1">
      <c r="A757" s="3"/>
      <c r="C757" s="258"/>
    </row>
    <row r="758" spans="1:3" s="8" customFormat="1">
      <c r="A758" s="3"/>
      <c r="C758" s="258"/>
    </row>
    <row r="759" spans="1:3" s="8" customFormat="1">
      <c r="A759" s="3"/>
      <c r="C759" s="258"/>
    </row>
    <row r="760" spans="1:3" s="8" customFormat="1">
      <c r="A760" s="3"/>
      <c r="C760" s="258"/>
    </row>
    <row r="761" spans="1:3" s="8" customFormat="1">
      <c r="A761" s="3"/>
      <c r="C761" s="258"/>
    </row>
    <row r="762" spans="1:3" s="8" customFormat="1">
      <c r="A762" s="3"/>
      <c r="C762" s="258"/>
    </row>
    <row r="763" spans="1:3" s="8" customFormat="1">
      <c r="A763" s="3"/>
      <c r="C763" s="258"/>
    </row>
    <row r="764" spans="1:3" s="8" customFormat="1">
      <c r="A764" s="3"/>
      <c r="C764" s="258"/>
    </row>
    <row r="765" spans="1:3" s="8" customFormat="1">
      <c r="A765" s="3"/>
      <c r="C765" s="258"/>
    </row>
    <row r="766" spans="1:3" s="8" customFormat="1">
      <c r="A766" s="3"/>
      <c r="C766" s="258"/>
    </row>
    <row r="767" spans="1:3" s="8" customFormat="1">
      <c r="A767" s="3"/>
      <c r="C767" s="258"/>
    </row>
    <row r="768" spans="1:3" s="8" customFormat="1">
      <c r="A768" s="3"/>
      <c r="C768" s="258"/>
    </row>
    <row r="769" spans="1:3" s="8" customFormat="1">
      <c r="A769" s="3"/>
      <c r="C769" s="258"/>
    </row>
    <row r="770" spans="1:3" s="8" customFormat="1">
      <c r="A770" s="3"/>
      <c r="C770" s="258"/>
    </row>
    <row r="771" spans="1:3" s="8" customFormat="1">
      <c r="A771" s="3"/>
      <c r="C771" s="258"/>
    </row>
    <row r="772" spans="1:3" s="8" customFormat="1">
      <c r="A772" s="3"/>
      <c r="C772" s="258"/>
    </row>
    <row r="773" spans="1:3" s="8" customFormat="1">
      <c r="A773" s="3"/>
      <c r="C773" s="258"/>
    </row>
    <row r="774" spans="1:3" s="8" customFormat="1">
      <c r="A774" s="3"/>
      <c r="C774" s="258"/>
    </row>
    <row r="775" spans="1:3" s="8" customFormat="1">
      <c r="A775" s="3"/>
      <c r="C775" s="258"/>
    </row>
    <row r="776" spans="1:3" s="8" customFormat="1">
      <c r="A776" s="3"/>
      <c r="C776" s="258"/>
    </row>
    <row r="777" spans="1:3" s="8" customFormat="1">
      <c r="A777" s="3"/>
      <c r="C777" s="258"/>
    </row>
    <row r="778" spans="1:3" s="8" customFormat="1">
      <c r="A778" s="3"/>
      <c r="C778" s="258"/>
    </row>
    <row r="779" spans="1:3" s="8" customFormat="1">
      <c r="A779" s="3"/>
      <c r="C779" s="258"/>
    </row>
    <row r="780" spans="1:3" s="8" customFormat="1">
      <c r="A780" s="3"/>
      <c r="C780" s="258"/>
    </row>
    <row r="781" spans="1:3" s="8" customFormat="1">
      <c r="A781" s="3"/>
      <c r="C781" s="258"/>
    </row>
    <row r="782" spans="1:3" s="8" customFormat="1">
      <c r="A782" s="3"/>
      <c r="C782" s="258"/>
    </row>
    <row r="783" spans="1:3" s="8" customFormat="1">
      <c r="A783" s="3"/>
      <c r="C783" s="258"/>
    </row>
    <row r="784" spans="1:3" s="8" customFormat="1">
      <c r="A784" s="3"/>
      <c r="C784" s="258"/>
    </row>
    <row r="785" spans="1:3" s="8" customFormat="1">
      <c r="A785" s="3"/>
      <c r="C785" s="258"/>
    </row>
    <row r="786" spans="1:3" s="8" customFormat="1">
      <c r="A786" s="3"/>
      <c r="C786" s="258"/>
    </row>
    <row r="787" spans="1:3" s="8" customFormat="1">
      <c r="A787" s="3"/>
      <c r="C787" s="258"/>
    </row>
    <row r="788" spans="1:3" s="8" customFormat="1">
      <c r="A788" s="3"/>
      <c r="C788" s="258"/>
    </row>
    <row r="789" spans="1:3" s="8" customFormat="1">
      <c r="A789" s="3"/>
      <c r="C789" s="258"/>
    </row>
    <row r="790" spans="1:3" s="8" customFormat="1">
      <c r="A790" s="3"/>
      <c r="C790" s="258"/>
    </row>
    <row r="791" spans="1:3" s="8" customFormat="1">
      <c r="A791" s="3"/>
      <c r="C791" s="258"/>
    </row>
    <row r="792" spans="1:3" s="8" customFormat="1">
      <c r="A792" s="3"/>
      <c r="C792" s="258"/>
    </row>
    <row r="793" spans="1:3" s="8" customFormat="1">
      <c r="A793" s="3"/>
      <c r="C793" s="258"/>
    </row>
    <row r="794" spans="1:3" s="8" customFormat="1">
      <c r="A794" s="3"/>
      <c r="C794" s="258"/>
    </row>
    <row r="795" spans="1:3" s="8" customFormat="1">
      <c r="A795" s="3"/>
      <c r="C795" s="258"/>
    </row>
    <row r="796" spans="1:3" s="8" customFormat="1">
      <c r="A796" s="3"/>
      <c r="C796" s="258"/>
    </row>
    <row r="797" spans="1:3" s="8" customFormat="1">
      <c r="A797" s="3"/>
      <c r="C797" s="258"/>
    </row>
    <row r="798" spans="1:3" s="8" customFormat="1">
      <c r="A798" s="3"/>
      <c r="C798" s="258"/>
    </row>
    <row r="799" spans="1:3" s="8" customFormat="1">
      <c r="A799" s="3"/>
      <c r="C799" s="258"/>
    </row>
    <row r="800" spans="1:3" s="8" customFormat="1">
      <c r="A800" s="3"/>
      <c r="C800" s="258"/>
    </row>
    <row r="801" spans="1:3" s="8" customFormat="1">
      <c r="A801" s="3"/>
      <c r="C801" s="258"/>
    </row>
    <row r="802" spans="1:3" s="8" customFormat="1">
      <c r="A802" s="22"/>
      <c r="C802" s="258"/>
    </row>
    <row r="803" spans="1:3" s="8" customFormat="1">
      <c r="A803" s="21"/>
      <c r="C803" s="258"/>
    </row>
    <row r="804" spans="1:3" s="8" customFormat="1">
      <c r="A804" s="18"/>
      <c r="C804" s="258"/>
    </row>
    <row r="805" spans="1:3" s="8" customFormat="1">
      <c r="A805" s="22"/>
      <c r="C805" s="258"/>
    </row>
    <row r="806" spans="1:3" s="8" customFormat="1">
      <c r="A806" s="21"/>
      <c r="C806" s="258"/>
    </row>
    <row r="807" spans="1:3" s="8" customFormat="1">
      <c r="A807" s="21"/>
      <c r="C807" s="258"/>
    </row>
    <row r="808" spans="1:3" s="8" customFormat="1">
      <c r="A808" s="21"/>
      <c r="C808" s="258"/>
    </row>
    <row r="809" spans="1:3" s="8" customFormat="1">
      <c r="A809" s="21"/>
      <c r="C809" s="258"/>
    </row>
    <row r="810" spans="1:3" s="8" customFormat="1">
      <c r="A810" s="18"/>
      <c r="C810" s="258"/>
    </row>
    <row r="811" spans="1:3" s="8" customFormat="1">
      <c r="A811" s="21"/>
      <c r="C811" s="258"/>
    </row>
    <row r="812" spans="1:3" s="8" customFormat="1">
      <c r="A812" s="21"/>
      <c r="C812" s="258"/>
    </row>
    <row r="813" spans="1:3" s="8" customFormat="1">
      <c r="A813" s="21"/>
      <c r="C813" s="258"/>
    </row>
    <row r="814" spans="1:3" s="8" customFormat="1">
      <c r="A814" s="21"/>
      <c r="C814" s="258"/>
    </row>
    <row r="815" spans="1:3" s="8" customFormat="1">
      <c r="A815" s="21"/>
      <c r="C815" s="258"/>
    </row>
    <row r="816" spans="1:3" s="8" customFormat="1">
      <c r="A816" s="21"/>
      <c r="C816" s="258"/>
    </row>
    <row r="817" spans="1:3" s="8" customFormat="1">
      <c r="A817" s="18"/>
      <c r="C817" s="258"/>
    </row>
    <row r="818" spans="1:3" s="8" customFormat="1">
      <c r="A818" s="22"/>
      <c r="C818" s="258"/>
    </row>
    <row r="819" spans="1:3" s="8" customFormat="1">
      <c r="A819" s="21"/>
      <c r="C819" s="258"/>
    </row>
    <row r="820" spans="1:3" s="8" customFormat="1">
      <c r="A820" s="21"/>
      <c r="C820" s="258"/>
    </row>
    <row r="821" spans="1:3" s="8" customFormat="1">
      <c r="A821" s="21"/>
      <c r="C821" s="258"/>
    </row>
    <row r="822" spans="1:3" s="8" customFormat="1">
      <c r="A822" s="21"/>
      <c r="C822" s="258"/>
    </row>
    <row r="823" spans="1:3" s="8" customFormat="1">
      <c r="A823" s="18"/>
      <c r="C823" s="258"/>
    </row>
    <row r="824" spans="1:3" s="8" customFormat="1">
      <c r="A824" s="21"/>
      <c r="C824" s="258"/>
    </row>
    <row r="825" spans="1:3" s="8" customFormat="1">
      <c r="A825" s="21"/>
      <c r="C825" s="258"/>
    </row>
    <row r="826" spans="1:3" s="8" customFormat="1">
      <c r="A826" s="21"/>
      <c r="C826" s="258"/>
    </row>
    <row r="827" spans="1:3" s="8" customFormat="1">
      <c r="A827" s="21"/>
      <c r="C827" s="258"/>
    </row>
    <row r="828" spans="1:3" s="8" customFormat="1">
      <c r="A828" s="21"/>
      <c r="C828" s="258"/>
    </row>
    <row r="829" spans="1:3" s="8" customFormat="1">
      <c r="A829" s="21"/>
      <c r="C829" s="258"/>
    </row>
    <row r="830" spans="1:3" s="8" customFormat="1">
      <c r="A830" s="21"/>
      <c r="C830" s="258"/>
    </row>
    <row r="831" spans="1:3" s="8" customFormat="1">
      <c r="A831" s="21"/>
      <c r="C831" s="258"/>
    </row>
    <row r="832" spans="1:3" s="8" customFormat="1">
      <c r="A832" s="21"/>
      <c r="C832" s="258"/>
    </row>
    <row r="833" spans="1:3" s="8" customFormat="1">
      <c r="A833" s="21"/>
      <c r="C833" s="258"/>
    </row>
    <row r="834" spans="1:3" s="8" customFormat="1">
      <c r="A834" s="21"/>
      <c r="C834" s="258"/>
    </row>
    <row r="835" spans="1:3" s="8" customFormat="1">
      <c r="A835" s="21"/>
      <c r="C835" s="258"/>
    </row>
    <row r="836" spans="1:3" s="8" customFormat="1">
      <c r="A836" s="21"/>
      <c r="C836" s="258"/>
    </row>
    <row r="837" spans="1:3" s="8" customFormat="1">
      <c r="A837" s="21"/>
      <c r="C837" s="258"/>
    </row>
    <row r="838" spans="1:3" s="8" customFormat="1">
      <c r="A838" s="21"/>
      <c r="C838" s="258"/>
    </row>
    <row r="839" spans="1:3" s="8" customFormat="1">
      <c r="A839" s="21"/>
      <c r="C839" s="258"/>
    </row>
    <row r="840" spans="1:3" s="8" customFormat="1">
      <c r="A840" s="21"/>
      <c r="C840" s="258"/>
    </row>
    <row r="841" spans="1:3" s="8" customFormat="1">
      <c r="A841" s="21"/>
      <c r="C841" s="258"/>
    </row>
    <row r="842" spans="1:3" s="8" customFormat="1">
      <c r="A842" s="21"/>
      <c r="C842" s="258"/>
    </row>
    <row r="843" spans="1:3" s="8" customFormat="1">
      <c r="A843" s="21"/>
      <c r="C843" s="258"/>
    </row>
    <row r="844" spans="1:3" s="8" customFormat="1">
      <c r="A844" s="21"/>
      <c r="C844" s="258"/>
    </row>
    <row r="845" spans="1:3" s="8" customFormat="1">
      <c r="A845" s="21"/>
      <c r="C845" s="258"/>
    </row>
    <row r="846" spans="1:3" s="8" customFormat="1">
      <c r="A846" s="21"/>
      <c r="C846" s="258"/>
    </row>
    <row r="847" spans="1:3" s="8" customFormat="1">
      <c r="A847" s="21"/>
      <c r="C847" s="258"/>
    </row>
    <row r="848" spans="1:3" s="8" customFormat="1">
      <c r="A848" s="21"/>
      <c r="C848" s="258"/>
    </row>
    <row r="849" spans="1:3" s="8" customFormat="1">
      <c r="A849" s="18"/>
      <c r="C849" s="258"/>
    </row>
    <row r="850" spans="1:3" s="8" customFormat="1">
      <c r="A850" s="22"/>
      <c r="C850" s="258"/>
    </row>
    <row r="851" spans="1:3" s="8" customFormat="1">
      <c r="A851" s="21"/>
      <c r="C851" s="258"/>
    </row>
    <row r="852" spans="1:3" s="8" customFormat="1">
      <c r="A852" s="21"/>
      <c r="C852" s="258"/>
    </row>
    <row r="853" spans="1:3" s="8" customFormat="1">
      <c r="A853" s="21"/>
      <c r="C853" s="258"/>
    </row>
    <row r="854" spans="1:3" s="8" customFormat="1">
      <c r="A854" s="18"/>
      <c r="C854" s="258"/>
    </row>
    <row r="855" spans="1:3" s="8" customFormat="1">
      <c r="A855" s="21"/>
      <c r="C855" s="258"/>
    </row>
    <row r="856" spans="1:3" s="8" customFormat="1">
      <c r="A856" s="21"/>
      <c r="C856" s="258"/>
    </row>
    <row r="857" spans="1:3" s="8" customFormat="1">
      <c r="A857" s="21"/>
      <c r="C857" s="258"/>
    </row>
    <row r="858" spans="1:3" s="8" customFormat="1">
      <c r="A858" s="21"/>
      <c r="C858" s="258"/>
    </row>
    <row r="859" spans="1:3" s="8" customFormat="1">
      <c r="A859" s="21"/>
      <c r="C859" s="258"/>
    </row>
    <row r="860" spans="1:3" s="8" customFormat="1">
      <c r="A860" s="21"/>
      <c r="C860" s="258"/>
    </row>
    <row r="861" spans="1:3" s="8" customFormat="1">
      <c r="A861" s="3"/>
      <c r="C861" s="258"/>
    </row>
    <row r="862" spans="1:3" s="8" customFormat="1">
      <c r="A862" s="21"/>
      <c r="C862" s="258"/>
    </row>
    <row r="863" spans="1:3" s="8" customFormat="1">
      <c r="A863" s="21"/>
      <c r="C863" s="258"/>
    </row>
    <row r="864" spans="1:3" s="8" customFormat="1">
      <c r="A864" s="21"/>
      <c r="C864" s="258"/>
    </row>
    <row r="865" spans="1:3" s="8" customFormat="1">
      <c r="A865" s="21"/>
      <c r="C865" s="258"/>
    </row>
    <row r="866" spans="1:3" s="8" customFormat="1">
      <c r="A866" s="21"/>
      <c r="C866" s="258"/>
    </row>
    <row r="867" spans="1:3" s="8" customFormat="1">
      <c r="A867" s="21"/>
      <c r="C867" s="258"/>
    </row>
    <row r="868" spans="1:3" s="8" customFormat="1">
      <c r="A868" s="21"/>
      <c r="C868" s="258"/>
    </row>
    <row r="869" spans="1:3" s="8" customFormat="1">
      <c r="A869" s="21"/>
      <c r="C869" s="258"/>
    </row>
    <row r="870" spans="1:3" s="8" customFormat="1">
      <c r="A870" s="21"/>
      <c r="C870" s="258"/>
    </row>
    <row r="871" spans="1:3" s="8" customFormat="1">
      <c r="A871" s="22"/>
      <c r="C871" s="258"/>
    </row>
    <row r="872" spans="1:3" s="8" customFormat="1">
      <c r="A872" s="18"/>
      <c r="C872" s="258"/>
    </row>
    <row r="873" spans="1:3" s="8" customFormat="1">
      <c r="A873" s="22"/>
      <c r="C873" s="258"/>
    </row>
    <row r="874" spans="1:3" s="8" customFormat="1">
      <c r="A874" s="21"/>
      <c r="C874" s="258"/>
    </row>
    <row r="875" spans="1:3" s="8" customFormat="1">
      <c r="A875" s="21"/>
      <c r="C875" s="258"/>
    </row>
    <row r="876" spans="1:3" s="8" customFormat="1">
      <c r="A876" s="21"/>
      <c r="C876" s="258"/>
    </row>
    <row r="877" spans="1:3" s="8" customFormat="1">
      <c r="A877" s="18"/>
      <c r="C877" s="258"/>
    </row>
    <row r="878" spans="1:3" s="8" customFormat="1">
      <c r="A878" s="3"/>
      <c r="C878" s="258"/>
    </row>
    <row r="879" spans="1:3" s="8" customFormat="1">
      <c r="A879" s="21"/>
      <c r="C879" s="258"/>
    </row>
    <row r="880" spans="1:3" s="8" customFormat="1">
      <c r="A880" s="21"/>
      <c r="C880" s="258"/>
    </row>
    <row r="881" spans="1:3" s="8" customFormat="1">
      <c r="A881" s="3"/>
      <c r="C881" s="258"/>
    </row>
    <row r="882" spans="1:3" s="8" customFormat="1">
      <c r="A882" s="21"/>
      <c r="C882" s="258"/>
    </row>
    <row r="883" spans="1:3" s="8" customFormat="1">
      <c r="A883" s="21"/>
      <c r="C883" s="258"/>
    </row>
    <row r="884" spans="1:3" s="8" customFormat="1">
      <c r="A884" s="3"/>
      <c r="C884" s="258"/>
    </row>
    <row r="885" spans="1:3" s="8" customFormat="1">
      <c r="A885" s="21"/>
      <c r="C885" s="258"/>
    </row>
    <row r="886" spans="1:3" s="8" customFormat="1">
      <c r="A886" s="21"/>
      <c r="C886" s="258"/>
    </row>
    <row r="887" spans="1:3" s="8" customFormat="1">
      <c r="A887" s="3"/>
      <c r="C887" s="258"/>
    </row>
    <row r="888" spans="1:3" s="8" customFormat="1">
      <c r="A888" s="21"/>
      <c r="C888" s="258"/>
    </row>
    <row r="889" spans="1:3" s="8" customFormat="1">
      <c r="A889" s="21"/>
      <c r="C889" s="258"/>
    </row>
    <row r="890" spans="1:3" s="8" customFormat="1">
      <c r="A890" s="3"/>
      <c r="C890" s="258"/>
    </row>
    <row r="891" spans="1:3" s="8" customFormat="1">
      <c r="A891" s="21"/>
      <c r="C891" s="258"/>
    </row>
    <row r="892" spans="1:3" s="8" customFormat="1">
      <c r="A892" s="21"/>
      <c r="C892" s="258"/>
    </row>
    <row r="893" spans="1:3" s="8" customFormat="1">
      <c r="A893" s="3"/>
      <c r="C893" s="258"/>
    </row>
    <row r="894" spans="1:3" s="8" customFormat="1">
      <c r="A894" s="21"/>
      <c r="C894" s="258"/>
    </row>
    <row r="895" spans="1:3" s="8" customFormat="1">
      <c r="A895" s="21"/>
      <c r="C895" s="258"/>
    </row>
    <row r="896" spans="1:3" s="8" customFormat="1">
      <c r="A896" s="3"/>
      <c r="C896" s="258"/>
    </row>
    <row r="897" spans="1:3" s="8" customFormat="1">
      <c r="A897" s="21"/>
      <c r="C897" s="258"/>
    </row>
    <row r="898" spans="1:3" s="8" customFormat="1">
      <c r="A898" s="21"/>
      <c r="C898" s="258"/>
    </row>
    <row r="899" spans="1:3" s="8" customFormat="1">
      <c r="A899" s="3"/>
      <c r="C899" s="258"/>
    </row>
    <row r="900" spans="1:3" s="8" customFormat="1">
      <c r="A900" s="21"/>
      <c r="C900" s="258"/>
    </row>
    <row r="901" spans="1:3" s="8" customFormat="1">
      <c r="A901" s="21"/>
      <c r="C901" s="258"/>
    </row>
    <row r="902" spans="1:3" s="8" customFormat="1">
      <c r="A902" s="21"/>
      <c r="C902" s="258"/>
    </row>
    <row r="903" spans="1:3" s="8" customFormat="1">
      <c r="A903" s="21"/>
      <c r="C903" s="258"/>
    </row>
    <row r="904" spans="1:3" s="8" customFormat="1">
      <c r="A904" s="21"/>
      <c r="C904" s="258"/>
    </row>
    <row r="905" spans="1:3" s="8" customFormat="1">
      <c r="A905" s="21"/>
      <c r="C905" s="258"/>
    </row>
    <row r="906" spans="1:3" s="8" customFormat="1">
      <c r="A906" s="18"/>
      <c r="C906" s="258"/>
    </row>
    <row r="907" spans="1:3" s="8" customFormat="1">
      <c r="A907" s="22"/>
      <c r="C907" s="258"/>
    </row>
    <row r="908" spans="1:3" s="8" customFormat="1">
      <c r="A908" s="21"/>
      <c r="C908" s="258"/>
    </row>
    <row r="909" spans="1:3" s="8" customFormat="1">
      <c r="A909" s="21"/>
      <c r="C909" s="258"/>
    </row>
    <row r="910" spans="1:3" s="8" customFormat="1">
      <c r="A910" s="21"/>
      <c r="C910" s="258"/>
    </row>
    <row r="911" spans="1:3" s="8" customFormat="1">
      <c r="A911" s="18"/>
      <c r="C911" s="258"/>
    </row>
    <row r="912" spans="1:3" s="8" customFormat="1">
      <c r="A912" s="21"/>
      <c r="C912" s="258"/>
    </row>
    <row r="913" spans="1:3" s="8" customFormat="1">
      <c r="A913" s="21"/>
      <c r="C913" s="258"/>
    </row>
    <row r="914" spans="1:3" s="8" customFormat="1">
      <c r="A914" s="21"/>
      <c r="C914" s="258"/>
    </row>
    <row r="915" spans="1:3" s="8" customFormat="1">
      <c r="A915" s="21"/>
      <c r="C915" s="258"/>
    </row>
    <row r="916" spans="1:3" s="8" customFormat="1">
      <c r="A916" s="21"/>
      <c r="C916" s="258"/>
    </row>
    <row r="917" spans="1:3" s="8" customFormat="1">
      <c r="A917" s="21"/>
      <c r="C917" s="258"/>
    </row>
    <row r="918" spans="1:3" s="8" customFormat="1">
      <c r="A918" s="21"/>
      <c r="C918" s="258"/>
    </row>
    <row r="919" spans="1:3" s="8" customFormat="1">
      <c r="A919" s="21"/>
      <c r="C919" s="258"/>
    </row>
    <row r="920" spans="1:3" s="8" customFormat="1">
      <c r="A920" s="21"/>
      <c r="C920" s="258"/>
    </row>
    <row r="921" spans="1:3" s="8" customFormat="1">
      <c r="A921" s="3"/>
      <c r="C921" s="258"/>
    </row>
    <row r="922" spans="1:3" s="8" customFormat="1">
      <c r="A922" s="21"/>
      <c r="C922" s="258"/>
    </row>
    <row r="923" spans="1:3" s="8" customFormat="1">
      <c r="A923" s="21"/>
      <c r="C923" s="258"/>
    </row>
    <row r="924" spans="1:3" s="8" customFormat="1">
      <c r="A924" s="3"/>
      <c r="C924" s="258"/>
    </row>
    <row r="925" spans="1:3" s="8" customFormat="1">
      <c r="A925" s="21"/>
      <c r="C925" s="258"/>
    </row>
    <row r="926" spans="1:3" s="8" customFormat="1">
      <c r="A926" s="21"/>
      <c r="C926" s="258"/>
    </row>
    <row r="927" spans="1:3" s="8" customFormat="1">
      <c r="A927" s="3"/>
      <c r="C927" s="258"/>
    </row>
    <row r="928" spans="1:3" s="8" customFormat="1">
      <c r="A928" s="21"/>
      <c r="C928" s="258"/>
    </row>
    <row r="929" spans="1:3" s="8" customFormat="1">
      <c r="A929" s="21"/>
      <c r="C929" s="258"/>
    </row>
    <row r="930" spans="1:3" s="8" customFormat="1">
      <c r="A930" s="3"/>
      <c r="C930" s="258"/>
    </row>
    <row r="931" spans="1:3" s="8" customFormat="1">
      <c r="A931" s="21"/>
      <c r="C931" s="258"/>
    </row>
    <row r="932" spans="1:3" s="8" customFormat="1">
      <c r="A932" s="21"/>
      <c r="C932" s="258"/>
    </row>
    <row r="933" spans="1:3" s="8" customFormat="1">
      <c r="A933" s="3"/>
      <c r="C933" s="258"/>
    </row>
    <row r="934" spans="1:3" s="8" customFormat="1">
      <c r="A934" s="21"/>
      <c r="C934" s="258"/>
    </row>
    <row r="935" spans="1:3" s="8" customFormat="1">
      <c r="A935" s="21"/>
      <c r="C935" s="258"/>
    </row>
    <row r="936" spans="1:3" s="8" customFormat="1">
      <c r="A936" s="3"/>
      <c r="C936" s="258"/>
    </row>
    <row r="937" spans="1:3" s="8" customFormat="1">
      <c r="A937" s="21"/>
      <c r="C937" s="258"/>
    </row>
    <row r="938" spans="1:3" s="8" customFormat="1">
      <c r="A938" s="21"/>
      <c r="C938" s="258"/>
    </row>
    <row r="939" spans="1:3" s="8" customFormat="1">
      <c r="A939" s="21"/>
      <c r="C939" s="258"/>
    </row>
    <row r="940" spans="1:3" s="8" customFormat="1">
      <c r="A940" s="21"/>
      <c r="C940" s="258"/>
    </row>
    <row r="941" spans="1:3" s="8" customFormat="1">
      <c r="A941" s="21"/>
      <c r="C941" s="258"/>
    </row>
    <row r="942" spans="1:3" s="8" customFormat="1">
      <c r="A942" s="3"/>
      <c r="C942" s="258"/>
    </row>
    <row r="943" spans="1:3" s="8" customFormat="1">
      <c r="A943" s="3"/>
      <c r="C943" s="258"/>
    </row>
    <row r="944" spans="1:3" s="8" customFormat="1">
      <c r="A944" s="18"/>
      <c r="C944" s="258"/>
    </row>
    <row r="945" spans="1:3" s="8" customFormat="1">
      <c r="A945" s="22"/>
      <c r="C945" s="258"/>
    </row>
    <row r="946" spans="1:3" s="8" customFormat="1">
      <c r="A946" s="21"/>
      <c r="C946" s="258"/>
    </row>
    <row r="947" spans="1:3" s="8" customFormat="1">
      <c r="A947" s="21"/>
      <c r="C947" s="258"/>
    </row>
    <row r="948" spans="1:3" s="8" customFormat="1">
      <c r="A948" s="3"/>
      <c r="C948" s="258"/>
    </row>
    <row r="949" spans="1:3" s="8" customFormat="1">
      <c r="A949" s="3"/>
      <c r="C949" s="258"/>
    </row>
    <row r="950" spans="1:3" s="8" customFormat="1">
      <c r="A950" s="3"/>
      <c r="C950" s="258"/>
    </row>
    <row r="951" spans="1:3" s="8" customFormat="1">
      <c r="A951" s="21"/>
      <c r="C951" s="258"/>
    </row>
    <row r="952" spans="1:3" s="8" customFormat="1">
      <c r="A952" s="21"/>
      <c r="C952" s="258"/>
    </row>
    <row r="953" spans="1:3" s="8" customFormat="1">
      <c r="A953" s="18"/>
      <c r="C953" s="258"/>
    </row>
    <row r="954" spans="1:3" s="8" customFormat="1">
      <c r="A954" s="21"/>
      <c r="C954" s="258"/>
    </row>
    <row r="955" spans="1:3" s="8" customFormat="1">
      <c r="A955" s="21"/>
      <c r="C955" s="258"/>
    </row>
    <row r="956" spans="1:3" s="8" customFormat="1">
      <c r="A956" s="21"/>
      <c r="C956" s="258"/>
    </row>
    <row r="957" spans="1:3" s="8" customFormat="1">
      <c r="A957" s="21"/>
      <c r="C957" s="258"/>
    </row>
    <row r="958" spans="1:3" s="8" customFormat="1">
      <c r="A958" s="21"/>
      <c r="C958" s="258"/>
    </row>
    <row r="959" spans="1:3" s="8" customFormat="1">
      <c r="A959" s="21"/>
      <c r="C959" s="258"/>
    </row>
    <row r="960" spans="1:3" s="8" customFormat="1">
      <c r="A960" s="21"/>
      <c r="C960" s="258"/>
    </row>
    <row r="961" spans="1:3" s="8" customFormat="1">
      <c r="A961" s="21"/>
      <c r="C961" s="258"/>
    </row>
    <row r="962" spans="1:3" s="8" customFormat="1">
      <c r="A962" s="21"/>
      <c r="C962" s="258"/>
    </row>
    <row r="963" spans="1:3" s="8" customFormat="1">
      <c r="A963" s="21"/>
      <c r="C963" s="258"/>
    </row>
    <row r="964" spans="1:3" s="8" customFormat="1">
      <c r="A964" s="21"/>
      <c r="C964" s="258"/>
    </row>
    <row r="965" spans="1:3" s="8" customFormat="1">
      <c r="A965" s="21"/>
      <c r="C965" s="258"/>
    </row>
    <row r="966" spans="1:3" s="8" customFormat="1">
      <c r="A966" s="21"/>
      <c r="C966" s="258"/>
    </row>
    <row r="967" spans="1:3" s="8" customFormat="1">
      <c r="A967" s="21"/>
      <c r="C967" s="258"/>
    </row>
    <row r="968" spans="1:3" s="8" customFormat="1">
      <c r="A968" s="21"/>
      <c r="C968" s="258"/>
    </row>
    <row r="969" spans="1:3" s="8" customFormat="1">
      <c r="A969" s="21"/>
      <c r="C969" s="258"/>
    </row>
    <row r="970" spans="1:3" s="8" customFormat="1">
      <c r="A970" s="21"/>
      <c r="C970" s="258"/>
    </row>
    <row r="971" spans="1:3" s="8" customFormat="1">
      <c r="A971" s="21"/>
      <c r="C971" s="258"/>
    </row>
    <row r="972" spans="1:3" s="8" customFormat="1">
      <c r="A972" s="21"/>
      <c r="C972" s="258"/>
    </row>
    <row r="973" spans="1:3" s="8" customFormat="1">
      <c r="A973" s="21"/>
      <c r="C973" s="258"/>
    </row>
    <row r="974" spans="1:3" s="8" customFormat="1">
      <c r="A974" s="21"/>
      <c r="C974" s="258"/>
    </row>
    <row r="975" spans="1:3" s="8" customFormat="1">
      <c r="A975" s="3"/>
      <c r="C975" s="258"/>
    </row>
    <row r="976" spans="1:3" s="8" customFormat="1">
      <c r="A976" s="21"/>
      <c r="C976" s="258"/>
    </row>
    <row r="977" spans="1:3" s="8" customFormat="1">
      <c r="A977" s="21"/>
      <c r="C977" s="258"/>
    </row>
    <row r="978" spans="1:3" s="8" customFormat="1">
      <c r="A978" s="3"/>
      <c r="C978" s="258"/>
    </row>
    <row r="979" spans="1:3" s="8" customFormat="1">
      <c r="A979" s="21"/>
      <c r="C979" s="258"/>
    </row>
    <row r="980" spans="1:3" s="8" customFormat="1">
      <c r="A980" s="21"/>
      <c r="C980" s="258"/>
    </row>
    <row r="981" spans="1:3" s="8" customFormat="1">
      <c r="A981" s="21"/>
      <c r="C981" s="258"/>
    </row>
    <row r="982" spans="1:3" s="8" customFormat="1">
      <c r="A982" s="21"/>
      <c r="C982" s="258"/>
    </row>
    <row r="983" spans="1:3" s="8" customFormat="1">
      <c r="A983" s="18"/>
      <c r="C983" s="258"/>
    </row>
    <row r="984" spans="1:3" s="8" customFormat="1">
      <c r="A984" s="21"/>
      <c r="C984" s="258"/>
    </row>
    <row r="985" spans="1:3" s="8" customFormat="1">
      <c r="A985" s="21"/>
      <c r="C985" s="258"/>
    </row>
    <row r="986" spans="1:3" s="8" customFormat="1">
      <c r="A986" s="21"/>
      <c r="C986" s="258"/>
    </row>
    <row r="987" spans="1:3" s="8" customFormat="1">
      <c r="A987" s="21"/>
      <c r="C987" s="258"/>
    </row>
    <row r="988" spans="1:3" s="8" customFormat="1">
      <c r="A988" s="21"/>
      <c r="C988" s="258"/>
    </row>
    <row r="989" spans="1:3" s="8" customFormat="1">
      <c r="A989" s="18"/>
      <c r="C989" s="258"/>
    </row>
    <row r="990" spans="1:3" s="8" customFormat="1">
      <c r="A990" s="22"/>
      <c r="C990" s="258"/>
    </row>
    <row r="991" spans="1:3" s="8" customFormat="1">
      <c r="A991" s="21"/>
      <c r="C991" s="258"/>
    </row>
    <row r="992" spans="1:3" s="8" customFormat="1">
      <c r="A992" s="21"/>
      <c r="C992" s="258"/>
    </row>
    <row r="993" spans="1:3" s="8" customFormat="1">
      <c r="A993" s="21"/>
      <c r="C993" s="258"/>
    </row>
    <row r="994" spans="1:3" s="8" customFormat="1">
      <c r="A994" s="18"/>
      <c r="C994" s="258"/>
    </row>
    <row r="995" spans="1:3" s="8" customFormat="1">
      <c r="A995" s="21"/>
      <c r="C995" s="258"/>
    </row>
    <row r="996" spans="1:3" s="8" customFormat="1">
      <c r="A996" s="21"/>
      <c r="C996" s="258"/>
    </row>
    <row r="997" spans="1:3" s="8" customFormat="1">
      <c r="A997" s="21"/>
      <c r="C997" s="258"/>
    </row>
    <row r="998" spans="1:3" s="8" customFormat="1">
      <c r="A998" s="21"/>
      <c r="C998" s="258"/>
    </row>
    <row r="999" spans="1:3" s="8" customFormat="1">
      <c r="A999" s="21"/>
      <c r="C999" s="258"/>
    </row>
    <row r="1000" spans="1:3" s="8" customFormat="1">
      <c r="A1000" s="21"/>
      <c r="C1000" s="258"/>
    </row>
    <row r="1001" spans="1:3" s="8" customFormat="1">
      <c r="A1001" s="21"/>
      <c r="C1001" s="258"/>
    </row>
    <row r="1002" spans="1:3" s="8" customFormat="1">
      <c r="A1002" s="21"/>
      <c r="C1002" s="258"/>
    </row>
    <row r="1003" spans="1:3" s="8" customFormat="1">
      <c r="A1003" s="21"/>
      <c r="C1003" s="258"/>
    </row>
    <row r="1004" spans="1:3" s="8" customFormat="1">
      <c r="A1004" s="21"/>
      <c r="C1004" s="258"/>
    </row>
    <row r="1005" spans="1:3" s="8" customFormat="1">
      <c r="A1005" s="21"/>
      <c r="C1005" s="258"/>
    </row>
    <row r="1006" spans="1:3" s="8" customFormat="1">
      <c r="A1006" s="21"/>
      <c r="C1006" s="258"/>
    </row>
    <row r="1007" spans="1:3" s="8" customFormat="1">
      <c r="A1007" s="21"/>
      <c r="C1007" s="258"/>
    </row>
    <row r="1008" spans="1:3" s="8" customFormat="1">
      <c r="A1008" s="21"/>
      <c r="C1008" s="258"/>
    </row>
    <row r="1009" spans="1:3" s="8" customFormat="1">
      <c r="A1009" s="21"/>
      <c r="C1009" s="258"/>
    </row>
    <row r="1010" spans="1:3" s="8" customFormat="1">
      <c r="A1010" s="3"/>
      <c r="C1010" s="258"/>
    </row>
    <row r="1011" spans="1:3" s="8" customFormat="1">
      <c r="A1011" s="21"/>
      <c r="C1011" s="258"/>
    </row>
    <row r="1012" spans="1:3" s="8" customFormat="1">
      <c r="A1012" s="21"/>
      <c r="C1012" s="258"/>
    </row>
    <row r="1013" spans="1:3" s="8" customFormat="1">
      <c r="A1013" s="21"/>
      <c r="C1013" s="258"/>
    </row>
    <row r="1014" spans="1:3" s="8" customFormat="1">
      <c r="A1014" s="21"/>
      <c r="C1014" s="258"/>
    </row>
    <row r="1015" spans="1:3" s="8" customFormat="1">
      <c r="A1015" s="21"/>
      <c r="C1015" s="258"/>
    </row>
    <row r="1016" spans="1:3" s="8" customFormat="1">
      <c r="A1016" s="21"/>
      <c r="C1016" s="258"/>
    </row>
    <row r="1017" spans="1:3" s="8" customFormat="1">
      <c r="A1017" s="21"/>
      <c r="C1017" s="258"/>
    </row>
    <row r="1018" spans="1:3" s="8" customFormat="1">
      <c r="A1018" s="21"/>
      <c r="C1018" s="258"/>
    </row>
    <row r="1019" spans="1:3" s="8" customFormat="1">
      <c r="A1019" s="21"/>
      <c r="C1019" s="258"/>
    </row>
    <row r="1020" spans="1:3" s="8" customFormat="1">
      <c r="A1020" s="3"/>
      <c r="C1020" s="258"/>
    </row>
    <row r="1021" spans="1:3" s="8" customFormat="1">
      <c r="A1021" s="21"/>
      <c r="C1021" s="258"/>
    </row>
    <row r="1022" spans="1:3" s="8" customFormat="1">
      <c r="A1022" s="21"/>
      <c r="C1022" s="258"/>
    </row>
    <row r="1023" spans="1:3" s="8" customFormat="1">
      <c r="A1023" s="21"/>
      <c r="C1023" s="258"/>
    </row>
    <row r="1024" spans="1:3" s="8" customFormat="1">
      <c r="A1024" s="21"/>
      <c r="C1024" s="258"/>
    </row>
    <row r="1025" spans="1:3" s="8" customFormat="1">
      <c r="A1025" s="21"/>
      <c r="C1025" s="258"/>
    </row>
    <row r="1026" spans="1:3" s="8" customFormat="1">
      <c r="A1026" s="18"/>
      <c r="C1026" s="258"/>
    </row>
    <row r="1027" spans="1:3" s="8" customFormat="1">
      <c r="A1027" s="22"/>
      <c r="C1027" s="258"/>
    </row>
    <row r="1028" spans="1:3" s="8" customFormat="1">
      <c r="A1028" s="21"/>
      <c r="C1028" s="258"/>
    </row>
    <row r="1029" spans="1:3" s="8" customFormat="1">
      <c r="A1029" s="21"/>
      <c r="C1029" s="258"/>
    </row>
    <row r="1030" spans="1:3" s="8" customFormat="1">
      <c r="A1030" s="21"/>
      <c r="C1030" s="258"/>
    </row>
    <row r="1031" spans="1:3" s="8" customFormat="1">
      <c r="A1031" s="18"/>
      <c r="C1031" s="258"/>
    </row>
    <row r="1032" spans="1:3" s="8" customFormat="1">
      <c r="A1032" s="21"/>
      <c r="C1032" s="258"/>
    </row>
    <row r="1033" spans="1:3" s="8" customFormat="1">
      <c r="A1033" s="21"/>
      <c r="C1033" s="258"/>
    </row>
    <row r="1034" spans="1:3" s="8" customFormat="1">
      <c r="A1034" s="21"/>
      <c r="C1034" s="258"/>
    </row>
    <row r="1035" spans="1:3" s="8" customFormat="1">
      <c r="A1035" s="21"/>
      <c r="C1035" s="258"/>
    </row>
    <row r="1036" spans="1:3" s="8" customFormat="1">
      <c r="A1036" s="21"/>
      <c r="C1036" s="258"/>
    </row>
    <row r="1037" spans="1:3" s="8" customFormat="1">
      <c r="A1037" s="21"/>
      <c r="C1037" s="258"/>
    </row>
    <row r="1038" spans="1:3" s="8" customFormat="1">
      <c r="A1038" s="3"/>
      <c r="C1038" s="258"/>
    </row>
    <row r="1039" spans="1:3" s="8" customFormat="1">
      <c r="A1039" s="21"/>
      <c r="C1039" s="258"/>
    </row>
    <row r="1040" spans="1:3" s="8" customFormat="1">
      <c r="A1040" s="21"/>
      <c r="C1040" s="258"/>
    </row>
    <row r="1041" spans="1:3" s="8" customFormat="1">
      <c r="A1041" s="3"/>
      <c r="C1041" s="258"/>
    </row>
    <row r="1042" spans="1:3" s="8" customFormat="1">
      <c r="A1042" s="21"/>
      <c r="C1042" s="258"/>
    </row>
    <row r="1043" spans="1:3" s="8" customFormat="1">
      <c r="A1043" s="21"/>
      <c r="C1043" s="258"/>
    </row>
    <row r="1044" spans="1:3" s="8" customFormat="1">
      <c r="A1044" s="21"/>
      <c r="C1044" s="258"/>
    </row>
    <row r="1045" spans="1:3" s="8" customFormat="1">
      <c r="A1045" s="3"/>
      <c r="C1045" s="258"/>
    </row>
    <row r="1046" spans="1:3" s="8" customFormat="1">
      <c r="A1046" s="21"/>
      <c r="C1046" s="258"/>
    </row>
    <row r="1047" spans="1:3" s="8" customFormat="1">
      <c r="A1047" s="21"/>
      <c r="C1047" s="258"/>
    </row>
    <row r="1048" spans="1:3" s="8" customFormat="1">
      <c r="A1048" s="21"/>
      <c r="C1048" s="258"/>
    </row>
    <row r="1049" spans="1:3" s="8" customFormat="1">
      <c r="A1049" s="21"/>
      <c r="C1049" s="258"/>
    </row>
    <row r="1050" spans="1:3" s="8" customFormat="1">
      <c r="A1050" s="21"/>
      <c r="C1050" s="258"/>
    </row>
    <row r="1051" spans="1:3" s="8" customFormat="1">
      <c r="A1051" s="21"/>
      <c r="C1051" s="258"/>
    </row>
    <row r="1052" spans="1:3" s="8" customFormat="1">
      <c r="A1052" s="21"/>
      <c r="C1052" s="258"/>
    </row>
    <row r="1053" spans="1:3" s="8" customFormat="1">
      <c r="A1053" s="21"/>
      <c r="C1053" s="258"/>
    </row>
    <row r="1054" spans="1:3" s="8" customFormat="1">
      <c r="A1054" s="21"/>
      <c r="C1054" s="258"/>
    </row>
    <row r="1055" spans="1:3" s="8" customFormat="1">
      <c r="A1055" s="21"/>
      <c r="C1055" s="258"/>
    </row>
    <row r="1056" spans="1:3" s="8" customFormat="1">
      <c r="A1056" s="21"/>
      <c r="C1056" s="258"/>
    </row>
    <row r="1057" spans="1:3" s="8" customFormat="1">
      <c r="A1057" s="21"/>
      <c r="C1057" s="258"/>
    </row>
    <row r="1058" spans="1:3" s="8" customFormat="1">
      <c r="A1058" s="21"/>
      <c r="C1058" s="258"/>
    </row>
    <row r="1059" spans="1:3" s="8" customFormat="1">
      <c r="A1059" s="21"/>
      <c r="C1059" s="258"/>
    </row>
    <row r="1060" spans="1:3" s="8" customFormat="1">
      <c r="A1060" s="21"/>
      <c r="C1060" s="258"/>
    </row>
    <row r="1061" spans="1:3" s="8" customFormat="1">
      <c r="A1061" s="21"/>
      <c r="C1061" s="258"/>
    </row>
    <row r="1062" spans="1:3" s="8" customFormat="1">
      <c r="A1062" s="21"/>
      <c r="C1062" s="258"/>
    </row>
    <row r="1063" spans="1:3" s="8" customFormat="1">
      <c r="A1063" s="21"/>
      <c r="C1063" s="258"/>
    </row>
    <row r="1064" spans="1:3" s="8" customFormat="1">
      <c r="A1064" s="18"/>
      <c r="C1064" s="258"/>
    </row>
    <row r="1065" spans="1:3" s="8" customFormat="1">
      <c r="A1065" s="22"/>
      <c r="C1065" s="258"/>
    </row>
    <row r="1066" spans="1:3" s="8" customFormat="1">
      <c r="A1066" s="21"/>
      <c r="C1066" s="258"/>
    </row>
    <row r="1067" spans="1:3" s="8" customFormat="1">
      <c r="A1067" s="21"/>
      <c r="C1067" s="258"/>
    </row>
    <row r="1068" spans="1:3" s="8" customFormat="1">
      <c r="A1068" s="21"/>
      <c r="C1068" s="258"/>
    </row>
    <row r="1069" spans="1:3" s="8" customFormat="1">
      <c r="A1069" s="18"/>
      <c r="C1069" s="258"/>
    </row>
    <row r="1070" spans="1:3" s="8" customFormat="1">
      <c r="A1070" s="21"/>
      <c r="C1070" s="258"/>
    </row>
    <row r="1071" spans="1:3" s="8" customFormat="1">
      <c r="A1071" s="21"/>
      <c r="C1071" s="258"/>
    </row>
    <row r="1072" spans="1:3" s="8" customFormat="1">
      <c r="A1072" s="21"/>
      <c r="C1072" s="258"/>
    </row>
    <row r="1073" spans="1:3" s="8" customFormat="1">
      <c r="A1073" s="21"/>
      <c r="C1073" s="258"/>
    </row>
    <row r="1074" spans="1:3" s="8" customFormat="1">
      <c r="A1074" s="21"/>
      <c r="C1074" s="258"/>
    </row>
    <row r="1075" spans="1:3" s="8" customFormat="1">
      <c r="A1075" s="21"/>
      <c r="C1075" s="258"/>
    </row>
    <row r="1076" spans="1:3" s="8" customFormat="1">
      <c r="A1076" s="21"/>
      <c r="C1076" s="258"/>
    </row>
    <row r="1077" spans="1:3" s="8" customFormat="1">
      <c r="A1077" s="21"/>
      <c r="C1077" s="258"/>
    </row>
    <row r="1078" spans="1:3" s="8" customFormat="1">
      <c r="A1078" s="21"/>
      <c r="C1078" s="258"/>
    </row>
    <row r="1079" spans="1:3" s="8" customFormat="1">
      <c r="A1079" s="21"/>
      <c r="C1079" s="258"/>
    </row>
    <row r="1080" spans="1:3" s="8" customFormat="1">
      <c r="A1080" s="21"/>
      <c r="C1080" s="258"/>
    </row>
    <row r="1081" spans="1:3" s="8" customFormat="1">
      <c r="A1081" s="21"/>
      <c r="C1081" s="258"/>
    </row>
    <row r="1082" spans="1:3" s="8" customFormat="1">
      <c r="A1082" s="3"/>
      <c r="C1082" s="258"/>
    </row>
    <row r="1083" spans="1:3" s="8" customFormat="1">
      <c r="A1083" s="21"/>
      <c r="C1083" s="258"/>
    </row>
    <row r="1084" spans="1:3" s="8" customFormat="1">
      <c r="A1084" s="21"/>
      <c r="C1084" s="258"/>
    </row>
    <row r="1085" spans="1:3" s="8" customFormat="1">
      <c r="A1085" s="3"/>
      <c r="C1085" s="258"/>
    </row>
    <row r="1086" spans="1:3" s="8" customFormat="1">
      <c r="A1086" s="21"/>
      <c r="C1086" s="258"/>
    </row>
    <row r="1087" spans="1:3" s="8" customFormat="1">
      <c r="A1087" s="21"/>
      <c r="C1087" s="258"/>
    </row>
    <row r="1088" spans="1:3" s="8" customFormat="1">
      <c r="A1088" s="3"/>
      <c r="C1088" s="258"/>
    </row>
    <row r="1089" spans="1:3" s="8" customFormat="1">
      <c r="A1089" s="21"/>
      <c r="C1089" s="258"/>
    </row>
    <row r="1090" spans="1:3" s="8" customFormat="1">
      <c r="A1090" s="21"/>
      <c r="C1090" s="258"/>
    </row>
    <row r="1091" spans="1:3" s="8" customFormat="1">
      <c r="A1091" s="21"/>
      <c r="C1091" s="258"/>
    </row>
    <row r="1092" spans="1:3" s="8" customFormat="1">
      <c r="A1092" s="21"/>
      <c r="C1092" s="258"/>
    </row>
    <row r="1093" spans="1:3" s="8" customFormat="1">
      <c r="A1093" s="18"/>
      <c r="C1093" s="258"/>
    </row>
    <row r="1094" spans="1:3" s="8" customFormat="1">
      <c r="A1094" s="12"/>
      <c r="C1094" s="258"/>
    </row>
    <row r="1095" spans="1:3" s="8" customFormat="1">
      <c r="A1095" s="21"/>
      <c r="C1095" s="258"/>
    </row>
    <row r="1096" spans="1:3" s="8" customFormat="1">
      <c r="A1096" s="21"/>
      <c r="C1096" s="258"/>
    </row>
    <row r="1097" spans="1:3" s="8" customFormat="1">
      <c r="A1097" s="21"/>
      <c r="C1097" s="258"/>
    </row>
    <row r="1098" spans="1:3" s="8" customFormat="1">
      <c r="A1098" s="18"/>
      <c r="C1098" s="258"/>
    </row>
    <row r="1099" spans="1:3" s="8" customFormat="1">
      <c r="A1099" s="3"/>
      <c r="C1099" s="258"/>
    </row>
    <row r="1100" spans="1:3" s="8" customFormat="1">
      <c r="A1100" s="21"/>
      <c r="C1100" s="258"/>
    </row>
    <row r="1101" spans="1:3" s="8" customFormat="1">
      <c r="A1101" s="21"/>
      <c r="C1101" s="258"/>
    </row>
    <row r="1102" spans="1:3" s="8" customFormat="1">
      <c r="A1102" s="21"/>
      <c r="C1102" s="258"/>
    </row>
    <row r="1103" spans="1:3" s="8" customFormat="1">
      <c r="A1103" s="21"/>
      <c r="C1103" s="258"/>
    </row>
    <row r="1104" spans="1:3" s="8" customFormat="1">
      <c r="A1104" s="21"/>
      <c r="C1104" s="258"/>
    </row>
    <row r="1105" spans="1:3" s="8" customFormat="1">
      <c r="A1105" s="3"/>
      <c r="C1105" s="258"/>
    </row>
    <row r="1106" spans="1:3" s="8" customFormat="1">
      <c r="A1106" s="21"/>
      <c r="C1106" s="258"/>
    </row>
    <row r="1107" spans="1:3" s="8" customFormat="1">
      <c r="A1107" s="21"/>
      <c r="C1107" s="258"/>
    </row>
    <row r="1108" spans="1:3" s="8" customFormat="1">
      <c r="A1108" s="3"/>
      <c r="C1108" s="258"/>
    </row>
    <row r="1109" spans="1:3" s="8" customFormat="1">
      <c r="A1109" s="21"/>
      <c r="C1109" s="258"/>
    </row>
    <row r="1110" spans="1:3" s="8" customFormat="1">
      <c r="A1110" s="21"/>
      <c r="C1110" s="258"/>
    </row>
    <row r="1111" spans="1:3" s="8" customFormat="1">
      <c r="A1111" s="21"/>
      <c r="C1111" s="258"/>
    </row>
    <row r="1112" spans="1:3" s="8" customFormat="1">
      <c r="A1112" s="21"/>
      <c r="C1112" s="258"/>
    </row>
    <row r="1113" spans="1:3" s="8" customFormat="1">
      <c r="A1113" s="18"/>
      <c r="C1113" s="258"/>
    </row>
    <row r="1114" spans="1:3" s="8" customFormat="1">
      <c r="A1114" s="12"/>
      <c r="C1114" s="258"/>
    </row>
    <row r="1115" spans="1:3" s="8" customFormat="1">
      <c r="A1115" s="21"/>
      <c r="C1115" s="258"/>
    </row>
    <row r="1116" spans="1:3" s="8" customFormat="1">
      <c r="A1116" s="21"/>
      <c r="C1116" s="258"/>
    </row>
    <row r="1117" spans="1:3" s="8" customFormat="1">
      <c r="A1117" s="21"/>
      <c r="C1117" s="258"/>
    </row>
    <row r="1118" spans="1:3" s="8" customFormat="1">
      <c r="A1118" s="18"/>
      <c r="C1118" s="258"/>
    </row>
    <row r="1119" spans="1:3" s="8" customFormat="1">
      <c r="A1119" s="21"/>
      <c r="C1119" s="258"/>
    </row>
    <row r="1120" spans="1:3" s="8" customFormat="1">
      <c r="A1120" s="21"/>
      <c r="C1120" s="258"/>
    </row>
    <row r="1121" spans="1:3" s="8" customFormat="1">
      <c r="A1121" s="21"/>
      <c r="C1121" s="258"/>
    </row>
    <row r="1122" spans="1:3" s="8" customFormat="1">
      <c r="A1122" s="3"/>
      <c r="C1122" s="258"/>
    </row>
    <row r="1123" spans="1:3" s="8" customFormat="1">
      <c r="A1123" s="21"/>
      <c r="C1123" s="258"/>
    </row>
    <row r="1124" spans="1:3" s="8" customFormat="1">
      <c r="A1124" s="21"/>
      <c r="C1124" s="258"/>
    </row>
    <row r="1125" spans="1:3" s="8" customFormat="1">
      <c r="A1125" s="3"/>
      <c r="C1125" s="258"/>
    </row>
    <row r="1126" spans="1:3" s="8" customFormat="1">
      <c r="A1126" s="21"/>
      <c r="C1126" s="258"/>
    </row>
    <row r="1127" spans="1:3" s="8" customFormat="1">
      <c r="A1127" s="21"/>
      <c r="C1127" s="258"/>
    </row>
    <row r="1128" spans="1:3" s="8" customFormat="1">
      <c r="A1128" s="3"/>
      <c r="C1128" s="258"/>
    </row>
    <row r="1129" spans="1:3" s="8" customFormat="1">
      <c r="A1129" s="21"/>
      <c r="C1129" s="258"/>
    </row>
    <row r="1130" spans="1:3" s="8" customFormat="1">
      <c r="A1130" s="21"/>
      <c r="C1130" s="258"/>
    </row>
    <row r="1131" spans="1:3" s="8" customFormat="1">
      <c r="A1131" s="3"/>
      <c r="C1131" s="258"/>
    </row>
    <row r="1132" spans="1:3" s="8" customFormat="1">
      <c r="A1132" s="21"/>
      <c r="C1132" s="258"/>
    </row>
    <row r="1133" spans="1:3" s="8" customFormat="1">
      <c r="A1133" s="21"/>
      <c r="C1133" s="258"/>
    </row>
    <row r="1134" spans="1:3" s="8" customFormat="1">
      <c r="A1134" s="3"/>
      <c r="C1134" s="258"/>
    </row>
    <row r="1135" spans="1:3" s="8" customFormat="1">
      <c r="A1135" s="21"/>
      <c r="C1135" s="258"/>
    </row>
    <row r="1136" spans="1:3" s="8" customFormat="1">
      <c r="A1136" s="21"/>
      <c r="C1136" s="258"/>
    </row>
    <row r="1137" spans="1:3" s="8" customFormat="1">
      <c r="A1137" s="21"/>
      <c r="C1137" s="258"/>
    </row>
    <row r="1138" spans="1:3" s="8" customFormat="1">
      <c r="A1138" s="21"/>
      <c r="C1138" s="258"/>
    </row>
    <row r="1139" spans="1:3" s="8" customFormat="1">
      <c r="A1139" s="21"/>
      <c r="C1139" s="258"/>
    </row>
    <row r="1140" spans="1:3" s="8" customFormat="1">
      <c r="A1140" s="3"/>
      <c r="C1140" s="258"/>
    </row>
    <row r="1141" spans="1:3" s="8" customFormat="1">
      <c r="A1141" s="21"/>
      <c r="C1141" s="258"/>
    </row>
    <row r="1142" spans="1:3" s="8" customFormat="1">
      <c r="A1142" s="21"/>
      <c r="C1142" s="258"/>
    </row>
    <row r="1143" spans="1:3" s="8" customFormat="1">
      <c r="A1143" s="21"/>
      <c r="C1143" s="258"/>
    </row>
    <row r="1144" spans="1:3" s="8" customFormat="1">
      <c r="A1144" s="21"/>
      <c r="C1144" s="258"/>
    </row>
    <row r="1145" spans="1:3" s="8" customFormat="1">
      <c r="A1145" s="21"/>
      <c r="C1145" s="258"/>
    </row>
    <row r="1146" spans="1:3" s="8" customFormat="1">
      <c r="A1146" s="21"/>
      <c r="C1146" s="258"/>
    </row>
    <row r="1147" spans="1:3" s="8" customFormat="1">
      <c r="A1147" s="18"/>
      <c r="C1147" s="258"/>
    </row>
    <row r="1148" spans="1:3" s="8" customFormat="1">
      <c r="A1148" s="21"/>
      <c r="C1148" s="258"/>
    </row>
    <row r="1149" spans="1:3" s="8" customFormat="1">
      <c r="A1149" s="21"/>
      <c r="C1149" s="258"/>
    </row>
    <row r="1150" spans="1:3" s="8" customFormat="1">
      <c r="A1150" s="21"/>
      <c r="C1150" s="258"/>
    </row>
    <row r="1151" spans="1:3" s="8" customFormat="1">
      <c r="A1151" s="21"/>
      <c r="C1151" s="258"/>
    </row>
    <row r="1152" spans="1:3" s="8" customFormat="1">
      <c r="A1152" s="21"/>
      <c r="C1152" s="258"/>
    </row>
    <row r="1153" spans="1:3" s="8" customFormat="1">
      <c r="A1153" s="21"/>
      <c r="C1153" s="258"/>
    </row>
    <row r="1154" spans="1:3" s="8" customFormat="1">
      <c r="A1154" s="21"/>
      <c r="C1154" s="258"/>
    </row>
    <row r="1155" spans="1:3" s="8" customFormat="1">
      <c r="A1155" s="18"/>
      <c r="C1155" s="258"/>
    </row>
    <row r="1156" spans="1:3" s="8" customFormat="1">
      <c r="A1156" s="12"/>
      <c r="C1156" s="258"/>
    </row>
    <row r="1157" spans="1:3" s="8" customFormat="1">
      <c r="A1157" s="21"/>
      <c r="C1157" s="258"/>
    </row>
    <row r="1158" spans="1:3" s="8" customFormat="1">
      <c r="A1158" s="21"/>
      <c r="C1158" s="258"/>
    </row>
    <row r="1159" spans="1:3" s="8" customFormat="1">
      <c r="A1159" s="21"/>
      <c r="C1159" s="258"/>
    </row>
    <row r="1160" spans="1:3" s="8" customFormat="1">
      <c r="A1160" s="18"/>
      <c r="C1160" s="258"/>
    </row>
    <row r="1161" spans="1:3" s="8" customFormat="1">
      <c r="A1161" s="3"/>
      <c r="C1161" s="258"/>
    </row>
    <row r="1162" spans="1:3" s="8" customFormat="1">
      <c r="A1162" s="21"/>
      <c r="C1162" s="258"/>
    </row>
    <row r="1163" spans="1:3" s="8" customFormat="1">
      <c r="A1163" s="21"/>
      <c r="C1163" s="258"/>
    </row>
    <row r="1164" spans="1:3" s="8" customFormat="1">
      <c r="A1164" s="3"/>
      <c r="C1164" s="258"/>
    </row>
    <row r="1165" spans="1:3" s="8" customFormat="1">
      <c r="A1165" s="21"/>
      <c r="C1165" s="258"/>
    </row>
    <row r="1166" spans="1:3" s="8" customFormat="1">
      <c r="A1166" s="21"/>
      <c r="C1166" s="258"/>
    </row>
    <row r="1167" spans="1:3" s="8" customFormat="1">
      <c r="A1167" s="3"/>
      <c r="C1167" s="258"/>
    </row>
    <row r="1168" spans="1:3" s="8" customFormat="1">
      <c r="A1168" s="21"/>
      <c r="C1168" s="258"/>
    </row>
    <row r="1169" spans="1:3" s="8" customFormat="1">
      <c r="A1169" s="21"/>
      <c r="C1169" s="258"/>
    </row>
    <row r="1170" spans="1:3" s="8" customFormat="1">
      <c r="A1170" s="3"/>
      <c r="C1170" s="258"/>
    </row>
    <row r="1171" spans="1:3" s="8" customFormat="1">
      <c r="A1171" s="21"/>
      <c r="C1171" s="258"/>
    </row>
    <row r="1172" spans="1:3" s="8" customFormat="1">
      <c r="A1172" s="21"/>
      <c r="C1172" s="258"/>
    </row>
    <row r="1173" spans="1:3" s="8" customFormat="1">
      <c r="A1173" s="21"/>
      <c r="C1173" s="258"/>
    </row>
    <row r="1174" spans="1:3" s="8" customFormat="1">
      <c r="A1174" s="21"/>
      <c r="C1174" s="258"/>
    </row>
    <row r="1175" spans="1:3" s="8" customFormat="1">
      <c r="A1175" s="21"/>
      <c r="C1175" s="258"/>
    </row>
    <row r="1176" spans="1:3" s="8" customFormat="1">
      <c r="A1176" s="3"/>
      <c r="C1176" s="258"/>
    </row>
    <row r="1177" spans="1:3" s="8" customFormat="1">
      <c r="A1177" s="21"/>
      <c r="C1177" s="258"/>
    </row>
    <row r="1178" spans="1:3" s="8" customFormat="1">
      <c r="A1178" s="21"/>
      <c r="C1178" s="258"/>
    </row>
    <row r="1179" spans="1:3" s="8" customFormat="1">
      <c r="A1179" s="3"/>
      <c r="C1179" s="258"/>
    </row>
    <row r="1180" spans="1:3" s="8" customFormat="1">
      <c r="A1180" s="21"/>
      <c r="C1180" s="258"/>
    </row>
    <row r="1181" spans="1:3" s="8" customFormat="1">
      <c r="A1181" s="21"/>
      <c r="C1181" s="258"/>
    </row>
    <row r="1182" spans="1:3" s="8" customFormat="1">
      <c r="A1182" s="3"/>
      <c r="C1182" s="258"/>
    </row>
    <row r="1183" spans="1:3" s="8" customFormat="1">
      <c r="A1183" s="21"/>
      <c r="C1183" s="258"/>
    </row>
    <row r="1184" spans="1:3" s="8" customFormat="1">
      <c r="A1184" s="21"/>
      <c r="C1184" s="258"/>
    </row>
    <row r="1185" spans="1:3" s="8" customFormat="1">
      <c r="A1185" s="3"/>
      <c r="C1185" s="258"/>
    </row>
    <row r="1186" spans="1:3" s="8" customFormat="1">
      <c r="A1186" s="21"/>
      <c r="C1186" s="258"/>
    </row>
    <row r="1187" spans="1:3" s="8" customFormat="1">
      <c r="A1187" s="21"/>
      <c r="C1187" s="258"/>
    </row>
    <row r="1188" spans="1:3" s="8" customFormat="1">
      <c r="A1188" s="21"/>
      <c r="C1188" s="258"/>
    </row>
    <row r="1189" spans="1:3" s="8" customFormat="1">
      <c r="A1189" s="21"/>
      <c r="C1189" s="258"/>
    </row>
    <row r="1190" spans="1:3" s="8" customFormat="1">
      <c r="A1190" s="21"/>
      <c r="C1190" s="258"/>
    </row>
    <row r="1191" spans="1:3" s="8" customFormat="1">
      <c r="A1191" s="21"/>
      <c r="C1191" s="258"/>
    </row>
    <row r="1192" spans="1:3" s="8" customFormat="1">
      <c r="A1192" s="18"/>
      <c r="C1192" s="258"/>
    </row>
    <row r="1193" spans="1:3" s="8" customFormat="1">
      <c r="A1193" s="22"/>
      <c r="C1193" s="258"/>
    </row>
    <row r="1194" spans="1:3" s="8" customFormat="1">
      <c r="A1194" s="21"/>
      <c r="C1194" s="258"/>
    </row>
    <row r="1195" spans="1:3" s="8" customFormat="1">
      <c r="A1195" s="21"/>
      <c r="C1195" s="258"/>
    </row>
    <row r="1196" spans="1:3" s="8" customFormat="1">
      <c r="A1196" s="21"/>
      <c r="C1196" s="258"/>
    </row>
    <row r="1197" spans="1:3" s="8" customFormat="1">
      <c r="A1197" s="18"/>
      <c r="C1197" s="258"/>
    </row>
    <row r="1198" spans="1:3" s="8" customFormat="1">
      <c r="A1198" s="21"/>
      <c r="C1198" s="258"/>
    </row>
    <row r="1199" spans="1:3" s="8" customFormat="1">
      <c r="A1199" s="21"/>
      <c r="C1199" s="258"/>
    </row>
    <row r="1200" spans="1:3" s="8" customFormat="1">
      <c r="A1200" s="21"/>
      <c r="C1200" s="258"/>
    </row>
    <row r="1201" spans="1:3" s="8" customFormat="1">
      <c r="A1201" s="3"/>
      <c r="C1201" s="258"/>
    </row>
    <row r="1202" spans="1:3" s="8" customFormat="1">
      <c r="A1202" s="21"/>
      <c r="C1202" s="258"/>
    </row>
    <row r="1203" spans="1:3" s="8" customFormat="1">
      <c r="A1203" s="21"/>
      <c r="C1203" s="258"/>
    </row>
    <row r="1204" spans="1:3" s="8" customFormat="1">
      <c r="A1204" s="21"/>
      <c r="C1204" s="258"/>
    </row>
    <row r="1205" spans="1:3" s="8" customFormat="1">
      <c r="A1205" s="21"/>
      <c r="C1205" s="258"/>
    </row>
    <row r="1206" spans="1:3" s="8" customFormat="1">
      <c r="A1206" s="21"/>
      <c r="C1206" s="258"/>
    </row>
    <row r="1207" spans="1:3" s="8" customFormat="1">
      <c r="A1207" s="3"/>
      <c r="C1207" s="258"/>
    </row>
    <row r="1208" spans="1:3" s="8" customFormat="1">
      <c r="A1208" s="21"/>
      <c r="C1208" s="258"/>
    </row>
    <row r="1209" spans="1:3" s="8" customFormat="1">
      <c r="A1209" s="21"/>
      <c r="C1209" s="258"/>
    </row>
    <row r="1210" spans="1:3" s="8" customFormat="1">
      <c r="A1210" s="21"/>
      <c r="C1210" s="258"/>
    </row>
    <row r="1211" spans="1:3" s="8" customFormat="1">
      <c r="A1211" s="21"/>
      <c r="C1211" s="258"/>
    </row>
    <row r="1212" spans="1:3" s="8" customFormat="1">
      <c r="A1212" s="21"/>
      <c r="C1212" s="258"/>
    </row>
    <row r="1213" spans="1:3" s="8" customFormat="1">
      <c r="A1213" s="21"/>
      <c r="C1213" s="258"/>
    </row>
    <row r="1214" spans="1:3" s="8" customFormat="1">
      <c r="A1214" s="21"/>
      <c r="C1214" s="258"/>
    </row>
    <row r="1215" spans="1:3" s="8" customFormat="1">
      <c r="A1215" s="21"/>
      <c r="C1215" s="258"/>
    </row>
    <row r="1216" spans="1:3" s="8" customFormat="1">
      <c r="A1216" s="21"/>
      <c r="C1216" s="258"/>
    </row>
    <row r="1217" spans="1:3" s="8" customFormat="1">
      <c r="A1217" s="21"/>
      <c r="C1217" s="258"/>
    </row>
    <row r="1218" spans="1:3" s="8" customFormat="1">
      <c r="A1218" s="21"/>
      <c r="C1218" s="258"/>
    </row>
    <row r="1219" spans="1:3" s="8" customFormat="1">
      <c r="A1219" s="21"/>
      <c r="C1219" s="258"/>
    </row>
    <row r="1220" spans="1:3" s="8" customFormat="1">
      <c r="A1220" s="21"/>
      <c r="C1220" s="258"/>
    </row>
    <row r="1221" spans="1:3" s="8" customFormat="1">
      <c r="A1221" s="21"/>
      <c r="C1221" s="258"/>
    </row>
    <row r="1222" spans="1:3" s="8" customFormat="1">
      <c r="A1222" s="21"/>
      <c r="C1222" s="258"/>
    </row>
    <row r="1223" spans="1:3" s="8" customFormat="1">
      <c r="A1223" s="21"/>
      <c r="C1223" s="258"/>
    </row>
    <row r="1224" spans="1:3" s="8" customFormat="1">
      <c r="A1224" s="18"/>
      <c r="C1224" s="258"/>
    </row>
    <row r="1225" spans="1:3" s="8" customFormat="1">
      <c r="A1225" s="22"/>
      <c r="C1225" s="258"/>
    </row>
    <row r="1226" spans="1:3" s="8" customFormat="1">
      <c r="A1226" s="21"/>
      <c r="C1226" s="258"/>
    </row>
    <row r="1227" spans="1:3" s="8" customFormat="1">
      <c r="A1227" s="21"/>
      <c r="C1227" s="258"/>
    </row>
    <row r="1228" spans="1:3" s="8" customFormat="1">
      <c r="A1228" s="3"/>
      <c r="C1228" s="258"/>
    </row>
    <row r="1229" spans="1:3" s="8" customFormat="1">
      <c r="A1229" s="3"/>
      <c r="C1229" s="258"/>
    </row>
    <row r="1230" spans="1:3" s="8" customFormat="1">
      <c r="A1230" s="21"/>
      <c r="C1230" s="258"/>
    </row>
    <row r="1231" spans="1:3" s="8" customFormat="1">
      <c r="A1231" s="18"/>
      <c r="C1231" s="258"/>
    </row>
    <row r="1232" spans="1:3" s="8" customFormat="1">
      <c r="A1232" s="21"/>
      <c r="C1232" s="258"/>
    </row>
    <row r="1233" spans="1:3" s="8" customFormat="1">
      <c r="A1233" s="21"/>
      <c r="C1233" s="258"/>
    </row>
    <row r="1234" spans="1:3" s="8" customFormat="1">
      <c r="A1234" s="21"/>
      <c r="C1234" s="258"/>
    </row>
    <row r="1235" spans="1:3" s="8" customFormat="1">
      <c r="A1235" s="3"/>
      <c r="C1235" s="258"/>
    </row>
    <row r="1236" spans="1:3" s="8" customFormat="1">
      <c r="A1236" s="21"/>
      <c r="C1236" s="258"/>
    </row>
    <row r="1237" spans="1:3" s="8" customFormat="1">
      <c r="A1237" s="21"/>
      <c r="C1237" s="258"/>
    </row>
    <row r="1238" spans="1:3" s="8" customFormat="1">
      <c r="A1238" s="21"/>
      <c r="C1238" s="258"/>
    </row>
    <row r="1239" spans="1:3" s="8" customFormat="1">
      <c r="A1239" s="21"/>
      <c r="C1239" s="258"/>
    </row>
    <row r="1240" spans="1:3" s="8" customFormat="1">
      <c r="A1240" s="21"/>
      <c r="C1240" s="258"/>
    </row>
    <row r="1241" spans="1:3" s="8" customFormat="1">
      <c r="A1241" s="3"/>
      <c r="C1241" s="258"/>
    </row>
    <row r="1242" spans="1:3" s="8" customFormat="1">
      <c r="A1242" s="21"/>
      <c r="C1242" s="258"/>
    </row>
    <row r="1243" spans="1:3" s="8" customFormat="1">
      <c r="A1243" s="21"/>
      <c r="C1243" s="258"/>
    </row>
    <row r="1244" spans="1:3" s="8" customFormat="1">
      <c r="A1244" s="3"/>
      <c r="C1244" s="258"/>
    </row>
    <row r="1245" spans="1:3" s="8" customFormat="1">
      <c r="A1245" s="21"/>
      <c r="C1245" s="258"/>
    </row>
    <row r="1246" spans="1:3" s="8" customFormat="1">
      <c r="A1246" s="21"/>
      <c r="C1246" s="258"/>
    </row>
    <row r="1247" spans="1:3" s="8" customFormat="1">
      <c r="A1247" s="21"/>
      <c r="C1247" s="258"/>
    </row>
    <row r="1248" spans="1:3" s="8" customFormat="1">
      <c r="A1248" s="21"/>
      <c r="C1248" s="258"/>
    </row>
    <row r="1249" spans="1:3" s="8" customFormat="1">
      <c r="A1249" s="18"/>
      <c r="C1249" s="258"/>
    </row>
    <row r="1250" spans="1:3" s="8" customFormat="1">
      <c r="A1250" s="22"/>
      <c r="C1250" s="258"/>
    </row>
    <row r="1251" spans="1:3" s="8" customFormat="1">
      <c r="A1251" s="21"/>
      <c r="C1251" s="258"/>
    </row>
    <row r="1252" spans="1:3" s="8" customFormat="1">
      <c r="A1252" s="21"/>
      <c r="C1252" s="258"/>
    </row>
    <row r="1253" spans="1:3" s="8" customFormat="1">
      <c r="A1253" s="21"/>
      <c r="C1253" s="258"/>
    </row>
    <row r="1254" spans="1:3" s="8" customFormat="1">
      <c r="A1254" s="18"/>
      <c r="C1254" s="258"/>
    </row>
    <row r="1255" spans="1:3" s="8" customFormat="1">
      <c r="A1255" s="21"/>
      <c r="C1255" s="258"/>
    </row>
    <row r="1256" spans="1:3" s="8" customFormat="1">
      <c r="A1256" s="21"/>
      <c r="C1256" s="258"/>
    </row>
    <row r="1257" spans="1:3" s="8" customFormat="1">
      <c r="A1257" s="21"/>
      <c r="C1257" s="258"/>
    </row>
    <row r="1258" spans="1:3" s="8" customFormat="1">
      <c r="A1258" s="21"/>
      <c r="C1258" s="258"/>
    </row>
    <row r="1259" spans="1:3" s="8" customFormat="1">
      <c r="A1259" s="21"/>
      <c r="C1259" s="258"/>
    </row>
    <row r="1260" spans="1:3" s="8" customFormat="1">
      <c r="A1260" s="21"/>
      <c r="C1260" s="258"/>
    </row>
    <row r="1261" spans="1:3" s="8" customFormat="1">
      <c r="A1261" s="21"/>
      <c r="C1261" s="258"/>
    </row>
    <row r="1262" spans="1:3" s="8" customFormat="1">
      <c r="A1262" s="21"/>
      <c r="C1262" s="258"/>
    </row>
    <row r="1263" spans="1:3" s="8" customFormat="1">
      <c r="A1263" s="21"/>
      <c r="C1263" s="258"/>
    </row>
    <row r="1264" spans="1:3" s="8" customFormat="1">
      <c r="A1264" s="21"/>
      <c r="C1264" s="258"/>
    </row>
    <row r="1265" spans="1:3" s="8" customFormat="1">
      <c r="A1265" s="21"/>
      <c r="C1265" s="258"/>
    </row>
    <row r="1266" spans="1:3" s="8" customFormat="1">
      <c r="A1266" s="21"/>
      <c r="C1266" s="258"/>
    </row>
    <row r="1267" spans="1:3" s="8" customFormat="1">
      <c r="A1267" s="21"/>
      <c r="C1267" s="258"/>
    </row>
    <row r="1268" spans="1:3" s="8" customFormat="1">
      <c r="A1268" s="21"/>
      <c r="C1268" s="258"/>
    </row>
    <row r="1269" spans="1:3" s="8" customFormat="1">
      <c r="A1269" s="21"/>
      <c r="C1269" s="258"/>
    </row>
    <row r="1270" spans="1:3" s="8" customFormat="1">
      <c r="A1270" s="21"/>
      <c r="C1270" s="258"/>
    </row>
    <row r="1271" spans="1:3" s="8" customFormat="1">
      <c r="A1271" s="21"/>
      <c r="C1271" s="258"/>
    </row>
    <row r="1272" spans="1:3" s="8" customFormat="1">
      <c r="A1272" s="21"/>
      <c r="C1272" s="258"/>
    </row>
    <row r="1273" spans="1:3" s="8" customFormat="1">
      <c r="A1273" s="21"/>
      <c r="C1273" s="258"/>
    </row>
    <row r="1274" spans="1:3" s="8" customFormat="1">
      <c r="A1274" s="21"/>
      <c r="C1274" s="258"/>
    </row>
    <row r="1275" spans="1:3" s="8" customFormat="1">
      <c r="A1275" s="3"/>
      <c r="C1275" s="258"/>
    </row>
    <row r="1276" spans="1:3" s="8" customFormat="1">
      <c r="A1276" s="18"/>
      <c r="C1276" s="258"/>
    </row>
    <row r="1277" spans="1:3" s="8" customFormat="1">
      <c r="A1277" s="21"/>
      <c r="C1277" s="258"/>
    </row>
    <row r="1278" spans="1:3" s="8" customFormat="1">
      <c r="A1278" s="21"/>
      <c r="C1278" s="258"/>
    </row>
    <row r="1279" spans="1:3" s="8" customFormat="1">
      <c r="A1279" s="21"/>
      <c r="C1279" s="258"/>
    </row>
    <row r="1280" spans="1:3" s="8" customFormat="1">
      <c r="A1280" s="21"/>
      <c r="C1280" s="258"/>
    </row>
    <row r="1281" spans="1:3" s="8" customFormat="1">
      <c r="A1281" s="3"/>
      <c r="C1281" s="258"/>
    </row>
    <row r="1282" spans="1:3" s="8" customFormat="1">
      <c r="A1282" s="3"/>
      <c r="C1282" s="258"/>
    </row>
    <row r="1283" spans="1:3" s="8" customFormat="1">
      <c r="A1283" s="18"/>
      <c r="C1283" s="258"/>
    </row>
    <row r="1284" spans="1:3" s="8" customFormat="1">
      <c r="A1284" s="22"/>
      <c r="C1284" s="258"/>
    </row>
    <row r="1285" spans="1:3" s="8" customFormat="1">
      <c r="A1285" s="21"/>
      <c r="C1285" s="258"/>
    </row>
    <row r="1286" spans="1:3" s="8" customFormat="1">
      <c r="A1286" s="21"/>
      <c r="C1286" s="258"/>
    </row>
    <row r="1287" spans="1:3" s="8" customFormat="1">
      <c r="A1287" s="21"/>
      <c r="C1287" s="258"/>
    </row>
    <row r="1288" spans="1:3" s="8" customFormat="1">
      <c r="A1288" s="21"/>
      <c r="C1288" s="258"/>
    </row>
    <row r="1289" spans="1:3" s="8" customFormat="1">
      <c r="A1289" s="21"/>
      <c r="C1289" s="258"/>
    </row>
    <row r="1290" spans="1:3" s="8" customFormat="1">
      <c r="A1290" s="18"/>
      <c r="C1290" s="258"/>
    </row>
    <row r="1291" spans="1:3" s="8" customFormat="1">
      <c r="A1291" s="21"/>
      <c r="C1291" s="258"/>
    </row>
    <row r="1292" spans="1:3" s="8" customFormat="1">
      <c r="A1292" s="21"/>
      <c r="C1292" s="258"/>
    </row>
    <row r="1293" spans="1:3" s="8" customFormat="1">
      <c r="A1293" s="21"/>
      <c r="C1293" s="258"/>
    </row>
    <row r="1294" spans="1:3" s="8" customFormat="1">
      <c r="A1294" s="21"/>
      <c r="C1294" s="258"/>
    </row>
    <row r="1295" spans="1:3" s="8" customFormat="1">
      <c r="A1295" s="21"/>
      <c r="C1295" s="258"/>
    </row>
    <row r="1296" spans="1:3" s="8" customFormat="1">
      <c r="A1296" s="21"/>
      <c r="C1296" s="258"/>
    </row>
    <row r="1297" spans="1:3" s="8" customFormat="1">
      <c r="A1297" s="21"/>
      <c r="C1297" s="258"/>
    </row>
    <row r="1298" spans="1:3" s="8" customFormat="1">
      <c r="A1298" s="21"/>
      <c r="C1298" s="258"/>
    </row>
    <row r="1299" spans="1:3" s="8" customFormat="1">
      <c r="A1299" s="21"/>
      <c r="C1299" s="258"/>
    </row>
    <row r="1300" spans="1:3" s="8" customFormat="1">
      <c r="A1300" s="3"/>
      <c r="C1300" s="258"/>
    </row>
    <row r="1301" spans="1:3" s="8" customFormat="1">
      <c r="A1301" s="21"/>
      <c r="C1301" s="258"/>
    </row>
    <row r="1302" spans="1:3" s="8" customFormat="1">
      <c r="A1302" s="21"/>
      <c r="C1302" s="258"/>
    </row>
    <row r="1303" spans="1:3" s="8" customFormat="1">
      <c r="A1303" s="21"/>
      <c r="C1303" s="258"/>
    </row>
    <row r="1304" spans="1:3" s="8" customFormat="1">
      <c r="A1304" s="21"/>
      <c r="C1304" s="258"/>
    </row>
    <row r="1305" spans="1:3" s="8" customFormat="1">
      <c r="A1305" s="21"/>
      <c r="C1305" s="258"/>
    </row>
    <row r="1306" spans="1:3" s="8" customFormat="1">
      <c r="A1306" s="21"/>
      <c r="C1306" s="258"/>
    </row>
    <row r="1307" spans="1:3" s="8" customFormat="1">
      <c r="A1307" s="21"/>
      <c r="C1307" s="258"/>
    </row>
    <row r="1308" spans="1:3" s="8" customFormat="1">
      <c r="A1308" s="18"/>
      <c r="C1308" s="258"/>
    </row>
    <row r="1309" spans="1:3" s="8" customFormat="1">
      <c r="A1309" s="22"/>
      <c r="C1309" s="258"/>
    </row>
    <row r="1310" spans="1:3" s="8" customFormat="1">
      <c r="A1310" s="21"/>
      <c r="C1310" s="258"/>
    </row>
    <row r="1311" spans="1:3" s="8" customFormat="1">
      <c r="A1311" s="21"/>
      <c r="C1311" s="258"/>
    </row>
    <row r="1312" spans="1:3" s="8" customFormat="1">
      <c r="A1312" s="21"/>
      <c r="C1312" s="258"/>
    </row>
    <row r="1313" spans="1:3" s="8" customFormat="1">
      <c r="A1313" s="18"/>
      <c r="C1313" s="258"/>
    </row>
    <row r="1314" spans="1:3" s="8" customFormat="1">
      <c r="A1314" s="3"/>
      <c r="C1314" s="258"/>
    </row>
    <row r="1315" spans="1:3" s="8" customFormat="1">
      <c r="A1315" s="21"/>
      <c r="C1315" s="258"/>
    </row>
    <row r="1316" spans="1:3" s="8" customFormat="1">
      <c r="A1316" s="21"/>
      <c r="C1316" s="258"/>
    </row>
    <row r="1317" spans="1:3" s="8" customFormat="1">
      <c r="A1317" s="21"/>
      <c r="C1317" s="258"/>
    </row>
    <row r="1318" spans="1:3" s="8" customFormat="1">
      <c r="A1318" s="21"/>
      <c r="C1318" s="258"/>
    </row>
    <row r="1319" spans="1:3" s="8" customFormat="1">
      <c r="A1319" s="21"/>
      <c r="C1319" s="258"/>
    </row>
    <row r="1320" spans="1:3" s="8" customFormat="1">
      <c r="A1320" s="21"/>
      <c r="C1320" s="258"/>
    </row>
    <row r="1321" spans="1:3" s="8" customFormat="1">
      <c r="A1321" s="21"/>
      <c r="C1321" s="258"/>
    </row>
    <row r="1322" spans="1:3" s="8" customFormat="1">
      <c r="A1322" s="21"/>
      <c r="C1322" s="258"/>
    </row>
    <row r="1323" spans="1:3" s="8" customFormat="1">
      <c r="A1323" s="3"/>
      <c r="C1323" s="258"/>
    </row>
    <row r="1324" spans="1:3" s="8" customFormat="1">
      <c r="A1324" s="21"/>
      <c r="C1324" s="258"/>
    </row>
    <row r="1325" spans="1:3" s="8" customFormat="1">
      <c r="A1325" s="21"/>
      <c r="C1325" s="258"/>
    </row>
    <row r="1326" spans="1:3" s="8" customFormat="1">
      <c r="A1326" s="3"/>
      <c r="C1326" s="258"/>
    </row>
    <row r="1327" spans="1:3" s="8" customFormat="1">
      <c r="A1327" s="21"/>
      <c r="C1327" s="258"/>
    </row>
    <row r="1328" spans="1:3" s="8" customFormat="1">
      <c r="A1328" s="21"/>
      <c r="C1328" s="258"/>
    </row>
    <row r="1329" spans="1:3" s="8" customFormat="1">
      <c r="A1329" s="21"/>
      <c r="C1329" s="258"/>
    </row>
    <row r="1330" spans="1:3" s="8" customFormat="1">
      <c r="A1330" s="21"/>
      <c r="C1330" s="258"/>
    </row>
    <row r="1331" spans="1:3" s="8" customFormat="1">
      <c r="A1331" s="21"/>
      <c r="C1331" s="258"/>
    </row>
    <row r="1332" spans="1:3" s="8" customFormat="1">
      <c r="A1332" s="21"/>
      <c r="C1332" s="258"/>
    </row>
    <row r="1333" spans="1:3" s="8" customFormat="1">
      <c r="A1333" s="21"/>
      <c r="C1333" s="258"/>
    </row>
    <row r="1334" spans="1:3" s="8" customFormat="1">
      <c r="A1334" s="21"/>
      <c r="C1334" s="258"/>
    </row>
    <row r="1335" spans="1:3" s="8" customFormat="1">
      <c r="A1335" s="18"/>
      <c r="C1335" s="258"/>
    </row>
    <row r="1336" spans="1:3" s="8" customFormat="1">
      <c r="A1336" s="22"/>
      <c r="C1336" s="258"/>
    </row>
    <row r="1337" spans="1:3" s="8" customFormat="1">
      <c r="A1337" s="21"/>
      <c r="C1337" s="258"/>
    </row>
    <row r="1338" spans="1:3" s="8" customFormat="1">
      <c r="A1338" s="21"/>
      <c r="C1338" s="258"/>
    </row>
    <row r="1339" spans="1:3" s="8" customFormat="1">
      <c r="A1339" s="3"/>
      <c r="C1339" s="258"/>
    </row>
    <row r="1340" spans="1:3" s="8" customFormat="1">
      <c r="A1340" s="21"/>
      <c r="C1340" s="258"/>
    </row>
    <row r="1341" spans="1:3" s="8" customFormat="1">
      <c r="A1341" s="18"/>
      <c r="C1341" s="258"/>
    </row>
    <row r="1342" spans="1:3" s="8" customFormat="1">
      <c r="A1342" s="21"/>
      <c r="C1342" s="258"/>
    </row>
    <row r="1343" spans="1:3" s="8" customFormat="1">
      <c r="A1343" s="21"/>
      <c r="C1343" s="258"/>
    </row>
    <row r="1344" spans="1:3" s="8" customFormat="1">
      <c r="A1344" s="21"/>
      <c r="C1344" s="258"/>
    </row>
    <row r="1345" spans="1:3" s="8" customFormat="1">
      <c r="A1345" s="21"/>
      <c r="C1345" s="258"/>
    </row>
    <row r="1346" spans="1:3" s="8" customFormat="1">
      <c r="A1346" s="21"/>
      <c r="C1346" s="258"/>
    </row>
    <row r="1347" spans="1:3" s="8" customFormat="1">
      <c r="A1347" s="21"/>
      <c r="C1347" s="258"/>
    </row>
    <row r="1348" spans="1:3" s="8" customFormat="1">
      <c r="A1348" s="21"/>
      <c r="C1348" s="258"/>
    </row>
    <row r="1349" spans="1:3" s="8" customFormat="1">
      <c r="A1349" s="21"/>
      <c r="C1349" s="258"/>
    </row>
    <row r="1350" spans="1:3" s="8" customFormat="1">
      <c r="A1350" s="21"/>
      <c r="C1350" s="258"/>
    </row>
    <row r="1351" spans="1:3" s="8" customFormat="1">
      <c r="A1351" s="21"/>
      <c r="C1351" s="258"/>
    </row>
    <row r="1352" spans="1:3" s="8" customFormat="1">
      <c r="A1352" s="21"/>
      <c r="C1352" s="258"/>
    </row>
    <row r="1353" spans="1:3" s="8" customFormat="1">
      <c r="A1353" s="21"/>
      <c r="C1353" s="258"/>
    </row>
    <row r="1354" spans="1:3" s="8" customFormat="1">
      <c r="A1354" s="3"/>
      <c r="C1354" s="258"/>
    </row>
    <row r="1355" spans="1:3" s="8" customFormat="1">
      <c r="A1355" s="21"/>
      <c r="C1355" s="258"/>
    </row>
    <row r="1356" spans="1:3" s="8" customFormat="1">
      <c r="A1356" s="21"/>
      <c r="C1356" s="258"/>
    </row>
    <row r="1357" spans="1:3" s="8" customFormat="1">
      <c r="A1357" s="21"/>
      <c r="C1357" s="258"/>
    </row>
    <row r="1358" spans="1:3" s="8" customFormat="1">
      <c r="A1358" s="21"/>
      <c r="C1358" s="258"/>
    </row>
    <row r="1359" spans="1:3" s="8" customFormat="1">
      <c r="A1359" s="21"/>
      <c r="C1359" s="258"/>
    </row>
    <row r="1360" spans="1:3" s="8" customFormat="1">
      <c r="A1360" s="21"/>
      <c r="C1360" s="258"/>
    </row>
    <row r="1361" spans="1:3" s="8" customFormat="1">
      <c r="A1361" s="21"/>
      <c r="C1361" s="258"/>
    </row>
    <row r="1362" spans="1:3" s="8" customFormat="1">
      <c r="A1362" s="21"/>
      <c r="C1362" s="258"/>
    </row>
    <row r="1363" spans="1:3" s="8" customFormat="1">
      <c r="A1363" s="18"/>
      <c r="C1363" s="258"/>
    </row>
    <row r="1364" spans="1:3" s="8" customFormat="1">
      <c r="A1364" s="22"/>
      <c r="C1364" s="258"/>
    </row>
    <row r="1365" spans="1:3" s="8" customFormat="1">
      <c r="A1365" s="21"/>
      <c r="C1365" s="258"/>
    </row>
    <row r="1366" spans="1:3" s="8" customFormat="1">
      <c r="A1366" s="21"/>
      <c r="C1366" s="258"/>
    </row>
    <row r="1367" spans="1:3" s="8" customFormat="1">
      <c r="A1367" s="21"/>
      <c r="C1367" s="258"/>
    </row>
    <row r="1368" spans="1:3" s="8" customFormat="1">
      <c r="A1368" s="21"/>
      <c r="C1368" s="258"/>
    </row>
    <row r="1369" spans="1:3" s="8" customFormat="1">
      <c r="A1369" s="18"/>
      <c r="C1369" s="258"/>
    </row>
    <row r="1370" spans="1:3" s="8" customFormat="1">
      <c r="A1370" s="21"/>
      <c r="C1370" s="258"/>
    </row>
    <row r="1371" spans="1:3" s="8" customFormat="1">
      <c r="A1371" s="21"/>
      <c r="C1371" s="258"/>
    </row>
    <row r="1372" spans="1:3" s="8" customFormat="1">
      <c r="A1372" s="21"/>
      <c r="C1372" s="258"/>
    </row>
    <row r="1373" spans="1:3" s="8" customFormat="1">
      <c r="A1373" s="21"/>
      <c r="C1373" s="258"/>
    </row>
    <row r="1374" spans="1:3" s="8" customFormat="1">
      <c r="A1374" s="21"/>
      <c r="C1374" s="258"/>
    </row>
    <row r="1375" spans="1:3" s="8" customFormat="1">
      <c r="A1375" s="21"/>
      <c r="C1375" s="258"/>
    </row>
    <row r="1376" spans="1:3" s="8" customFormat="1">
      <c r="A1376" s="21"/>
      <c r="C1376" s="258"/>
    </row>
    <row r="1377" spans="1:3" s="8" customFormat="1">
      <c r="A1377" s="21"/>
      <c r="C1377" s="258"/>
    </row>
    <row r="1378" spans="1:3" s="8" customFormat="1">
      <c r="A1378" s="21"/>
      <c r="C1378" s="258"/>
    </row>
    <row r="1379" spans="1:3" s="8" customFormat="1">
      <c r="A1379" s="21"/>
      <c r="C1379" s="258"/>
    </row>
    <row r="1380" spans="1:3" s="8" customFormat="1">
      <c r="A1380" s="21"/>
      <c r="C1380" s="258"/>
    </row>
    <row r="1381" spans="1:3" s="8" customFormat="1">
      <c r="A1381" s="21"/>
      <c r="C1381" s="258"/>
    </row>
    <row r="1382" spans="1:3" s="8" customFormat="1">
      <c r="A1382" s="21"/>
      <c r="C1382" s="258"/>
    </row>
    <row r="1383" spans="1:3" s="8" customFormat="1">
      <c r="A1383" s="21"/>
      <c r="C1383" s="258"/>
    </row>
    <row r="1384" spans="1:3" s="8" customFormat="1">
      <c r="A1384" s="21"/>
      <c r="C1384" s="258"/>
    </row>
    <row r="1385" spans="1:3" s="8" customFormat="1">
      <c r="A1385" s="3"/>
      <c r="C1385" s="258"/>
    </row>
    <row r="1386" spans="1:3" s="8" customFormat="1">
      <c r="A1386" s="21"/>
      <c r="C1386" s="258"/>
    </row>
    <row r="1387" spans="1:3" s="8" customFormat="1">
      <c r="A1387" s="21"/>
      <c r="C1387" s="258"/>
    </row>
    <row r="1388" spans="1:3" s="8" customFormat="1">
      <c r="A1388" s="3"/>
      <c r="C1388" s="258"/>
    </row>
    <row r="1389" spans="1:3" s="8" customFormat="1">
      <c r="A1389" s="21"/>
      <c r="C1389" s="258"/>
    </row>
    <row r="1390" spans="1:3" s="8" customFormat="1">
      <c r="A1390" s="21"/>
      <c r="C1390" s="258"/>
    </row>
    <row r="1391" spans="1:3" s="8" customFormat="1">
      <c r="A1391" s="3"/>
      <c r="C1391" s="258"/>
    </row>
    <row r="1392" spans="1:3" s="8" customFormat="1">
      <c r="A1392" s="21"/>
      <c r="C1392" s="258"/>
    </row>
    <row r="1393" spans="1:3" s="8" customFormat="1">
      <c r="A1393" s="21"/>
      <c r="C1393" s="258"/>
    </row>
    <row r="1394" spans="1:3" s="8" customFormat="1">
      <c r="A1394" s="3"/>
      <c r="C1394" s="258"/>
    </row>
    <row r="1395" spans="1:3" s="8" customFormat="1">
      <c r="A1395" s="21"/>
      <c r="C1395" s="258"/>
    </row>
    <row r="1396" spans="1:3" s="8" customFormat="1">
      <c r="A1396" s="21"/>
      <c r="C1396" s="258"/>
    </row>
    <row r="1397" spans="1:3" s="8" customFormat="1">
      <c r="A1397" s="3"/>
      <c r="C1397" s="258"/>
    </row>
    <row r="1398" spans="1:3" s="8" customFormat="1">
      <c r="A1398" s="21"/>
      <c r="C1398" s="258"/>
    </row>
    <row r="1399" spans="1:3" s="8" customFormat="1">
      <c r="A1399" s="21"/>
      <c r="C1399" s="258"/>
    </row>
    <row r="1400" spans="1:3" s="8" customFormat="1">
      <c r="A1400" s="3"/>
      <c r="C1400" s="258"/>
    </row>
    <row r="1401" spans="1:3" s="8" customFormat="1">
      <c r="A1401" s="3"/>
      <c r="C1401" s="258"/>
    </row>
    <row r="1402" spans="1:3" s="8" customFormat="1">
      <c r="A1402" s="3"/>
      <c r="C1402" s="258"/>
    </row>
    <row r="1403" spans="1:3" s="8" customFormat="1">
      <c r="A1403" s="3"/>
      <c r="C1403" s="258"/>
    </row>
    <row r="1404" spans="1:3" s="8" customFormat="1">
      <c r="A1404" s="3"/>
      <c r="C1404" s="258"/>
    </row>
    <row r="1405" spans="1:3" s="8" customFormat="1">
      <c r="A1405" s="3"/>
      <c r="C1405" s="258"/>
    </row>
    <row r="1406" spans="1:3" s="8" customFormat="1">
      <c r="A1406" s="3"/>
      <c r="C1406" s="258"/>
    </row>
    <row r="1407" spans="1:3" s="8" customFormat="1">
      <c r="A1407" s="12"/>
      <c r="C1407" s="258"/>
    </row>
    <row r="1408" spans="1:3" s="8" customFormat="1">
      <c r="A1408" s="3"/>
      <c r="C1408" s="258"/>
    </row>
    <row r="1409" spans="1:3" s="8" customFormat="1">
      <c r="A1409" s="3"/>
      <c r="C1409" s="258"/>
    </row>
    <row r="1410" spans="1:3" s="8" customFormat="1">
      <c r="A1410" s="18"/>
      <c r="C1410" s="258"/>
    </row>
    <row r="1411" spans="1:3" s="8" customFormat="1">
      <c r="A1411" s="12"/>
      <c r="C1411" s="258"/>
    </row>
    <row r="1412" spans="1:3" s="8" customFormat="1">
      <c r="A1412" s="3"/>
      <c r="C1412" s="258"/>
    </row>
    <row r="1413" spans="1:3" s="8" customFormat="1">
      <c r="A1413" s="3"/>
      <c r="C1413" s="258"/>
    </row>
    <row r="1414" spans="1:3" s="8" customFormat="1">
      <c r="A1414" s="3"/>
      <c r="C1414" s="258"/>
    </row>
    <row r="1415" spans="1:3" s="8" customFormat="1">
      <c r="A1415" s="3"/>
      <c r="C1415" s="258"/>
    </row>
    <row r="1416" spans="1:3" s="8" customFormat="1">
      <c r="A1416" s="18"/>
      <c r="C1416" s="258"/>
    </row>
    <row r="1417" spans="1:3" s="8" customFormat="1">
      <c r="A1417" s="3"/>
      <c r="C1417" s="258"/>
    </row>
    <row r="1418" spans="1:3" s="8" customFormat="1">
      <c r="A1418" s="3"/>
      <c r="C1418" s="258"/>
    </row>
    <row r="1419" spans="1:3" s="8" customFormat="1">
      <c r="A1419" s="3"/>
      <c r="C1419" s="258"/>
    </row>
    <row r="1420" spans="1:3" s="8" customFormat="1">
      <c r="A1420" s="3"/>
      <c r="C1420" s="258"/>
    </row>
    <row r="1421" spans="1:3" s="8" customFormat="1">
      <c r="A1421" s="3"/>
      <c r="C1421" s="258"/>
    </row>
    <row r="1422" spans="1:3" s="8" customFormat="1">
      <c r="A1422" s="18"/>
      <c r="C1422" s="258"/>
    </row>
    <row r="1423" spans="1:3" s="8" customFormat="1">
      <c r="A1423" s="12"/>
      <c r="C1423" s="258"/>
    </row>
    <row r="1424" spans="1:3" s="8" customFormat="1">
      <c r="A1424" s="3"/>
      <c r="C1424" s="258"/>
    </row>
    <row r="1425" spans="1:3" s="8" customFormat="1">
      <c r="A1425" s="3"/>
      <c r="C1425" s="258"/>
    </row>
    <row r="1426" spans="1:3" s="8" customFormat="1">
      <c r="A1426" s="3"/>
      <c r="C1426" s="258"/>
    </row>
    <row r="1427" spans="1:3" s="8" customFormat="1">
      <c r="A1427" s="18"/>
      <c r="C1427" s="258"/>
    </row>
    <row r="1428" spans="1:3" s="8" customFormat="1">
      <c r="A1428" s="3"/>
      <c r="C1428" s="258"/>
    </row>
    <row r="1429" spans="1:3" s="8" customFormat="1">
      <c r="A1429" s="3"/>
      <c r="C1429" s="258"/>
    </row>
    <row r="1430" spans="1:3" s="8" customFormat="1">
      <c r="A1430" s="3"/>
      <c r="C1430" s="258"/>
    </row>
    <row r="1431" spans="1:3" s="8" customFormat="1">
      <c r="A1431" s="3"/>
      <c r="C1431" s="258"/>
    </row>
    <row r="1432" spans="1:3" s="8" customFormat="1">
      <c r="A1432" s="3"/>
      <c r="C1432" s="258"/>
    </row>
    <row r="1433" spans="1:3" s="8" customFormat="1">
      <c r="A1433" s="3"/>
      <c r="C1433" s="258"/>
    </row>
    <row r="1434" spans="1:3" s="8" customFormat="1">
      <c r="A1434" s="3"/>
      <c r="C1434" s="258"/>
    </row>
    <row r="1435" spans="1:3" s="8" customFormat="1">
      <c r="A1435" s="3"/>
      <c r="C1435" s="258"/>
    </row>
    <row r="1436" spans="1:3" s="8" customFormat="1">
      <c r="A1436" s="3"/>
      <c r="C1436" s="258"/>
    </row>
    <row r="1437" spans="1:3" s="8" customFormat="1">
      <c r="A1437" s="3"/>
      <c r="C1437" s="258"/>
    </row>
    <row r="1438" spans="1:3" s="8" customFormat="1">
      <c r="A1438" s="3"/>
      <c r="C1438" s="258"/>
    </row>
    <row r="1439" spans="1:3" s="8" customFormat="1">
      <c r="A1439" s="3"/>
      <c r="C1439" s="258"/>
    </row>
    <row r="1440" spans="1:3" s="8" customFormat="1">
      <c r="A1440" s="3"/>
      <c r="C1440" s="258"/>
    </row>
    <row r="1441" spans="1:3" s="8" customFormat="1">
      <c r="A1441" s="3"/>
      <c r="C1441" s="258"/>
    </row>
    <row r="1442" spans="1:3" s="8" customFormat="1">
      <c r="A1442" s="3"/>
      <c r="C1442" s="258"/>
    </row>
    <row r="1443" spans="1:3" s="8" customFormat="1">
      <c r="A1443" s="3"/>
      <c r="C1443" s="258"/>
    </row>
    <row r="1444" spans="1:3" s="8" customFormat="1">
      <c r="A1444" s="3"/>
      <c r="C1444" s="258"/>
    </row>
    <row r="1445" spans="1:3" s="8" customFormat="1">
      <c r="A1445" s="3"/>
      <c r="C1445" s="258"/>
    </row>
    <row r="1446" spans="1:3" s="8" customFormat="1">
      <c r="A1446" s="3"/>
      <c r="C1446" s="258"/>
    </row>
    <row r="1447" spans="1:3" s="8" customFormat="1">
      <c r="A1447" s="3"/>
      <c r="C1447" s="258"/>
    </row>
    <row r="1448" spans="1:3" s="8" customFormat="1">
      <c r="A1448" s="3"/>
      <c r="C1448" s="258"/>
    </row>
    <row r="1449" spans="1:3" s="8" customFormat="1">
      <c r="A1449" s="3"/>
      <c r="C1449" s="258"/>
    </row>
    <row r="1450" spans="1:3" s="8" customFormat="1">
      <c r="A1450" s="3"/>
      <c r="C1450" s="258"/>
    </row>
    <row r="1451" spans="1:3" s="8" customFormat="1">
      <c r="A1451" s="3"/>
      <c r="C1451" s="258"/>
    </row>
    <row r="1452" spans="1:3" s="8" customFormat="1">
      <c r="A1452" s="3"/>
      <c r="C1452" s="258"/>
    </row>
    <row r="1453" spans="1:3" s="8" customFormat="1">
      <c r="A1453" s="3"/>
      <c r="C1453" s="258"/>
    </row>
    <row r="1454" spans="1:3" s="8" customFormat="1">
      <c r="A1454" s="3"/>
      <c r="C1454" s="258"/>
    </row>
    <row r="1455" spans="1:3" s="8" customFormat="1">
      <c r="A1455" s="18"/>
      <c r="C1455" s="258"/>
    </row>
    <row r="1456" spans="1:3" s="8" customFormat="1">
      <c r="A1456" s="12"/>
      <c r="C1456" s="258"/>
    </row>
    <row r="1457" spans="1:3" s="8" customFormat="1">
      <c r="A1457" s="3"/>
      <c r="C1457" s="258"/>
    </row>
    <row r="1458" spans="1:3" s="8" customFormat="1">
      <c r="A1458" s="3"/>
      <c r="C1458" s="258"/>
    </row>
    <row r="1459" spans="1:3" s="8" customFormat="1">
      <c r="A1459" s="3"/>
      <c r="C1459" s="258"/>
    </row>
    <row r="1460" spans="1:3" s="8" customFormat="1">
      <c r="A1460" s="18"/>
      <c r="C1460" s="258"/>
    </row>
    <row r="1461" spans="1:3" s="8" customFormat="1">
      <c r="A1461" s="3"/>
      <c r="C1461" s="258"/>
    </row>
    <row r="1462" spans="1:3" s="8" customFormat="1">
      <c r="A1462" s="3"/>
      <c r="C1462" s="258"/>
    </row>
    <row r="1463" spans="1:3" s="8" customFormat="1">
      <c r="A1463" s="3"/>
      <c r="C1463" s="258"/>
    </row>
    <row r="1464" spans="1:3" s="8" customFormat="1">
      <c r="A1464" s="3"/>
      <c r="C1464" s="258"/>
    </row>
    <row r="1465" spans="1:3" s="8" customFormat="1">
      <c r="A1465" s="3"/>
      <c r="C1465" s="258"/>
    </row>
    <row r="1466" spans="1:3" s="8" customFormat="1">
      <c r="A1466" s="3"/>
      <c r="C1466" s="258"/>
    </row>
    <row r="1467" spans="1:3" s="8" customFormat="1">
      <c r="A1467" s="3"/>
      <c r="C1467" s="258"/>
    </row>
    <row r="1468" spans="1:3" s="8" customFormat="1">
      <c r="A1468" s="3"/>
      <c r="C1468" s="258"/>
    </row>
    <row r="1469" spans="1:3" s="8" customFormat="1">
      <c r="A1469" s="3"/>
      <c r="C1469" s="258"/>
    </row>
    <row r="1470" spans="1:3" s="8" customFormat="1">
      <c r="A1470" s="3"/>
      <c r="C1470" s="258"/>
    </row>
    <row r="1471" spans="1:3" s="8" customFormat="1">
      <c r="A1471" s="3"/>
      <c r="C1471" s="258"/>
    </row>
    <row r="1472" spans="1:3" s="8" customFormat="1">
      <c r="A1472" s="3"/>
      <c r="C1472" s="258"/>
    </row>
    <row r="1473" spans="1:3" s="8" customFormat="1">
      <c r="A1473" s="3"/>
      <c r="C1473" s="258"/>
    </row>
    <row r="1474" spans="1:3" s="8" customFormat="1">
      <c r="A1474" s="3"/>
      <c r="C1474" s="258"/>
    </row>
    <row r="1475" spans="1:3" s="8" customFormat="1">
      <c r="A1475" s="3"/>
      <c r="C1475" s="258"/>
    </row>
    <row r="1476" spans="1:3" s="8" customFormat="1">
      <c r="A1476" s="3"/>
      <c r="C1476" s="258"/>
    </row>
    <row r="1477" spans="1:3" s="8" customFormat="1">
      <c r="A1477" s="18"/>
      <c r="C1477" s="258"/>
    </row>
    <row r="1478" spans="1:3" s="8" customFormat="1">
      <c r="A1478" s="3"/>
      <c r="C1478" s="258"/>
    </row>
    <row r="1479" spans="1:3" s="8" customFormat="1">
      <c r="A1479" s="3"/>
      <c r="C1479" s="258"/>
    </row>
    <row r="1480" spans="1:3" s="8" customFormat="1">
      <c r="A1480" s="3"/>
      <c r="C1480" s="258"/>
    </row>
    <row r="1481" spans="1:3" s="8" customFormat="1">
      <c r="A1481" s="3"/>
      <c r="C1481" s="258"/>
    </row>
    <row r="1482" spans="1:3" s="8" customFormat="1">
      <c r="A1482" s="3"/>
      <c r="C1482" s="258"/>
    </row>
    <row r="1483" spans="1:3" s="8" customFormat="1">
      <c r="A1483" s="18"/>
      <c r="C1483" s="258"/>
    </row>
    <row r="1484" spans="1:3" s="8" customFormat="1">
      <c r="A1484" s="12"/>
      <c r="C1484" s="258"/>
    </row>
    <row r="1485" spans="1:3" s="8" customFormat="1">
      <c r="A1485" s="3"/>
      <c r="C1485" s="258"/>
    </row>
    <row r="1486" spans="1:3" s="8" customFormat="1">
      <c r="A1486" s="3"/>
      <c r="C1486" s="258"/>
    </row>
    <row r="1487" spans="1:3" s="8" customFormat="1">
      <c r="A1487" s="3"/>
      <c r="C1487" s="258"/>
    </row>
    <row r="1488" spans="1:3" s="8" customFormat="1">
      <c r="A1488" s="18"/>
      <c r="C1488" s="258"/>
    </row>
    <row r="1489" spans="1:3" s="8" customFormat="1">
      <c r="A1489" s="3"/>
      <c r="C1489" s="258"/>
    </row>
    <row r="1490" spans="1:3" s="8" customFormat="1">
      <c r="A1490" s="3"/>
      <c r="C1490" s="258"/>
    </row>
    <row r="1491" spans="1:3" s="8" customFormat="1">
      <c r="A1491" s="3"/>
      <c r="C1491" s="258"/>
    </row>
    <row r="1492" spans="1:3" s="8" customFormat="1">
      <c r="A1492" s="3"/>
      <c r="C1492" s="258"/>
    </row>
    <row r="1493" spans="1:3" s="8" customFormat="1">
      <c r="A1493" s="3"/>
      <c r="C1493" s="258"/>
    </row>
    <row r="1494" spans="1:3" s="8" customFormat="1">
      <c r="A1494" s="3"/>
      <c r="C1494" s="258"/>
    </row>
    <row r="1495" spans="1:3" s="8" customFormat="1">
      <c r="A1495" s="3"/>
      <c r="C1495" s="258"/>
    </row>
    <row r="1496" spans="1:3" s="8" customFormat="1">
      <c r="A1496" s="3"/>
      <c r="C1496" s="258"/>
    </row>
    <row r="1497" spans="1:3" s="8" customFormat="1">
      <c r="A1497" s="3"/>
      <c r="C1497" s="258"/>
    </row>
    <row r="1498" spans="1:3" s="8" customFormat="1">
      <c r="A1498" s="3"/>
      <c r="C1498" s="258"/>
    </row>
    <row r="1499" spans="1:3" s="8" customFormat="1">
      <c r="A1499" s="3"/>
      <c r="C1499" s="258"/>
    </row>
    <row r="1500" spans="1:3" s="8" customFormat="1">
      <c r="A1500" s="3"/>
      <c r="C1500" s="258"/>
    </row>
    <row r="1501" spans="1:3" s="8" customFormat="1">
      <c r="A1501" s="3"/>
      <c r="C1501" s="258"/>
    </row>
    <row r="1502" spans="1:3" s="8" customFormat="1">
      <c r="A1502" s="3"/>
      <c r="C1502" s="258"/>
    </row>
    <row r="1503" spans="1:3" s="8" customFormat="1">
      <c r="A1503" s="3"/>
      <c r="C1503" s="258"/>
    </row>
    <row r="1504" spans="1:3" s="8" customFormat="1">
      <c r="A1504" s="3"/>
      <c r="C1504" s="258"/>
    </row>
    <row r="1505" spans="1:3" s="8" customFormat="1">
      <c r="A1505" s="3"/>
      <c r="C1505" s="258"/>
    </row>
    <row r="1506" spans="1:3" s="8" customFormat="1">
      <c r="A1506" s="3"/>
      <c r="C1506" s="258"/>
    </row>
    <row r="1507" spans="1:3" s="8" customFormat="1">
      <c r="A1507" s="3"/>
      <c r="C1507" s="258"/>
    </row>
    <row r="1508" spans="1:3" s="8" customFormat="1">
      <c r="A1508" s="3"/>
      <c r="C1508" s="258"/>
    </row>
    <row r="1509" spans="1:3" s="8" customFormat="1">
      <c r="A1509" s="3"/>
      <c r="C1509" s="258"/>
    </row>
    <row r="1510" spans="1:3" s="8" customFormat="1">
      <c r="A1510" s="3"/>
      <c r="C1510" s="258"/>
    </row>
    <row r="1511" spans="1:3" s="8" customFormat="1">
      <c r="A1511" s="3"/>
      <c r="C1511" s="258"/>
    </row>
    <row r="1512" spans="1:3" s="8" customFormat="1">
      <c r="A1512" s="3"/>
      <c r="C1512" s="258"/>
    </row>
    <row r="1513" spans="1:3" s="8" customFormat="1">
      <c r="A1513" s="3"/>
      <c r="C1513" s="258"/>
    </row>
    <row r="1514" spans="1:3" s="8" customFormat="1">
      <c r="A1514" s="3"/>
      <c r="C1514" s="258"/>
    </row>
    <row r="1515" spans="1:3" s="8" customFormat="1">
      <c r="A1515" s="3"/>
      <c r="C1515" s="258"/>
    </row>
    <row r="1516" spans="1:3" s="8" customFormat="1">
      <c r="A1516" s="3"/>
      <c r="C1516" s="258"/>
    </row>
    <row r="1517" spans="1:3" s="8" customFormat="1">
      <c r="A1517" s="3"/>
      <c r="C1517" s="258"/>
    </row>
    <row r="1518" spans="1:3" s="8" customFormat="1">
      <c r="A1518" s="3"/>
      <c r="C1518" s="258"/>
    </row>
    <row r="1519" spans="1:3" s="8" customFormat="1">
      <c r="A1519" s="3"/>
      <c r="C1519" s="258"/>
    </row>
    <row r="1520" spans="1:3" s="8" customFormat="1">
      <c r="A1520" s="3"/>
      <c r="C1520" s="258"/>
    </row>
    <row r="1521" spans="1:3" s="8" customFormat="1">
      <c r="A1521" s="3"/>
      <c r="C1521" s="258"/>
    </row>
    <row r="1522" spans="1:3" s="8" customFormat="1">
      <c r="A1522" s="3"/>
      <c r="C1522" s="258"/>
    </row>
    <row r="1523" spans="1:3" s="8" customFormat="1">
      <c r="A1523" s="3"/>
      <c r="C1523" s="258"/>
    </row>
    <row r="1524" spans="1:3" s="8" customFormat="1">
      <c r="A1524" s="3"/>
      <c r="C1524" s="258"/>
    </row>
    <row r="1525" spans="1:3" s="8" customFormat="1">
      <c r="A1525" s="3"/>
      <c r="C1525" s="258"/>
    </row>
    <row r="1526" spans="1:3" s="8" customFormat="1">
      <c r="A1526" s="3"/>
      <c r="C1526" s="258"/>
    </row>
    <row r="1527" spans="1:3" s="8" customFormat="1">
      <c r="A1527" s="3"/>
      <c r="C1527" s="258"/>
    </row>
    <row r="1528" spans="1:3" s="8" customFormat="1">
      <c r="A1528" s="3"/>
      <c r="C1528" s="258"/>
    </row>
    <row r="1529" spans="1:3" s="8" customFormat="1">
      <c r="A1529" s="18"/>
      <c r="C1529" s="258"/>
    </row>
    <row r="1530" spans="1:3" s="8" customFormat="1">
      <c r="A1530" s="12"/>
      <c r="C1530" s="258"/>
    </row>
    <row r="1531" spans="1:3" s="8" customFormat="1">
      <c r="A1531" s="3"/>
      <c r="C1531" s="258"/>
    </row>
    <row r="1532" spans="1:3" s="8" customFormat="1">
      <c r="A1532" s="3"/>
      <c r="C1532" s="258"/>
    </row>
    <row r="1533" spans="1:3" s="8" customFormat="1">
      <c r="A1533" s="3"/>
      <c r="C1533" s="258"/>
    </row>
    <row r="1534" spans="1:3" s="8" customFormat="1">
      <c r="A1534" s="18"/>
      <c r="C1534" s="258"/>
    </row>
    <row r="1535" spans="1:3" s="8" customFormat="1">
      <c r="A1535" s="3"/>
      <c r="C1535" s="258"/>
    </row>
    <row r="1536" spans="1:3" s="8" customFormat="1">
      <c r="A1536" s="3"/>
      <c r="C1536" s="258"/>
    </row>
    <row r="1537" spans="1:3" s="8" customFormat="1">
      <c r="A1537" s="3"/>
      <c r="C1537" s="258"/>
    </row>
    <row r="1538" spans="1:3" s="8" customFormat="1">
      <c r="A1538" s="3"/>
      <c r="C1538" s="258"/>
    </row>
    <row r="1539" spans="1:3" s="8" customFormat="1">
      <c r="A1539" s="3"/>
      <c r="C1539" s="258"/>
    </row>
    <row r="1540" spans="1:3" s="8" customFormat="1">
      <c r="A1540" s="3"/>
      <c r="C1540" s="258"/>
    </row>
    <row r="1541" spans="1:3" s="8" customFormat="1">
      <c r="A1541" s="3"/>
      <c r="C1541" s="258"/>
    </row>
    <row r="1542" spans="1:3" s="8" customFormat="1">
      <c r="A1542" s="3"/>
      <c r="C1542" s="258"/>
    </row>
    <row r="1543" spans="1:3" s="8" customFormat="1">
      <c r="A1543" s="3"/>
      <c r="C1543" s="258"/>
    </row>
    <row r="1544" spans="1:3" s="8" customFormat="1">
      <c r="A1544" s="3"/>
      <c r="C1544" s="258"/>
    </row>
    <row r="1545" spans="1:3" s="8" customFormat="1">
      <c r="A1545" s="3"/>
      <c r="C1545" s="258"/>
    </row>
    <row r="1546" spans="1:3" s="8" customFormat="1">
      <c r="A1546" s="3"/>
      <c r="C1546" s="258"/>
    </row>
    <row r="1547" spans="1:3" s="8" customFormat="1">
      <c r="A1547" s="3"/>
      <c r="C1547" s="258"/>
    </row>
    <row r="1548" spans="1:3" s="8" customFormat="1">
      <c r="A1548" s="3"/>
      <c r="C1548" s="258"/>
    </row>
    <row r="1549" spans="1:3" s="8" customFormat="1">
      <c r="A1549" s="3"/>
      <c r="C1549" s="258"/>
    </row>
    <row r="1550" spans="1:3" s="8" customFormat="1">
      <c r="A1550" s="3"/>
      <c r="C1550" s="258"/>
    </row>
    <row r="1551" spans="1:3" s="8" customFormat="1">
      <c r="A1551" s="3"/>
      <c r="C1551" s="258"/>
    </row>
    <row r="1552" spans="1:3" s="8" customFormat="1">
      <c r="A1552" s="3"/>
      <c r="C1552" s="258"/>
    </row>
    <row r="1553" spans="1:3" s="8" customFormat="1">
      <c r="A1553" s="3"/>
      <c r="C1553" s="258"/>
    </row>
    <row r="1554" spans="1:3" s="8" customFormat="1">
      <c r="A1554" s="3"/>
      <c r="C1554" s="258"/>
    </row>
    <row r="1555" spans="1:3" s="8" customFormat="1">
      <c r="A1555" s="3"/>
      <c r="C1555" s="258"/>
    </row>
    <row r="1556" spans="1:3" s="8" customFormat="1">
      <c r="A1556" s="18"/>
      <c r="C1556" s="258"/>
    </row>
    <row r="1557" spans="1:3" s="8" customFormat="1">
      <c r="A1557" s="18"/>
      <c r="C1557" s="258"/>
    </row>
    <row r="1558" spans="1:3" s="8" customFormat="1">
      <c r="A1558" s="12"/>
      <c r="C1558" s="258"/>
    </row>
    <row r="1559" spans="1:3" s="8" customFormat="1">
      <c r="A1559" s="3"/>
      <c r="C1559" s="258"/>
    </row>
    <row r="1560" spans="1:3" s="8" customFormat="1">
      <c r="A1560" s="3"/>
      <c r="C1560" s="258"/>
    </row>
    <row r="1561" spans="1:3" s="8" customFormat="1">
      <c r="A1561" s="18"/>
      <c r="C1561" s="258"/>
    </row>
    <row r="1562" spans="1:3" s="8" customFormat="1">
      <c r="A1562" s="3"/>
      <c r="C1562" s="258"/>
    </row>
    <row r="1563" spans="1:3" s="8" customFormat="1">
      <c r="A1563" s="3"/>
      <c r="C1563" s="258"/>
    </row>
    <row r="1564" spans="1:3" s="8" customFormat="1">
      <c r="A1564" s="3"/>
      <c r="C1564" s="258"/>
    </row>
    <row r="1565" spans="1:3" s="8" customFormat="1">
      <c r="A1565" s="3"/>
      <c r="C1565" s="258"/>
    </row>
    <row r="1566" spans="1:3" s="8" customFormat="1">
      <c r="A1566" s="3"/>
      <c r="C1566" s="258"/>
    </row>
    <row r="1567" spans="1:3" s="8" customFormat="1">
      <c r="A1567" s="3"/>
      <c r="C1567" s="258"/>
    </row>
    <row r="1568" spans="1:3" s="8" customFormat="1">
      <c r="A1568" s="3"/>
      <c r="C1568" s="258"/>
    </row>
    <row r="1569" spans="1:3" s="8" customFormat="1">
      <c r="A1569" s="3"/>
      <c r="C1569" s="258"/>
    </row>
    <row r="1570" spans="1:3" s="8" customFormat="1">
      <c r="A1570" s="3"/>
      <c r="C1570" s="258"/>
    </row>
    <row r="1571" spans="1:3" s="8" customFormat="1">
      <c r="A1571" s="3"/>
      <c r="C1571" s="258"/>
    </row>
    <row r="1572" spans="1:3" s="8" customFormat="1">
      <c r="A1572" s="3"/>
      <c r="C1572" s="258"/>
    </row>
    <row r="1573" spans="1:3" s="8" customFormat="1">
      <c r="A1573" s="3"/>
      <c r="C1573" s="258"/>
    </row>
    <row r="1574" spans="1:3" s="8" customFormat="1">
      <c r="A1574" s="3"/>
      <c r="C1574" s="258"/>
    </row>
    <row r="1575" spans="1:3" s="8" customFormat="1">
      <c r="A1575" s="3"/>
      <c r="C1575" s="258"/>
    </row>
    <row r="1576" spans="1:3" s="8" customFormat="1">
      <c r="A1576" s="3"/>
      <c r="C1576" s="258"/>
    </row>
    <row r="1577" spans="1:3" s="8" customFormat="1">
      <c r="A1577" s="3"/>
      <c r="C1577" s="258"/>
    </row>
    <row r="1578" spans="1:3" s="8" customFormat="1">
      <c r="A1578" s="3"/>
      <c r="C1578" s="258"/>
    </row>
    <row r="1579" spans="1:3" s="8" customFormat="1">
      <c r="A1579" s="3"/>
      <c r="C1579" s="258"/>
    </row>
    <row r="1580" spans="1:3" s="8" customFormat="1">
      <c r="A1580" s="3"/>
      <c r="C1580" s="258"/>
    </row>
    <row r="1581" spans="1:3" s="8" customFormat="1">
      <c r="A1581" s="3"/>
      <c r="C1581" s="258"/>
    </row>
    <row r="1582" spans="1:3" s="8" customFormat="1">
      <c r="A1582" s="3"/>
      <c r="C1582" s="258"/>
    </row>
    <row r="1583" spans="1:3" s="8" customFormat="1">
      <c r="A1583" s="3"/>
      <c r="C1583" s="258"/>
    </row>
    <row r="1584" spans="1:3" s="8" customFormat="1">
      <c r="A1584" s="3"/>
      <c r="C1584" s="258"/>
    </row>
    <row r="1585" spans="1:3" s="8" customFormat="1">
      <c r="A1585" s="3"/>
      <c r="C1585" s="258"/>
    </row>
    <row r="1586" spans="1:3" s="8" customFormat="1">
      <c r="A1586" s="18"/>
      <c r="C1586" s="258"/>
    </row>
    <row r="1587" spans="1:3" s="8" customFormat="1">
      <c r="A1587" s="3"/>
      <c r="C1587" s="258"/>
    </row>
    <row r="1588" spans="1:3" s="8" customFormat="1">
      <c r="A1588" s="3"/>
      <c r="C1588" s="258"/>
    </row>
    <row r="1589" spans="1:3" s="8" customFormat="1">
      <c r="A1589" s="3"/>
      <c r="C1589" s="258"/>
    </row>
    <row r="1590" spans="1:3" s="8" customFormat="1">
      <c r="A1590" s="3"/>
      <c r="C1590" s="258"/>
    </row>
    <row r="1591" spans="1:3" s="8" customFormat="1">
      <c r="A1591" s="3"/>
      <c r="C1591" s="258"/>
    </row>
    <row r="1592" spans="1:3" s="8" customFormat="1">
      <c r="A1592" s="18"/>
      <c r="C1592" s="258"/>
    </row>
    <row r="1593" spans="1:3" s="8" customFormat="1">
      <c r="A1593" s="12"/>
      <c r="C1593" s="258"/>
    </row>
    <row r="1594" spans="1:3" s="8" customFormat="1">
      <c r="A1594" s="3"/>
      <c r="C1594" s="258"/>
    </row>
    <row r="1595" spans="1:3" s="8" customFormat="1">
      <c r="A1595" s="3"/>
      <c r="C1595" s="258"/>
    </row>
    <row r="1596" spans="1:3" s="8" customFormat="1">
      <c r="A1596" s="3"/>
      <c r="C1596" s="258"/>
    </row>
    <row r="1597" spans="1:3" s="8" customFormat="1">
      <c r="A1597" s="18"/>
      <c r="C1597" s="258"/>
    </row>
    <row r="1598" spans="1:3" s="8" customFormat="1">
      <c r="A1598" s="3"/>
      <c r="C1598" s="258"/>
    </row>
    <row r="1599" spans="1:3" s="8" customFormat="1">
      <c r="A1599" s="3"/>
      <c r="C1599" s="258"/>
    </row>
    <row r="1600" spans="1:3" s="8" customFormat="1">
      <c r="A1600" s="3"/>
      <c r="C1600" s="258"/>
    </row>
    <row r="1601" spans="1:3" s="8" customFormat="1">
      <c r="A1601" s="3"/>
      <c r="C1601" s="258"/>
    </row>
    <row r="1602" spans="1:3" s="8" customFormat="1">
      <c r="A1602" s="3"/>
      <c r="C1602" s="258"/>
    </row>
    <row r="1603" spans="1:3" s="8" customFormat="1">
      <c r="A1603" s="3"/>
      <c r="C1603" s="258"/>
    </row>
    <row r="1604" spans="1:3" s="8" customFormat="1">
      <c r="A1604" s="3"/>
      <c r="C1604" s="258"/>
    </row>
    <row r="1605" spans="1:3" s="8" customFormat="1">
      <c r="A1605" s="3"/>
      <c r="C1605" s="258"/>
    </row>
    <row r="1606" spans="1:3" s="8" customFormat="1">
      <c r="A1606" s="3"/>
      <c r="C1606" s="258"/>
    </row>
    <row r="1607" spans="1:3" s="8" customFormat="1">
      <c r="A1607" s="3"/>
      <c r="C1607" s="258"/>
    </row>
    <row r="1608" spans="1:3" s="8" customFormat="1">
      <c r="A1608" s="3"/>
      <c r="C1608" s="258"/>
    </row>
    <row r="1609" spans="1:3" s="8" customFormat="1">
      <c r="A1609" s="3"/>
      <c r="C1609" s="258"/>
    </row>
    <row r="1610" spans="1:3" s="8" customFormat="1">
      <c r="A1610" s="3"/>
      <c r="C1610" s="258"/>
    </row>
    <row r="1611" spans="1:3" s="8" customFormat="1">
      <c r="A1611" s="3"/>
      <c r="C1611" s="258"/>
    </row>
    <row r="1612" spans="1:3" s="8" customFormat="1">
      <c r="A1612" s="3"/>
      <c r="C1612" s="258"/>
    </row>
    <row r="1613" spans="1:3" s="8" customFormat="1">
      <c r="A1613" s="3"/>
      <c r="C1613" s="258"/>
    </row>
    <row r="1614" spans="1:3" s="8" customFormat="1">
      <c r="A1614" s="3"/>
      <c r="C1614" s="258"/>
    </row>
    <row r="1615" spans="1:3" s="8" customFormat="1">
      <c r="A1615" s="3"/>
      <c r="C1615" s="258"/>
    </row>
    <row r="1616" spans="1:3" s="8" customFormat="1">
      <c r="A1616" s="3"/>
      <c r="C1616" s="258"/>
    </row>
    <row r="1617" spans="1:3" s="8" customFormat="1">
      <c r="A1617" s="3"/>
      <c r="C1617" s="258"/>
    </row>
    <row r="1618" spans="1:3" s="8" customFormat="1">
      <c r="A1618" s="3"/>
      <c r="C1618" s="258"/>
    </row>
    <row r="1619" spans="1:3" s="8" customFormat="1">
      <c r="A1619" s="18"/>
      <c r="C1619" s="258"/>
    </row>
    <row r="1620" spans="1:3" s="8" customFormat="1">
      <c r="A1620" s="12"/>
      <c r="C1620" s="258"/>
    </row>
    <row r="1621" spans="1:3" s="8" customFormat="1">
      <c r="A1621" s="3"/>
      <c r="C1621" s="258"/>
    </row>
    <row r="1622" spans="1:3" s="8" customFormat="1">
      <c r="A1622" s="3"/>
      <c r="C1622" s="258"/>
    </row>
    <row r="1623" spans="1:3" s="8" customFormat="1">
      <c r="A1623" s="3"/>
      <c r="C1623" s="258"/>
    </row>
    <row r="1624" spans="1:3" s="8" customFormat="1">
      <c r="A1624" s="3"/>
      <c r="C1624" s="258"/>
    </row>
    <row r="1625" spans="1:3" s="8" customFormat="1">
      <c r="A1625" s="18"/>
      <c r="C1625" s="258"/>
    </row>
    <row r="1626" spans="1:3" s="8" customFormat="1">
      <c r="A1626" s="3"/>
      <c r="C1626" s="258"/>
    </row>
    <row r="1627" spans="1:3" s="8" customFormat="1">
      <c r="A1627" s="3"/>
      <c r="C1627" s="258"/>
    </row>
    <row r="1628" spans="1:3" s="8" customFormat="1">
      <c r="A1628" s="3"/>
      <c r="C1628" s="258"/>
    </row>
    <row r="1629" spans="1:3" s="8" customFormat="1">
      <c r="A1629" s="3"/>
      <c r="C1629" s="258"/>
    </row>
    <row r="1630" spans="1:3" s="8" customFormat="1">
      <c r="A1630" s="3"/>
      <c r="C1630" s="258"/>
    </row>
    <row r="1631" spans="1:3" s="8" customFormat="1">
      <c r="A1631" s="3"/>
      <c r="C1631" s="258"/>
    </row>
    <row r="1632" spans="1:3" s="8" customFormat="1">
      <c r="A1632" s="3"/>
      <c r="C1632" s="258"/>
    </row>
    <row r="1633" spans="1:3" s="8" customFormat="1">
      <c r="A1633" s="3"/>
      <c r="C1633" s="258"/>
    </row>
    <row r="1634" spans="1:3" s="8" customFormat="1">
      <c r="A1634" s="3"/>
      <c r="C1634" s="258"/>
    </row>
    <row r="1635" spans="1:3" s="8" customFormat="1">
      <c r="A1635" s="3"/>
      <c r="C1635" s="258"/>
    </row>
    <row r="1636" spans="1:3" s="8" customFormat="1">
      <c r="A1636" s="3"/>
      <c r="C1636" s="258"/>
    </row>
    <row r="1637" spans="1:3" s="8" customFormat="1">
      <c r="A1637" s="3"/>
      <c r="C1637" s="258"/>
    </row>
    <row r="1638" spans="1:3" s="8" customFormat="1">
      <c r="A1638" s="3"/>
      <c r="C1638" s="258"/>
    </row>
    <row r="1639" spans="1:3" s="8" customFormat="1">
      <c r="A1639" s="3"/>
      <c r="C1639" s="258"/>
    </row>
    <row r="1640" spans="1:3" s="8" customFormat="1">
      <c r="A1640" s="3"/>
      <c r="C1640" s="258"/>
    </row>
    <row r="1641" spans="1:3" s="8" customFormat="1">
      <c r="A1641" s="3"/>
      <c r="C1641" s="258"/>
    </row>
    <row r="1642" spans="1:3" s="8" customFormat="1">
      <c r="A1642" s="3"/>
      <c r="C1642" s="258"/>
    </row>
    <row r="1643" spans="1:3" s="8" customFormat="1">
      <c r="A1643" s="3"/>
      <c r="C1643" s="258"/>
    </row>
    <row r="1644" spans="1:3" s="8" customFormat="1">
      <c r="A1644" s="3"/>
      <c r="C1644" s="258"/>
    </row>
    <row r="1645" spans="1:3" s="8" customFormat="1">
      <c r="A1645" s="3"/>
      <c r="C1645" s="258"/>
    </row>
    <row r="1646" spans="1:3" s="8" customFormat="1">
      <c r="A1646" s="3"/>
      <c r="C1646" s="258"/>
    </row>
    <row r="1647" spans="1:3" s="8" customFormat="1">
      <c r="A1647" s="3"/>
      <c r="C1647" s="258"/>
    </row>
    <row r="1648" spans="1:3" s="8" customFormat="1">
      <c r="A1648" s="3"/>
      <c r="C1648" s="258"/>
    </row>
    <row r="1649" spans="1:3" s="8" customFormat="1">
      <c r="A1649" s="3"/>
      <c r="C1649" s="258"/>
    </row>
    <row r="1650" spans="1:3" s="8" customFormat="1">
      <c r="A1650" s="3"/>
      <c r="C1650" s="258"/>
    </row>
    <row r="1651" spans="1:3" s="8" customFormat="1">
      <c r="A1651" s="3"/>
      <c r="C1651" s="258"/>
    </row>
    <row r="1652" spans="1:3" s="8" customFormat="1">
      <c r="A1652" s="3"/>
      <c r="C1652" s="258"/>
    </row>
    <row r="1653" spans="1:3" s="8" customFormat="1">
      <c r="A1653" s="3"/>
      <c r="C1653" s="258"/>
    </row>
    <row r="1654" spans="1:3" s="8" customFormat="1">
      <c r="A1654" s="3"/>
      <c r="C1654" s="258"/>
    </row>
    <row r="1655" spans="1:3" s="8" customFormat="1">
      <c r="A1655" s="3"/>
      <c r="C1655" s="258"/>
    </row>
    <row r="1656" spans="1:3" s="8" customFormat="1">
      <c r="A1656" s="18"/>
      <c r="C1656" s="258"/>
    </row>
    <row r="1657" spans="1:3" s="8" customFormat="1">
      <c r="A1657" s="3"/>
      <c r="C1657" s="258"/>
    </row>
    <row r="1658" spans="1:3" s="8" customFormat="1">
      <c r="A1658" s="3"/>
      <c r="C1658" s="258"/>
    </row>
    <row r="1659" spans="1:3" s="8" customFormat="1">
      <c r="A1659" s="3"/>
      <c r="C1659" s="258"/>
    </row>
    <row r="1660" spans="1:3" s="8" customFormat="1">
      <c r="A1660" s="3"/>
      <c r="C1660" s="258"/>
    </row>
    <row r="1661" spans="1:3" s="8" customFormat="1">
      <c r="A1661" s="3"/>
      <c r="C1661" s="258"/>
    </row>
    <row r="1662" spans="1:3" s="8" customFormat="1">
      <c r="A1662" s="18"/>
      <c r="C1662" s="258"/>
    </row>
    <row r="1663" spans="1:3" s="8" customFormat="1">
      <c r="A1663" s="12"/>
      <c r="C1663" s="258"/>
    </row>
    <row r="1664" spans="1:3" s="8" customFormat="1">
      <c r="A1664" s="3"/>
      <c r="C1664" s="258"/>
    </row>
    <row r="1665" spans="1:3" s="8" customFormat="1">
      <c r="A1665" s="3"/>
      <c r="C1665" s="258"/>
    </row>
    <row r="1666" spans="1:3" s="8" customFormat="1">
      <c r="A1666" s="3"/>
      <c r="C1666" s="258"/>
    </row>
    <row r="1667" spans="1:3" s="8" customFormat="1">
      <c r="A1667" s="18"/>
      <c r="C1667" s="258"/>
    </row>
    <row r="1668" spans="1:3" s="8" customFormat="1">
      <c r="A1668" s="3"/>
      <c r="C1668" s="258"/>
    </row>
    <row r="1669" spans="1:3" s="8" customFormat="1">
      <c r="A1669" s="3"/>
      <c r="C1669" s="258"/>
    </row>
    <row r="1670" spans="1:3" s="8" customFormat="1">
      <c r="A1670" s="3"/>
      <c r="C1670" s="258"/>
    </row>
    <row r="1671" spans="1:3" s="8" customFormat="1">
      <c r="A1671" s="3"/>
      <c r="C1671" s="258"/>
    </row>
    <row r="1672" spans="1:3" s="8" customFormat="1">
      <c r="A1672" s="3"/>
      <c r="C1672" s="258"/>
    </row>
    <row r="1673" spans="1:3" s="8" customFormat="1">
      <c r="A1673" s="3"/>
      <c r="C1673" s="258"/>
    </row>
    <row r="1674" spans="1:3" s="8" customFormat="1">
      <c r="A1674" s="3"/>
      <c r="C1674" s="258"/>
    </row>
    <row r="1675" spans="1:3" s="8" customFormat="1">
      <c r="A1675" s="3"/>
      <c r="C1675" s="258"/>
    </row>
    <row r="1676" spans="1:3" s="8" customFormat="1">
      <c r="A1676" s="3"/>
      <c r="C1676" s="258"/>
    </row>
    <row r="1677" spans="1:3" s="8" customFormat="1">
      <c r="A1677" s="3"/>
      <c r="C1677" s="258"/>
    </row>
    <row r="1678" spans="1:3" s="8" customFormat="1">
      <c r="A1678" s="3"/>
      <c r="C1678" s="258"/>
    </row>
    <row r="1679" spans="1:3" s="8" customFormat="1">
      <c r="A1679" s="3"/>
      <c r="C1679" s="258"/>
    </row>
    <row r="1680" spans="1:3" s="8" customFormat="1">
      <c r="A1680" s="3"/>
      <c r="C1680" s="258"/>
    </row>
    <row r="1681" spans="1:3" s="8" customFormat="1">
      <c r="A1681" s="3"/>
      <c r="C1681" s="258"/>
    </row>
    <row r="1682" spans="1:3" s="8" customFormat="1">
      <c r="A1682" s="3"/>
      <c r="C1682" s="258"/>
    </row>
    <row r="1683" spans="1:3" s="8" customFormat="1">
      <c r="A1683" s="3"/>
      <c r="C1683" s="258"/>
    </row>
    <row r="1684" spans="1:3" s="8" customFormat="1">
      <c r="A1684" s="3"/>
      <c r="C1684" s="258"/>
    </row>
    <row r="1685" spans="1:3" s="8" customFormat="1">
      <c r="A1685" s="3"/>
      <c r="C1685" s="258"/>
    </row>
    <row r="1686" spans="1:3" s="8" customFormat="1">
      <c r="A1686" s="3"/>
      <c r="C1686" s="258"/>
    </row>
    <row r="1687" spans="1:3" s="8" customFormat="1">
      <c r="A1687" s="3"/>
      <c r="C1687" s="258"/>
    </row>
    <row r="1688" spans="1:3" s="8" customFormat="1">
      <c r="A1688" s="3"/>
      <c r="C1688" s="258"/>
    </row>
    <row r="1689" spans="1:3" s="8" customFormat="1">
      <c r="A1689" s="3"/>
      <c r="C1689" s="258"/>
    </row>
    <row r="1690" spans="1:3" s="8" customFormat="1">
      <c r="A1690" s="3"/>
      <c r="C1690" s="258"/>
    </row>
    <row r="1691" spans="1:3" s="8" customFormat="1">
      <c r="A1691" s="3"/>
      <c r="C1691" s="258"/>
    </row>
    <row r="1692" spans="1:3" s="8" customFormat="1">
      <c r="A1692" s="3"/>
      <c r="C1692" s="258"/>
    </row>
    <row r="1693" spans="1:3" s="8" customFormat="1">
      <c r="A1693" s="3"/>
      <c r="C1693" s="258"/>
    </row>
    <row r="1694" spans="1:3" s="8" customFormat="1">
      <c r="A1694" s="3"/>
      <c r="C1694" s="258"/>
    </row>
    <row r="1695" spans="1:3" s="8" customFormat="1">
      <c r="A1695" s="3"/>
      <c r="C1695" s="258"/>
    </row>
    <row r="1696" spans="1:3" s="8" customFormat="1">
      <c r="A1696" s="3"/>
      <c r="C1696" s="258"/>
    </row>
    <row r="1697" spans="1:3" s="8" customFormat="1">
      <c r="A1697" s="18"/>
      <c r="C1697" s="258"/>
    </row>
    <row r="1698" spans="1:3" s="8" customFormat="1">
      <c r="A1698" s="12"/>
      <c r="C1698" s="258"/>
    </row>
    <row r="1699" spans="1:3" s="8" customFormat="1">
      <c r="A1699" s="3"/>
      <c r="C1699" s="258"/>
    </row>
    <row r="1700" spans="1:3" s="8" customFormat="1">
      <c r="A1700" s="3"/>
      <c r="C1700" s="258"/>
    </row>
    <row r="1701" spans="1:3" s="8" customFormat="1">
      <c r="A1701" s="3"/>
      <c r="C1701" s="258"/>
    </row>
    <row r="1702" spans="1:3" s="8" customFormat="1">
      <c r="A1702" s="18"/>
      <c r="C1702" s="258"/>
    </row>
    <row r="1703" spans="1:3" s="8" customFormat="1">
      <c r="A1703" s="3"/>
      <c r="C1703" s="258"/>
    </row>
    <row r="1704" spans="1:3" s="8" customFormat="1">
      <c r="A1704" s="3"/>
      <c r="C1704" s="258"/>
    </row>
    <row r="1705" spans="1:3" s="8" customFormat="1">
      <c r="A1705" s="3"/>
      <c r="C1705" s="258"/>
    </row>
    <row r="1706" spans="1:3" s="8" customFormat="1">
      <c r="A1706" s="3"/>
      <c r="C1706" s="258"/>
    </row>
    <row r="1707" spans="1:3" s="8" customFormat="1">
      <c r="A1707" s="3"/>
      <c r="C1707" s="258"/>
    </row>
    <row r="1708" spans="1:3" s="8" customFormat="1">
      <c r="A1708" s="3"/>
      <c r="C1708" s="258"/>
    </row>
    <row r="1709" spans="1:3" s="8" customFormat="1">
      <c r="A1709" s="3"/>
      <c r="C1709" s="258"/>
    </row>
    <row r="1710" spans="1:3" s="8" customFormat="1">
      <c r="A1710" s="3"/>
      <c r="C1710" s="258"/>
    </row>
    <row r="1711" spans="1:3" s="8" customFormat="1">
      <c r="A1711" s="3"/>
      <c r="C1711" s="258"/>
    </row>
    <row r="1712" spans="1:3" s="8" customFormat="1">
      <c r="A1712" s="3"/>
      <c r="C1712" s="258"/>
    </row>
    <row r="1713" spans="1:3" s="8" customFormat="1">
      <c r="A1713" s="3"/>
      <c r="C1713" s="258"/>
    </row>
    <row r="1714" spans="1:3" s="8" customFormat="1">
      <c r="A1714" s="3"/>
      <c r="C1714" s="258"/>
    </row>
    <row r="1715" spans="1:3" s="8" customFormat="1">
      <c r="A1715" s="3"/>
      <c r="C1715" s="258"/>
    </row>
    <row r="1716" spans="1:3" s="8" customFormat="1">
      <c r="A1716" s="3"/>
      <c r="C1716" s="258"/>
    </row>
    <row r="1717" spans="1:3" s="8" customFormat="1">
      <c r="A1717" s="3"/>
      <c r="C1717" s="258"/>
    </row>
    <row r="1718" spans="1:3" s="8" customFormat="1">
      <c r="A1718" s="3"/>
      <c r="C1718" s="258"/>
    </row>
    <row r="1719" spans="1:3" s="8" customFormat="1">
      <c r="A1719" s="3"/>
      <c r="C1719" s="258"/>
    </row>
    <row r="1720" spans="1:3" s="8" customFormat="1">
      <c r="A1720" s="3"/>
      <c r="C1720" s="258"/>
    </row>
    <row r="1721" spans="1:3" s="8" customFormat="1">
      <c r="A1721" s="3"/>
      <c r="C1721" s="258"/>
    </row>
    <row r="1722" spans="1:3" s="8" customFormat="1">
      <c r="A1722" s="3"/>
      <c r="C1722" s="258"/>
    </row>
    <row r="1723" spans="1:3" s="8" customFormat="1">
      <c r="A1723" s="3"/>
      <c r="C1723" s="258"/>
    </row>
    <row r="1724" spans="1:3" s="8" customFormat="1">
      <c r="A1724" s="3"/>
      <c r="C1724" s="258"/>
    </row>
    <row r="1725" spans="1:3" s="8" customFormat="1">
      <c r="A1725" s="3"/>
      <c r="C1725" s="258"/>
    </row>
    <row r="1726" spans="1:3" s="8" customFormat="1">
      <c r="A1726" s="3"/>
      <c r="C1726" s="258"/>
    </row>
    <row r="1727" spans="1:3" s="8" customFormat="1">
      <c r="A1727" s="3"/>
      <c r="C1727" s="258"/>
    </row>
    <row r="1728" spans="1:3" s="8" customFormat="1">
      <c r="A1728" s="3"/>
      <c r="C1728" s="258"/>
    </row>
    <row r="1729" spans="1:3" s="8" customFormat="1">
      <c r="A1729" s="3"/>
      <c r="C1729" s="258"/>
    </row>
    <row r="1730" spans="1:3" s="8" customFormat="1">
      <c r="A1730" s="3"/>
      <c r="C1730" s="258"/>
    </row>
    <row r="1731" spans="1:3" s="8" customFormat="1">
      <c r="A1731" s="3"/>
      <c r="C1731" s="258"/>
    </row>
    <row r="1732" spans="1:3" s="8" customFormat="1">
      <c r="A1732" s="3"/>
      <c r="C1732" s="258"/>
    </row>
    <row r="1733" spans="1:3" s="8" customFormat="1">
      <c r="A1733" s="3"/>
      <c r="C1733" s="258"/>
    </row>
    <row r="1734" spans="1:3" s="8" customFormat="1">
      <c r="A1734" s="3"/>
      <c r="C1734" s="258"/>
    </row>
    <row r="1735" spans="1:3" s="8" customFormat="1">
      <c r="A1735" s="3"/>
      <c r="C1735" s="258"/>
    </row>
    <row r="1736" spans="1:3" s="8" customFormat="1">
      <c r="A1736" s="18"/>
      <c r="C1736" s="258"/>
    </row>
    <row r="1737" spans="1:3" s="8" customFormat="1">
      <c r="A1737" s="3"/>
      <c r="C1737" s="258"/>
    </row>
    <row r="1738" spans="1:3" s="8" customFormat="1">
      <c r="A1738" s="3"/>
      <c r="C1738" s="258"/>
    </row>
    <row r="1739" spans="1:3" s="8" customFormat="1">
      <c r="A1739" s="3"/>
      <c r="C1739" s="258"/>
    </row>
    <row r="1740" spans="1:3" s="8" customFormat="1">
      <c r="A1740" s="3"/>
      <c r="C1740" s="258"/>
    </row>
    <row r="1741" spans="1:3" s="8" customFormat="1">
      <c r="A1741" s="3"/>
      <c r="C1741" s="258"/>
    </row>
    <row r="1742" spans="1:3" s="8" customFormat="1">
      <c r="A1742" s="3"/>
      <c r="C1742" s="258"/>
    </row>
    <row r="1743" spans="1:3" s="8" customFormat="1">
      <c r="A1743" s="3"/>
      <c r="C1743" s="258"/>
    </row>
    <row r="1744" spans="1:3" s="8" customFormat="1">
      <c r="A1744" s="3"/>
      <c r="C1744" s="258"/>
    </row>
    <row r="1745" spans="1:3" s="8" customFormat="1">
      <c r="A1745" s="3"/>
      <c r="C1745" s="258"/>
    </row>
    <row r="1746" spans="1:3" s="8" customFormat="1">
      <c r="A1746" s="3"/>
      <c r="C1746" s="258"/>
    </row>
    <row r="1747" spans="1:3" s="8" customFormat="1">
      <c r="A1747" s="3"/>
      <c r="C1747" s="258"/>
    </row>
    <row r="1748" spans="1:3" s="8" customFormat="1">
      <c r="A1748" s="3"/>
      <c r="C1748" s="258"/>
    </row>
    <row r="1749" spans="1:3" s="8" customFormat="1">
      <c r="A1749" s="3"/>
      <c r="C1749" s="258"/>
    </row>
    <row r="1750" spans="1:3" s="8" customFormat="1">
      <c r="A1750" s="3"/>
      <c r="C1750" s="258"/>
    </row>
    <row r="1751" spans="1:3" s="8" customFormat="1">
      <c r="A1751" s="3"/>
      <c r="C1751" s="258"/>
    </row>
    <row r="1752" spans="1:3" s="8" customFormat="1">
      <c r="A1752" s="3"/>
      <c r="C1752" s="258"/>
    </row>
    <row r="1753" spans="1:3" s="8" customFormat="1">
      <c r="A1753" s="3"/>
      <c r="C1753" s="258"/>
    </row>
    <row r="1754" spans="1:3" s="8" customFormat="1">
      <c r="A1754" s="3"/>
      <c r="C1754" s="258"/>
    </row>
    <row r="1755" spans="1:3" s="8" customFormat="1">
      <c r="A1755" s="3"/>
      <c r="C1755" s="258"/>
    </row>
    <row r="1756" spans="1:3" s="8" customFormat="1">
      <c r="A1756" s="3"/>
      <c r="C1756" s="258"/>
    </row>
    <row r="1757" spans="1:3" s="8" customFormat="1">
      <c r="A1757" s="18"/>
      <c r="C1757" s="258"/>
    </row>
    <row r="1758" spans="1:3" s="8" customFormat="1">
      <c r="A1758" s="12"/>
      <c r="C1758" s="258"/>
    </row>
    <row r="1759" spans="1:3" s="8" customFormat="1">
      <c r="A1759" s="3"/>
      <c r="C1759" s="258"/>
    </row>
    <row r="1760" spans="1:3" s="8" customFormat="1">
      <c r="A1760" s="3"/>
      <c r="C1760" s="258"/>
    </row>
    <row r="1761" spans="1:3" s="8" customFormat="1">
      <c r="A1761" s="3"/>
      <c r="C1761" s="258"/>
    </row>
    <row r="1762" spans="1:3" s="8" customFormat="1">
      <c r="A1762" s="3"/>
      <c r="C1762" s="258"/>
    </row>
    <row r="1763" spans="1:3" s="8" customFormat="1">
      <c r="A1763" s="18"/>
      <c r="C1763" s="258"/>
    </row>
    <row r="1764" spans="1:3" s="8" customFormat="1">
      <c r="A1764" s="3"/>
      <c r="C1764" s="258"/>
    </row>
    <row r="1765" spans="1:3" s="8" customFormat="1">
      <c r="A1765" s="3"/>
      <c r="C1765" s="258"/>
    </row>
    <row r="1766" spans="1:3" s="8" customFormat="1">
      <c r="A1766" s="3"/>
      <c r="C1766" s="258"/>
    </row>
    <row r="1767" spans="1:3" s="8" customFormat="1">
      <c r="A1767" s="3"/>
      <c r="C1767" s="258"/>
    </row>
    <row r="1768" spans="1:3" s="8" customFormat="1">
      <c r="A1768" s="3"/>
      <c r="C1768" s="258"/>
    </row>
    <row r="1769" spans="1:3" s="8" customFormat="1">
      <c r="A1769" s="3"/>
      <c r="C1769" s="258"/>
    </row>
    <row r="1770" spans="1:3" s="8" customFormat="1">
      <c r="A1770" s="3"/>
      <c r="C1770" s="258"/>
    </row>
    <row r="1771" spans="1:3" s="8" customFormat="1">
      <c r="A1771" s="3"/>
      <c r="C1771" s="258"/>
    </row>
    <row r="1772" spans="1:3" s="8" customFormat="1">
      <c r="A1772" s="3"/>
      <c r="C1772" s="258"/>
    </row>
    <row r="1773" spans="1:3" s="8" customFormat="1">
      <c r="A1773" s="3"/>
      <c r="C1773" s="258"/>
    </row>
    <row r="1774" spans="1:3" s="8" customFormat="1">
      <c r="A1774" s="3"/>
      <c r="C1774" s="258"/>
    </row>
    <row r="1775" spans="1:3" s="8" customFormat="1">
      <c r="A1775" s="3"/>
      <c r="C1775" s="258"/>
    </row>
    <row r="1776" spans="1:3" s="8" customFormat="1">
      <c r="A1776" s="3"/>
      <c r="C1776" s="258"/>
    </row>
    <row r="1777" spans="1:3" s="8" customFormat="1">
      <c r="A1777" s="3"/>
      <c r="C1777" s="258"/>
    </row>
    <row r="1778" spans="1:3" s="8" customFormat="1">
      <c r="A1778" s="3"/>
      <c r="C1778" s="258"/>
    </row>
    <row r="1779" spans="1:3" s="8" customFormat="1">
      <c r="A1779" s="3"/>
      <c r="C1779" s="258"/>
    </row>
    <row r="1780" spans="1:3" s="8" customFormat="1">
      <c r="A1780" s="3"/>
      <c r="C1780" s="258"/>
    </row>
    <row r="1781" spans="1:3" s="8" customFormat="1">
      <c r="A1781" s="3"/>
      <c r="C1781" s="258"/>
    </row>
    <row r="1782" spans="1:3" s="8" customFormat="1">
      <c r="A1782" s="3"/>
      <c r="C1782" s="258"/>
    </row>
    <row r="1783" spans="1:3" s="8" customFormat="1">
      <c r="A1783" s="3"/>
      <c r="C1783" s="258"/>
    </row>
    <row r="1784" spans="1:3" s="8" customFormat="1">
      <c r="A1784" s="3"/>
      <c r="C1784" s="258"/>
    </row>
    <row r="1785" spans="1:3" s="8" customFormat="1">
      <c r="A1785" s="3"/>
      <c r="C1785" s="258"/>
    </row>
    <row r="1786" spans="1:3" s="8" customFormat="1">
      <c r="A1786" s="3"/>
      <c r="C1786" s="258"/>
    </row>
    <row r="1787" spans="1:3" s="8" customFormat="1">
      <c r="A1787" s="3"/>
      <c r="C1787" s="258"/>
    </row>
    <row r="1788" spans="1:3" s="8" customFormat="1">
      <c r="A1788" s="3"/>
      <c r="C1788" s="258"/>
    </row>
    <row r="1789" spans="1:3" s="8" customFormat="1">
      <c r="A1789" s="3"/>
      <c r="C1789" s="258"/>
    </row>
    <row r="1790" spans="1:3" s="8" customFormat="1">
      <c r="A1790" s="3"/>
      <c r="C1790" s="258"/>
    </row>
    <row r="1791" spans="1:3" s="8" customFormat="1">
      <c r="A1791" s="3"/>
      <c r="C1791" s="258"/>
    </row>
    <row r="1792" spans="1:3" s="8" customFormat="1">
      <c r="A1792" s="3"/>
      <c r="C1792" s="258"/>
    </row>
    <row r="1793" spans="1:3" s="8" customFormat="1">
      <c r="A1793" s="3"/>
      <c r="C1793" s="258"/>
    </row>
    <row r="1794" spans="1:3" s="8" customFormat="1">
      <c r="A1794" s="3"/>
      <c r="C1794" s="258"/>
    </row>
    <row r="1795" spans="1:3" s="8" customFormat="1">
      <c r="A1795" s="3"/>
      <c r="C1795" s="258"/>
    </row>
    <row r="1796" spans="1:3" s="8" customFormat="1">
      <c r="A1796" s="18"/>
      <c r="C1796" s="258"/>
    </row>
    <row r="1797" spans="1:3" s="8" customFormat="1">
      <c r="A1797" s="3"/>
      <c r="C1797" s="258"/>
    </row>
    <row r="1798" spans="1:3" s="8" customFormat="1">
      <c r="A1798" s="3"/>
      <c r="C1798" s="258"/>
    </row>
    <row r="1799" spans="1:3" s="8" customFormat="1">
      <c r="A1799" s="3"/>
      <c r="C1799" s="258"/>
    </row>
    <row r="1800" spans="1:3" s="8" customFormat="1">
      <c r="A1800" s="3"/>
      <c r="C1800" s="258"/>
    </row>
    <row r="1801" spans="1:3" s="8" customFormat="1">
      <c r="A1801" s="3"/>
      <c r="C1801" s="258"/>
    </row>
    <row r="1802" spans="1:3" s="8" customFormat="1">
      <c r="A1802" s="3"/>
      <c r="C1802" s="258"/>
    </row>
    <row r="1803" spans="1:3" s="8" customFormat="1">
      <c r="A1803" s="3"/>
      <c r="C1803" s="258"/>
    </row>
    <row r="1804" spans="1:3" s="8" customFormat="1">
      <c r="A1804" s="3"/>
      <c r="C1804" s="258"/>
    </row>
    <row r="1805" spans="1:3" s="8" customFormat="1">
      <c r="A1805" s="3"/>
      <c r="C1805" s="258"/>
    </row>
    <row r="1806" spans="1:3" s="8" customFormat="1">
      <c r="A1806" s="3"/>
      <c r="C1806" s="258"/>
    </row>
    <row r="1807" spans="1:3" s="8" customFormat="1">
      <c r="A1807" s="3"/>
      <c r="C1807" s="258"/>
    </row>
    <row r="1808" spans="1:3" s="8" customFormat="1">
      <c r="A1808" s="3"/>
      <c r="C1808" s="258"/>
    </row>
    <row r="1809" spans="1:3" s="8" customFormat="1">
      <c r="A1809" s="18"/>
      <c r="C1809" s="258"/>
    </row>
    <row r="1810" spans="1:3" s="8" customFormat="1">
      <c r="A1810" s="12"/>
      <c r="C1810" s="258"/>
    </row>
    <row r="1811" spans="1:3" s="8" customFormat="1">
      <c r="A1811" s="3"/>
      <c r="C1811" s="258"/>
    </row>
    <row r="1812" spans="1:3" s="8" customFormat="1">
      <c r="A1812" s="3"/>
      <c r="C1812" s="258"/>
    </row>
    <row r="1813" spans="1:3" s="8" customFormat="1">
      <c r="A1813" s="3"/>
      <c r="C1813" s="258"/>
    </row>
    <row r="1814" spans="1:3" s="8" customFormat="1">
      <c r="A1814" s="3"/>
      <c r="C1814" s="258"/>
    </row>
    <row r="1815" spans="1:3" s="8" customFormat="1">
      <c r="A1815" s="18"/>
      <c r="C1815" s="258"/>
    </row>
    <row r="1816" spans="1:3" s="8" customFormat="1">
      <c r="A1816" s="3"/>
      <c r="C1816" s="258"/>
    </row>
    <row r="1817" spans="1:3" s="8" customFormat="1">
      <c r="A1817" s="3"/>
      <c r="C1817" s="258"/>
    </row>
    <row r="1818" spans="1:3" s="8" customFormat="1">
      <c r="A1818" s="3"/>
      <c r="C1818" s="258"/>
    </row>
    <row r="1819" spans="1:3" s="8" customFormat="1">
      <c r="A1819" s="3"/>
      <c r="C1819" s="258"/>
    </row>
    <row r="1820" spans="1:3" s="8" customFormat="1">
      <c r="A1820" s="3"/>
      <c r="C1820" s="258"/>
    </row>
    <row r="1821" spans="1:3" s="8" customFormat="1">
      <c r="A1821" s="3"/>
      <c r="C1821" s="258"/>
    </row>
    <row r="1822" spans="1:3" s="8" customFormat="1">
      <c r="A1822" s="3"/>
      <c r="C1822" s="258"/>
    </row>
    <row r="1823" spans="1:3" s="8" customFormat="1">
      <c r="A1823" s="3"/>
      <c r="C1823" s="258"/>
    </row>
    <row r="1824" spans="1:3" s="8" customFormat="1">
      <c r="A1824" s="3"/>
      <c r="C1824" s="258"/>
    </row>
    <row r="1825" spans="1:3" s="8" customFormat="1">
      <c r="A1825" s="3"/>
      <c r="C1825" s="258"/>
    </row>
    <row r="1826" spans="1:3" s="8" customFormat="1">
      <c r="A1826" s="3"/>
      <c r="C1826" s="258"/>
    </row>
    <row r="1827" spans="1:3" s="8" customFormat="1">
      <c r="A1827" s="3"/>
      <c r="C1827" s="258"/>
    </row>
    <row r="1828" spans="1:3" s="8" customFormat="1">
      <c r="A1828" s="3"/>
      <c r="C1828" s="258"/>
    </row>
    <row r="1829" spans="1:3" s="8" customFormat="1">
      <c r="A1829" s="3"/>
      <c r="C1829" s="258"/>
    </row>
    <row r="1830" spans="1:3" s="8" customFormat="1">
      <c r="A1830" s="3"/>
      <c r="C1830" s="258"/>
    </row>
    <row r="1831" spans="1:3" s="8" customFormat="1">
      <c r="A1831" s="3"/>
      <c r="C1831" s="258"/>
    </row>
    <row r="1832" spans="1:3" s="8" customFormat="1">
      <c r="A1832" s="3"/>
      <c r="C1832" s="258"/>
    </row>
    <row r="1833" spans="1:3" s="8" customFormat="1">
      <c r="A1833" s="3"/>
      <c r="C1833" s="258"/>
    </row>
    <row r="1834" spans="1:3" s="8" customFormat="1">
      <c r="A1834" s="3"/>
      <c r="C1834" s="258"/>
    </row>
    <row r="1835" spans="1:3" s="8" customFormat="1">
      <c r="A1835" s="3"/>
      <c r="C1835" s="258"/>
    </row>
    <row r="1836" spans="1:3" s="8" customFormat="1">
      <c r="A1836" s="3"/>
      <c r="C1836" s="258"/>
    </row>
    <row r="1837" spans="1:3" s="8" customFormat="1">
      <c r="A1837" s="3"/>
      <c r="C1837" s="258"/>
    </row>
    <row r="1838" spans="1:3" s="8" customFormat="1">
      <c r="A1838" s="3"/>
      <c r="C1838" s="258"/>
    </row>
    <row r="1839" spans="1:3" s="8" customFormat="1">
      <c r="A1839" s="3"/>
      <c r="C1839" s="258"/>
    </row>
    <row r="1840" spans="1:3" s="8" customFormat="1">
      <c r="A1840" s="3"/>
      <c r="C1840" s="258"/>
    </row>
    <row r="1841" spans="1:3" s="8" customFormat="1">
      <c r="A1841" s="3"/>
      <c r="C1841" s="258"/>
    </row>
    <row r="1842" spans="1:3" s="8" customFormat="1">
      <c r="A1842" s="3"/>
      <c r="C1842" s="258"/>
    </row>
    <row r="1843" spans="1:3" s="8" customFormat="1">
      <c r="A1843" s="3"/>
      <c r="C1843" s="258"/>
    </row>
    <row r="1844" spans="1:3" s="8" customFormat="1">
      <c r="A1844" s="3"/>
      <c r="C1844" s="258"/>
    </row>
    <row r="1845" spans="1:3" s="8" customFormat="1">
      <c r="A1845" s="3"/>
      <c r="C1845" s="258"/>
    </row>
    <row r="1846" spans="1:3" s="8" customFormat="1">
      <c r="A1846" s="3"/>
      <c r="C1846" s="258"/>
    </row>
    <row r="1847" spans="1:3" s="8" customFormat="1">
      <c r="A1847" s="3"/>
      <c r="C1847" s="258"/>
    </row>
    <row r="1848" spans="1:3" s="8" customFormat="1">
      <c r="A1848" s="3"/>
      <c r="C1848" s="258"/>
    </row>
    <row r="1849" spans="1:3" s="8" customFormat="1">
      <c r="A1849" s="3"/>
      <c r="C1849" s="258"/>
    </row>
    <row r="1850" spans="1:3" s="8" customFormat="1">
      <c r="A1850" s="3"/>
      <c r="C1850" s="258"/>
    </row>
    <row r="1851" spans="1:3" s="8" customFormat="1">
      <c r="A1851" s="3"/>
      <c r="C1851" s="258"/>
    </row>
    <row r="1852" spans="1:3" s="8" customFormat="1">
      <c r="A1852" s="3"/>
      <c r="C1852" s="258"/>
    </row>
    <row r="1853" spans="1:3" s="8" customFormat="1">
      <c r="A1853" s="3"/>
      <c r="C1853" s="258"/>
    </row>
    <row r="1854" spans="1:3" s="8" customFormat="1">
      <c r="A1854" s="3"/>
      <c r="C1854" s="258"/>
    </row>
    <row r="1855" spans="1:3" s="8" customFormat="1">
      <c r="A1855" s="3"/>
      <c r="C1855" s="258"/>
    </row>
    <row r="1856" spans="1:3" s="8" customFormat="1">
      <c r="A1856" s="3"/>
      <c r="C1856" s="258"/>
    </row>
    <row r="1857" spans="1:3" s="8" customFormat="1">
      <c r="A1857" s="3"/>
      <c r="C1857" s="258"/>
    </row>
    <row r="1858" spans="1:3" s="8" customFormat="1">
      <c r="A1858" s="3"/>
      <c r="C1858" s="258"/>
    </row>
    <row r="1859" spans="1:3" s="8" customFormat="1">
      <c r="A1859" s="3"/>
      <c r="C1859" s="258"/>
    </row>
    <row r="1860" spans="1:3" s="8" customFormat="1">
      <c r="A1860" s="3"/>
      <c r="C1860" s="258"/>
    </row>
    <row r="1861" spans="1:3" s="8" customFormat="1">
      <c r="A1861" s="3"/>
      <c r="C1861" s="258"/>
    </row>
    <row r="1862" spans="1:3" s="8" customFormat="1">
      <c r="A1862" s="3"/>
      <c r="C1862" s="258"/>
    </row>
    <row r="1863" spans="1:3" s="8" customFormat="1">
      <c r="A1863" s="3"/>
      <c r="C1863" s="258"/>
    </row>
    <row r="1864" spans="1:3" s="8" customFormat="1">
      <c r="A1864" s="3"/>
      <c r="C1864" s="258"/>
    </row>
    <row r="1865" spans="1:3" s="8" customFormat="1">
      <c r="A1865" s="3"/>
      <c r="C1865" s="258"/>
    </row>
    <row r="1866" spans="1:3" s="8" customFormat="1">
      <c r="A1866" s="3"/>
      <c r="C1866" s="258"/>
    </row>
    <row r="1867" spans="1:3" s="8" customFormat="1">
      <c r="A1867" s="3"/>
      <c r="C1867" s="258"/>
    </row>
    <row r="1868" spans="1:3" s="8" customFormat="1">
      <c r="A1868" s="3"/>
      <c r="C1868" s="258"/>
    </row>
    <row r="1869" spans="1:3" s="8" customFormat="1">
      <c r="A1869" s="3"/>
      <c r="C1869" s="258"/>
    </row>
    <row r="1870" spans="1:3" s="8" customFormat="1">
      <c r="A1870" s="3"/>
      <c r="C1870" s="258"/>
    </row>
    <row r="1871" spans="1:3" s="8" customFormat="1">
      <c r="A1871" s="3"/>
      <c r="C1871" s="258"/>
    </row>
    <row r="1872" spans="1:3" s="8" customFormat="1">
      <c r="A1872" s="3"/>
      <c r="C1872" s="258"/>
    </row>
    <row r="1873" spans="1:3" s="8" customFormat="1">
      <c r="A1873" s="3"/>
      <c r="C1873" s="258"/>
    </row>
    <row r="1874" spans="1:3" s="8" customFormat="1">
      <c r="A1874" s="3"/>
      <c r="C1874" s="258"/>
    </row>
    <row r="1875" spans="1:3" s="8" customFormat="1">
      <c r="A1875" s="3"/>
      <c r="C1875" s="258"/>
    </row>
    <row r="1876" spans="1:3" s="8" customFormat="1">
      <c r="A1876" s="3"/>
      <c r="C1876" s="258"/>
    </row>
    <row r="1877" spans="1:3" s="8" customFormat="1">
      <c r="A1877" s="3"/>
      <c r="C1877" s="258"/>
    </row>
    <row r="1878" spans="1:3" s="8" customFormat="1">
      <c r="A1878" s="3"/>
      <c r="C1878" s="258"/>
    </row>
    <row r="1879" spans="1:3" s="8" customFormat="1">
      <c r="A1879" s="3"/>
      <c r="C1879" s="258"/>
    </row>
    <row r="1880" spans="1:3" s="8" customFormat="1">
      <c r="A1880" s="3"/>
      <c r="C1880" s="258"/>
    </row>
    <row r="1881" spans="1:3" s="8" customFormat="1">
      <c r="A1881" s="3"/>
      <c r="C1881" s="258"/>
    </row>
    <row r="1882" spans="1:3" s="8" customFormat="1">
      <c r="A1882" s="3"/>
      <c r="C1882" s="258"/>
    </row>
    <row r="1883" spans="1:3" s="8" customFormat="1">
      <c r="A1883" s="3"/>
      <c r="C1883" s="258"/>
    </row>
    <row r="1884" spans="1:3" s="8" customFormat="1">
      <c r="A1884" s="3"/>
      <c r="C1884" s="258"/>
    </row>
    <row r="1885" spans="1:3" s="8" customFormat="1">
      <c r="A1885" s="3"/>
      <c r="C1885" s="258"/>
    </row>
    <row r="1886" spans="1:3" s="8" customFormat="1">
      <c r="A1886" s="3"/>
      <c r="C1886" s="258"/>
    </row>
    <row r="1887" spans="1:3" s="8" customFormat="1">
      <c r="A1887" s="3"/>
      <c r="C1887" s="258"/>
    </row>
    <row r="1888" spans="1:3" s="8" customFormat="1">
      <c r="A1888" s="3"/>
      <c r="C1888" s="258"/>
    </row>
    <row r="1889" spans="1:3" s="8" customFormat="1">
      <c r="A1889" s="3"/>
      <c r="C1889" s="258"/>
    </row>
    <row r="1890" spans="1:3" s="8" customFormat="1">
      <c r="A1890" s="3"/>
      <c r="C1890" s="258"/>
    </row>
    <row r="1891" spans="1:3" s="8" customFormat="1">
      <c r="A1891" s="3"/>
      <c r="C1891" s="258"/>
    </row>
    <row r="1892" spans="1:3" s="8" customFormat="1">
      <c r="A1892" s="3"/>
      <c r="C1892" s="258"/>
    </row>
    <row r="1893" spans="1:3" s="8" customFormat="1">
      <c r="A1893" s="3"/>
      <c r="C1893" s="258"/>
    </row>
    <row r="1894" spans="1:3" s="8" customFormat="1">
      <c r="A1894" s="3"/>
      <c r="C1894" s="258"/>
    </row>
    <row r="1895" spans="1:3" s="8" customFormat="1">
      <c r="A1895" s="3"/>
      <c r="C1895" s="258"/>
    </row>
    <row r="1896" spans="1:3" s="8" customFormat="1">
      <c r="A1896" s="3"/>
      <c r="C1896" s="258"/>
    </row>
    <row r="1897" spans="1:3" s="8" customFormat="1">
      <c r="A1897" s="3"/>
      <c r="C1897" s="258"/>
    </row>
    <row r="1898" spans="1:3" s="8" customFormat="1">
      <c r="A1898" s="3"/>
      <c r="C1898" s="258"/>
    </row>
    <row r="1899" spans="1:3" s="8" customFormat="1">
      <c r="A1899" s="3"/>
      <c r="C1899" s="258"/>
    </row>
    <row r="1900" spans="1:3" s="8" customFormat="1">
      <c r="A1900" s="3"/>
      <c r="C1900" s="258"/>
    </row>
    <row r="1901" spans="1:3" s="8" customFormat="1">
      <c r="A1901" s="3"/>
      <c r="C1901" s="258"/>
    </row>
    <row r="1902" spans="1:3" s="8" customFormat="1">
      <c r="A1902" s="3"/>
      <c r="C1902" s="258"/>
    </row>
    <row r="1903" spans="1:3" s="8" customFormat="1">
      <c r="A1903" s="3"/>
      <c r="C1903" s="258"/>
    </row>
    <row r="1904" spans="1:3" s="8" customFormat="1">
      <c r="A1904" s="3"/>
      <c r="C1904" s="258"/>
    </row>
    <row r="1905" spans="1:14" s="8" customFormat="1">
      <c r="A1905" s="3"/>
      <c r="C1905" s="258"/>
    </row>
    <row r="1906" spans="1:14" s="8" customFormat="1">
      <c r="A1906" s="3"/>
      <c r="C1906" s="258"/>
    </row>
    <row r="1907" spans="1:14" s="8" customFormat="1">
      <c r="A1907" s="3"/>
      <c r="C1907" s="258"/>
    </row>
    <row r="1908" spans="1:14">
      <c r="A1908" s="3"/>
      <c r="B1908" s="8"/>
      <c r="C1908" s="258"/>
      <c r="D1908" s="8"/>
      <c r="E1908" s="8"/>
      <c r="F1908" s="8"/>
      <c r="G1908" s="8"/>
      <c r="H1908" s="8"/>
      <c r="I1908" s="8"/>
      <c r="J1908" s="8"/>
      <c r="K1908" s="8"/>
      <c r="L1908" s="8"/>
      <c r="M1908" s="8"/>
      <c r="N1908" s="8"/>
    </row>
  </sheetData>
  <mergeCells count="24">
    <mergeCell ref="A26:A27"/>
    <mergeCell ref="B26:C26"/>
    <mergeCell ref="A3:A4"/>
    <mergeCell ref="B3:C3"/>
    <mergeCell ref="A11:A12"/>
    <mergeCell ref="B11:C11"/>
    <mergeCell ref="A19:A20"/>
    <mergeCell ref="B19:C19"/>
    <mergeCell ref="J3:K3"/>
    <mergeCell ref="J11:K11"/>
    <mergeCell ref="J19:K19"/>
    <mergeCell ref="J26:K26"/>
    <mergeCell ref="D3:E3"/>
    <mergeCell ref="D11:E11"/>
    <mergeCell ref="D19:E19"/>
    <mergeCell ref="D26:E26"/>
    <mergeCell ref="H3:I3"/>
    <mergeCell ref="H11:I11"/>
    <mergeCell ref="H19:I19"/>
    <mergeCell ref="H26:I26"/>
    <mergeCell ref="F11:G11"/>
    <mergeCell ref="F19:G19"/>
    <mergeCell ref="F26:G26"/>
    <mergeCell ref="F3:G3"/>
  </mergeCells>
  <phoneticPr fontId="12" type="noConversion"/>
  <pageMargins left="0.78740157480314965" right="0.23622047244094491" top="0.78740157480314965" bottom="0.74803149606299213" header="0.19685039370078741" footer="0.19685039370078741"/>
  <pageSetup paperSize="9" scale="85" orientation="portrait" r:id="rId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G1381"/>
  <sheetViews>
    <sheetView zoomScaleNormal="100" zoomScaleSheetLayoutView="100" workbookViewId="0">
      <selection activeCell="S18" sqref="S18"/>
    </sheetView>
  </sheetViews>
  <sheetFormatPr defaultRowHeight="12.75"/>
  <cols>
    <col min="1" max="1" width="71" style="382" customWidth="1"/>
    <col min="2" max="2" width="13.140625" style="854" customWidth="1"/>
    <col min="3" max="3" width="14.42578125" style="385" customWidth="1"/>
    <col min="4" max="4" width="14.28515625" style="836" customWidth="1"/>
    <col min="5" max="5" width="13.7109375" style="385" customWidth="1"/>
    <col min="6" max="6" width="16" style="385" customWidth="1"/>
    <col min="7" max="8" width="4.5703125" style="385" customWidth="1"/>
    <col min="9" max="9" width="4.42578125" style="385" customWidth="1"/>
    <col min="10" max="10" width="9.140625" style="828"/>
    <col min="11" max="59" width="9.140625" style="381"/>
    <col min="60" max="16384" width="9.140625" style="378"/>
  </cols>
  <sheetData>
    <row r="1" spans="1:59" s="381" customFormat="1" ht="15.75">
      <c r="A1" s="824" t="s">
        <v>1358</v>
      </c>
      <c r="B1" s="825"/>
      <c r="C1" s="826"/>
      <c r="D1" s="827"/>
      <c r="E1" s="827"/>
      <c r="F1" s="827"/>
      <c r="G1" s="826"/>
      <c r="H1" s="826"/>
      <c r="I1" s="826"/>
      <c r="J1" s="828"/>
    </row>
    <row r="2" spans="1:59" s="381" customFormat="1" ht="11.25" customHeight="1">
      <c r="A2" s="829"/>
      <c r="B2" s="825"/>
      <c r="C2" s="826"/>
      <c r="D2" s="827"/>
      <c r="E2" s="827"/>
      <c r="F2" s="827"/>
      <c r="G2" s="826"/>
      <c r="H2" s="826"/>
      <c r="I2" s="826"/>
      <c r="J2" s="828"/>
    </row>
    <row r="3" spans="1:59" s="381" customFormat="1">
      <c r="A3" s="902" t="s">
        <v>88</v>
      </c>
      <c r="B3" s="903"/>
      <c r="C3" s="904"/>
      <c r="D3" s="905"/>
      <c r="E3" s="905"/>
      <c r="F3" s="905"/>
      <c r="G3" s="904"/>
      <c r="H3" s="904"/>
      <c r="I3" s="904"/>
      <c r="J3" s="828"/>
    </row>
    <row r="4" spans="1:59" s="381" customFormat="1" ht="11.25" customHeight="1" thickBot="1">
      <c r="A4" s="830"/>
      <c r="B4" s="825"/>
      <c r="C4" s="826"/>
      <c r="D4" s="827"/>
      <c r="E4" s="827"/>
      <c r="F4" s="827"/>
      <c r="G4" s="826"/>
      <c r="H4" s="826"/>
      <c r="I4" s="826"/>
      <c r="J4" s="828"/>
    </row>
    <row r="5" spans="1:59" s="382" customFormat="1" ht="13.5" thickBot="1">
      <c r="A5" s="940" t="s">
        <v>32</v>
      </c>
      <c r="B5" s="405">
        <v>2013</v>
      </c>
      <c r="C5" s="449">
        <v>2014</v>
      </c>
      <c r="D5" s="405">
        <v>2015</v>
      </c>
      <c r="E5" s="449">
        <v>2016</v>
      </c>
      <c r="F5" s="449">
        <v>2017</v>
      </c>
      <c r="G5" s="449">
        <v>2018</v>
      </c>
      <c r="H5" s="449">
        <v>2019</v>
      </c>
      <c r="I5" s="450">
        <v>2020</v>
      </c>
      <c r="J5" s="941"/>
    </row>
    <row r="6" spans="1:59" s="382" customFormat="1" ht="15.95" customHeight="1">
      <c r="A6" s="320" t="s">
        <v>1242</v>
      </c>
      <c r="B6" s="219">
        <f t="shared" ref="B6:C9" si="0">B12+B24</f>
        <v>7</v>
      </c>
      <c r="C6" s="219">
        <f t="shared" si="0"/>
        <v>7</v>
      </c>
      <c r="D6" s="219">
        <f t="shared" ref="D6:E9" si="1">D12+D24</f>
        <v>7</v>
      </c>
      <c r="E6" s="219">
        <f t="shared" si="1"/>
        <v>7</v>
      </c>
      <c r="F6" s="219">
        <f>F12+F24</f>
        <v>7</v>
      </c>
      <c r="G6" s="831"/>
      <c r="H6" s="831"/>
      <c r="I6" s="669"/>
      <c r="J6" s="828"/>
      <c r="K6" s="381"/>
      <c r="L6" s="381"/>
      <c r="M6" s="381"/>
      <c r="N6" s="381"/>
      <c r="O6" s="381"/>
      <c r="P6" s="381"/>
      <c r="Q6" s="381"/>
      <c r="R6" s="381"/>
      <c r="S6" s="381"/>
      <c r="T6" s="381"/>
      <c r="U6" s="381"/>
      <c r="V6" s="381"/>
      <c r="W6" s="381"/>
      <c r="X6" s="381"/>
      <c r="Y6" s="381"/>
      <c r="Z6" s="381"/>
      <c r="AA6" s="381"/>
      <c r="AB6" s="381"/>
      <c r="AC6" s="381"/>
      <c r="AD6" s="381"/>
      <c r="AE6" s="381"/>
      <c r="AF6" s="381"/>
      <c r="AG6" s="381"/>
      <c r="AH6" s="381"/>
      <c r="AI6" s="381"/>
      <c r="AJ6" s="381"/>
      <c r="AK6" s="381"/>
      <c r="AL6" s="381"/>
      <c r="AM6" s="381"/>
      <c r="AN6" s="381"/>
      <c r="AO6" s="381"/>
      <c r="AP6" s="381"/>
      <c r="AQ6" s="381"/>
      <c r="AR6" s="381"/>
      <c r="AS6" s="381"/>
      <c r="AT6" s="381"/>
      <c r="AU6" s="381"/>
      <c r="AV6" s="381"/>
      <c r="AW6" s="381"/>
      <c r="AX6" s="381"/>
      <c r="AY6" s="381"/>
      <c r="AZ6" s="381"/>
      <c r="BA6" s="381"/>
      <c r="BB6" s="381"/>
      <c r="BC6" s="381"/>
      <c r="BD6" s="381"/>
      <c r="BE6" s="381"/>
      <c r="BF6" s="381"/>
      <c r="BG6" s="381"/>
    </row>
    <row r="7" spans="1:59" s="382" customFormat="1" ht="15.95" customHeight="1">
      <c r="A7" s="321" t="s">
        <v>1265</v>
      </c>
      <c r="B7" s="211">
        <f t="shared" si="0"/>
        <v>0</v>
      </c>
      <c r="C7" s="211">
        <f t="shared" si="0"/>
        <v>0</v>
      </c>
      <c r="D7" s="211">
        <f t="shared" si="1"/>
        <v>0</v>
      </c>
      <c r="E7" s="211">
        <f t="shared" si="1"/>
        <v>0</v>
      </c>
      <c r="F7" s="211">
        <f>F13+F25</f>
        <v>0</v>
      </c>
      <c r="G7" s="832"/>
      <c r="H7" s="832"/>
      <c r="I7" s="728"/>
      <c r="J7" s="828"/>
      <c r="K7" s="381"/>
      <c r="L7" s="381"/>
      <c r="M7" s="381"/>
      <c r="N7" s="381"/>
      <c r="O7" s="381"/>
      <c r="P7" s="381"/>
      <c r="Q7" s="381"/>
      <c r="R7" s="381"/>
      <c r="S7" s="381"/>
      <c r="T7" s="381"/>
      <c r="U7" s="381"/>
      <c r="V7" s="381"/>
      <c r="W7" s="381"/>
      <c r="X7" s="381"/>
      <c r="Y7" s="381"/>
      <c r="Z7" s="381"/>
      <c r="AA7" s="381"/>
      <c r="AB7" s="381"/>
      <c r="AC7" s="381"/>
      <c r="AD7" s="381"/>
      <c r="AE7" s="381"/>
      <c r="AF7" s="381"/>
      <c r="AG7" s="381"/>
      <c r="AH7" s="381"/>
      <c r="AI7" s="381"/>
      <c r="AJ7" s="381"/>
      <c r="AK7" s="381"/>
      <c r="AL7" s="381"/>
      <c r="AM7" s="381"/>
      <c r="AN7" s="381"/>
      <c r="AO7" s="381"/>
      <c r="AP7" s="381"/>
      <c r="AQ7" s="381"/>
      <c r="AR7" s="381"/>
      <c r="AS7" s="381"/>
      <c r="AT7" s="381"/>
      <c r="AU7" s="381"/>
      <c r="AV7" s="381"/>
      <c r="AW7" s="381"/>
      <c r="AX7" s="381"/>
      <c r="AY7" s="381"/>
      <c r="AZ7" s="381"/>
      <c r="BA7" s="381"/>
      <c r="BB7" s="381"/>
      <c r="BC7" s="381"/>
      <c r="BD7" s="381"/>
      <c r="BE7" s="381"/>
      <c r="BF7" s="381"/>
      <c r="BG7" s="381"/>
    </row>
    <row r="8" spans="1:59" s="382" customFormat="1" ht="15.95" customHeight="1">
      <c r="A8" s="321" t="s">
        <v>1266</v>
      </c>
      <c r="B8" s="211">
        <f t="shared" si="0"/>
        <v>7</v>
      </c>
      <c r="C8" s="211">
        <f t="shared" si="0"/>
        <v>7</v>
      </c>
      <c r="D8" s="211">
        <f t="shared" si="1"/>
        <v>7</v>
      </c>
      <c r="E8" s="211">
        <f t="shared" si="1"/>
        <v>7</v>
      </c>
      <c r="F8" s="211">
        <f t="shared" ref="F8" si="2">F14+F26</f>
        <v>7</v>
      </c>
      <c r="G8" s="832"/>
      <c r="H8" s="832"/>
      <c r="I8" s="728"/>
      <c r="J8" s="828"/>
      <c r="K8" s="381"/>
      <c r="L8" s="381"/>
      <c r="M8" s="381"/>
      <c r="N8" s="381"/>
      <c r="O8" s="381"/>
      <c r="P8" s="381"/>
      <c r="Q8" s="381"/>
      <c r="R8" s="381"/>
      <c r="S8" s="381"/>
      <c r="T8" s="381"/>
      <c r="U8" s="381"/>
      <c r="V8" s="381"/>
      <c r="W8" s="381"/>
      <c r="X8" s="381"/>
      <c r="Y8" s="381"/>
      <c r="Z8" s="381"/>
      <c r="AA8" s="381"/>
      <c r="AB8" s="381"/>
      <c r="AC8" s="381"/>
      <c r="AD8" s="381"/>
      <c r="AE8" s="381"/>
      <c r="AF8" s="381"/>
      <c r="AG8" s="381"/>
      <c r="AH8" s="381"/>
      <c r="AI8" s="381"/>
      <c r="AJ8" s="381"/>
      <c r="AK8" s="381"/>
      <c r="AL8" s="381"/>
      <c r="AM8" s="381"/>
      <c r="AN8" s="381"/>
      <c r="AO8" s="381"/>
      <c r="AP8" s="381"/>
      <c r="AQ8" s="381"/>
      <c r="AR8" s="381"/>
      <c r="AS8" s="381"/>
      <c r="AT8" s="381"/>
      <c r="AU8" s="381"/>
      <c r="AV8" s="381"/>
      <c r="AW8" s="381"/>
      <c r="AX8" s="381"/>
      <c r="AY8" s="381"/>
      <c r="AZ8" s="381"/>
      <c r="BA8" s="381"/>
      <c r="BB8" s="381"/>
      <c r="BC8" s="381"/>
      <c r="BD8" s="381"/>
      <c r="BE8" s="381"/>
      <c r="BF8" s="381"/>
      <c r="BG8" s="381"/>
    </row>
    <row r="9" spans="1:59" s="382" customFormat="1" ht="15.95" customHeight="1" thickBot="1">
      <c r="A9" s="279" t="s">
        <v>1267</v>
      </c>
      <c r="B9" s="226">
        <f t="shared" si="0"/>
        <v>0</v>
      </c>
      <c r="C9" s="226">
        <f t="shared" si="0"/>
        <v>0</v>
      </c>
      <c r="D9" s="226">
        <f t="shared" si="1"/>
        <v>0</v>
      </c>
      <c r="E9" s="226">
        <f t="shared" si="1"/>
        <v>0</v>
      </c>
      <c r="F9" s="226">
        <f t="shared" ref="F9" si="3">F15+F27</f>
        <v>0</v>
      </c>
      <c r="G9" s="833"/>
      <c r="H9" s="833"/>
      <c r="I9" s="721"/>
      <c r="J9" s="828"/>
      <c r="K9" s="381"/>
      <c r="L9" s="381"/>
      <c r="M9" s="381"/>
      <c r="N9" s="381"/>
      <c r="O9" s="381"/>
      <c r="P9" s="381"/>
      <c r="Q9" s="381"/>
      <c r="R9" s="381"/>
      <c r="S9" s="381"/>
      <c r="T9" s="381"/>
      <c r="U9" s="381"/>
      <c r="V9" s="381"/>
      <c r="W9" s="381"/>
      <c r="X9" s="381"/>
      <c r="Y9" s="381"/>
      <c r="Z9" s="381"/>
      <c r="AA9" s="381"/>
      <c r="AB9" s="381"/>
      <c r="AC9" s="381"/>
      <c r="AD9" s="381"/>
      <c r="AE9" s="381"/>
      <c r="AF9" s="381"/>
      <c r="AG9" s="381"/>
      <c r="AH9" s="381"/>
      <c r="AI9" s="381"/>
      <c r="AJ9" s="381"/>
      <c r="AK9" s="381"/>
      <c r="AL9" s="381"/>
      <c r="AM9" s="381"/>
      <c r="AN9" s="381"/>
      <c r="AO9" s="381"/>
      <c r="AP9" s="381"/>
      <c r="AQ9" s="381"/>
      <c r="AR9" s="381"/>
      <c r="AS9" s="381"/>
      <c r="AT9" s="381"/>
      <c r="AU9" s="381"/>
      <c r="AV9" s="381"/>
      <c r="AW9" s="381"/>
      <c r="AX9" s="381"/>
      <c r="AY9" s="381"/>
      <c r="AZ9" s="381"/>
      <c r="BA9" s="381"/>
      <c r="BB9" s="381"/>
      <c r="BC9" s="381"/>
      <c r="BD9" s="381"/>
      <c r="BE9" s="381"/>
      <c r="BF9" s="381"/>
      <c r="BG9" s="381"/>
    </row>
    <row r="10" spans="1:59" ht="14.25" customHeight="1" thickBot="1">
      <c r="A10" s="834"/>
      <c r="B10" s="835"/>
    </row>
    <row r="11" spans="1:59" ht="26.25" thickBot="1">
      <c r="A11" s="322" t="s">
        <v>33</v>
      </c>
      <c r="B11" s="811">
        <v>2013</v>
      </c>
      <c r="C11" s="814">
        <v>2014</v>
      </c>
      <c r="D11" s="811">
        <v>2015</v>
      </c>
      <c r="E11" s="814">
        <v>2016</v>
      </c>
      <c r="F11" s="814">
        <v>2017</v>
      </c>
      <c r="G11" s="814">
        <v>2018</v>
      </c>
      <c r="H11" s="814">
        <v>2019</v>
      </c>
      <c r="I11" s="390">
        <v>2020</v>
      </c>
    </row>
    <row r="12" spans="1:59" ht="15.95" customHeight="1">
      <c r="A12" s="320" t="s">
        <v>1242</v>
      </c>
      <c r="B12" s="172">
        <v>2</v>
      </c>
      <c r="C12" s="172">
        <v>2</v>
      </c>
      <c r="D12" s="172">
        <v>2</v>
      </c>
      <c r="E12" s="172">
        <v>2</v>
      </c>
      <c r="F12" s="219">
        <v>2</v>
      </c>
      <c r="G12" s="837"/>
      <c r="H12" s="837"/>
      <c r="I12" s="389"/>
    </row>
    <row r="13" spans="1:59" ht="15.95" customHeight="1">
      <c r="A13" s="321" t="s">
        <v>1265</v>
      </c>
      <c r="B13" s="147">
        <v>0</v>
      </c>
      <c r="C13" s="147">
        <v>0</v>
      </c>
      <c r="D13" s="147">
        <v>0</v>
      </c>
      <c r="E13" s="147">
        <v>0</v>
      </c>
      <c r="F13" s="211">
        <v>0</v>
      </c>
      <c r="G13" s="838"/>
      <c r="H13" s="838"/>
      <c r="I13" s="180"/>
    </row>
    <row r="14" spans="1:59" ht="15.95" customHeight="1">
      <c r="A14" s="321" t="s">
        <v>1266</v>
      </c>
      <c r="B14" s="147">
        <v>2</v>
      </c>
      <c r="C14" s="147">
        <v>2</v>
      </c>
      <c r="D14" s="147">
        <v>2</v>
      </c>
      <c r="E14" s="147">
        <v>2</v>
      </c>
      <c r="F14" s="211">
        <v>2</v>
      </c>
      <c r="G14" s="838"/>
      <c r="H14" s="838"/>
      <c r="I14" s="180"/>
    </row>
    <row r="15" spans="1:59" ht="15.95" customHeight="1" thickBot="1">
      <c r="A15" s="279" t="s">
        <v>1267</v>
      </c>
      <c r="B15" s="210">
        <v>0</v>
      </c>
      <c r="C15" s="210">
        <v>0</v>
      </c>
      <c r="D15" s="210">
        <v>0</v>
      </c>
      <c r="E15" s="210">
        <v>0</v>
      </c>
      <c r="F15" s="226">
        <v>0</v>
      </c>
      <c r="G15" s="839"/>
      <c r="H15" s="839"/>
      <c r="I15" s="392"/>
    </row>
    <row r="16" spans="1:59" ht="13.5" customHeight="1" thickBot="1">
      <c r="A16" s="323"/>
      <c r="B16" s="840"/>
      <c r="C16" s="841"/>
      <c r="D16" s="842"/>
      <c r="E16" s="841"/>
      <c r="F16" s="841"/>
      <c r="G16" s="841"/>
      <c r="H16" s="841"/>
      <c r="I16" s="841"/>
    </row>
    <row r="17" spans="1:9" ht="19.5" customHeight="1" thickBot="1">
      <c r="A17" s="324" t="s">
        <v>1268</v>
      </c>
      <c r="B17" s="811">
        <v>2013</v>
      </c>
      <c r="C17" s="814">
        <v>2014</v>
      </c>
      <c r="D17" s="811">
        <v>2015</v>
      </c>
      <c r="E17" s="814">
        <v>2016</v>
      </c>
      <c r="F17" s="814">
        <v>2017</v>
      </c>
      <c r="G17" s="814">
        <v>2018</v>
      </c>
      <c r="H17" s="814">
        <v>2019</v>
      </c>
      <c r="I17" s="390">
        <v>2020</v>
      </c>
    </row>
    <row r="18" spans="1:9" ht="25.5">
      <c r="A18" s="273" t="s">
        <v>1524</v>
      </c>
      <c r="B18" s="221"/>
      <c r="C18" s="25"/>
      <c r="D18" s="221"/>
      <c r="E18" s="25"/>
      <c r="F18" s="25"/>
      <c r="G18" s="25"/>
      <c r="H18" s="25"/>
      <c r="I18" s="408"/>
    </row>
    <row r="19" spans="1:9" ht="13.5" thickBot="1">
      <c r="A19" s="225" t="s">
        <v>89</v>
      </c>
      <c r="B19" s="147">
        <v>130</v>
      </c>
      <c r="C19" s="168">
        <v>147</v>
      </c>
      <c r="D19" s="147">
        <f>66+29+12+55+7</f>
        <v>169</v>
      </c>
      <c r="E19" s="312">
        <v>223</v>
      </c>
      <c r="F19" s="312">
        <v>227</v>
      </c>
      <c r="G19" s="168"/>
      <c r="H19" s="168"/>
      <c r="I19" s="180"/>
    </row>
    <row r="20" spans="1:9">
      <c r="A20" s="273" t="s">
        <v>510</v>
      </c>
      <c r="B20" s="221"/>
      <c r="C20" s="25"/>
      <c r="D20" s="221"/>
      <c r="E20" s="25"/>
      <c r="F20" s="25"/>
      <c r="G20" s="25"/>
      <c r="H20" s="25"/>
      <c r="I20" s="408"/>
    </row>
    <row r="21" spans="1:9" ht="13.5" thickBot="1">
      <c r="A21" s="225" t="s">
        <v>90</v>
      </c>
      <c r="B21" s="226">
        <v>30</v>
      </c>
      <c r="C21" s="443">
        <v>37</v>
      </c>
      <c r="D21" s="210">
        <f>23+11+58+2</f>
        <v>94</v>
      </c>
      <c r="E21" s="443">
        <v>248</v>
      </c>
      <c r="F21" s="443">
        <v>316</v>
      </c>
      <c r="G21" s="179"/>
      <c r="H21" s="179"/>
      <c r="I21" s="392"/>
    </row>
    <row r="22" spans="1:9" ht="13.5" thickBot="1">
      <c r="A22" s="843"/>
      <c r="B22" s="835"/>
    </row>
    <row r="23" spans="1:9" ht="13.5" thickBot="1">
      <c r="A23" s="322" t="s">
        <v>34</v>
      </c>
      <c r="B23" s="811">
        <v>2013</v>
      </c>
      <c r="C23" s="814">
        <v>2014</v>
      </c>
      <c r="D23" s="811">
        <v>2015</v>
      </c>
      <c r="E23" s="814">
        <v>2016</v>
      </c>
      <c r="F23" s="814">
        <v>2017</v>
      </c>
      <c r="G23" s="814">
        <v>2018</v>
      </c>
      <c r="H23" s="814">
        <v>2019</v>
      </c>
      <c r="I23" s="390">
        <v>2020</v>
      </c>
    </row>
    <row r="24" spans="1:9" ht="15.95" customHeight="1">
      <c r="A24" s="320" t="s">
        <v>1242</v>
      </c>
      <c r="B24" s="172">
        <v>5</v>
      </c>
      <c r="C24" s="169">
        <v>5</v>
      </c>
      <c r="D24" s="169">
        <v>5</v>
      </c>
      <c r="E24" s="169">
        <v>5</v>
      </c>
      <c r="F24" s="313">
        <v>5</v>
      </c>
      <c r="G24" s="837"/>
      <c r="H24" s="837"/>
      <c r="I24" s="389"/>
    </row>
    <row r="25" spans="1:9" ht="15.95" customHeight="1">
      <c r="A25" s="321" t="s">
        <v>1265</v>
      </c>
      <c r="B25" s="147">
        <v>0</v>
      </c>
      <c r="C25" s="168">
        <v>0</v>
      </c>
      <c r="D25" s="168">
        <v>0</v>
      </c>
      <c r="E25" s="168">
        <v>0</v>
      </c>
      <c r="F25" s="312">
        <v>0</v>
      </c>
      <c r="G25" s="838"/>
      <c r="H25" s="838"/>
      <c r="I25" s="180"/>
    </row>
    <row r="26" spans="1:9" ht="15.95" customHeight="1">
      <c r="A26" s="321" t="s">
        <v>1266</v>
      </c>
      <c r="B26" s="147">
        <v>5</v>
      </c>
      <c r="C26" s="168">
        <v>5</v>
      </c>
      <c r="D26" s="168">
        <v>5</v>
      </c>
      <c r="E26" s="168">
        <v>5</v>
      </c>
      <c r="F26" s="312">
        <v>5</v>
      </c>
      <c r="G26" s="838"/>
      <c r="H26" s="838"/>
      <c r="I26" s="180"/>
    </row>
    <row r="27" spans="1:9" ht="15.95" customHeight="1" thickBot="1">
      <c r="A27" s="279" t="s">
        <v>1267</v>
      </c>
      <c r="B27" s="210">
        <v>0</v>
      </c>
      <c r="C27" s="179">
        <v>0</v>
      </c>
      <c r="D27" s="179">
        <v>0</v>
      </c>
      <c r="E27" s="179">
        <v>0</v>
      </c>
      <c r="F27" s="443">
        <v>0</v>
      </c>
      <c r="G27" s="839"/>
      <c r="H27" s="839"/>
      <c r="I27" s="392"/>
    </row>
    <row r="28" spans="1:9" ht="25.5">
      <c r="A28" s="273" t="s">
        <v>511</v>
      </c>
      <c r="B28" s="221"/>
      <c r="C28" s="25"/>
      <c r="D28" s="221"/>
      <c r="E28" s="25"/>
      <c r="F28" s="25"/>
      <c r="G28" s="25"/>
      <c r="H28" s="25"/>
      <c r="I28" s="408"/>
    </row>
    <row r="29" spans="1:9">
      <c r="A29" s="328" t="s">
        <v>23</v>
      </c>
      <c r="B29" s="147">
        <v>18</v>
      </c>
      <c r="C29" s="168">
        <v>18</v>
      </c>
      <c r="D29" s="211">
        <v>8</v>
      </c>
      <c r="E29" s="168">
        <v>13</v>
      </c>
      <c r="F29" s="168">
        <v>24</v>
      </c>
      <c r="G29" s="168"/>
      <c r="H29" s="168"/>
      <c r="I29" s="180"/>
    </row>
    <row r="30" spans="1:9" ht="15" customHeight="1" thickBot="1">
      <c r="A30" s="225" t="s">
        <v>1525</v>
      </c>
      <c r="B30" s="275">
        <v>15</v>
      </c>
      <c r="C30" s="143">
        <v>13</v>
      </c>
      <c r="D30" s="226">
        <v>7</v>
      </c>
      <c r="E30" s="143">
        <v>9</v>
      </c>
      <c r="F30" s="143">
        <v>19</v>
      </c>
      <c r="G30" s="143"/>
      <c r="H30" s="143"/>
      <c r="I30" s="409"/>
    </row>
    <row r="31" spans="1:9">
      <c r="A31" s="273" t="s">
        <v>512</v>
      </c>
      <c r="B31" s="221"/>
      <c r="C31" s="25"/>
      <c r="D31" s="219"/>
      <c r="E31" s="25"/>
      <c r="F31" s="25"/>
      <c r="G31" s="25"/>
      <c r="H31" s="25"/>
      <c r="I31" s="408"/>
    </row>
    <row r="32" spans="1:9" ht="25.5">
      <c r="A32" s="277" t="s">
        <v>91</v>
      </c>
      <c r="B32" s="211">
        <v>0</v>
      </c>
      <c r="C32" s="168">
        <v>4</v>
      </c>
      <c r="D32" s="211">
        <v>1</v>
      </c>
      <c r="E32" s="168">
        <v>1</v>
      </c>
      <c r="F32" s="168">
        <v>1</v>
      </c>
      <c r="G32" s="168"/>
      <c r="H32" s="168"/>
      <c r="I32" s="180"/>
    </row>
    <row r="33" spans="1:59">
      <c r="A33" s="328" t="s">
        <v>92</v>
      </c>
      <c r="B33" s="211">
        <v>13</v>
      </c>
      <c r="C33" s="168">
        <v>15</v>
      </c>
      <c r="D33" s="211">
        <v>63</v>
      </c>
      <c r="E33" s="168">
        <v>8</v>
      </c>
      <c r="F33" s="168">
        <v>8</v>
      </c>
      <c r="G33" s="168"/>
      <c r="H33" s="168"/>
      <c r="I33" s="180"/>
    </row>
    <row r="34" spans="1:59" ht="13.5" thickBot="1">
      <c r="A34" s="225" t="s">
        <v>93</v>
      </c>
      <c r="B34" s="226">
        <v>0</v>
      </c>
      <c r="C34" s="143">
        <v>0</v>
      </c>
      <c r="D34" s="226">
        <v>1</v>
      </c>
      <c r="E34" s="143">
        <v>0</v>
      </c>
      <c r="F34" s="143">
        <v>0</v>
      </c>
      <c r="G34" s="143"/>
      <c r="H34" s="143"/>
      <c r="I34" s="409"/>
    </row>
    <row r="35" spans="1:59" ht="13.5" customHeight="1">
      <c r="A35" s="273" t="s">
        <v>513</v>
      </c>
      <c r="B35" s="221"/>
      <c r="C35" s="25"/>
      <c r="D35" s="219"/>
      <c r="E35" s="25"/>
      <c r="F35" s="25"/>
      <c r="G35" s="25"/>
      <c r="H35" s="25"/>
      <c r="I35" s="408"/>
    </row>
    <row r="36" spans="1:59">
      <c r="A36" s="277" t="s">
        <v>94</v>
      </c>
      <c r="B36" s="147">
        <v>3</v>
      </c>
      <c r="C36" s="168">
        <v>3</v>
      </c>
      <c r="D36" s="211">
        <v>3</v>
      </c>
      <c r="E36" s="168">
        <v>3</v>
      </c>
      <c r="F36" s="168">
        <v>3</v>
      </c>
      <c r="G36" s="168"/>
      <c r="H36" s="168"/>
      <c r="I36" s="180"/>
    </row>
    <row r="37" spans="1:59">
      <c r="A37" s="277" t="s">
        <v>95</v>
      </c>
      <c r="B37" s="211">
        <v>4</v>
      </c>
      <c r="C37" s="168">
        <v>7</v>
      </c>
      <c r="D37" s="211">
        <v>34</v>
      </c>
      <c r="E37" s="168">
        <v>20</v>
      </c>
      <c r="F37" s="168">
        <v>10</v>
      </c>
      <c r="G37" s="168"/>
      <c r="H37" s="168"/>
      <c r="I37" s="180"/>
    </row>
    <row r="38" spans="1:59" ht="13.5" thickBot="1">
      <c r="A38" s="326" t="s">
        <v>96</v>
      </c>
      <c r="B38" s="282">
        <v>40</v>
      </c>
      <c r="C38" s="26">
        <v>136</v>
      </c>
      <c r="D38" s="818">
        <v>2191</v>
      </c>
      <c r="E38" s="26">
        <v>418</v>
      </c>
      <c r="F38" s="26">
        <v>285</v>
      </c>
      <c r="G38" s="26"/>
      <c r="H38" s="26"/>
      <c r="I38" s="410"/>
    </row>
    <row r="39" spans="1:59" ht="14.25" customHeight="1">
      <c r="A39" s="273" t="s">
        <v>514</v>
      </c>
      <c r="B39" s="221"/>
      <c r="C39" s="25"/>
      <c r="D39" s="219"/>
      <c r="E39" s="25"/>
      <c r="F39" s="25"/>
      <c r="G39" s="25"/>
      <c r="H39" s="25"/>
      <c r="I39" s="408"/>
    </row>
    <row r="40" spans="1:59" ht="14.25" customHeight="1" thickBot="1">
      <c r="A40" s="326" t="s">
        <v>97</v>
      </c>
      <c r="B40" s="147">
        <v>15</v>
      </c>
      <c r="C40" s="168">
        <v>4</v>
      </c>
      <c r="D40" s="211">
        <v>1</v>
      </c>
      <c r="E40" s="168">
        <v>2</v>
      </c>
      <c r="F40" s="168">
        <v>2</v>
      </c>
      <c r="G40" s="168"/>
      <c r="H40" s="168"/>
      <c r="I40" s="180"/>
    </row>
    <row r="41" spans="1:59" ht="27.75" customHeight="1">
      <c r="A41" s="273" t="s">
        <v>515</v>
      </c>
      <c r="B41" s="221"/>
      <c r="C41" s="25"/>
      <c r="D41" s="219"/>
      <c r="E41" s="25"/>
      <c r="F41" s="25"/>
      <c r="G41" s="25"/>
      <c r="H41" s="25"/>
      <c r="I41" s="408"/>
    </row>
    <row r="42" spans="1:59" ht="15.75" customHeight="1" thickBot="1">
      <c r="A42" s="225" t="s">
        <v>98</v>
      </c>
      <c r="B42" s="275">
        <v>1</v>
      </c>
      <c r="C42" s="143">
        <v>1</v>
      </c>
      <c r="D42" s="226">
        <v>0</v>
      </c>
      <c r="E42" s="179">
        <v>0</v>
      </c>
      <c r="F42" s="179">
        <v>0</v>
      </c>
      <c r="G42" s="179"/>
      <c r="H42" s="179"/>
      <c r="I42" s="392"/>
    </row>
    <row r="43" spans="1:59" ht="9" customHeight="1" thickBot="1">
      <c r="A43" s="843"/>
      <c r="B43" s="835"/>
    </row>
    <row r="44" spans="1:59" s="382" customFormat="1" ht="13.5" thickBot="1">
      <c r="A44" s="940" t="s">
        <v>35</v>
      </c>
      <c r="B44" s="405">
        <v>2013</v>
      </c>
      <c r="C44" s="449">
        <v>2014</v>
      </c>
      <c r="D44" s="405">
        <v>2015</v>
      </c>
      <c r="E44" s="449">
        <v>2016</v>
      </c>
      <c r="F44" s="449">
        <v>2017</v>
      </c>
      <c r="G44" s="449">
        <v>2018</v>
      </c>
      <c r="H44" s="449">
        <v>2019</v>
      </c>
      <c r="I44" s="450">
        <v>2020</v>
      </c>
      <c r="J44" s="941"/>
    </row>
    <row r="45" spans="1:59" s="382" customFormat="1" ht="15.95" customHeight="1">
      <c r="A45" s="320" t="s">
        <v>1242</v>
      </c>
      <c r="B45" s="405">
        <f t="shared" ref="B45:E47" si="4">B52+B103+B77</f>
        <v>16</v>
      </c>
      <c r="C45" s="405">
        <f t="shared" si="4"/>
        <v>16</v>
      </c>
      <c r="D45" s="405">
        <f t="shared" si="4"/>
        <v>16</v>
      </c>
      <c r="E45" s="405">
        <f t="shared" si="4"/>
        <v>15</v>
      </c>
      <c r="F45" s="405">
        <f>F52+F103+F77</f>
        <v>15</v>
      </c>
      <c r="G45" s="831"/>
      <c r="H45" s="831"/>
      <c r="I45" s="669"/>
      <c r="J45" s="828"/>
      <c r="K45" s="381"/>
      <c r="L45" s="381"/>
      <c r="M45" s="381"/>
      <c r="N45" s="381"/>
      <c r="O45" s="381"/>
      <c r="P45" s="381"/>
      <c r="Q45" s="381"/>
      <c r="R45" s="381"/>
      <c r="S45" s="381"/>
      <c r="T45" s="381"/>
      <c r="U45" s="381"/>
      <c r="V45" s="381"/>
      <c r="W45" s="381"/>
      <c r="X45" s="381"/>
      <c r="Y45" s="381"/>
      <c r="Z45" s="381"/>
      <c r="AA45" s="381"/>
      <c r="AB45" s="381"/>
      <c r="AC45" s="381"/>
      <c r="AD45" s="381"/>
      <c r="AE45" s="381"/>
      <c r="AF45" s="381"/>
      <c r="AG45" s="381"/>
      <c r="AH45" s="381"/>
      <c r="AI45" s="381"/>
      <c r="AJ45" s="381"/>
      <c r="AK45" s="381"/>
      <c r="AL45" s="381"/>
      <c r="AM45" s="381"/>
      <c r="AN45" s="381"/>
      <c r="AO45" s="381"/>
      <c r="AP45" s="381"/>
      <c r="AQ45" s="381"/>
      <c r="AR45" s="381"/>
      <c r="AS45" s="381"/>
      <c r="AT45" s="381"/>
      <c r="AU45" s="381"/>
      <c r="AV45" s="381"/>
      <c r="AW45" s="381"/>
      <c r="AX45" s="381"/>
      <c r="AY45" s="381"/>
      <c r="AZ45" s="381"/>
      <c r="BA45" s="381"/>
      <c r="BB45" s="381"/>
      <c r="BC45" s="381"/>
      <c r="BD45" s="381"/>
      <c r="BE45" s="381"/>
      <c r="BF45" s="381"/>
      <c r="BG45" s="381"/>
    </row>
    <row r="46" spans="1:59" s="382" customFormat="1" ht="15.95" customHeight="1">
      <c r="A46" s="321" t="s">
        <v>1265</v>
      </c>
      <c r="B46" s="211">
        <f t="shared" si="4"/>
        <v>0</v>
      </c>
      <c r="C46" s="211">
        <f t="shared" si="4"/>
        <v>0</v>
      </c>
      <c r="D46" s="211">
        <f t="shared" si="4"/>
        <v>0</v>
      </c>
      <c r="E46" s="211">
        <f t="shared" si="4"/>
        <v>1</v>
      </c>
      <c r="F46" s="211">
        <f t="shared" ref="F46" si="5">F53+F104+F78</f>
        <v>1</v>
      </c>
      <c r="G46" s="832"/>
      <c r="H46" s="832"/>
      <c r="I46" s="728"/>
      <c r="J46" s="828"/>
      <c r="K46" s="381"/>
      <c r="L46" s="381"/>
      <c r="M46" s="381"/>
      <c r="N46" s="381"/>
      <c r="O46" s="381"/>
      <c r="P46" s="381"/>
      <c r="Q46" s="381"/>
      <c r="R46" s="381"/>
      <c r="S46" s="381"/>
      <c r="T46" s="381"/>
      <c r="U46" s="381"/>
      <c r="V46" s="381"/>
      <c r="W46" s="381"/>
      <c r="X46" s="381"/>
      <c r="Y46" s="381"/>
      <c r="Z46" s="381"/>
      <c r="AA46" s="381"/>
      <c r="AB46" s="381"/>
      <c r="AC46" s="381"/>
      <c r="AD46" s="381"/>
      <c r="AE46" s="381"/>
      <c r="AF46" s="381"/>
      <c r="AG46" s="381"/>
      <c r="AH46" s="381"/>
      <c r="AI46" s="381"/>
      <c r="AJ46" s="381"/>
      <c r="AK46" s="381"/>
      <c r="AL46" s="381"/>
      <c r="AM46" s="381"/>
      <c r="AN46" s="381"/>
      <c r="AO46" s="381"/>
      <c r="AP46" s="381"/>
      <c r="AQ46" s="381"/>
      <c r="AR46" s="381"/>
      <c r="AS46" s="381"/>
      <c r="AT46" s="381"/>
      <c r="AU46" s="381"/>
      <c r="AV46" s="381"/>
      <c r="AW46" s="381"/>
      <c r="AX46" s="381"/>
      <c r="AY46" s="381"/>
      <c r="AZ46" s="381"/>
      <c r="BA46" s="381"/>
      <c r="BB46" s="381"/>
      <c r="BC46" s="381"/>
      <c r="BD46" s="381"/>
      <c r="BE46" s="381"/>
      <c r="BF46" s="381"/>
      <c r="BG46" s="381"/>
    </row>
    <row r="47" spans="1:59" s="382" customFormat="1" ht="15.95" customHeight="1">
      <c r="A47" s="321" t="s">
        <v>1266</v>
      </c>
      <c r="B47" s="681">
        <f t="shared" si="4"/>
        <v>13</v>
      </c>
      <c r="C47" s="681">
        <f t="shared" si="4"/>
        <v>13</v>
      </c>
      <c r="D47" s="681">
        <f t="shared" si="4"/>
        <v>12</v>
      </c>
      <c r="E47" s="681">
        <f t="shared" si="4"/>
        <v>13</v>
      </c>
      <c r="F47" s="681">
        <f t="shared" ref="F47" si="6">F54+F105+F79</f>
        <v>14</v>
      </c>
      <c r="G47" s="832"/>
      <c r="H47" s="832"/>
      <c r="I47" s="728"/>
      <c r="J47" s="828"/>
      <c r="K47" s="381"/>
      <c r="L47" s="381"/>
      <c r="M47" s="381"/>
      <c r="N47" s="381"/>
      <c r="O47" s="381"/>
      <c r="P47" s="381"/>
      <c r="Q47" s="381"/>
      <c r="R47" s="381"/>
      <c r="S47" s="381"/>
      <c r="T47" s="381"/>
      <c r="U47" s="381"/>
      <c r="V47" s="381"/>
      <c r="W47" s="381"/>
      <c r="X47" s="381"/>
      <c r="Y47" s="381"/>
      <c r="Z47" s="381"/>
      <c r="AA47" s="381"/>
      <c r="AB47" s="381"/>
      <c r="AC47" s="381"/>
      <c r="AD47" s="381"/>
      <c r="AE47" s="381"/>
      <c r="AF47" s="381"/>
      <c r="AG47" s="381"/>
      <c r="AH47" s="381"/>
      <c r="AI47" s="381"/>
      <c r="AJ47" s="381"/>
      <c r="AK47" s="381"/>
      <c r="AL47" s="381"/>
      <c r="AM47" s="381"/>
      <c r="AN47" s="381"/>
      <c r="AO47" s="381"/>
      <c r="AP47" s="381"/>
      <c r="AQ47" s="381"/>
      <c r="AR47" s="381"/>
      <c r="AS47" s="381"/>
      <c r="AT47" s="381"/>
      <c r="AU47" s="381"/>
      <c r="AV47" s="381"/>
      <c r="AW47" s="381"/>
      <c r="AX47" s="381"/>
      <c r="AY47" s="381"/>
      <c r="AZ47" s="381"/>
      <c r="BA47" s="381"/>
      <c r="BB47" s="381"/>
      <c r="BC47" s="381"/>
      <c r="BD47" s="381"/>
      <c r="BE47" s="381"/>
      <c r="BF47" s="381"/>
      <c r="BG47" s="381"/>
    </row>
    <row r="48" spans="1:59" s="382" customFormat="1" ht="15.95" customHeight="1">
      <c r="A48" s="395" t="s">
        <v>1267</v>
      </c>
      <c r="B48" s="818">
        <f>B55+B80+B106</f>
        <v>3</v>
      </c>
      <c r="C48" s="818">
        <f>C55+C106+C80</f>
        <v>3</v>
      </c>
      <c r="D48" s="818">
        <f>D55+D80+D106</f>
        <v>3</v>
      </c>
      <c r="E48" s="818">
        <f>E55+E80+E106</f>
        <v>1</v>
      </c>
      <c r="F48" s="818">
        <f>F55+F80+F106</f>
        <v>0</v>
      </c>
      <c r="G48" s="844"/>
      <c r="H48" s="844"/>
      <c r="I48" s="845"/>
      <c r="J48" s="828"/>
      <c r="K48" s="381"/>
      <c r="L48" s="381"/>
      <c r="M48" s="381"/>
      <c r="N48" s="381"/>
      <c r="O48" s="381"/>
      <c r="P48" s="381"/>
      <c r="Q48" s="381"/>
      <c r="R48" s="381"/>
      <c r="S48" s="381"/>
      <c r="T48" s="381"/>
      <c r="U48" s="381"/>
      <c r="V48" s="381"/>
      <c r="W48" s="381"/>
      <c r="X48" s="381"/>
      <c r="Y48" s="381"/>
      <c r="Z48" s="381"/>
      <c r="AA48" s="381"/>
      <c r="AB48" s="381"/>
      <c r="AC48" s="381"/>
      <c r="AD48" s="381"/>
      <c r="AE48" s="381"/>
      <c r="AF48" s="381"/>
      <c r="AG48" s="381"/>
      <c r="AH48" s="381"/>
      <c r="AI48" s="381"/>
      <c r="AJ48" s="381"/>
      <c r="AK48" s="381"/>
      <c r="AL48" s="381"/>
      <c r="AM48" s="381"/>
      <c r="AN48" s="381"/>
      <c r="AO48" s="381"/>
      <c r="AP48" s="381"/>
      <c r="AQ48" s="381"/>
      <c r="AR48" s="381"/>
      <c r="AS48" s="381"/>
      <c r="AT48" s="381"/>
      <c r="AU48" s="381"/>
      <c r="AV48" s="381"/>
      <c r="AW48" s="381"/>
      <c r="AX48" s="381"/>
      <c r="AY48" s="381"/>
      <c r="AZ48" s="381"/>
      <c r="BA48" s="381"/>
      <c r="BB48" s="381"/>
      <c r="BC48" s="381"/>
      <c r="BD48" s="381"/>
      <c r="BE48" s="381"/>
      <c r="BF48" s="381"/>
      <c r="BG48" s="381"/>
    </row>
    <row r="49" spans="1:59" s="382" customFormat="1" ht="15.95" customHeight="1" thickBot="1">
      <c r="A49" s="279" t="s">
        <v>1736</v>
      </c>
      <c r="B49" s="226"/>
      <c r="C49" s="226"/>
      <c r="D49" s="226">
        <f>D56</f>
        <v>1</v>
      </c>
      <c r="E49" s="226">
        <f>E56</f>
        <v>0</v>
      </c>
      <c r="F49" s="226">
        <f>F56</f>
        <v>0</v>
      </c>
      <c r="G49" s="833"/>
      <c r="H49" s="833"/>
      <c r="I49" s="721"/>
      <c r="J49" s="828"/>
      <c r="K49" s="381"/>
      <c r="L49" s="381"/>
      <c r="M49" s="381"/>
      <c r="N49" s="381"/>
      <c r="O49" s="381"/>
      <c r="P49" s="381"/>
      <c r="Q49" s="381"/>
      <c r="R49" s="381"/>
      <c r="S49" s="381"/>
      <c r="T49" s="381"/>
      <c r="U49" s="381"/>
      <c r="V49" s="381"/>
      <c r="W49" s="381"/>
      <c r="X49" s="381"/>
      <c r="Y49" s="381"/>
      <c r="Z49" s="381"/>
      <c r="AA49" s="381"/>
      <c r="AB49" s="381"/>
      <c r="AC49" s="381"/>
      <c r="AD49" s="381"/>
      <c r="AE49" s="381"/>
      <c r="AF49" s="381"/>
      <c r="AG49" s="381"/>
      <c r="AH49" s="381"/>
      <c r="AI49" s="381"/>
      <c r="AJ49" s="381"/>
      <c r="AK49" s="381"/>
      <c r="AL49" s="381"/>
      <c r="AM49" s="381"/>
      <c r="AN49" s="381"/>
      <c r="AO49" s="381"/>
      <c r="AP49" s="381"/>
      <c r="AQ49" s="381"/>
      <c r="AR49" s="381"/>
      <c r="AS49" s="381"/>
      <c r="AT49" s="381"/>
      <c r="AU49" s="381"/>
      <c r="AV49" s="381"/>
      <c r="AW49" s="381"/>
      <c r="AX49" s="381"/>
      <c r="AY49" s="381"/>
      <c r="AZ49" s="381"/>
      <c r="BA49" s="381"/>
      <c r="BB49" s="381"/>
      <c r="BC49" s="381"/>
      <c r="BD49" s="381"/>
      <c r="BE49" s="381"/>
      <c r="BF49" s="381"/>
      <c r="BG49" s="381"/>
    </row>
    <row r="50" spans="1:59" ht="9" customHeight="1" thickBot="1">
      <c r="A50" s="834"/>
      <c r="B50" s="835"/>
    </row>
    <row r="51" spans="1:59" ht="26.25" thickBot="1">
      <c r="A51" s="322" t="s">
        <v>36</v>
      </c>
      <c r="B51" s="811">
        <v>2013</v>
      </c>
      <c r="C51" s="814">
        <v>2014</v>
      </c>
      <c r="D51" s="811">
        <v>2015</v>
      </c>
      <c r="E51" s="814">
        <v>2016</v>
      </c>
      <c r="F51" s="814">
        <v>2017</v>
      </c>
      <c r="G51" s="814">
        <v>2018</v>
      </c>
      <c r="H51" s="814">
        <v>2019</v>
      </c>
      <c r="I51" s="390">
        <v>2020</v>
      </c>
    </row>
    <row r="52" spans="1:59" ht="15.95" customHeight="1">
      <c r="A52" s="320" t="s">
        <v>1242</v>
      </c>
      <c r="B52" s="172">
        <v>7</v>
      </c>
      <c r="C52" s="172">
        <v>7</v>
      </c>
      <c r="D52" s="172">
        <v>7</v>
      </c>
      <c r="E52" s="172">
        <v>6</v>
      </c>
      <c r="F52" s="219">
        <v>6</v>
      </c>
      <c r="G52" s="837"/>
      <c r="H52" s="837"/>
      <c r="I52" s="389"/>
    </row>
    <row r="53" spans="1:59" ht="15.95" customHeight="1">
      <c r="A53" s="321" t="s">
        <v>1265</v>
      </c>
      <c r="B53" s="147">
        <v>0</v>
      </c>
      <c r="C53" s="147">
        <v>0</v>
      </c>
      <c r="D53" s="147">
        <v>0</v>
      </c>
      <c r="E53" s="147">
        <v>0</v>
      </c>
      <c r="F53" s="211">
        <v>0</v>
      </c>
      <c r="G53" s="838"/>
      <c r="H53" s="838"/>
      <c r="I53" s="180"/>
    </row>
    <row r="54" spans="1:59" ht="15.95" customHeight="1">
      <c r="A54" s="321" t="s">
        <v>1266</v>
      </c>
      <c r="B54" s="147">
        <v>4</v>
      </c>
      <c r="C54" s="147">
        <v>4</v>
      </c>
      <c r="D54" s="147">
        <v>3</v>
      </c>
      <c r="E54" s="147">
        <v>5</v>
      </c>
      <c r="F54" s="211">
        <v>6</v>
      </c>
      <c r="G54" s="838"/>
      <c r="H54" s="838"/>
      <c r="I54" s="180"/>
    </row>
    <row r="55" spans="1:59" ht="15.95" customHeight="1">
      <c r="A55" s="395" t="s">
        <v>1267</v>
      </c>
      <c r="B55" s="280">
        <v>3</v>
      </c>
      <c r="C55" s="280">
        <v>3</v>
      </c>
      <c r="D55" s="280">
        <v>3</v>
      </c>
      <c r="E55" s="280">
        <v>1</v>
      </c>
      <c r="F55" s="818">
        <v>0</v>
      </c>
      <c r="G55" s="846"/>
      <c r="H55" s="846"/>
      <c r="I55" s="406"/>
    </row>
    <row r="56" spans="1:59" ht="15.95" customHeight="1" thickBot="1">
      <c r="A56" s="279" t="s">
        <v>1736</v>
      </c>
      <c r="B56" s="210">
        <v>0</v>
      </c>
      <c r="C56" s="210">
        <v>0</v>
      </c>
      <c r="D56" s="210">
        <v>1</v>
      </c>
      <c r="E56" s="210">
        <v>0</v>
      </c>
      <c r="F56" s="226">
        <v>0</v>
      </c>
      <c r="G56" s="839"/>
      <c r="H56" s="839"/>
      <c r="I56" s="392"/>
    </row>
    <row r="57" spans="1:59" ht="13.5" customHeight="1" thickBot="1">
      <c r="A57" s="323"/>
      <c r="B57" s="840"/>
      <c r="C57" s="841"/>
      <c r="D57" s="842"/>
      <c r="E57" s="841"/>
      <c r="F57" s="841"/>
      <c r="G57" s="841"/>
      <c r="H57" s="841"/>
      <c r="I57" s="841"/>
    </row>
    <row r="58" spans="1:59" ht="39.75" customHeight="1">
      <c r="A58" s="273" t="s">
        <v>1562</v>
      </c>
      <c r="B58" s="219"/>
      <c r="C58" s="219"/>
      <c r="D58" s="219"/>
      <c r="E58" s="25"/>
      <c r="F58" s="25"/>
      <c r="G58" s="25"/>
      <c r="H58" s="25"/>
      <c r="I58" s="408"/>
    </row>
    <row r="59" spans="1:59">
      <c r="A59" s="328" t="s">
        <v>99</v>
      </c>
      <c r="B59" s="211">
        <v>0</v>
      </c>
      <c r="C59" s="211">
        <v>0</v>
      </c>
      <c r="D59" s="211">
        <v>0</v>
      </c>
      <c r="E59" s="168">
        <v>1</v>
      </c>
      <c r="F59" s="168">
        <v>1</v>
      </c>
      <c r="G59" s="168"/>
      <c r="H59" s="168"/>
      <c r="I59" s="180"/>
    </row>
    <row r="60" spans="1:59">
      <c r="A60" s="277" t="s">
        <v>100</v>
      </c>
      <c r="B60" s="211">
        <v>0</v>
      </c>
      <c r="C60" s="211">
        <v>0</v>
      </c>
      <c r="D60" s="211">
        <v>0</v>
      </c>
      <c r="E60" s="168">
        <v>1</v>
      </c>
      <c r="F60" s="168">
        <v>1</v>
      </c>
      <c r="G60" s="168"/>
      <c r="H60" s="168"/>
      <c r="I60" s="180"/>
    </row>
    <row r="61" spans="1:59">
      <c r="A61" s="328" t="s">
        <v>101</v>
      </c>
      <c r="B61" s="818">
        <v>0</v>
      </c>
      <c r="C61" s="818">
        <v>0</v>
      </c>
      <c r="D61" s="818">
        <v>0</v>
      </c>
      <c r="E61" s="740">
        <v>1</v>
      </c>
      <c r="F61" s="740">
        <v>1</v>
      </c>
      <c r="G61" s="740"/>
      <c r="H61" s="740"/>
      <c r="I61" s="406"/>
    </row>
    <row r="62" spans="1:59" ht="13.5" thickBot="1">
      <c r="A62" s="225" t="s">
        <v>102</v>
      </c>
      <c r="B62" s="226">
        <v>0</v>
      </c>
      <c r="C62" s="226">
        <v>0</v>
      </c>
      <c r="D62" s="226">
        <v>0</v>
      </c>
      <c r="E62" s="179">
        <v>0</v>
      </c>
      <c r="F62" s="179">
        <v>0</v>
      </c>
      <c r="G62" s="179"/>
      <c r="H62" s="179"/>
      <c r="I62" s="392"/>
    </row>
    <row r="63" spans="1:59">
      <c r="A63" s="273" t="s">
        <v>516</v>
      </c>
      <c r="B63" s="221"/>
      <c r="C63" s="25"/>
      <c r="D63" s="221"/>
      <c r="E63" s="25"/>
      <c r="F63" s="25"/>
      <c r="G63" s="25"/>
      <c r="H63" s="25"/>
      <c r="I63" s="408"/>
    </row>
    <row r="64" spans="1:59" ht="13.5" thickBot="1">
      <c r="A64" s="326" t="s">
        <v>103</v>
      </c>
      <c r="B64" s="147">
        <v>2</v>
      </c>
      <c r="C64" s="168">
        <v>9</v>
      </c>
      <c r="D64" s="211">
        <v>9</v>
      </c>
      <c r="E64" s="168">
        <v>9</v>
      </c>
      <c r="F64" s="168">
        <v>8</v>
      </c>
      <c r="G64" s="168"/>
      <c r="H64" s="168"/>
      <c r="I64" s="180"/>
    </row>
    <row r="65" spans="1:9">
      <c r="A65" s="273" t="s">
        <v>517</v>
      </c>
      <c r="B65" s="219"/>
      <c r="C65" s="313"/>
      <c r="D65" s="221"/>
      <c r="E65" s="25"/>
      <c r="F65" s="25"/>
      <c r="G65" s="25"/>
      <c r="H65" s="25"/>
      <c r="I65" s="408"/>
    </row>
    <row r="66" spans="1:9" ht="13.5" thickBot="1">
      <c r="A66" s="326" t="s">
        <v>104</v>
      </c>
      <c r="B66" s="211">
        <v>1</v>
      </c>
      <c r="C66" s="312">
        <v>0</v>
      </c>
      <c r="D66" s="211">
        <v>0</v>
      </c>
      <c r="E66" s="168">
        <v>0</v>
      </c>
      <c r="F66" s="168">
        <v>0</v>
      </c>
      <c r="G66" s="168"/>
      <c r="H66" s="168"/>
      <c r="I66" s="180"/>
    </row>
    <row r="67" spans="1:9" ht="15" customHeight="1">
      <c r="A67" s="273" t="s">
        <v>518</v>
      </c>
      <c r="B67" s="219"/>
      <c r="C67" s="219"/>
      <c r="D67" s="219"/>
      <c r="E67" s="25"/>
      <c r="F67" s="25"/>
      <c r="G67" s="25"/>
      <c r="H67" s="25"/>
      <c r="I67" s="408"/>
    </row>
    <row r="68" spans="1:9">
      <c r="A68" s="277" t="s">
        <v>105</v>
      </c>
      <c r="B68" s="211">
        <v>0</v>
      </c>
      <c r="C68" s="211">
        <v>0</v>
      </c>
      <c r="D68" s="211">
        <v>0</v>
      </c>
      <c r="E68" s="168">
        <v>1</v>
      </c>
      <c r="F68" s="168">
        <v>1</v>
      </c>
      <c r="G68" s="168"/>
      <c r="H68" s="168"/>
      <c r="I68" s="180"/>
    </row>
    <row r="69" spans="1:9">
      <c r="A69" s="277" t="s">
        <v>106</v>
      </c>
      <c r="B69" s="211">
        <v>0</v>
      </c>
      <c r="C69" s="211">
        <v>0</v>
      </c>
      <c r="D69" s="211">
        <v>0</v>
      </c>
      <c r="E69" s="168">
        <v>0</v>
      </c>
      <c r="F69" s="168">
        <v>0</v>
      </c>
      <c r="G69" s="168"/>
      <c r="H69" s="168"/>
      <c r="I69" s="180"/>
    </row>
    <row r="70" spans="1:9" ht="13.5" thickBot="1">
      <c r="A70" s="326" t="s">
        <v>107</v>
      </c>
      <c r="B70" s="211">
        <v>0</v>
      </c>
      <c r="C70" s="211">
        <v>0</v>
      </c>
      <c r="D70" s="211">
        <v>0</v>
      </c>
      <c r="E70" s="168">
        <v>3</v>
      </c>
      <c r="F70" s="312">
        <v>4</v>
      </c>
      <c r="G70" s="168"/>
      <c r="H70" s="168"/>
      <c r="I70" s="180"/>
    </row>
    <row r="71" spans="1:9">
      <c r="A71" s="273" t="s">
        <v>1979</v>
      </c>
      <c r="B71" s="216"/>
      <c r="C71" s="216"/>
      <c r="D71" s="216"/>
      <c r="E71" s="216"/>
      <c r="F71" s="219"/>
      <c r="G71" s="25"/>
      <c r="H71" s="25"/>
      <c r="I71" s="408"/>
    </row>
    <row r="72" spans="1:9" ht="13.5" thickBot="1">
      <c r="A72" s="225" t="s">
        <v>108</v>
      </c>
      <c r="B72" s="220">
        <v>0</v>
      </c>
      <c r="C72" s="220">
        <v>0</v>
      </c>
      <c r="D72" s="220">
        <v>0</v>
      </c>
      <c r="E72" s="220">
        <v>0</v>
      </c>
      <c r="F72" s="226">
        <v>130</v>
      </c>
      <c r="G72" s="179"/>
      <c r="H72" s="179"/>
      <c r="I72" s="392"/>
    </row>
    <row r="73" spans="1:9">
      <c r="A73" s="273" t="s">
        <v>1982</v>
      </c>
      <c r="B73" s="219"/>
      <c r="C73" s="25"/>
      <c r="D73" s="221"/>
      <c r="E73" s="25"/>
      <c r="F73" s="25"/>
      <c r="G73" s="25"/>
      <c r="H73" s="25"/>
      <c r="I73" s="408"/>
    </row>
    <row r="74" spans="1:9" ht="13.5" thickBot="1">
      <c r="A74" s="225" t="s">
        <v>109</v>
      </c>
      <c r="B74" s="226">
        <v>0</v>
      </c>
      <c r="C74" s="143" t="s">
        <v>1307</v>
      </c>
      <c r="D74" s="847" t="s">
        <v>1724</v>
      </c>
      <c r="E74" s="848" t="s">
        <v>1980</v>
      </c>
      <c r="F74" s="848" t="s">
        <v>2490</v>
      </c>
      <c r="G74" s="848"/>
      <c r="H74" s="848"/>
      <c r="I74" s="849"/>
    </row>
    <row r="75" spans="1:9" ht="13.5" thickBot="1">
      <c r="A75" s="843"/>
      <c r="B75" s="835"/>
    </row>
    <row r="76" spans="1:9" ht="13.5" thickBot="1">
      <c r="A76" s="322" t="s">
        <v>37</v>
      </c>
      <c r="B76" s="811">
        <v>2013</v>
      </c>
      <c r="C76" s="814">
        <v>2014</v>
      </c>
      <c r="D76" s="811">
        <v>2015</v>
      </c>
      <c r="E76" s="814">
        <v>2016</v>
      </c>
      <c r="F76" s="814"/>
      <c r="G76" s="814">
        <v>2018</v>
      </c>
      <c r="H76" s="814">
        <v>2019</v>
      </c>
      <c r="I76" s="390">
        <v>2020</v>
      </c>
    </row>
    <row r="77" spans="1:9" ht="15.95" customHeight="1">
      <c r="A77" s="320" t="s">
        <v>1242</v>
      </c>
      <c r="B77" s="172">
        <v>6</v>
      </c>
      <c r="C77" s="172">
        <v>6</v>
      </c>
      <c r="D77" s="172">
        <v>6</v>
      </c>
      <c r="E77" s="172">
        <v>6</v>
      </c>
      <c r="F77" s="172">
        <v>6</v>
      </c>
      <c r="G77" s="837"/>
      <c r="H77" s="837"/>
      <c r="I77" s="389"/>
    </row>
    <row r="78" spans="1:9" ht="15.95" customHeight="1">
      <c r="A78" s="321" t="s">
        <v>1265</v>
      </c>
      <c r="B78" s="147">
        <v>0</v>
      </c>
      <c r="C78" s="147">
        <v>0</v>
      </c>
      <c r="D78" s="147">
        <v>0</v>
      </c>
      <c r="E78" s="147">
        <v>1</v>
      </c>
      <c r="F78" s="147">
        <v>1</v>
      </c>
      <c r="G78" s="838"/>
      <c r="H78" s="838"/>
      <c r="I78" s="180"/>
    </row>
    <row r="79" spans="1:9" ht="15.95" customHeight="1">
      <c r="A79" s="321" t="s">
        <v>1266</v>
      </c>
      <c r="B79" s="147">
        <v>6</v>
      </c>
      <c r="C79" s="147">
        <v>6</v>
      </c>
      <c r="D79" s="147">
        <v>6</v>
      </c>
      <c r="E79" s="147">
        <v>5</v>
      </c>
      <c r="F79" s="147">
        <v>5</v>
      </c>
      <c r="G79" s="838"/>
      <c r="H79" s="838"/>
      <c r="I79" s="180"/>
    </row>
    <row r="80" spans="1:9" ht="15.95" customHeight="1" thickBot="1">
      <c r="A80" s="279" t="s">
        <v>1267</v>
      </c>
      <c r="B80" s="210">
        <v>0</v>
      </c>
      <c r="C80" s="210">
        <v>0</v>
      </c>
      <c r="D80" s="210">
        <v>0</v>
      </c>
      <c r="E80" s="210">
        <v>0</v>
      </c>
      <c r="F80" s="210">
        <v>0</v>
      </c>
      <c r="G80" s="839"/>
      <c r="H80" s="839"/>
      <c r="I80" s="392"/>
    </row>
    <row r="81" spans="1:9" ht="13.5" customHeight="1" thickBot="1">
      <c r="A81" s="323"/>
      <c r="B81" s="840"/>
      <c r="C81" s="841"/>
      <c r="D81" s="842"/>
      <c r="E81" s="841"/>
      <c r="F81" s="841"/>
      <c r="G81" s="841"/>
      <c r="H81" s="841"/>
      <c r="I81" s="841"/>
    </row>
    <row r="82" spans="1:9" ht="21" customHeight="1" thickBot="1">
      <c r="A82" s="324" t="s">
        <v>1268</v>
      </c>
      <c r="B82" s="811">
        <v>2013</v>
      </c>
      <c r="C82" s="814">
        <v>2014</v>
      </c>
      <c r="D82" s="811">
        <v>2015</v>
      </c>
      <c r="E82" s="814">
        <v>2016</v>
      </c>
      <c r="F82" s="814">
        <v>2017</v>
      </c>
      <c r="G82" s="814">
        <v>2018</v>
      </c>
      <c r="H82" s="814">
        <v>2019</v>
      </c>
      <c r="I82" s="390">
        <v>2020</v>
      </c>
    </row>
    <row r="83" spans="1:9">
      <c r="A83" s="273" t="s">
        <v>519</v>
      </c>
      <c r="B83" s="219"/>
      <c r="C83" s="25"/>
      <c r="D83" s="221"/>
      <c r="E83" s="25"/>
      <c r="F83" s="25"/>
      <c r="G83" s="25"/>
      <c r="H83" s="25"/>
      <c r="I83" s="408"/>
    </row>
    <row r="84" spans="1:9">
      <c r="A84" s="277" t="s">
        <v>110</v>
      </c>
      <c r="B84" s="211">
        <v>0</v>
      </c>
      <c r="C84" s="312">
        <v>0</v>
      </c>
      <c r="D84" s="147">
        <v>0</v>
      </c>
      <c r="E84" s="147">
        <v>0</v>
      </c>
      <c r="F84" s="147">
        <v>0</v>
      </c>
      <c r="G84" s="168"/>
      <c r="H84" s="168"/>
      <c r="I84" s="180"/>
    </row>
    <row r="85" spans="1:9" ht="13.5" thickBot="1">
      <c r="A85" s="326" t="s">
        <v>111</v>
      </c>
      <c r="B85" s="211">
        <v>3</v>
      </c>
      <c r="C85" s="312">
        <v>5</v>
      </c>
      <c r="D85" s="211">
        <v>5</v>
      </c>
      <c r="E85" s="211">
        <v>5</v>
      </c>
      <c r="F85" s="211">
        <v>11</v>
      </c>
      <c r="G85" s="168"/>
      <c r="H85" s="168"/>
      <c r="I85" s="180"/>
    </row>
    <row r="86" spans="1:9">
      <c r="A86" s="273" t="s">
        <v>520</v>
      </c>
      <c r="B86" s="242"/>
      <c r="C86" s="366"/>
      <c r="D86" s="242"/>
      <c r="E86" s="366"/>
      <c r="F86" s="366"/>
      <c r="G86" s="25"/>
      <c r="H86" s="25"/>
      <c r="I86" s="408"/>
    </row>
    <row r="87" spans="1:9">
      <c r="A87" s="277" t="s">
        <v>112</v>
      </c>
      <c r="B87" s="215">
        <v>0</v>
      </c>
      <c r="C87" s="350">
        <v>1</v>
      </c>
      <c r="D87" s="215">
        <v>1</v>
      </c>
      <c r="E87" s="215">
        <v>1</v>
      </c>
      <c r="F87" s="215">
        <v>1</v>
      </c>
      <c r="G87" s="168"/>
      <c r="H87" s="168"/>
      <c r="I87" s="180"/>
    </row>
    <row r="88" spans="1:9" ht="13.5" thickBot="1">
      <c r="A88" s="326" t="s">
        <v>113</v>
      </c>
      <c r="B88" s="215">
        <v>39</v>
      </c>
      <c r="C88" s="350">
        <v>52</v>
      </c>
      <c r="D88" s="215">
        <v>104</v>
      </c>
      <c r="E88" s="215">
        <v>108</v>
      </c>
      <c r="F88" s="215">
        <v>103</v>
      </c>
      <c r="G88" s="168"/>
      <c r="H88" s="168"/>
      <c r="I88" s="180"/>
    </row>
    <row r="89" spans="1:9" ht="15" customHeight="1">
      <c r="A89" s="273" t="s">
        <v>521</v>
      </c>
      <c r="B89" s="221"/>
      <c r="C89" s="25"/>
      <c r="D89" s="221"/>
      <c r="E89" s="25"/>
      <c r="F89" s="25"/>
      <c r="G89" s="25"/>
      <c r="H89" s="25"/>
      <c r="I89" s="408"/>
    </row>
    <row r="90" spans="1:9" ht="15.75" customHeight="1" thickBot="1">
      <c r="A90" s="225" t="s">
        <v>114</v>
      </c>
      <c r="B90" s="210">
        <v>74713</v>
      </c>
      <c r="C90" s="179">
        <v>121758</v>
      </c>
      <c r="D90" s="210">
        <v>95986</v>
      </c>
      <c r="E90" s="179">
        <v>88154</v>
      </c>
      <c r="F90" s="179">
        <v>84273</v>
      </c>
      <c r="G90" s="179"/>
      <c r="H90" s="179"/>
      <c r="I90" s="392"/>
    </row>
    <row r="91" spans="1:9">
      <c r="A91" s="273" t="s">
        <v>522</v>
      </c>
      <c r="B91" s="221"/>
      <c r="C91" s="25"/>
      <c r="D91" s="221"/>
      <c r="E91" s="25"/>
      <c r="F91" s="25"/>
      <c r="G91" s="25"/>
      <c r="H91" s="25"/>
      <c r="I91" s="408"/>
    </row>
    <row r="92" spans="1:9">
      <c r="A92" s="277" t="s">
        <v>115</v>
      </c>
      <c r="B92" s="147">
        <v>13</v>
      </c>
      <c r="C92" s="308">
        <v>12</v>
      </c>
      <c r="D92" s="147">
        <v>1</v>
      </c>
      <c r="E92" s="168">
        <v>2</v>
      </c>
      <c r="F92" s="168">
        <v>6</v>
      </c>
      <c r="G92" s="168"/>
      <c r="H92" s="168"/>
      <c r="I92" s="180"/>
    </row>
    <row r="93" spans="1:9" ht="13.5" thickBot="1">
      <c r="A93" s="225" t="s">
        <v>116</v>
      </c>
      <c r="B93" s="280">
        <v>221</v>
      </c>
      <c r="C93" s="850">
        <v>233</v>
      </c>
      <c r="D93" s="147">
        <v>15</v>
      </c>
      <c r="E93" s="168">
        <v>469</v>
      </c>
      <c r="F93" s="168">
        <v>110</v>
      </c>
      <c r="G93" s="168"/>
      <c r="H93" s="168"/>
      <c r="I93" s="180"/>
    </row>
    <row r="94" spans="1:9">
      <c r="A94" s="273" t="s">
        <v>523</v>
      </c>
      <c r="B94" s="221"/>
      <c r="C94" s="25"/>
      <c r="D94" s="221"/>
      <c r="E94" s="25"/>
      <c r="F94" s="25"/>
      <c r="G94" s="25"/>
      <c r="H94" s="25"/>
      <c r="I94" s="408"/>
    </row>
    <row r="95" spans="1:9">
      <c r="A95" s="277" t="s">
        <v>117</v>
      </c>
      <c r="B95" s="280">
        <v>102</v>
      </c>
      <c r="C95" s="850">
        <v>124</v>
      </c>
      <c r="D95" s="147">
        <v>3523</v>
      </c>
      <c r="E95" s="168">
        <v>3630</v>
      </c>
      <c r="F95" s="168">
        <v>1047</v>
      </c>
      <c r="G95" s="168"/>
      <c r="H95" s="168"/>
      <c r="I95" s="180"/>
    </row>
    <row r="96" spans="1:9" ht="13.5" thickBot="1">
      <c r="A96" s="225" t="s">
        <v>118</v>
      </c>
      <c r="B96" s="282">
        <v>23475</v>
      </c>
      <c r="C96" s="315">
        <v>24062</v>
      </c>
      <c r="D96" s="147">
        <v>137690</v>
      </c>
      <c r="E96" s="168">
        <v>113425</v>
      </c>
      <c r="F96" s="168">
        <v>18418</v>
      </c>
      <c r="G96" s="168"/>
      <c r="H96" s="168"/>
      <c r="I96" s="180"/>
    </row>
    <row r="97" spans="1:9">
      <c r="A97" s="273" t="s">
        <v>524</v>
      </c>
      <c r="B97" s="219"/>
      <c r="C97" s="25"/>
      <c r="D97" s="221"/>
      <c r="E97" s="25"/>
      <c r="F97" s="25"/>
      <c r="G97" s="25"/>
      <c r="H97" s="25"/>
      <c r="I97" s="408"/>
    </row>
    <row r="98" spans="1:9" ht="15" customHeight="1">
      <c r="A98" s="277" t="s">
        <v>119</v>
      </c>
      <c r="B98" s="211">
        <v>0</v>
      </c>
      <c r="C98" s="168">
        <v>1</v>
      </c>
      <c r="D98" s="147">
        <v>1</v>
      </c>
      <c r="E98" s="168">
        <v>1</v>
      </c>
      <c r="F98" s="168">
        <v>1</v>
      </c>
      <c r="G98" s="168"/>
      <c r="H98" s="168"/>
      <c r="I98" s="180"/>
    </row>
    <row r="99" spans="1:9" ht="15" customHeight="1">
      <c r="A99" s="277" t="s">
        <v>120</v>
      </c>
      <c r="B99" s="211">
        <v>1</v>
      </c>
      <c r="C99" s="168">
        <v>1</v>
      </c>
      <c r="D99" s="147">
        <v>2</v>
      </c>
      <c r="E99" s="168">
        <v>3</v>
      </c>
      <c r="F99" s="168">
        <v>5</v>
      </c>
      <c r="G99" s="168"/>
      <c r="H99" s="168"/>
      <c r="I99" s="180"/>
    </row>
    <row r="100" spans="1:9" ht="16.5" customHeight="1" thickBot="1">
      <c r="A100" s="225" t="s">
        <v>121</v>
      </c>
      <c r="B100" s="226">
        <v>3895</v>
      </c>
      <c r="C100" s="143">
        <v>3491</v>
      </c>
      <c r="D100" s="210">
        <v>2278</v>
      </c>
      <c r="E100" s="179">
        <v>3577</v>
      </c>
      <c r="F100" s="179">
        <v>3665</v>
      </c>
      <c r="G100" s="179"/>
      <c r="H100" s="179"/>
      <c r="I100" s="392"/>
    </row>
    <row r="101" spans="1:9" ht="13.5" thickBot="1">
      <c r="A101" s="843"/>
      <c r="B101" s="835"/>
    </row>
    <row r="102" spans="1:9" ht="26.25" thickBot="1">
      <c r="A102" s="322" t="s">
        <v>38</v>
      </c>
      <c r="B102" s="811">
        <v>2013</v>
      </c>
      <c r="C102" s="814">
        <v>2014</v>
      </c>
      <c r="D102" s="811">
        <v>2015</v>
      </c>
      <c r="E102" s="814">
        <v>2016</v>
      </c>
      <c r="F102" s="814">
        <v>2017</v>
      </c>
      <c r="G102" s="814">
        <v>2018</v>
      </c>
      <c r="H102" s="814">
        <v>2019</v>
      </c>
      <c r="I102" s="390">
        <v>2020</v>
      </c>
    </row>
    <row r="103" spans="1:9" ht="16.5" customHeight="1">
      <c r="A103" s="320" t="s">
        <v>1242</v>
      </c>
      <c r="B103" s="172">
        <v>3</v>
      </c>
      <c r="C103" s="172">
        <v>3</v>
      </c>
      <c r="D103" s="172">
        <v>3</v>
      </c>
      <c r="E103" s="172">
        <v>3</v>
      </c>
      <c r="F103" s="172">
        <v>3</v>
      </c>
      <c r="G103" s="837"/>
      <c r="H103" s="837"/>
      <c r="I103" s="389"/>
    </row>
    <row r="104" spans="1:9" ht="16.5" customHeight="1">
      <c r="A104" s="321" t="s">
        <v>1265</v>
      </c>
      <c r="B104" s="147">
        <v>0</v>
      </c>
      <c r="C104" s="147">
        <v>0</v>
      </c>
      <c r="D104" s="147">
        <v>0</v>
      </c>
      <c r="E104" s="147">
        <v>0</v>
      </c>
      <c r="F104" s="147">
        <v>0</v>
      </c>
      <c r="G104" s="838"/>
      <c r="H104" s="838"/>
      <c r="I104" s="180"/>
    </row>
    <row r="105" spans="1:9" ht="16.5" customHeight="1">
      <c r="A105" s="321" t="s">
        <v>1266</v>
      </c>
      <c r="B105" s="147">
        <v>3</v>
      </c>
      <c r="C105" s="147">
        <v>3</v>
      </c>
      <c r="D105" s="147">
        <v>3</v>
      </c>
      <c r="E105" s="147">
        <v>3</v>
      </c>
      <c r="F105" s="147">
        <v>3</v>
      </c>
      <c r="G105" s="838"/>
      <c r="H105" s="838"/>
      <c r="I105" s="180"/>
    </row>
    <row r="106" spans="1:9" ht="16.5" customHeight="1" thickBot="1">
      <c r="A106" s="279" t="s">
        <v>1267</v>
      </c>
      <c r="B106" s="210">
        <v>0</v>
      </c>
      <c r="C106" s="210">
        <v>0</v>
      </c>
      <c r="D106" s="210">
        <v>0</v>
      </c>
      <c r="E106" s="210">
        <v>0</v>
      </c>
      <c r="F106" s="210">
        <v>0</v>
      </c>
      <c r="G106" s="839"/>
      <c r="H106" s="839"/>
      <c r="I106" s="392"/>
    </row>
    <row r="107" spans="1:9" ht="24" customHeight="1" thickBot="1">
      <c r="A107" s="324" t="s">
        <v>1268</v>
      </c>
      <c r="B107" s="811">
        <v>2013</v>
      </c>
      <c r="C107" s="814">
        <v>2014</v>
      </c>
      <c r="D107" s="811">
        <v>2015</v>
      </c>
      <c r="E107" s="814">
        <v>2016</v>
      </c>
      <c r="F107" s="814">
        <v>2017</v>
      </c>
      <c r="G107" s="814">
        <v>2018</v>
      </c>
      <c r="H107" s="814">
        <v>2019</v>
      </c>
      <c r="I107" s="390">
        <v>2020</v>
      </c>
    </row>
    <row r="108" spans="1:9" ht="15.75" customHeight="1">
      <c r="A108" s="273" t="s">
        <v>525</v>
      </c>
      <c r="B108" s="221"/>
      <c r="C108" s="25"/>
      <c r="D108" s="221"/>
      <c r="E108" s="25"/>
      <c r="F108" s="25"/>
      <c r="G108" s="25"/>
      <c r="H108" s="25"/>
      <c r="I108" s="408"/>
    </row>
    <row r="109" spans="1:9" ht="15.75" customHeight="1">
      <c r="A109" s="277" t="s">
        <v>122</v>
      </c>
      <c r="B109" s="147">
        <v>0</v>
      </c>
      <c r="C109" s="168">
        <v>0</v>
      </c>
      <c r="D109" s="147">
        <v>0</v>
      </c>
      <c r="E109" s="168">
        <v>3</v>
      </c>
      <c r="F109" s="168">
        <v>1</v>
      </c>
      <c r="G109" s="168"/>
      <c r="H109" s="168"/>
      <c r="I109" s="180"/>
    </row>
    <row r="110" spans="1:9" ht="15.75" customHeight="1" thickBot="1">
      <c r="A110" s="225" t="s">
        <v>123</v>
      </c>
      <c r="B110" s="147">
        <v>1</v>
      </c>
      <c r="C110" s="168">
        <v>14</v>
      </c>
      <c r="D110" s="147">
        <v>24</v>
      </c>
      <c r="E110" s="168">
        <v>15</v>
      </c>
      <c r="F110" s="168">
        <v>31</v>
      </c>
      <c r="G110" s="168"/>
      <c r="H110" s="168"/>
      <c r="I110" s="180"/>
    </row>
    <row r="111" spans="1:9" ht="15.75" customHeight="1">
      <c r="A111" s="273" t="s">
        <v>526</v>
      </c>
      <c r="B111" s="221"/>
      <c r="C111" s="25"/>
      <c r="D111" s="221"/>
      <c r="E111" s="25"/>
      <c r="F111" s="25"/>
      <c r="G111" s="25"/>
      <c r="H111" s="25"/>
      <c r="I111" s="408"/>
    </row>
    <row r="112" spans="1:9" ht="28.5" customHeight="1" thickBot="1">
      <c r="A112" s="225" t="s">
        <v>124</v>
      </c>
      <c r="B112" s="147">
        <v>5</v>
      </c>
      <c r="C112" s="168">
        <v>6</v>
      </c>
      <c r="D112" s="147">
        <v>6</v>
      </c>
      <c r="E112" s="168">
        <v>6</v>
      </c>
      <c r="F112" s="168">
        <v>8</v>
      </c>
      <c r="G112" s="168"/>
      <c r="H112" s="168"/>
      <c r="I112" s="180"/>
    </row>
    <row r="113" spans="1:59" ht="26.25" customHeight="1">
      <c r="A113" s="273" t="s">
        <v>527</v>
      </c>
      <c r="B113" s="221"/>
      <c r="C113" s="25"/>
      <c r="D113" s="221"/>
      <c r="E113" s="25"/>
      <c r="F113" s="25"/>
      <c r="G113" s="25"/>
      <c r="H113" s="25"/>
      <c r="I113" s="408"/>
    </row>
    <row r="114" spans="1:59" ht="28.5" customHeight="1" thickBot="1">
      <c r="A114" s="225" t="s">
        <v>125</v>
      </c>
      <c r="B114" s="275">
        <v>2</v>
      </c>
      <c r="C114" s="143">
        <v>2</v>
      </c>
      <c r="D114" s="210">
        <v>3</v>
      </c>
      <c r="E114" s="179">
        <v>6</v>
      </c>
      <c r="F114" s="179">
        <v>4</v>
      </c>
      <c r="G114" s="179"/>
      <c r="H114" s="179"/>
      <c r="I114" s="392"/>
    </row>
    <row r="115" spans="1:59" ht="13.5" thickBot="1">
      <c r="A115" s="843"/>
      <c r="B115" s="835"/>
    </row>
    <row r="116" spans="1:59" s="382" customFormat="1" ht="28.5" customHeight="1" thickBot="1">
      <c r="A116" s="940" t="s">
        <v>39</v>
      </c>
      <c r="B116" s="405">
        <v>2013</v>
      </c>
      <c r="C116" s="449">
        <v>2014</v>
      </c>
      <c r="D116" s="405">
        <v>2015</v>
      </c>
      <c r="E116" s="449">
        <v>2016</v>
      </c>
      <c r="F116" s="449">
        <v>2017</v>
      </c>
      <c r="G116" s="449">
        <v>2018</v>
      </c>
      <c r="H116" s="449">
        <v>2019</v>
      </c>
      <c r="I116" s="450">
        <v>2020</v>
      </c>
      <c r="J116" s="941"/>
    </row>
    <row r="117" spans="1:59" s="382" customFormat="1" ht="15.95" customHeight="1">
      <c r="A117" s="320" t="s">
        <v>1242</v>
      </c>
      <c r="B117" s="405">
        <f t="shared" ref="B117:E120" si="7">B124+B147+B174+B210</f>
        <v>21</v>
      </c>
      <c r="C117" s="405">
        <f t="shared" si="7"/>
        <v>21</v>
      </c>
      <c r="D117" s="405">
        <f t="shared" si="7"/>
        <v>21</v>
      </c>
      <c r="E117" s="405">
        <f t="shared" si="7"/>
        <v>22</v>
      </c>
      <c r="F117" s="405">
        <f t="shared" ref="F117" si="8">F124+F147+F174+F210</f>
        <v>22</v>
      </c>
      <c r="G117" s="831"/>
      <c r="H117" s="831"/>
      <c r="I117" s="669"/>
      <c r="J117" s="828"/>
      <c r="K117" s="381"/>
      <c r="L117" s="381"/>
      <c r="M117" s="381"/>
      <c r="N117" s="381"/>
      <c r="O117" s="381"/>
      <c r="P117" s="381"/>
      <c r="Q117" s="381"/>
      <c r="R117" s="381"/>
      <c r="S117" s="381"/>
      <c r="T117" s="381"/>
      <c r="U117" s="381"/>
      <c r="V117" s="381"/>
      <c r="W117" s="381"/>
      <c r="X117" s="381"/>
      <c r="Y117" s="381"/>
      <c r="Z117" s="381"/>
      <c r="AA117" s="381"/>
      <c r="AB117" s="381"/>
      <c r="AC117" s="381"/>
      <c r="AD117" s="381"/>
      <c r="AE117" s="381"/>
      <c r="AF117" s="381"/>
      <c r="AG117" s="381"/>
      <c r="AH117" s="381"/>
      <c r="AI117" s="381"/>
      <c r="AJ117" s="381"/>
      <c r="AK117" s="381"/>
      <c r="AL117" s="381"/>
      <c r="AM117" s="381"/>
      <c r="AN117" s="381"/>
      <c r="AO117" s="381"/>
      <c r="AP117" s="381"/>
      <c r="AQ117" s="381"/>
      <c r="AR117" s="381"/>
      <c r="AS117" s="381"/>
      <c r="AT117" s="381"/>
      <c r="AU117" s="381"/>
      <c r="AV117" s="381"/>
      <c r="AW117" s="381"/>
      <c r="AX117" s="381"/>
      <c r="AY117" s="381"/>
      <c r="AZ117" s="381"/>
      <c r="BA117" s="381"/>
      <c r="BB117" s="381"/>
      <c r="BC117" s="381"/>
      <c r="BD117" s="381"/>
      <c r="BE117" s="381"/>
      <c r="BF117" s="381"/>
      <c r="BG117" s="381"/>
    </row>
    <row r="118" spans="1:59" s="382" customFormat="1" ht="15.95" customHeight="1">
      <c r="A118" s="321" t="s">
        <v>1265</v>
      </c>
      <c r="B118" s="211">
        <f t="shared" si="7"/>
        <v>0</v>
      </c>
      <c r="C118" s="211">
        <f t="shared" si="7"/>
        <v>0</v>
      </c>
      <c r="D118" s="211">
        <f t="shared" si="7"/>
        <v>0</v>
      </c>
      <c r="E118" s="211">
        <f t="shared" si="7"/>
        <v>0</v>
      </c>
      <c r="F118" s="211">
        <f t="shared" ref="F118" si="9">F125+F148+F175+F211</f>
        <v>0</v>
      </c>
      <c r="G118" s="832"/>
      <c r="H118" s="832"/>
      <c r="I118" s="728"/>
      <c r="J118" s="828"/>
      <c r="K118" s="381"/>
      <c r="L118" s="381"/>
      <c r="M118" s="381"/>
      <c r="N118" s="381"/>
      <c r="O118" s="381"/>
      <c r="P118" s="381"/>
      <c r="Q118" s="381"/>
      <c r="R118" s="381"/>
      <c r="S118" s="381"/>
      <c r="T118" s="381"/>
      <c r="U118" s="381"/>
      <c r="V118" s="381"/>
      <c r="W118" s="381"/>
      <c r="X118" s="381"/>
      <c r="Y118" s="381"/>
      <c r="Z118" s="381"/>
      <c r="AA118" s="381"/>
      <c r="AB118" s="381"/>
      <c r="AC118" s="381"/>
      <c r="AD118" s="381"/>
      <c r="AE118" s="381"/>
      <c r="AF118" s="381"/>
      <c r="AG118" s="381"/>
      <c r="AH118" s="381"/>
      <c r="AI118" s="381"/>
      <c r="AJ118" s="381"/>
      <c r="AK118" s="381"/>
      <c r="AL118" s="381"/>
      <c r="AM118" s="381"/>
      <c r="AN118" s="381"/>
      <c r="AO118" s="381"/>
      <c r="AP118" s="381"/>
      <c r="AQ118" s="381"/>
      <c r="AR118" s="381"/>
      <c r="AS118" s="381"/>
      <c r="AT118" s="381"/>
      <c r="AU118" s="381"/>
      <c r="AV118" s="381"/>
      <c r="AW118" s="381"/>
      <c r="AX118" s="381"/>
      <c r="AY118" s="381"/>
      <c r="AZ118" s="381"/>
      <c r="BA118" s="381"/>
      <c r="BB118" s="381"/>
      <c r="BC118" s="381"/>
      <c r="BD118" s="381"/>
      <c r="BE118" s="381"/>
      <c r="BF118" s="381"/>
      <c r="BG118" s="381"/>
    </row>
    <row r="119" spans="1:59" s="382" customFormat="1" ht="15.95" customHeight="1">
      <c r="A119" s="321" t="s">
        <v>1266</v>
      </c>
      <c r="B119" s="681">
        <f t="shared" si="7"/>
        <v>13</v>
      </c>
      <c r="C119" s="681">
        <f t="shared" si="7"/>
        <v>15</v>
      </c>
      <c r="D119" s="681">
        <f t="shared" si="7"/>
        <v>16</v>
      </c>
      <c r="E119" s="681">
        <f t="shared" si="7"/>
        <v>22</v>
      </c>
      <c r="F119" s="681">
        <f t="shared" ref="F119" si="10">F126+F149+F176+F212</f>
        <v>22</v>
      </c>
      <c r="G119" s="832"/>
      <c r="H119" s="832"/>
      <c r="I119" s="728"/>
      <c r="J119" s="828"/>
      <c r="K119" s="381"/>
      <c r="L119" s="381"/>
      <c r="M119" s="381"/>
      <c r="N119" s="381"/>
      <c r="O119" s="381"/>
      <c r="P119" s="381"/>
      <c r="Q119" s="381"/>
      <c r="R119" s="381"/>
      <c r="S119" s="381"/>
      <c r="T119" s="381"/>
      <c r="U119" s="381"/>
      <c r="V119" s="381"/>
      <c r="W119" s="381"/>
      <c r="X119" s="381"/>
      <c r="Y119" s="381"/>
      <c r="Z119" s="381"/>
      <c r="AA119" s="381"/>
      <c r="AB119" s="381"/>
      <c r="AC119" s="381"/>
      <c r="AD119" s="381"/>
      <c r="AE119" s="381"/>
      <c r="AF119" s="381"/>
      <c r="AG119" s="381"/>
      <c r="AH119" s="381"/>
      <c r="AI119" s="381"/>
      <c r="AJ119" s="381"/>
      <c r="AK119" s="381"/>
      <c r="AL119" s="381"/>
      <c r="AM119" s="381"/>
      <c r="AN119" s="381"/>
      <c r="AO119" s="381"/>
      <c r="AP119" s="381"/>
      <c r="AQ119" s="381"/>
      <c r="AR119" s="381"/>
      <c r="AS119" s="381"/>
      <c r="AT119" s="381"/>
      <c r="AU119" s="381"/>
      <c r="AV119" s="381"/>
      <c r="AW119" s="381"/>
      <c r="AX119" s="381"/>
      <c r="AY119" s="381"/>
      <c r="AZ119" s="381"/>
      <c r="BA119" s="381"/>
      <c r="BB119" s="381"/>
      <c r="BC119" s="381"/>
      <c r="BD119" s="381"/>
      <c r="BE119" s="381"/>
      <c r="BF119" s="381"/>
      <c r="BG119" s="381"/>
    </row>
    <row r="120" spans="1:59" s="382" customFormat="1" ht="15.95" customHeight="1">
      <c r="A120" s="395" t="s">
        <v>1267</v>
      </c>
      <c r="B120" s="818">
        <f t="shared" si="7"/>
        <v>8</v>
      </c>
      <c r="C120" s="818">
        <f t="shared" si="7"/>
        <v>6</v>
      </c>
      <c r="D120" s="818">
        <f t="shared" si="7"/>
        <v>4</v>
      </c>
      <c r="E120" s="818">
        <f t="shared" si="7"/>
        <v>0</v>
      </c>
      <c r="F120" s="818">
        <f t="shared" ref="F120" si="11">F127+F150+F177+F213</f>
        <v>0</v>
      </c>
      <c r="G120" s="844"/>
      <c r="H120" s="844"/>
      <c r="I120" s="845"/>
      <c r="J120" s="828"/>
      <c r="K120" s="381"/>
      <c r="L120" s="381"/>
      <c r="M120" s="381"/>
      <c r="N120" s="381"/>
      <c r="O120" s="381"/>
      <c r="P120" s="381"/>
      <c r="Q120" s="381"/>
      <c r="R120" s="381"/>
      <c r="S120" s="381"/>
      <c r="T120" s="381"/>
      <c r="U120" s="381"/>
      <c r="V120" s="381"/>
      <c r="W120" s="381"/>
      <c r="X120" s="381"/>
      <c r="Y120" s="381"/>
      <c r="Z120" s="381"/>
      <c r="AA120" s="381"/>
      <c r="AB120" s="381"/>
      <c r="AC120" s="381"/>
      <c r="AD120" s="381"/>
      <c r="AE120" s="381"/>
      <c r="AF120" s="381"/>
      <c r="AG120" s="381"/>
      <c r="AH120" s="381"/>
      <c r="AI120" s="381"/>
      <c r="AJ120" s="381"/>
      <c r="AK120" s="381"/>
      <c r="AL120" s="381"/>
      <c r="AM120" s="381"/>
      <c r="AN120" s="381"/>
      <c r="AO120" s="381"/>
      <c r="AP120" s="381"/>
      <c r="AQ120" s="381"/>
      <c r="AR120" s="381"/>
      <c r="AS120" s="381"/>
      <c r="AT120" s="381"/>
      <c r="AU120" s="381"/>
      <c r="AV120" s="381"/>
      <c r="AW120" s="381"/>
      <c r="AX120" s="381"/>
      <c r="AY120" s="381"/>
      <c r="AZ120" s="381"/>
      <c r="BA120" s="381"/>
      <c r="BB120" s="381"/>
      <c r="BC120" s="381"/>
      <c r="BD120" s="381"/>
      <c r="BE120" s="381"/>
      <c r="BF120" s="381"/>
      <c r="BG120" s="381"/>
    </row>
    <row r="121" spans="1:59" s="382" customFormat="1" ht="15.95" customHeight="1" thickBot="1">
      <c r="A121" s="279" t="s">
        <v>1860</v>
      </c>
      <c r="B121" s="226">
        <f>B178</f>
        <v>0</v>
      </c>
      <c r="C121" s="226">
        <f>C178</f>
        <v>0</v>
      </c>
      <c r="D121" s="226">
        <f>D178</f>
        <v>1</v>
      </c>
      <c r="E121" s="226">
        <f>E178</f>
        <v>0</v>
      </c>
      <c r="F121" s="226">
        <f>F178</f>
        <v>0</v>
      </c>
      <c r="G121" s="443"/>
      <c r="H121" s="443"/>
      <c r="I121" s="721"/>
      <c r="J121" s="828"/>
      <c r="K121" s="381"/>
      <c r="L121" s="381"/>
      <c r="M121" s="381"/>
      <c r="N121" s="381"/>
      <c r="O121" s="381"/>
      <c r="P121" s="381"/>
      <c r="Q121" s="381"/>
      <c r="R121" s="381"/>
      <c r="S121" s="381"/>
      <c r="T121" s="381"/>
      <c r="U121" s="381"/>
      <c r="V121" s="381"/>
      <c r="W121" s="381"/>
      <c r="X121" s="381"/>
      <c r="Y121" s="381"/>
      <c r="Z121" s="381"/>
      <c r="AA121" s="381"/>
      <c r="AB121" s="381"/>
      <c r="AC121" s="381"/>
      <c r="AD121" s="381"/>
      <c r="AE121" s="381"/>
      <c r="AF121" s="381"/>
      <c r="AG121" s="381"/>
      <c r="AH121" s="381"/>
      <c r="AI121" s="381"/>
      <c r="AJ121" s="381"/>
      <c r="AK121" s="381"/>
      <c r="AL121" s="381"/>
      <c r="AM121" s="381"/>
      <c r="AN121" s="381"/>
      <c r="AO121" s="381"/>
      <c r="AP121" s="381"/>
      <c r="AQ121" s="381"/>
      <c r="AR121" s="381"/>
      <c r="AS121" s="381"/>
      <c r="AT121" s="381"/>
      <c r="AU121" s="381"/>
      <c r="AV121" s="381"/>
      <c r="AW121" s="381"/>
      <c r="AX121" s="381"/>
      <c r="AY121" s="381"/>
      <c r="AZ121" s="381"/>
      <c r="BA121" s="381"/>
      <c r="BB121" s="381"/>
      <c r="BC121" s="381"/>
      <c r="BD121" s="381"/>
      <c r="BE121" s="381"/>
      <c r="BF121" s="381"/>
      <c r="BG121" s="381"/>
    </row>
    <row r="122" spans="1:59" ht="14.25" customHeight="1" thickBot="1">
      <c r="A122" s="834"/>
      <c r="B122" s="835"/>
    </row>
    <row r="123" spans="1:59" ht="13.5" thickBot="1">
      <c r="A123" s="322" t="s">
        <v>40</v>
      </c>
      <c r="B123" s="811">
        <v>2013</v>
      </c>
      <c r="C123" s="814">
        <v>2014</v>
      </c>
      <c r="D123" s="811">
        <v>2015</v>
      </c>
      <c r="E123" s="814">
        <v>2016</v>
      </c>
      <c r="F123" s="814">
        <v>2017</v>
      </c>
      <c r="G123" s="814">
        <v>2018</v>
      </c>
      <c r="H123" s="814">
        <v>2019</v>
      </c>
      <c r="I123" s="390">
        <v>2020</v>
      </c>
    </row>
    <row r="124" spans="1:59" ht="15.95" customHeight="1">
      <c r="A124" s="320" t="s">
        <v>1242</v>
      </c>
      <c r="B124" s="172">
        <v>5</v>
      </c>
      <c r="C124" s="169">
        <v>5</v>
      </c>
      <c r="D124" s="169">
        <v>5</v>
      </c>
      <c r="E124" s="169">
        <v>5</v>
      </c>
      <c r="F124" s="169">
        <v>5</v>
      </c>
      <c r="G124" s="837"/>
      <c r="H124" s="837"/>
      <c r="I124" s="389"/>
    </row>
    <row r="125" spans="1:59" ht="15.95" customHeight="1">
      <c r="A125" s="321" t="s">
        <v>1265</v>
      </c>
      <c r="B125" s="147">
        <v>0</v>
      </c>
      <c r="C125" s="168">
        <v>0</v>
      </c>
      <c r="D125" s="168">
        <v>0</v>
      </c>
      <c r="E125" s="168">
        <v>0</v>
      </c>
      <c r="F125" s="168">
        <v>0</v>
      </c>
      <c r="G125" s="838"/>
      <c r="H125" s="838"/>
      <c r="I125" s="180"/>
    </row>
    <row r="126" spans="1:59" ht="15.95" customHeight="1">
      <c r="A126" s="321" t="s">
        <v>1266</v>
      </c>
      <c r="B126" s="147">
        <v>5</v>
      </c>
      <c r="C126" s="168">
        <v>5</v>
      </c>
      <c r="D126" s="168">
        <v>5</v>
      </c>
      <c r="E126" s="168">
        <v>5</v>
      </c>
      <c r="F126" s="168">
        <v>5</v>
      </c>
      <c r="G126" s="838"/>
      <c r="H126" s="838"/>
      <c r="I126" s="180"/>
    </row>
    <row r="127" spans="1:59" ht="15.95" customHeight="1" thickBot="1">
      <c r="A127" s="279" t="s">
        <v>1267</v>
      </c>
      <c r="B127" s="210">
        <v>0</v>
      </c>
      <c r="C127" s="179">
        <v>0</v>
      </c>
      <c r="D127" s="179">
        <v>0</v>
      </c>
      <c r="E127" s="179">
        <v>0</v>
      </c>
      <c r="F127" s="179">
        <v>0</v>
      </c>
      <c r="G127" s="839"/>
      <c r="H127" s="839"/>
      <c r="I127" s="392"/>
    </row>
    <row r="128" spans="1:59" ht="13.5" customHeight="1" thickBot="1">
      <c r="A128" s="323"/>
      <c r="B128" s="840"/>
      <c r="C128" s="841"/>
      <c r="D128" s="842"/>
      <c r="E128" s="841"/>
      <c r="F128" s="841"/>
      <c r="G128" s="841"/>
      <c r="H128" s="841"/>
      <c r="I128" s="841"/>
    </row>
    <row r="129" spans="1:9" ht="21" customHeight="1" thickBot="1">
      <c r="A129" s="324" t="s">
        <v>1268</v>
      </c>
      <c r="B129" s="811">
        <v>2013</v>
      </c>
      <c r="C129" s="814">
        <v>2014</v>
      </c>
      <c r="D129" s="811">
        <v>2015</v>
      </c>
      <c r="E129" s="814">
        <v>2016</v>
      </c>
      <c r="F129" s="814">
        <v>2017</v>
      </c>
      <c r="G129" s="814">
        <v>2018</v>
      </c>
      <c r="H129" s="814">
        <v>2019</v>
      </c>
      <c r="I129" s="390">
        <v>2020</v>
      </c>
    </row>
    <row r="130" spans="1:9">
      <c r="A130" s="273" t="s">
        <v>528</v>
      </c>
      <c r="B130" s="172"/>
      <c r="C130" s="169"/>
      <c r="D130" s="172"/>
      <c r="E130" s="169"/>
      <c r="F130" s="169"/>
      <c r="G130" s="169"/>
      <c r="H130" s="169"/>
      <c r="I130" s="389"/>
    </row>
    <row r="131" spans="1:9">
      <c r="A131" s="277" t="s">
        <v>126</v>
      </c>
      <c r="B131" s="212" t="s">
        <v>1765</v>
      </c>
      <c r="C131" s="168">
        <v>3611</v>
      </c>
      <c r="D131" s="211">
        <v>4087</v>
      </c>
      <c r="E131" s="168">
        <v>4045</v>
      </c>
      <c r="F131" s="168">
        <v>4474</v>
      </c>
      <c r="G131" s="168"/>
      <c r="H131" s="168"/>
      <c r="I131" s="180"/>
    </row>
    <row r="132" spans="1:9" ht="13.5" thickBot="1">
      <c r="A132" s="225" t="s">
        <v>127</v>
      </c>
      <c r="B132" s="147">
        <v>98</v>
      </c>
      <c r="C132" s="168">
        <v>1454</v>
      </c>
      <c r="D132" s="211">
        <v>506</v>
      </c>
      <c r="E132" s="168">
        <v>536</v>
      </c>
      <c r="F132" s="168">
        <v>654</v>
      </c>
      <c r="G132" s="168"/>
      <c r="H132" s="168"/>
      <c r="I132" s="180"/>
    </row>
    <row r="133" spans="1:9" ht="26.25" customHeight="1">
      <c r="A133" s="273" t="s">
        <v>529</v>
      </c>
      <c r="B133" s="172"/>
      <c r="C133" s="169"/>
      <c r="D133" s="172"/>
      <c r="E133" s="169"/>
      <c r="F133" s="169"/>
      <c r="G133" s="169"/>
      <c r="H133" s="169"/>
      <c r="I133" s="389"/>
    </row>
    <row r="134" spans="1:9">
      <c r="A134" s="277" t="s">
        <v>128</v>
      </c>
      <c r="B134" s="280">
        <v>1296</v>
      </c>
      <c r="C134" s="168">
        <v>1309</v>
      </c>
      <c r="D134" s="147">
        <v>742</v>
      </c>
      <c r="E134" s="168">
        <v>716</v>
      </c>
      <c r="F134" s="168">
        <v>1512</v>
      </c>
      <c r="G134" s="168"/>
      <c r="H134" s="168"/>
      <c r="I134" s="180"/>
    </row>
    <row r="135" spans="1:9" ht="13.5" thickBot="1">
      <c r="A135" s="325" t="s">
        <v>129</v>
      </c>
      <c r="B135" s="280">
        <v>164</v>
      </c>
      <c r="C135" s="171">
        <v>172</v>
      </c>
      <c r="D135" s="283">
        <v>180</v>
      </c>
      <c r="E135" s="171">
        <v>185</v>
      </c>
      <c r="F135" s="171">
        <v>700</v>
      </c>
      <c r="G135" s="171"/>
      <c r="H135" s="171"/>
      <c r="I135" s="393"/>
    </row>
    <row r="136" spans="1:9" ht="15" customHeight="1">
      <c r="A136" s="273" t="s">
        <v>530</v>
      </c>
      <c r="B136" s="172"/>
      <c r="C136" s="169"/>
      <c r="D136" s="172"/>
      <c r="E136" s="169"/>
      <c r="F136" s="169"/>
      <c r="G136" s="169"/>
      <c r="H136" s="169"/>
      <c r="I136" s="389"/>
    </row>
    <row r="137" spans="1:9" ht="15" customHeight="1" thickBot="1">
      <c r="A137" s="225" t="s">
        <v>130</v>
      </c>
      <c r="B137" s="210">
        <v>250</v>
      </c>
      <c r="C137" s="179">
        <v>342</v>
      </c>
      <c r="D137" s="210">
        <v>515</v>
      </c>
      <c r="E137" s="179">
        <v>433</v>
      </c>
      <c r="F137" s="179">
        <v>388</v>
      </c>
      <c r="G137" s="179"/>
      <c r="H137" s="179"/>
      <c r="I137" s="392"/>
    </row>
    <row r="138" spans="1:9" ht="25.5">
      <c r="A138" s="273" t="s">
        <v>531</v>
      </c>
      <c r="B138" s="851"/>
      <c r="C138" s="169"/>
      <c r="D138" s="172"/>
      <c r="E138" s="169"/>
      <c r="F138" s="169"/>
      <c r="G138" s="169"/>
      <c r="H138" s="169"/>
      <c r="I138" s="389"/>
    </row>
    <row r="139" spans="1:9">
      <c r="A139" s="277" t="s">
        <v>131</v>
      </c>
      <c r="B139" s="147">
        <v>43</v>
      </c>
      <c r="C139" s="168">
        <v>43</v>
      </c>
      <c r="D139" s="147">
        <v>45</v>
      </c>
      <c r="E139" s="168">
        <v>45</v>
      </c>
      <c r="F139" s="168">
        <v>31</v>
      </c>
      <c r="G139" s="168"/>
      <c r="H139" s="168"/>
      <c r="I139" s="180"/>
    </row>
    <row r="140" spans="1:9">
      <c r="A140" s="277" t="s">
        <v>132</v>
      </c>
      <c r="B140" s="147">
        <v>41</v>
      </c>
      <c r="C140" s="168">
        <v>38</v>
      </c>
      <c r="D140" s="147">
        <v>35</v>
      </c>
      <c r="E140" s="168">
        <v>32</v>
      </c>
      <c r="F140" s="168">
        <v>28</v>
      </c>
      <c r="G140" s="168"/>
      <c r="H140" s="168"/>
      <c r="I140" s="180"/>
    </row>
    <row r="141" spans="1:9" ht="13.5" thickBot="1">
      <c r="A141" s="225" t="s">
        <v>133</v>
      </c>
      <c r="B141" s="210">
        <v>12644</v>
      </c>
      <c r="C141" s="179">
        <v>12802</v>
      </c>
      <c r="D141" s="210">
        <v>13200</v>
      </c>
      <c r="E141" s="179">
        <v>13300</v>
      </c>
      <c r="F141" s="179">
        <v>1580</v>
      </c>
      <c r="G141" s="179"/>
      <c r="H141" s="179"/>
      <c r="I141" s="392"/>
    </row>
    <row r="142" spans="1:9">
      <c r="A142" s="273" t="s">
        <v>532</v>
      </c>
      <c r="B142" s="147"/>
      <c r="C142" s="169"/>
      <c r="D142" s="172"/>
      <c r="E142" s="169"/>
      <c r="F142" s="169"/>
      <c r="G142" s="169"/>
      <c r="H142" s="169"/>
      <c r="I142" s="389"/>
    </row>
    <row r="143" spans="1:9">
      <c r="A143" s="277" t="s">
        <v>134</v>
      </c>
      <c r="B143" s="147">
        <v>862</v>
      </c>
      <c r="C143" s="168">
        <v>357</v>
      </c>
      <c r="D143" s="147">
        <v>312</v>
      </c>
      <c r="E143" s="168">
        <v>242</v>
      </c>
      <c r="F143" s="168">
        <v>218</v>
      </c>
      <c r="G143" s="168"/>
      <c r="H143" s="168"/>
      <c r="I143" s="180"/>
    </row>
    <row r="144" spans="1:9" ht="27.75" customHeight="1" thickBot="1">
      <c r="A144" s="225" t="s">
        <v>135</v>
      </c>
      <c r="B144" s="210">
        <v>92</v>
      </c>
      <c r="C144" s="143">
        <v>100</v>
      </c>
      <c r="D144" s="210">
        <v>100</v>
      </c>
      <c r="E144" s="179">
        <v>100</v>
      </c>
      <c r="F144" s="179">
        <v>100</v>
      </c>
      <c r="G144" s="179"/>
      <c r="H144" s="179"/>
      <c r="I144" s="392"/>
    </row>
    <row r="145" spans="1:9" ht="13.5" thickBot="1">
      <c r="A145" s="843"/>
      <c r="B145" s="835"/>
    </row>
    <row r="146" spans="1:9" ht="13.5" thickBot="1">
      <c r="A146" s="322" t="s">
        <v>41</v>
      </c>
      <c r="B146" s="811">
        <v>2013</v>
      </c>
      <c r="C146" s="814">
        <v>2014</v>
      </c>
      <c r="D146" s="811">
        <v>2015</v>
      </c>
      <c r="E146" s="814">
        <v>2016</v>
      </c>
      <c r="F146" s="814">
        <v>2017</v>
      </c>
      <c r="G146" s="814">
        <v>2018</v>
      </c>
      <c r="H146" s="814">
        <v>2019</v>
      </c>
      <c r="I146" s="390">
        <v>2020</v>
      </c>
    </row>
    <row r="147" spans="1:9" ht="15.95" customHeight="1">
      <c r="A147" s="320" t="s">
        <v>1242</v>
      </c>
      <c r="B147" s="172">
        <v>5</v>
      </c>
      <c r="C147" s="169">
        <v>5</v>
      </c>
      <c r="D147" s="169">
        <v>5</v>
      </c>
      <c r="E147" s="169">
        <v>5</v>
      </c>
      <c r="F147" s="169">
        <v>5</v>
      </c>
      <c r="G147" s="837"/>
      <c r="H147" s="837"/>
      <c r="I147" s="389"/>
    </row>
    <row r="148" spans="1:9" ht="15.95" customHeight="1">
      <c r="A148" s="321" t="s">
        <v>1265</v>
      </c>
      <c r="B148" s="147">
        <v>0</v>
      </c>
      <c r="C148" s="168">
        <v>0</v>
      </c>
      <c r="D148" s="168">
        <v>0</v>
      </c>
      <c r="E148" s="168">
        <v>0</v>
      </c>
      <c r="F148" s="168">
        <v>0</v>
      </c>
      <c r="G148" s="838"/>
      <c r="H148" s="838"/>
      <c r="I148" s="180"/>
    </row>
    <row r="149" spans="1:9" ht="15.95" customHeight="1">
      <c r="A149" s="321" t="s">
        <v>1266</v>
      </c>
      <c r="B149" s="211">
        <v>1</v>
      </c>
      <c r="C149" s="168">
        <v>2</v>
      </c>
      <c r="D149" s="168">
        <v>3</v>
      </c>
      <c r="E149" s="168">
        <v>5</v>
      </c>
      <c r="F149" s="168">
        <v>5</v>
      </c>
      <c r="G149" s="838"/>
      <c r="H149" s="838"/>
      <c r="I149" s="180"/>
    </row>
    <row r="150" spans="1:9" ht="15.95" customHeight="1" thickBot="1">
      <c r="A150" s="279" t="s">
        <v>1267</v>
      </c>
      <c r="B150" s="226">
        <v>4</v>
      </c>
      <c r="C150" s="179">
        <v>3</v>
      </c>
      <c r="D150" s="179">
        <v>2</v>
      </c>
      <c r="E150" s="179">
        <v>0</v>
      </c>
      <c r="F150" s="179">
        <v>0</v>
      </c>
      <c r="G150" s="839"/>
      <c r="H150" s="839"/>
      <c r="I150" s="392"/>
    </row>
    <row r="151" spans="1:9" ht="13.5" customHeight="1" thickBot="1">
      <c r="A151" s="323"/>
      <c r="B151" s="840"/>
      <c r="C151" s="841"/>
      <c r="D151" s="842"/>
      <c r="E151" s="841"/>
      <c r="F151" s="841"/>
      <c r="G151" s="841"/>
      <c r="H151" s="841"/>
      <c r="I151" s="841"/>
    </row>
    <row r="152" spans="1:9" ht="18.75" customHeight="1" thickBot="1">
      <c r="A152" s="324" t="s">
        <v>1268</v>
      </c>
      <c r="B152" s="811">
        <v>2013</v>
      </c>
      <c r="C152" s="814">
        <v>2014</v>
      </c>
      <c r="D152" s="811">
        <v>2015</v>
      </c>
      <c r="E152" s="814">
        <v>2016</v>
      </c>
      <c r="F152" s="814">
        <v>2017</v>
      </c>
      <c r="G152" s="814">
        <v>2018</v>
      </c>
      <c r="H152" s="814">
        <v>2019</v>
      </c>
      <c r="I152" s="390">
        <v>2020</v>
      </c>
    </row>
    <row r="153" spans="1:9" ht="16.5" customHeight="1">
      <c r="A153" s="273" t="s">
        <v>533</v>
      </c>
      <c r="B153" s="172"/>
      <c r="C153" s="169"/>
      <c r="D153" s="172"/>
      <c r="E153" s="169"/>
      <c r="F153" s="169"/>
      <c r="G153" s="169"/>
      <c r="H153" s="169"/>
      <c r="I153" s="389"/>
    </row>
    <row r="154" spans="1:9" ht="14.25" customHeight="1">
      <c r="A154" s="277" t="s">
        <v>137</v>
      </c>
      <c r="B154" s="147">
        <v>307</v>
      </c>
      <c r="C154" s="168">
        <v>335</v>
      </c>
      <c r="D154" s="147">
        <v>387</v>
      </c>
      <c r="E154" s="168">
        <v>454</v>
      </c>
      <c r="F154" s="168">
        <v>558</v>
      </c>
      <c r="G154" s="168"/>
      <c r="H154" s="168"/>
      <c r="I154" s="180"/>
    </row>
    <row r="155" spans="1:9" ht="13.5" thickBot="1">
      <c r="A155" s="326" t="s">
        <v>136</v>
      </c>
      <c r="B155" s="280">
        <v>88</v>
      </c>
      <c r="C155" s="740">
        <v>87.2</v>
      </c>
      <c r="D155" s="280">
        <v>93.7</v>
      </c>
      <c r="E155" s="740">
        <v>93.8</v>
      </c>
      <c r="F155" s="740">
        <v>95.5</v>
      </c>
      <c r="G155" s="740"/>
      <c r="H155" s="740"/>
      <c r="I155" s="406"/>
    </row>
    <row r="156" spans="1:9" ht="25.5">
      <c r="A156" s="273" t="s">
        <v>534</v>
      </c>
      <c r="B156" s="219"/>
      <c r="C156" s="313"/>
      <c r="D156" s="313"/>
      <c r="E156" s="169" t="s">
        <v>1981</v>
      </c>
      <c r="F156" s="169"/>
      <c r="G156" s="169"/>
      <c r="H156" s="169"/>
      <c r="I156" s="389"/>
    </row>
    <row r="157" spans="1:9" ht="15.75" customHeight="1">
      <c r="A157" s="277" t="s">
        <v>137</v>
      </c>
      <c r="B157" s="211">
        <v>0</v>
      </c>
      <c r="C157" s="312">
        <v>0</v>
      </c>
      <c r="D157" s="312">
        <v>0</v>
      </c>
      <c r="E157" s="312">
        <v>0</v>
      </c>
      <c r="F157" s="312">
        <v>0</v>
      </c>
      <c r="G157" s="168"/>
      <c r="H157" s="168"/>
      <c r="I157" s="180"/>
    </row>
    <row r="158" spans="1:9" ht="15.75" customHeight="1" thickBot="1">
      <c r="A158" s="225" t="s">
        <v>136</v>
      </c>
      <c r="B158" s="226">
        <v>0</v>
      </c>
      <c r="C158" s="443">
        <v>0</v>
      </c>
      <c r="D158" s="443">
        <v>0</v>
      </c>
      <c r="E158" s="443">
        <v>0</v>
      </c>
      <c r="F158" s="443">
        <v>0</v>
      </c>
      <c r="G158" s="179"/>
      <c r="H158" s="179"/>
      <c r="I158" s="392"/>
    </row>
    <row r="159" spans="1:9" ht="25.5">
      <c r="A159" s="273" t="s">
        <v>535</v>
      </c>
      <c r="B159" s="219"/>
      <c r="C159" s="169"/>
      <c r="D159" s="172"/>
      <c r="E159" s="169"/>
      <c r="F159" s="169"/>
      <c r="G159" s="169"/>
      <c r="H159" s="169"/>
      <c r="I159" s="389"/>
    </row>
    <row r="160" spans="1:9">
      <c r="A160" s="277" t="s">
        <v>138</v>
      </c>
      <c r="B160" s="211">
        <v>0</v>
      </c>
      <c r="C160" s="306">
        <v>150</v>
      </c>
      <c r="D160" s="147">
        <v>148</v>
      </c>
      <c r="E160" s="168">
        <v>109</v>
      </c>
      <c r="F160" s="168">
        <v>65</v>
      </c>
      <c r="G160" s="168"/>
      <c r="H160" s="168"/>
      <c r="I160" s="180"/>
    </row>
    <row r="161" spans="1:9">
      <c r="A161" s="277" t="s">
        <v>139</v>
      </c>
      <c r="B161" s="211">
        <v>0</v>
      </c>
      <c r="C161" s="307">
        <v>432</v>
      </c>
      <c r="D161" s="147">
        <v>552</v>
      </c>
      <c r="E161" s="168">
        <v>971</v>
      </c>
      <c r="F161" s="168">
        <v>292</v>
      </c>
      <c r="G161" s="168"/>
      <c r="H161" s="168"/>
      <c r="I161" s="180"/>
    </row>
    <row r="162" spans="1:9" ht="15.75" customHeight="1">
      <c r="A162" s="277" t="s">
        <v>140</v>
      </c>
      <c r="B162" s="211">
        <v>0</v>
      </c>
      <c r="C162" s="306">
        <v>0</v>
      </c>
      <c r="D162" s="147">
        <v>0</v>
      </c>
      <c r="E162" s="168">
        <v>0</v>
      </c>
      <c r="F162" s="168">
        <v>0</v>
      </c>
      <c r="G162" s="168"/>
      <c r="H162" s="168"/>
      <c r="I162" s="180"/>
    </row>
    <row r="163" spans="1:9" ht="15.75" customHeight="1" thickBot="1">
      <c r="A163" s="225" t="s">
        <v>136</v>
      </c>
      <c r="B163" s="211">
        <v>0</v>
      </c>
      <c r="C163" s="817">
        <v>3.5</v>
      </c>
      <c r="D163" s="147">
        <v>7.8</v>
      </c>
      <c r="E163" s="168">
        <v>8.1999999999999993</v>
      </c>
      <c r="F163" s="168">
        <v>2.4</v>
      </c>
      <c r="G163" s="168"/>
      <c r="H163" s="168"/>
      <c r="I163" s="180"/>
    </row>
    <row r="164" spans="1:9" ht="51" customHeight="1">
      <c r="A164" s="273" t="s">
        <v>536</v>
      </c>
      <c r="B164" s="219"/>
      <c r="C164" s="219"/>
      <c r="D164" s="172"/>
      <c r="E164" s="169"/>
      <c r="F164" s="784" t="s">
        <v>2491</v>
      </c>
      <c r="G164" s="169"/>
      <c r="H164" s="169"/>
      <c r="I164" s="389"/>
    </row>
    <row r="165" spans="1:9" ht="15.75" customHeight="1">
      <c r="A165" s="277" t="s">
        <v>141</v>
      </c>
      <c r="B165" s="211">
        <v>0</v>
      </c>
      <c r="C165" s="211">
        <v>0</v>
      </c>
      <c r="D165" s="211">
        <v>0</v>
      </c>
      <c r="E165" s="312">
        <v>0</v>
      </c>
      <c r="F165" s="312">
        <v>0</v>
      </c>
      <c r="G165" s="168"/>
      <c r="H165" s="168"/>
      <c r="I165" s="180"/>
    </row>
    <row r="166" spans="1:9" ht="15.75" customHeight="1">
      <c r="A166" s="277" t="s">
        <v>142</v>
      </c>
      <c r="B166" s="211">
        <v>0</v>
      </c>
      <c r="C166" s="211">
        <v>0</v>
      </c>
      <c r="D166" s="211">
        <v>0</v>
      </c>
      <c r="E166" s="312">
        <v>0</v>
      </c>
      <c r="F166" s="312">
        <v>0</v>
      </c>
      <c r="G166" s="168"/>
      <c r="H166" s="168"/>
      <c r="I166" s="180"/>
    </row>
    <row r="167" spans="1:9" ht="15.75" customHeight="1">
      <c r="A167" s="277" t="s">
        <v>143</v>
      </c>
      <c r="B167" s="211">
        <v>0</v>
      </c>
      <c r="C167" s="211">
        <v>0</v>
      </c>
      <c r="D167" s="211">
        <v>0</v>
      </c>
      <c r="E167" s="312">
        <v>0</v>
      </c>
      <c r="F167" s="312">
        <v>0</v>
      </c>
      <c r="G167" s="168"/>
      <c r="H167" s="168"/>
      <c r="I167" s="180"/>
    </row>
    <row r="168" spans="1:9" ht="15.75" customHeight="1" thickBot="1">
      <c r="A168" s="225" t="s">
        <v>144</v>
      </c>
      <c r="B168" s="226">
        <v>0</v>
      </c>
      <c r="C168" s="226">
        <v>0</v>
      </c>
      <c r="D168" s="226">
        <v>0</v>
      </c>
      <c r="E168" s="443">
        <v>0</v>
      </c>
      <c r="F168" s="443">
        <v>0</v>
      </c>
      <c r="G168" s="179"/>
      <c r="H168" s="179"/>
      <c r="I168" s="392"/>
    </row>
    <row r="169" spans="1:9" ht="41.25" customHeight="1">
      <c r="A169" s="273" t="s">
        <v>537</v>
      </c>
      <c r="B169" s="219"/>
      <c r="C169" s="219"/>
      <c r="D169" s="219"/>
      <c r="E169" s="169" t="s">
        <v>1983</v>
      </c>
      <c r="F169" s="169" t="s">
        <v>2455</v>
      </c>
      <c r="G169" s="169"/>
      <c r="H169" s="169"/>
      <c r="I169" s="389"/>
    </row>
    <row r="170" spans="1:9" ht="15" customHeight="1">
      <c r="A170" s="277" t="s">
        <v>142</v>
      </c>
      <c r="B170" s="211">
        <v>0</v>
      </c>
      <c r="C170" s="211">
        <v>0</v>
      </c>
      <c r="D170" s="211">
        <v>0</v>
      </c>
      <c r="E170" s="168">
        <v>0</v>
      </c>
      <c r="F170" s="168">
        <v>0</v>
      </c>
      <c r="G170" s="168"/>
      <c r="H170" s="168"/>
      <c r="I170" s="180"/>
    </row>
    <row r="171" spans="1:9" ht="15" customHeight="1" thickBot="1">
      <c r="A171" s="225" t="s">
        <v>144</v>
      </c>
      <c r="B171" s="226">
        <v>0</v>
      </c>
      <c r="C171" s="226">
        <v>0</v>
      </c>
      <c r="D171" s="226">
        <v>0</v>
      </c>
      <c r="E171" s="179">
        <v>0</v>
      </c>
      <c r="F171" s="179">
        <v>0</v>
      </c>
      <c r="G171" s="179"/>
      <c r="H171" s="179"/>
      <c r="I171" s="392"/>
    </row>
    <row r="172" spans="1:9" ht="13.5" thickBot="1">
      <c r="A172" s="843"/>
      <c r="B172" s="835"/>
    </row>
    <row r="173" spans="1:9" ht="15.75" customHeight="1" thickBot="1">
      <c r="A173" s="327" t="s">
        <v>42</v>
      </c>
      <c r="B173" s="209">
        <v>2013</v>
      </c>
      <c r="C173" s="164">
        <v>2014</v>
      </c>
      <c r="D173" s="209">
        <v>2015</v>
      </c>
      <c r="E173" s="164">
        <v>2016</v>
      </c>
      <c r="F173" s="164">
        <v>2017</v>
      </c>
      <c r="G173" s="164">
        <v>2018</v>
      </c>
      <c r="H173" s="164">
        <v>2019</v>
      </c>
      <c r="I173" s="391">
        <v>2020</v>
      </c>
    </row>
    <row r="174" spans="1:9" ht="15" customHeight="1">
      <c r="A174" s="320" t="s">
        <v>1242</v>
      </c>
      <c r="B174" s="172">
        <v>8</v>
      </c>
      <c r="C174" s="169">
        <v>8</v>
      </c>
      <c r="D174" s="169">
        <v>8</v>
      </c>
      <c r="E174" s="169">
        <v>9</v>
      </c>
      <c r="F174" s="169">
        <v>9</v>
      </c>
      <c r="G174" s="837"/>
      <c r="H174" s="837"/>
      <c r="I174" s="389"/>
    </row>
    <row r="175" spans="1:9" ht="15" customHeight="1">
      <c r="A175" s="321" t="s">
        <v>1265</v>
      </c>
      <c r="B175" s="147">
        <v>0</v>
      </c>
      <c r="C175" s="168">
        <v>0</v>
      </c>
      <c r="D175" s="168">
        <v>0</v>
      </c>
      <c r="E175" s="168">
        <v>0</v>
      </c>
      <c r="F175" s="168">
        <v>0</v>
      </c>
      <c r="G175" s="838"/>
      <c r="H175" s="838"/>
      <c r="I175" s="180"/>
    </row>
    <row r="176" spans="1:9" ht="15" customHeight="1">
      <c r="A176" s="321" t="s">
        <v>1266</v>
      </c>
      <c r="B176" s="211">
        <v>4</v>
      </c>
      <c r="C176" s="168">
        <v>5</v>
      </c>
      <c r="D176" s="168">
        <v>5</v>
      </c>
      <c r="E176" s="168">
        <v>9</v>
      </c>
      <c r="F176" s="168">
        <v>9</v>
      </c>
      <c r="G176" s="838"/>
      <c r="H176" s="838"/>
      <c r="I176" s="180"/>
    </row>
    <row r="177" spans="1:9" ht="15" customHeight="1">
      <c r="A177" s="395" t="s">
        <v>1267</v>
      </c>
      <c r="B177" s="818">
        <v>4</v>
      </c>
      <c r="C177" s="740">
        <v>3</v>
      </c>
      <c r="D177" s="740">
        <v>2</v>
      </c>
      <c r="E177" s="740">
        <v>0</v>
      </c>
      <c r="F177" s="740">
        <v>0</v>
      </c>
      <c r="G177" s="846"/>
      <c r="H177" s="846"/>
      <c r="I177" s="406"/>
    </row>
    <row r="178" spans="1:9" ht="15" customHeight="1" thickBot="1">
      <c r="A178" s="279" t="s">
        <v>1736</v>
      </c>
      <c r="B178" s="226">
        <v>0</v>
      </c>
      <c r="C178" s="179">
        <v>0</v>
      </c>
      <c r="D178" s="179">
        <v>1</v>
      </c>
      <c r="E178" s="179">
        <v>0</v>
      </c>
      <c r="F178" s="179">
        <v>0</v>
      </c>
      <c r="G178" s="839"/>
      <c r="H178" s="839"/>
      <c r="I178" s="392"/>
    </row>
    <row r="179" spans="1:9" ht="13.5" customHeight="1" thickBot="1">
      <c r="A179" s="323"/>
      <c r="B179" s="840"/>
      <c r="C179" s="841"/>
      <c r="D179" s="842"/>
      <c r="E179" s="841"/>
      <c r="F179" s="841"/>
      <c r="G179" s="841"/>
      <c r="H179" s="841"/>
      <c r="I179" s="841"/>
    </row>
    <row r="180" spans="1:9" ht="19.5" customHeight="1" thickBot="1">
      <c r="A180" s="324" t="s">
        <v>1268</v>
      </c>
      <c r="B180" s="811">
        <v>2013</v>
      </c>
      <c r="C180" s="814">
        <v>2014</v>
      </c>
      <c r="D180" s="811">
        <v>2015</v>
      </c>
      <c r="E180" s="814">
        <v>2016</v>
      </c>
      <c r="F180" s="814">
        <v>2017</v>
      </c>
      <c r="G180" s="814">
        <v>2018</v>
      </c>
      <c r="H180" s="814">
        <v>2019</v>
      </c>
      <c r="I180" s="390">
        <v>2020</v>
      </c>
    </row>
    <row r="181" spans="1:9" ht="27" customHeight="1">
      <c r="A181" s="273" t="s">
        <v>538</v>
      </c>
      <c r="B181" s="172"/>
      <c r="C181" s="169"/>
      <c r="D181" s="172"/>
      <c r="E181" s="169"/>
      <c r="F181" s="169"/>
      <c r="G181" s="169"/>
      <c r="H181" s="169"/>
      <c r="I181" s="389"/>
    </row>
    <row r="182" spans="1:9" ht="14.25" customHeight="1">
      <c r="A182" s="277" t="s">
        <v>145</v>
      </c>
      <c r="B182" s="147">
        <v>0</v>
      </c>
      <c r="C182" s="168">
        <v>0</v>
      </c>
      <c r="D182" s="147">
        <v>0</v>
      </c>
      <c r="E182" s="168">
        <v>34</v>
      </c>
      <c r="F182" s="168">
        <v>40</v>
      </c>
      <c r="G182" s="168"/>
      <c r="H182" s="168"/>
      <c r="I182" s="180"/>
    </row>
    <row r="183" spans="1:9" ht="14.25" customHeight="1">
      <c r="A183" s="277" t="s">
        <v>146</v>
      </c>
      <c r="B183" s="147">
        <v>0</v>
      </c>
      <c r="C183" s="168">
        <v>0</v>
      </c>
      <c r="D183" s="147">
        <v>0</v>
      </c>
      <c r="E183" s="168">
        <v>0</v>
      </c>
      <c r="F183" s="168">
        <v>0</v>
      </c>
      <c r="G183" s="168"/>
      <c r="H183" s="168"/>
      <c r="I183" s="180"/>
    </row>
    <row r="184" spans="1:9" ht="14.25" customHeight="1">
      <c r="A184" s="277" t="s">
        <v>147</v>
      </c>
      <c r="B184" s="147">
        <v>90</v>
      </c>
      <c r="C184" s="168">
        <v>89</v>
      </c>
      <c r="D184" s="147">
        <v>104</v>
      </c>
      <c r="E184" s="168">
        <v>125</v>
      </c>
      <c r="F184" s="168">
        <v>136</v>
      </c>
      <c r="G184" s="168"/>
      <c r="H184" s="168"/>
      <c r="I184" s="180"/>
    </row>
    <row r="185" spans="1:9" ht="14.25" customHeight="1" thickBot="1">
      <c r="A185" s="328" t="s">
        <v>136</v>
      </c>
      <c r="B185" s="147">
        <v>79</v>
      </c>
      <c r="C185" s="816">
        <v>78.099999999999994</v>
      </c>
      <c r="D185" s="386">
        <v>100</v>
      </c>
      <c r="E185" s="816">
        <v>100</v>
      </c>
      <c r="F185" s="816">
        <v>99</v>
      </c>
      <c r="G185" s="816"/>
      <c r="H185" s="816"/>
      <c r="I185" s="401"/>
    </row>
    <row r="186" spans="1:9" ht="14.25" customHeight="1">
      <c r="A186" s="273" t="s">
        <v>539</v>
      </c>
      <c r="B186" s="172"/>
      <c r="C186" s="169"/>
      <c r="D186" s="172"/>
      <c r="E186" s="169"/>
      <c r="F186" s="169"/>
      <c r="G186" s="169"/>
      <c r="H186" s="169"/>
      <c r="I186" s="389"/>
    </row>
    <row r="187" spans="1:9" ht="14.25" customHeight="1">
      <c r="A187" s="277" t="s">
        <v>148</v>
      </c>
      <c r="B187" s="147">
        <v>94</v>
      </c>
      <c r="C187" s="168">
        <v>145</v>
      </c>
      <c r="D187" s="147">
        <v>206</v>
      </c>
      <c r="E187" s="168">
        <v>243</v>
      </c>
      <c r="F187" s="168">
        <v>294</v>
      </c>
      <c r="G187" s="168"/>
      <c r="H187" s="168"/>
      <c r="I187" s="180"/>
    </row>
    <row r="188" spans="1:9" ht="14.25" customHeight="1" thickBot="1">
      <c r="A188" s="225" t="s">
        <v>136</v>
      </c>
      <c r="B188" s="210">
        <v>80.3</v>
      </c>
      <c r="C188" s="179">
        <v>83.3</v>
      </c>
      <c r="D188" s="210">
        <v>88.7</v>
      </c>
      <c r="E188" s="179">
        <v>93.4</v>
      </c>
      <c r="F188" s="179">
        <v>87.2</v>
      </c>
      <c r="G188" s="179"/>
      <c r="H188" s="179"/>
      <c r="I188" s="392"/>
    </row>
    <row r="189" spans="1:9" ht="14.25" customHeight="1">
      <c r="A189" s="273" t="s">
        <v>540</v>
      </c>
      <c r="B189" s="219"/>
      <c r="C189" s="169"/>
      <c r="D189" s="172"/>
      <c r="E189" s="169"/>
      <c r="F189" s="169"/>
      <c r="G189" s="169"/>
      <c r="H189" s="169"/>
      <c r="I189" s="389"/>
    </row>
    <row r="190" spans="1:9" ht="14.25" customHeight="1">
      <c r="A190" s="277" t="s">
        <v>149</v>
      </c>
      <c r="B190" s="280">
        <v>60</v>
      </c>
      <c r="C190" s="168">
        <v>66</v>
      </c>
      <c r="D190" s="147">
        <v>66</v>
      </c>
      <c r="E190" s="168">
        <v>60</v>
      </c>
      <c r="F190" s="168">
        <v>58</v>
      </c>
      <c r="G190" s="168"/>
      <c r="H190" s="168"/>
      <c r="I190" s="180"/>
    </row>
    <row r="191" spans="1:9" ht="14.25" customHeight="1" thickBot="1">
      <c r="A191" s="225" t="s">
        <v>150</v>
      </c>
      <c r="B191" s="210">
        <v>93.7</v>
      </c>
      <c r="C191" s="168">
        <v>100</v>
      </c>
      <c r="D191" s="147">
        <v>100</v>
      </c>
      <c r="E191" s="168">
        <v>100</v>
      </c>
      <c r="F191" s="168">
        <v>100</v>
      </c>
      <c r="G191" s="168"/>
      <c r="H191" s="168"/>
      <c r="I191" s="180"/>
    </row>
    <row r="192" spans="1:9" ht="30" customHeight="1">
      <c r="A192" s="273" t="s">
        <v>541</v>
      </c>
      <c r="B192" s="219"/>
      <c r="C192" s="219"/>
      <c r="D192" s="219"/>
      <c r="E192" s="169" t="s">
        <v>1981</v>
      </c>
      <c r="F192" s="169"/>
      <c r="G192" s="169"/>
      <c r="H192" s="169"/>
      <c r="I192" s="389"/>
    </row>
    <row r="193" spans="1:9" ht="14.25" customHeight="1">
      <c r="A193" s="277" t="s">
        <v>151</v>
      </c>
      <c r="B193" s="211">
        <v>0</v>
      </c>
      <c r="C193" s="211">
        <v>0</v>
      </c>
      <c r="D193" s="211">
        <v>0</v>
      </c>
      <c r="E193" s="168">
        <v>0</v>
      </c>
      <c r="F193" s="168">
        <v>0</v>
      </c>
      <c r="G193" s="168"/>
      <c r="H193" s="168"/>
      <c r="I193" s="180"/>
    </row>
    <row r="194" spans="1:9" ht="14.25" customHeight="1" thickBot="1">
      <c r="A194" s="225" t="s">
        <v>152</v>
      </c>
      <c r="B194" s="211">
        <v>0</v>
      </c>
      <c r="C194" s="211">
        <v>0</v>
      </c>
      <c r="D194" s="211">
        <v>0</v>
      </c>
      <c r="E194" s="168">
        <v>0</v>
      </c>
      <c r="F194" s="168">
        <v>0</v>
      </c>
      <c r="G194" s="168"/>
      <c r="H194" s="168"/>
      <c r="I194" s="180"/>
    </row>
    <row r="195" spans="1:9" ht="27" customHeight="1">
      <c r="A195" s="273" t="s">
        <v>542</v>
      </c>
      <c r="B195" s="216"/>
      <c r="C195" s="216"/>
      <c r="D195" s="172"/>
      <c r="E195" s="169"/>
      <c r="F195" s="169"/>
      <c r="G195" s="169"/>
      <c r="H195" s="169"/>
      <c r="I195" s="389"/>
    </row>
    <row r="196" spans="1:9" ht="16.5" customHeight="1" thickBot="1">
      <c r="A196" s="225" t="s">
        <v>153</v>
      </c>
      <c r="B196" s="217">
        <v>0</v>
      </c>
      <c r="C196" s="217">
        <v>0</v>
      </c>
      <c r="D196" s="147">
        <v>3</v>
      </c>
      <c r="E196" s="168">
        <v>14</v>
      </c>
      <c r="F196" s="168">
        <v>14</v>
      </c>
      <c r="G196" s="168"/>
      <c r="H196" s="168"/>
      <c r="I196" s="180"/>
    </row>
    <row r="197" spans="1:9" ht="15" customHeight="1">
      <c r="A197" s="273" t="s">
        <v>543</v>
      </c>
      <c r="B197" s="172"/>
      <c r="C197" s="169"/>
      <c r="D197" s="172"/>
      <c r="E197" s="169"/>
      <c r="F197" s="169"/>
      <c r="G197" s="169"/>
      <c r="H197" s="169"/>
      <c r="I197" s="389"/>
    </row>
    <row r="198" spans="1:9" ht="31.5" customHeight="1" thickBot="1">
      <c r="A198" s="225" t="s">
        <v>154</v>
      </c>
      <c r="B198" s="210">
        <v>387</v>
      </c>
      <c r="C198" s="179">
        <v>412</v>
      </c>
      <c r="D198" s="210">
        <v>424</v>
      </c>
      <c r="E198" s="179">
        <v>437</v>
      </c>
      <c r="F198" s="179">
        <v>493</v>
      </c>
      <c r="G198" s="179"/>
      <c r="H198" s="179"/>
      <c r="I198" s="392"/>
    </row>
    <row r="199" spans="1:9" ht="30.75" customHeight="1">
      <c r="A199" s="273" t="s">
        <v>544</v>
      </c>
      <c r="B199" s="219"/>
      <c r="C199" s="219"/>
      <c r="D199" s="808" t="s">
        <v>1984</v>
      </c>
      <c r="E199" s="809"/>
      <c r="F199" s="810"/>
      <c r="G199" s="169"/>
      <c r="H199" s="169"/>
      <c r="I199" s="389"/>
    </row>
    <row r="200" spans="1:9">
      <c r="A200" s="277" t="s">
        <v>155</v>
      </c>
      <c r="B200" s="211">
        <v>0</v>
      </c>
      <c r="C200" s="211">
        <v>0</v>
      </c>
      <c r="D200" s="211">
        <v>0</v>
      </c>
      <c r="E200" s="312">
        <v>0</v>
      </c>
      <c r="F200" s="312">
        <v>0</v>
      </c>
      <c r="G200" s="168"/>
      <c r="H200" s="168"/>
      <c r="I200" s="180"/>
    </row>
    <row r="201" spans="1:9" ht="13.5" thickBot="1">
      <c r="A201" s="225" t="s">
        <v>156</v>
      </c>
      <c r="B201" s="226">
        <v>0</v>
      </c>
      <c r="C201" s="226">
        <v>0</v>
      </c>
      <c r="D201" s="226">
        <v>0</v>
      </c>
      <c r="E201" s="443">
        <v>0</v>
      </c>
      <c r="F201" s="443">
        <v>0</v>
      </c>
      <c r="G201" s="179"/>
      <c r="H201" s="179"/>
      <c r="I201" s="392"/>
    </row>
    <row r="202" spans="1:9" ht="15" customHeight="1">
      <c r="A202" s="273" t="s">
        <v>545</v>
      </c>
      <c r="B202" s="219"/>
      <c r="C202" s="219"/>
      <c r="D202" s="219"/>
      <c r="E202" s="625"/>
      <c r="F202" s="625"/>
      <c r="G202" s="169"/>
      <c r="H202" s="169"/>
      <c r="I202" s="389"/>
    </row>
    <row r="203" spans="1:9" ht="15.75" customHeight="1">
      <c r="A203" s="277" t="s">
        <v>157</v>
      </c>
      <c r="B203" s="211">
        <v>214</v>
      </c>
      <c r="C203" s="211">
        <v>224</v>
      </c>
      <c r="D203" s="211">
        <v>207</v>
      </c>
      <c r="E203" s="168">
        <v>198</v>
      </c>
      <c r="F203" s="168">
        <v>208</v>
      </c>
      <c r="G203" s="168"/>
      <c r="H203" s="168"/>
      <c r="I203" s="180"/>
    </row>
    <row r="204" spans="1:9" ht="13.5" thickBot="1">
      <c r="A204" s="225" t="s">
        <v>158</v>
      </c>
      <c r="B204" s="710" t="s">
        <v>2148</v>
      </c>
      <c r="C204" s="710" t="s">
        <v>2149</v>
      </c>
      <c r="D204" s="710" t="s">
        <v>2150</v>
      </c>
      <c r="E204" s="848" t="s">
        <v>2151</v>
      </c>
      <c r="F204" s="848" t="s">
        <v>2492</v>
      </c>
      <c r="G204" s="179"/>
      <c r="H204" s="179"/>
      <c r="I204" s="392"/>
    </row>
    <row r="205" spans="1:9" ht="44.25" customHeight="1">
      <c r="A205" s="273" t="s">
        <v>1985</v>
      </c>
      <c r="B205" s="219"/>
      <c r="C205" s="219"/>
      <c r="D205" s="219"/>
      <c r="E205" s="625"/>
      <c r="F205" s="625"/>
      <c r="G205" s="169"/>
      <c r="H205" s="169"/>
      <c r="I205" s="389"/>
    </row>
    <row r="206" spans="1:9" ht="15.75" customHeight="1">
      <c r="A206" s="277" t="s">
        <v>1986</v>
      </c>
      <c r="B206" s="211"/>
      <c r="C206" s="211"/>
      <c r="D206" s="211"/>
      <c r="E206" s="168">
        <v>8</v>
      </c>
      <c r="F206" s="168">
        <v>8</v>
      </c>
      <c r="G206" s="168"/>
      <c r="H206" s="168"/>
      <c r="I206" s="180"/>
    </row>
    <row r="207" spans="1:9" ht="15.95" customHeight="1" thickBot="1">
      <c r="A207" s="225" t="s">
        <v>1987</v>
      </c>
      <c r="B207" s="226"/>
      <c r="C207" s="226"/>
      <c r="D207" s="226"/>
      <c r="E207" s="179">
        <v>0</v>
      </c>
      <c r="F207" s="179">
        <v>0</v>
      </c>
      <c r="G207" s="179"/>
      <c r="H207" s="179"/>
      <c r="I207" s="392"/>
    </row>
    <row r="208" spans="1:9" ht="15.95" customHeight="1" thickBot="1">
      <c r="A208" s="843"/>
      <c r="B208" s="835"/>
    </row>
    <row r="209" spans="1:9" ht="15.95" customHeight="1" thickBot="1">
      <c r="A209" s="322" t="s">
        <v>43</v>
      </c>
      <c r="B209" s="811">
        <v>2013</v>
      </c>
      <c r="C209" s="814">
        <v>2014</v>
      </c>
      <c r="D209" s="811">
        <v>2015</v>
      </c>
      <c r="E209" s="814">
        <v>2016</v>
      </c>
      <c r="F209" s="814">
        <v>2017</v>
      </c>
      <c r="G209" s="814">
        <v>2018</v>
      </c>
      <c r="H209" s="814">
        <v>2019</v>
      </c>
      <c r="I209" s="390">
        <v>2020</v>
      </c>
    </row>
    <row r="210" spans="1:9" ht="15.95" customHeight="1">
      <c r="A210" s="320" t="s">
        <v>1242</v>
      </c>
      <c r="B210" s="172">
        <v>3</v>
      </c>
      <c r="C210" s="172">
        <v>3</v>
      </c>
      <c r="D210" s="172">
        <v>3</v>
      </c>
      <c r="E210" s="172">
        <v>3</v>
      </c>
      <c r="F210" s="172">
        <v>3</v>
      </c>
      <c r="G210" s="837"/>
      <c r="H210" s="837"/>
      <c r="I210" s="389"/>
    </row>
    <row r="211" spans="1:9" ht="13.5" customHeight="1">
      <c r="A211" s="321" t="s">
        <v>1265</v>
      </c>
      <c r="B211" s="147">
        <v>0</v>
      </c>
      <c r="C211" s="147">
        <v>0</v>
      </c>
      <c r="D211" s="147">
        <v>0</v>
      </c>
      <c r="E211" s="147">
        <v>0</v>
      </c>
      <c r="F211" s="147">
        <v>0</v>
      </c>
      <c r="G211" s="838"/>
      <c r="H211" s="838"/>
      <c r="I211" s="180"/>
    </row>
    <row r="212" spans="1:9" ht="13.5" customHeight="1">
      <c r="A212" s="321" t="s">
        <v>1266</v>
      </c>
      <c r="B212" s="341">
        <v>3</v>
      </c>
      <c r="C212" s="341">
        <v>3</v>
      </c>
      <c r="D212" s="341">
        <v>3</v>
      </c>
      <c r="E212" s="341">
        <v>3</v>
      </c>
      <c r="F212" s="341">
        <v>3</v>
      </c>
      <c r="G212" s="838"/>
      <c r="H212" s="838"/>
      <c r="I212" s="180"/>
    </row>
    <row r="213" spans="1:9" ht="13.5" customHeight="1" thickBot="1">
      <c r="A213" s="279" t="s">
        <v>1267</v>
      </c>
      <c r="B213" s="210">
        <v>0</v>
      </c>
      <c r="C213" s="210">
        <v>0</v>
      </c>
      <c r="D213" s="210">
        <v>0</v>
      </c>
      <c r="E213" s="210">
        <v>0</v>
      </c>
      <c r="F213" s="210">
        <v>0</v>
      </c>
      <c r="G213" s="839"/>
      <c r="H213" s="839"/>
      <c r="I213" s="392"/>
    </row>
    <row r="214" spans="1:9" ht="13.5" customHeight="1" thickBot="1">
      <c r="A214" s="323"/>
      <c r="B214" s="840"/>
      <c r="C214" s="841"/>
      <c r="D214" s="842"/>
      <c r="E214" s="841"/>
      <c r="F214" s="841"/>
      <c r="G214" s="841"/>
      <c r="H214" s="841"/>
      <c r="I214" s="841"/>
    </row>
    <row r="215" spans="1:9" ht="14.25" customHeight="1" thickBot="1">
      <c r="A215" s="324" t="s">
        <v>1268</v>
      </c>
      <c r="B215" s="811">
        <v>2013</v>
      </c>
      <c r="C215" s="814">
        <v>2014</v>
      </c>
      <c r="D215" s="811">
        <v>2015</v>
      </c>
      <c r="E215" s="814">
        <v>2016</v>
      </c>
      <c r="F215" s="814">
        <v>2017</v>
      </c>
      <c r="G215" s="814">
        <v>2018</v>
      </c>
      <c r="H215" s="814">
        <v>2019</v>
      </c>
      <c r="I215" s="390">
        <v>2020</v>
      </c>
    </row>
    <row r="216" spans="1:9" ht="27.75" customHeight="1">
      <c r="A216" s="273" t="s">
        <v>508</v>
      </c>
      <c r="B216" s="172"/>
      <c r="C216" s="169"/>
      <c r="D216" s="172"/>
      <c r="E216" s="169"/>
      <c r="F216" s="169"/>
      <c r="G216" s="169"/>
      <c r="H216" s="169"/>
      <c r="I216" s="389"/>
    </row>
    <row r="217" spans="1:9" ht="13.5" thickBot="1">
      <c r="A217" s="225" t="s">
        <v>159</v>
      </c>
      <c r="B217" s="147">
        <v>4</v>
      </c>
      <c r="C217" s="168">
        <v>3</v>
      </c>
      <c r="D217" s="211">
        <v>4</v>
      </c>
      <c r="E217" s="168">
        <v>5</v>
      </c>
      <c r="F217" s="168">
        <v>10</v>
      </c>
      <c r="G217" s="168"/>
      <c r="H217" s="168"/>
      <c r="I217" s="180"/>
    </row>
    <row r="218" spans="1:9" ht="25.5">
      <c r="A218" s="273" t="s">
        <v>546</v>
      </c>
      <c r="B218" s="172"/>
      <c r="C218" s="169"/>
      <c r="D218" s="172"/>
      <c r="E218" s="169"/>
      <c r="F218" s="169"/>
      <c r="G218" s="169"/>
      <c r="H218" s="169"/>
      <c r="I218" s="389"/>
    </row>
    <row r="219" spans="1:9" ht="27" customHeight="1" thickBot="1">
      <c r="A219" s="225" t="s">
        <v>160</v>
      </c>
      <c r="B219" s="147">
        <v>2</v>
      </c>
      <c r="C219" s="168">
        <v>1</v>
      </c>
      <c r="D219" s="147">
        <v>1</v>
      </c>
      <c r="E219" s="168">
        <v>1</v>
      </c>
      <c r="F219" s="168">
        <v>1</v>
      </c>
      <c r="G219" s="168"/>
      <c r="H219" s="168"/>
      <c r="I219" s="180"/>
    </row>
    <row r="220" spans="1:9">
      <c r="A220" s="273" t="s">
        <v>547</v>
      </c>
      <c r="B220" s="172"/>
      <c r="C220" s="169"/>
      <c r="D220" s="172"/>
      <c r="E220" s="169"/>
      <c r="F220" s="169"/>
      <c r="G220" s="169"/>
      <c r="H220" s="169"/>
      <c r="I220" s="389"/>
    </row>
    <row r="221" spans="1:9" ht="15.75" customHeight="1">
      <c r="A221" s="277" t="s">
        <v>161</v>
      </c>
      <c r="B221" s="147">
        <v>1</v>
      </c>
      <c r="C221" s="168">
        <v>1</v>
      </c>
      <c r="D221" s="168">
        <v>1</v>
      </c>
      <c r="E221" s="168">
        <v>1</v>
      </c>
      <c r="F221" s="168">
        <v>1</v>
      </c>
      <c r="G221" s="168"/>
      <c r="H221" s="168"/>
      <c r="I221" s="180"/>
    </row>
    <row r="222" spans="1:9" ht="15.95" customHeight="1" thickBot="1">
      <c r="A222" s="225" t="s">
        <v>162</v>
      </c>
      <c r="B222" s="210">
        <v>3</v>
      </c>
      <c r="C222" s="143">
        <v>3</v>
      </c>
      <c r="D222" s="143">
        <v>3</v>
      </c>
      <c r="E222" s="179">
        <v>4</v>
      </c>
      <c r="F222" s="179">
        <v>4</v>
      </c>
      <c r="G222" s="179"/>
      <c r="H222" s="179"/>
      <c r="I222" s="392"/>
    </row>
    <row r="223" spans="1:9" ht="15.95" customHeight="1" thickBot="1">
      <c r="A223" s="843"/>
      <c r="B223" s="835"/>
    </row>
    <row r="224" spans="1:9" ht="15.95" customHeight="1" thickBot="1">
      <c r="A224" s="322" t="s">
        <v>804</v>
      </c>
      <c r="B224" s="811">
        <v>2013</v>
      </c>
      <c r="C224" s="814">
        <v>2014</v>
      </c>
      <c r="D224" s="811">
        <v>2015</v>
      </c>
      <c r="E224" s="814">
        <v>2016</v>
      </c>
      <c r="F224" s="814">
        <v>2017</v>
      </c>
      <c r="G224" s="814">
        <v>2018</v>
      </c>
      <c r="H224" s="814">
        <v>2019</v>
      </c>
      <c r="I224" s="390">
        <v>2020</v>
      </c>
    </row>
    <row r="225" spans="1:59" ht="15" customHeight="1">
      <c r="A225" s="320" t="s">
        <v>1242</v>
      </c>
      <c r="B225" s="172">
        <v>3</v>
      </c>
      <c r="C225" s="172">
        <v>3</v>
      </c>
      <c r="D225" s="172">
        <v>3</v>
      </c>
      <c r="E225" s="172">
        <v>3</v>
      </c>
      <c r="F225" s="172">
        <v>3</v>
      </c>
      <c r="G225" s="837"/>
      <c r="H225" s="837"/>
      <c r="I225" s="389"/>
    </row>
    <row r="226" spans="1:59" ht="15" customHeight="1">
      <c r="A226" s="321" t="s">
        <v>1265</v>
      </c>
      <c r="B226" s="147">
        <v>0</v>
      </c>
      <c r="C226" s="147">
        <v>0</v>
      </c>
      <c r="D226" s="147">
        <v>0</v>
      </c>
      <c r="E226" s="147">
        <v>0</v>
      </c>
      <c r="F226" s="147">
        <v>0</v>
      </c>
      <c r="G226" s="838"/>
      <c r="H226" s="838"/>
      <c r="I226" s="180"/>
    </row>
    <row r="227" spans="1:59" ht="15" customHeight="1">
      <c r="A227" s="321" t="s">
        <v>1266</v>
      </c>
      <c r="B227" s="147">
        <v>3</v>
      </c>
      <c r="C227" s="147">
        <v>3</v>
      </c>
      <c r="D227" s="147">
        <v>3</v>
      </c>
      <c r="E227" s="147">
        <v>3</v>
      </c>
      <c r="F227" s="147">
        <v>3</v>
      </c>
      <c r="G227" s="838"/>
      <c r="H227" s="838"/>
      <c r="I227" s="180"/>
    </row>
    <row r="228" spans="1:59" ht="15" customHeight="1" thickBot="1">
      <c r="A228" s="279" t="s">
        <v>1267</v>
      </c>
      <c r="B228" s="210">
        <v>0</v>
      </c>
      <c r="C228" s="210">
        <v>0</v>
      </c>
      <c r="D228" s="210">
        <v>0</v>
      </c>
      <c r="E228" s="210">
        <v>0</v>
      </c>
      <c r="F228" s="210">
        <v>0</v>
      </c>
      <c r="G228" s="839"/>
      <c r="H228" s="839"/>
      <c r="I228" s="392"/>
    </row>
    <row r="229" spans="1:59" ht="13.5" thickBot="1">
      <c r="A229" s="329"/>
      <c r="B229" s="704"/>
      <c r="C229" s="852"/>
      <c r="D229" s="407"/>
      <c r="E229" s="852"/>
      <c r="F229" s="852"/>
      <c r="G229" s="852"/>
      <c r="H229" s="852"/>
      <c r="I229" s="852"/>
    </row>
    <row r="230" spans="1:59" ht="15.75" customHeight="1" thickBot="1">
      <c r="A230" s="330" t="s">
        <v>1268</v>
      </c>
      <c r="B230" s="209">
        <v>2013</v>
      </c>
      <c r="C230" s="164">
        <v>2014</v>
      </c>
      <c r="D230" s="209">
        <v>2015</v>
      </c>
      <c r="E230" s="164">
        <v>2016</v>
      </c>
      <c r="F230" s="164">
        <v>2017</v>
      </c>
      <c r="G230" s="164">
        <v>2018</v>
      </c>
      <c r="H230" s="164">
        <v>2019</v>
      </c>
      <c r="I230" s="391">
        <v>2020</v>
      </c>
    </row>
    <row r="231" spans="1:59" ht="15" customHeight="1">
      <c r="A231" s="273" t="s">
        <v>548</v>
      </c>
      <c r="B231" s="172"/>
      <c r="C231" s="169"/>
      <c r="D231" s="172"/>
      <c r="E231" s="169"/>
      <c r="F231" s="169"/>
      <c r="G231" s="169"/>
      <c r="H231" s="169"/>
      <c r="I231" s="389"/>
    </row>
    <row r="232" spans="1:59" ht="13.5" customHeight="1">
      <c r="A232" s="277" t="s">
        <v>163</v>
      </c>
      <c r="B232" s="211">
        <v>0</v>
      </c>
      <c r="C232" s="168">
        <v>0</v>
      </c>
      <c r="D232" s="168">
        <v>0</v>
      </c>
      <c r="E232" s="168">
        <v>0</v>
      </c>
      <c r="F232" s="168">
        <v>0</v>
      </c>
      <c r="G232" s="168"/>
      <c r="H232" s="168"/>
      <c r="I232" s="180"/>
    </row>
    <row r="233" spans="1:59" ht="16.5" customHeight="1" thickBot="1">
      <c r="A233" s="225" t="s">
        <v>164</v>
      </c>
      <c r="B233" s="226">
        <v>0</v>
      </c>
      <c r="C233" s="179">
        <v>0</v>
      </c>
      <c r="D233" s="179">
        <v>0</v>
      </c>
      <c r="E233" s="179">
        <v>0</v>
      </c>
      <c r="F233" s="179">
        <v>0</v>
      </c>
      <c r="G233" s="179"/>
      <c r="H233" s="179"/>
      <c r="I233" s="392"/>
    </row>
    <row r="234" spans="1:59">
      <c r="A234" s="273" t="s">
        <v>549</v>
      </c>
      <c r="B234" s="172"/>
      <c r="C234" s="169"/>
      <c r="D234" s="172"/>
      <c r="E234" s="169"/>
      <c r="F234" s="169"/>
      <c r="G234" s="169"/>
      <c r="H234" s="169"/>
      <c r="I234" s="389"/>
    </row>
    <row r="235" spans="1:59" ht="19.5" customHeight="1">
      <c r="A235" s="277" t="s">
        <v>165</v>
      </c>
      <c r="B235" s="341" t="s">
        <v>1300</v>
      </c>
      <c r="C235" s="785" t="s">
        <v>1547</v>
      </c>
      <c r="D235" s="341">
        <v>0</v>
      </c>
      <c r="E235" s="341">
        <v>0</v>
      </c>
      <c r="F235" s="341" t="s">
        <v>2493</v>
      </c>
      <c r="G235" s="168"/>
      <c r="H235" s="168"/>
      <c r="I235" s="180"/>
    </row>
    <row r="236" spans="1:59" ht="13.5" thickBot="1">
      <c r="A236" s="325" t="s">
        <v>166</v>
      </c>
      <c r="B236" s="147">
        <v>0</v>
      </c>
      <c r="C236" s="171">
        <v>0</v>
      </c>
      <c r="D236" s="283">
        <v>0</v>
      </c>
      <c r="E236" s="283">
        <v>0</v>
      </c>
      <c r="F236" s="283">
        <v>0</v>
      </c>
      <c r="G236" s="171"/>
      <c r="H236" s="171"/>
      <c r="I236" s="393"/>
    </row>
    <row r="237" spans="1:59" s="382" customFormat="1" ht="15.75" customHeight="1">
      <c r="A237" s="273" t="s">
        <v>550</v>
      </c>
      <c r="B237" s="172"/>
      <c r="C237" s="169"/>
      <c r="D237" s="172"/>
      <c r="E237" s="169"/>
      <c r="F237" s="169"/>
      <c r="G237" s="169"/>
      <c r="H237" s="169"/>
      <c r="I237" s="389"/>
      <c r="J237" s="828"/>
      <c r="K237" s="381"/>
      <c r="L237" s="381"/>
      <c r="M237" s="381"/>
      <c r="N237" s="381"/>
      <c r="O237" s="381"/>
      <c r="P237" s="381"/>
      <c r="Q237" s="381"/>
      <c r="R237" s="381"/>
      <c r="S237" s="381"/>
      <c r="T237" s="381"/>
      <c r="U237" s="381"/>
      <c r="V237" s="381"/>
      <c r="W237" s="381"/>
      <c r="X237" s="381"/>
      <c r="Y237" s="381"/>
      <c r="Z237" s="381"/>
      <c r="AA237" s="381"/>
      <c r="AB237" s="381"/>
      <c r="AC237" s="381"/>
      <c r="AD237" s="381"/>
      <c r="AE237" s="381"/>
      <c r="AF237" s="381"/>
      <c r="AG237" s="381"/>
      <c r="AH237" s="381"/>
      <c r="AI237" s="381"/>
      <c r="AJ237" s="381"/>
      <c r="AK237" s="381"/>
      <c r="AL237" s="381"/>
      <c r="AM237" s="381"/>
      <c r="AN237" s="381"/>
      <c r="AO237" s="381"/>
      <c r="AP237" s="381"/>
      <c r="AQ237" s="381"/>
      <c r="AR237" s="381"/>
      <c r="AS237" s="381"/>
      <c r="AT237" s="381"/>
      <c r="AU237" s="381"/>
      <c r="AV237" s="381"/>
      <c r="AW237" s="381"/>
      <c r="AX237" s="381"/>
      <c r="AY237" s="381"/>
      <c r="AZ237" s="381"/>
      <c r="BA237" s="381"/>
      <c r="BB237" s="381"/>
      <c r="BC237" s="381"/>
      <c r="BD237" s="381"/>
      <c r="BE237" s="381"/>
      <c r="BF237" s="381"/>
      <c r="BG237" s="381"/>
    </row>
    <row r="238" spans="1:59" s="382" customFormat="1" ht="15.95" customHeight="1" thickBot="1">
      <c r="A238" s="225" t="s">
        <v>167</v>
      </c>
      <c r="B238" s="275" t="s">
        <v>1330</v>
      </c>
      <c r="C238" s="318" t="s">
        <v>1548</v>
      </c>
      <c r="D238" s="210" t="s">
        <v>1737</v>
      </c>
      <c r="E238" s="179" t="s">
        <v>1988</v>
      </c>
      <c r="F238" s="179" t="s">
        <v>2494</v>
      </c>
      <c r="G238" s="179"/>
      <c r="H238" s="179"/>
      <c r="I238" s="392"/>
      <c r="J238" s="828"/>
      <c r="K238" s="381"/>
      <c r="L238" s="381"/>
      <c r="M238" s="381"/>
      <c r="N238" s="381"/>
      <c r="O238" s="381"/>
      <c r="P238" s="381"/>
      <c r="Q238" s="381"/>
      <c r="R238" s="381"/>
      <c r="S238" s="381"/>
      <c r="T238" s="381"/>
      <c r="U238" s="381"/>
      <c r="V238" s="381"/>
      <c r="W238" s="381"/>
      <c r="X238" s="381"/>
      <c r="Y238" s="381"/>
      <c r="Z238" s="381"/>
      <c r="AA238" s="381"/>
      <c r="AB238" s="381"/>
      <c r="AC238" s="381"/>
      <c r="AD238" s="381"/>
      <c r="AE238" s="381"/>
      <c r="AF238" s="381"/>
      <c r="AG238" s="381"/>
      <c r="AH238" s="381"/>
      <c r="AI238" s="381"/>
      <c r="AJ238" s="381"/>
      <c r="AK238" s="381"/>
      <c r="AL238" s="381"/>
      <c r="AM238" s="381"/>
      <c r="AN238" s="381"/>
      <c r="AO238" s="381"/>
      <c r="AP238" s="381"/>
      <c r="AQ238" s="381"/>
      <c r="AR238" s="381"/>
      <c r="AS238" s="381"/>
      <c r="AT238" s="381"/>
      <c r="AU238" s="381"/>
      <c r="AV238" s="381"/>
      <c r="AW238" s="381"/>
      <c r="AX238" s="381"/>
      <c r="AY238" s="381"/>
      <c r="AZ238" s="381"/>
      <c r="BA238" s="381"/>
      <c r="BB238" s="381"/>
      <c r="BC238" s="381"/>
      <c r="BD238" s="381"/>
      <c r="BE238" s="381"/>
      <c r="BF238" s="381"/>
      <c r="BG238" s="381"/>
    </row>
    <row r="239" spans="1:59" s="382" customFormat="1" ht="15.95" customHeight="1" thickBot="1">
      <c r="A239" s="843"/>
      <c r="B239" s="835"/>
      <c r="C239" s="385"/>
      <c r="D239" s="836"/>
      <c r="E239" s="385"/>
      <c r="F239" s="385"/>
      <c r="G239" s="385"/>
      <c r="H239" s="385"/>
      <c r="I239" s="385"/>
      <c r="J239" s="828"/>
      <c r="K239" s="381"/>
      <c r="L239" s="381"/>
      <c r="M239" s="381"/>
      <c r="N239" s="381"/>
      <c r="O239" s="381"/>
      <c r="P239" s="381"/>
      <c r="Q239" s="381"/>
      <c r="R239" s="381"/>
      <c r="S239" s="381"/>
      <c r="T239" s="381"/>
      <c r="U239" s="381"/>
      <c r="V239" s="381"/>
      <c r="W239" s="381"/>
      <c r="X239" s="381"/>
      <c r="Y239" s="381"/>
      <c r="Z239" s="381"/>
      <c r="AA239" s="381"/>
      <c r="AB239" s="381"/>
      <c r="AC239" s="381"/>
      <c r="AD239" s="381"/>
      <c r="AE239" s="381"/>
      <c r="AF239" s="381"/>
      <c r="AG239" s="381"/>
      <c r="AH239" s="381"/>
      <c r="AI239" s="381"/>
      <c r="AJ239" s="381"/>
      <c r="AK239" s="381"/>
      <c r="AL239" s="381"/>
      <c r="AM239" s="381"/>
      <c r="AN239" s="381"/>
      <c r="AO239" s="381"/>
      <c r="AP239" s="381"/>
      <c r="AQ239" s="381"/>
      <c r="AR239" s="381"/>
      <c r="AS239" s="381"/>
      <c r="AT239" s="381"/>
      <c r="AU239" s="381"/>
      <c r="AV239" s="381"/>
      <c r="AW239" s="381"/>
      <c r="AX239" s="381"/>
      <c r="AY239" s="381"/>
      <c r="AZ239" s="381"/>
      <c r="BA239" s="381"/>
      <c r="BB239" s="381"/>
      <c r="BC239" s="381"/>
      <c r="BD239" s="381"/>
      <c r="BE239" s="381"/>
      <c r="BF239" s="381"/>
      <c r="BG239" s="381"/>
    </row>
    <row r="240" spans="1:59" s="382" customFormat="1" ht="28.5" customHeight="1" thickBot="1">
      <c r="A240" s="942" t="s">
        <v>44</v>
      </c>
      <c r="B240" s="243">
        <v>2013</v>
      </c>
      <c r="C240" s="943">
        <v>2014</v>
      </c>
      <c r="D240" s="243">
        <v>2015</v>
      </c>
      <c r="E240" s="943">
        <v>2016</v>
      </c>
      <c r="F240" s="943">
        <v>2017</v>
      </c>
      <c r="G240" s="943">
        <v>2018</v>
      </c>
      <c r="H240" s="943">
        <v>2019</v>
      </c>
      <c r="I240" s="944">
        <v>2020</v>
      </c>
      <c r="J240" s="941"/>
    </row>
    <row r="241" spans="1:59" s="382" customFormat="1" ht="15.95" customHeight="1">
      <c r="A241" s="320" t="s">
        <v>1242</v>
      </c>
      <c r="B241" s="405">
        <f>B247+B289+B317</f>
        <v>30</v>
      </c>
      <c r="C241" s="405">
        <f>C247+C289+C317</f>
        <v>30</v>
      </c>
      <c r="D241" s="405">
        <f>D247+D289+D317</f>
        <v>30</v>
      </c>
      <c r="E241" s="405">
        <f>E247+E289+E317</f>
        <v>30</v>
      </c>
      <c r="F241" s="405">
        <f>F247+F289+F317</f>
        <v>30</v>
      </c>
      <c r="G241" s="831"/>
      <c r="H241" s="831"/>
      <c r="I241" s="669"/>
      <c r="J241" s="828"/>
      <c r="K241" s="381"/>
      <c r="L241" s="381"/>
      <c r="M241" s="381"/>
      <c r="N241" s="381"/>
      <c r="O241" s="381"/>
      <c r="P241" s="381"/>
      <c r="Q241" s="381"/>
      <c r="R241" s="381"/>
      <c r="S241" s="381"/>
      <c r="T241" s="381"/>
      <c r="U241" s="381"/>
      <c r="V241" s="381"/>
      <c r="W241" s="381"/>
      <c r="X241" s="381"/>
      <c r="Y241" s="381"/>
      <c r="Z241" s="381"/>
      <c r="AA241" s="381"/>
      <c r="AB241" s="381"/>
      <c r="AC241" s="381"/>
      <c r="AD241" s="381"/>
      <c r="AE241" s="381"/>
      <c r="AF241" s="381"/>
      <c r="AG241" s="381"/>
      <c r="AH241" s="381"/>
      <c r="AI241" s="381"/>
      <c r="AJ241" s="381"/>
      <c r="AK241" s="381"/>
      <c r="AL241" s="381"/>
      <c r="AM241" s="381"/>
      <c r="AN241" s="381"/>
      <c r="AO241" s="381"/>
      <c r="AP241" s="381"/>
      <c r="AQ241" s="381"/>
      <c r="AR241" s="381"/>
      <c r="AS241" s="381"/>
      <c r="AT241" s="381"/>
      <c r="AU241" s="381"/>
      <c r="AV241" s="381"/>
      <c r="AW241" s="381"/>
      <c r="AX241" s="381"/>
      <c r="AY241" s="381"/>
      <c r="AZ241" s="381"/>
      <c r="BA241" s="381"/>
      <c r="BB241" s="381"/>
      <c r="BC241" s="381"/>
      <c r="BD241" s="381"/>
      <c r="BE241" s="381"/>
      <c r="BF241" s="381"/>
      <c r="BG241" s="381"/>
    </row>
    <row r="242" spans="1:59" ht="14.25" customHeight="1">
      <c r="A242" s="321" t="s">
        <v>1265</v>
      </c>
      <c r="B242" s="211">
        <f t="shared" ref="B242:C244" si="12">B248+B290+B318</f>
        <v>0</v>
      </c>
      <c r="C242" s="211">
        <f t="shared" si="12"/>
        <v>0</v>
      </c>
      <c r="D242" s="211">
        <f t="shared" ref="D242:E244" si="13">D248+D290+D318</f>
        <v>1</v>
      </c>
      <c r="E242" s="211">
        <f t="shared" si="13"/>
        <v>1</v>
      </c>
      <c r="F242" s="211">
        <f t="shared" ref="F242" si="14">F248+F290+F318</f>
        <v>4</v>
      </c>
      <c r="G242" s="832"/>
      <c r="H242" s="832"/>
      <c r="I242" s="728"/>
    </row>
    <row r="243" spans="1:59">
      <c r="A243" s="321" t="s">
        <v>1266</v>
      </c>
      <c r="B243" s="211">
        <f t="shared" si="12"/>
        <v>23</v>
      </c>
      <c r="C243" s="211">
        <f t="shared" si="12"/>
        <v>23</v>
      </c>
      <c r="D243" s="211">
        <f t="shared" si="13"/>
        <v>26</v>
      </c>
      <c r="E243" s="211">
        <f t="shared" si="13"/>
        <v>29</v>
      </c>
      <c r="F243" s="211">
        <f t="shared" ref="F243" si="15">F249+F291+F319</f>
        <v>26</v>
      </c>
      <c r="G243" s="832"/>
      <c r="H243" s="832"/>
      <c r="I243" s="728"/>
    </row>
    <row r="244" spans="1:59" ht="15.95" customHeight="1" thickBot="1">
      <c r="A244" s="279" t="s">
        <v>1267</v>
      </c>
      <c r="B244" s="226">
        <f t="shared" si="12"/>
        <v>7</v>
      </c>
      <c r="C244" s="226">
        <f t="shared" si="12"/>
        <v>7</v>
      </c>
      <c r="D244" s="226">
        <f t="shared" si="13"/>
        <v>3</v>
      </c>
      <c r="E244" s="226">
        <f t="shared" si="13"/>
        <v>0</v>
      </c>
      <c r="F244" s="226">
        <f t="shared" ref="F244" si="16">F250+F292+F320</f>
        <v>0</v>
      </c>
      <c r="G244" s="833"/>
      <c r="H244" s="833"/>
      <c r="I244" s="721"/>
    </row>
    <row r="245" spans="1:59" ht="15.95" customHeight="1" thickBot="1">
      <c r="A245" s="834"/>
      <c r="B245" s="835"/>
    </row>
    <row r="246" spans="1:59" ht="26.25" customHeight="1" thickBot="1">
      <c r="A246" s="327" t="s">
        <v>45</v>
      </c>
      <c r="B246" s="209">
        <v>2013</v>
      </c>
      <c r="C246" s="164">
        <v>2014</v>
      </c>
      <c r="D246" s="209">
        <v>2015</v>
      </c>
      <c r="E246" s="164">
        <v>2016</v>
      </c>
      <c r="F246" s="164">
        <v>2017</v>
      </c>
      <c r="G246" s="164">
        <v>2018</v>
      </c>
      <c r="H246" s="164">
        <v>2019</v>
      </c>
      <c r="I246" s="391">
        <v>2020</v>
      </c>
    </row>
    <row r="247" spans="1:59" ht="15.95" customHeight="1">
      <c r="A247" s="320" t="s">
        <v>1242</v>
      </c>
      <c r="B247" s="172">
        <v>12</v>
      </c>
      <c r="C247" s="172">
        <v>12</v>
      </c>
      <c r="D247" s="172">
        <v>12</v>
      </c>
      <c r="E247" s="172">
        <v>12</v>
      </c>
      <c r="F247" s="172">
        <v>12</v>
      </c>
      <c r="G247" s="837"/>
      <c r="H247" s="837"/>
      <c r="I247" s="389"/>
    </row>
    <row r="248" spans="1:59" ht="13.5" customHeight="1">
      <c r="A248" s="321" t="s">
        <v>1265</v>
      </c>
      <c r="B248" s="147">
        <v>0</v>
      </c>
      <c r="C248" s="147">
        <v>0</v>
      </c>
      <c r="D248" s="147">
        <v>0</v>
      </c>
      <c r="E248" s="147">
        <v>0</v>
      </c>
      <c r="F248" s="147">
        <v>0</v>
      </c>
      <c r="G248" s="838"/>
      <c r="H248" s="838"/>
      <c r="I248" s="180"/>
    </row>
    <row r="249" spans="1:59" ht="13.5" customHeight="1">
      <c r="A249" s="321" t="s">
        <v>1266</v>
      </c>
      <c r="B249" s="147">
        <v>10</v>
      </c>
      <c r="C249" s="147">
        <v>10</v>
      </c>
      <c r="D249" s="147">
        <v>11</v>
      </c>
      <c r="E249" s="147">
        <v>12</v>
      </c>
      <c r="F249" s="147">
        <v>12</v>
      </c>
      <c r="G249" s="838"/>
      <c r="H249" s="838"/>
      <c r="I249" s="180"/>
    </row>
    <row r="250" spans="1:59" ht="13.5" customHeight="1" thickBot="1">
      <c r="A250" s="279" t="s">
        <v>1267</v>
      </c>
      <c r="B250" s="210">
        <v>2</v>
      </c>
      <c r="C250" s="210">
        <v>2</v>
      </c>
      <c r="D250" s="210">
        <v>1</v>
      </c>
      <c r="E250" s="210">
        <v>0</v>
      </c>
      <c r="F250" s="210">
        <v>0</v>
      </c>
      <c r="G250" s="839"/>
      <c r="H250" s="839"/>
      <c r="I250" s="392"/>
    </row>
    <row r="251" spans="1:59" ht="13.5" thickBot="1">
      <c r="A251" s="323"/>
      <c r="B251" s="840"/>
      <c r="C251" s="841"/>
      <c r="D251" s="842"/>
      <c r="E251" s="841"/>
      <c r="F251" s="841"/>
      <c r="G251" s="841"/>
      <c r="H251" s="841"/>
      <c r="I251" s="841"/>
    </row>
    <row r="252" spans="1:59" ht="13.5" thickBot="1">
      <c r="A252" s="324" t="s">
        <v>1268</v>
      </c>
      <c r="B252" s="811">
        <v>2013</v>
      </c>
      <c r="C252" s="814">
        <v>2014</v>
      </c>
      <c r="D252" s="811">
        <v>2015</v>
      </c>
      <c r="E252" s="814">
        <v>2016</v>
      </c>
      <c r="F252" s="814">
        <v>2017</v>
      </c>
      <c r="G252" s="814">
        <v>2018</v>
      </c>
      <c r="H252" s="814">
        <v>2019</v>
      </c>
      <c r="I252" s="390">
        <v>2020</v>
      </c>
    </row>
    <row r="253" spans="1:59" ht="25.5">
      <c r="A253" s="273" t="s">
        <v>551</v>
      </c>
      <c r="B253" s="172"/>
      <c r="C253" s="169"/>
      <c r="D253" s="172"/>
      <c r="E253" s="169"/>
      <c r="F253" s="169"/>
      <c r="G253" s="169"/>
      <c r="H253" s="169"/>
      <c r="I253" s="389"/>
    </row>
    <row r="254" spans="1:59" ht="13.5" thickBot="1">
      <c r="A254" s="225" t="s">
        <v>168</v>
      </c>
      <c r="B254" s="147">
        <v>6</v>
      </c>
      <c r="C254" s="168">
        <v>6</v>
      </c>
      <c r="D254" s="147">
        <v>8</v>
      </c>
      <c r="E254" s="168">
        <v>8</v>
      </c>
      <c r="F254" s="168">
        <v>10</v>
      </c>
      <c r="G254" s="168"/>
      <c r="H254" s="168"/>
      <c r="I254" s="180"/>
    </row>
    <row r="255" spans="1:59" ht="25.5">
      <c r="A255" s="273" t="s">
        <v>552</v>
      </c>
      <c r="B255" s="172"/>
      <c r="C255" s="169"/>
      <c r="D255" s="172"/>
      <c r="E255" s="169"/>
      <c r="F255" s="169"/>
      <c r="G255" s="169"/>
      <c r="H255" s="169"/>
      <c r="I255" s="389"/>
    </row>
    <row r="256" spans="1:59" ht="17.25" customHeight="1" thickBot="1">
      <c r="A256" s="225" t="s">
        <v>169</v>
      </c>
      <c r="B256" s="147">
        <v>23436</v>
      </c>
      <c r="C256" s="168">
        <v>30162</v>
      </c>
      <c r="D256" s="147">
        <v>25765</v>
      </c>
      <c r="E256" s="168">
        <v>26282</v>
      </c>
      <c r="F256" s="168">
        <v>26768</v>
      </c>
      <c r="G256" s="168"/>
      <c r="H256" s="168"/>
      <c r="I256" s="180"/>
    </row>
    <row r="257" spans="1:9" ht="15" customHeight="1">
      <c r="A257" s="273" t="s">
        <v>2238</v>
      </c>
      <c r="B257" s="172"/>
      <c r="C257" s="169"/>
      <c r="D257" s="172"/>
      <c r="E257" s="169"/>
      <c r="F257" s="169"/>
      <c r="G257" s="169"/>
      <c r="H257" s="169"/>
      <c r="I257" s="389"/>
    </row>
    <row r="258" spans="1:9">
      <c r="A258" s="277" t="s">
        <v>170</v>
      </c>
      <c r="B258" s="147">
        <v>34</v>
      </c>
      <c r="C258" s="168">
        <v>32</v>
      </c>
      <c r="D258" s="147">
        <v>33</v>
      </c>
      <c r="E258" s="168">
        <v>38</v>
      </c>
      <c r="F258" s="168">
        <v>36</v>
      </c>
      <c r="G258" s="168"/>
      <c r="H258" s="168"/>
      <c r="I258" s="180"/>
    </row>
    <row r="259" spans="1:9" ht="26.25" thickBot="1">
      <c r="A259" s="225" t="s">
        <v>171</v>
      </c>
      <c r="B259" s="147">
        <v>100</v>
      </c>
      <c r="C259" s="168">
        <v>100</v>
      </c>
      <c r="D259" s="147">
        <v>100</v>
      </c>
      <c r="E259" s="168">
        <v>100</v>
      </c>
      <c r="F259" s="168">
        <v>100</v>
      </c>
      <c r="G259" s="168"/>
      <c r="H259" s="168"/>
      <c r="I259" s="180"/>
    </row>
    <row r="260" spans="1:9">
      <c r="A260" s="273" t="s">
        <v>553</v>
      </c>
      <c r="B260" s="172"/>
      <c r="C260" s="169"/>
      <c r="D260" s="172"/>
      <c r="E260" s="169"/>
      <c r="F260" s="169"/>
      <c r="G260" s="169"/>
      <c r="H260" s="169"/>
      <c r="I260" s="389"/>
    </row>
    <row r="261" spans="1:9">
      <c r="A261" s="277" t="s">
        <v>172</v>
      </c>
      <c r="B261" s="283">
        <v>5</v>
      </c>
      <c r="C261" s="168">
        <v>5</v>
      </c>
      <c r="D261" s="147">
        <v>5</v>
      </c>
      <c r="E261" s="168">
        <v>6</v>
      </c>
      <c r="F261" s="168">
        <v>6</v>
      </c>
      <c r="G261" s="168"/>
      <c r="H261" s="168"/>
      <c r="I261" s="180"/>
    </row>
    <row r="262" spans="1:9" ht="15" customHeight="1" thickBot="1">
      <c r="A262" s="225" t="s">
        <v>173</v>
      </c>
      <c r="B262" s="210">
        <v>752</v>
      </c>
      <c r="C262" s="179">
        <v>752</v>
      </c>
      <c r="D262" s="210">
        <v>900</v>
      </c>
      <c r="E262" s="179">
        <v>940</v>
      </c>
      <c r="F262" s="179">
        <v>1298</v>
      </c>
      <c r="G262" s="179"/>
      <c r="H262" s="179"/>
      <c r="I262" s="392"/>
    </row>
    <row r="263" spans="1:9" ht="16.5" customHeight="1">
      <c r="A263" s="273" t="s">
        <v>1526</v>
      </c>
      <c r="B263" s="172"/>
      <c r="C263" s="169"/>
      <c r="D263" s="172"/>
      <c r="E263" s="169"/>
      <c r="F263" s="169"/>
      <c r="G263" s="169"/>
      <c r="H263" s="169"/>
      <c r="I263" s="389"/>
    </row>
    <row r="264" spans="1:9" ht="16.5" customHeight="1">
      <c r="A264" s="277" t="s">
        <v>174</v>
      </c>
      <c r="B264" s="147">
        <v>34</v>
      </c>
      <c r="C264" s="168">
        <v>32</v>
      </c>
      <c r="D264" s="147">
        <v>33</v>
      </c>
      <c r="E264" s="168">
        <v>38</v>
      </c>
      <c r="F264" s="168">
        <v>36</v>
      </c>
      <c r="G264" s="168"/>
      <c r="H264" s="168"/>
      <c r="I264" s="180"/>
    </row>
    <row r="265" spans="1:9" ht="27" customHeight="1">
      <c r="A265" s="277" t="s">
        <v>175</v>
      </c>
      <c r="B265" s="147">
        <v>100</v>
      </c>
      <c r="C265" s="168">
        <v>100</v>
      </c>
      <c r="D265" s="147">
        <v>100</v>
      </c>
      <c r="E265" s="168">
        <v>100</v>
      </c>
      <c r="F265" s="168">
        <v>100</v>
      </c>
      <c r="G265" s="168"/>
      <c r="H265" s="168"/>
      <c r="I265" s="180"/>
    </row>
    <row r="266" spans="1:9" ht="26.25" thickBot="1">
      <c r="A266" s="225" t="s">
        <v>176</v>
      </c>
      <c r="B266" s="211">
        <v>100</v>
      </c>
      <c r="C266" s="168">
        <v>100</v>
      </c>
      <c r="D266" s="147">
        <v>100</v>
      </c>
      <c r="E266" s="168">
        <v>100</v>
      </c>
      <c r="F266" s="168">
        <v>100</v>
      </c>
      <c r="G266" s="168"/>
      <c r="H266" s="168"/>
      <c r="I266" s="180"/>
    </row>
    <row r="267" spans="1:9" ht="15" customHeight="1">
      <c r="A267" s="273" t="s">
        <v>554</v>
      </c>
      <c r="B267" s="172"/>
      <c r="C267" s="169"/>
      <c r="D267" s="172"/>
      <c r="E267" s="169"/>
      <c r="F267" s="169"/>
      <c r="G267" s="169"/>
      <c r="H267" s="169"/>
      <c r="I267" s="389"/>
    </row>
    <row r="268" spans="1:9" ht="16.5" customHeight="1" thickBot="1">
      <c r="A268" s="225" t="s">
        <v>177</v>
      </c>
      <c r="B268" s="147">
        <v>46</v>
      </c>
      <c r="C268" s="168">
        <v>78</v>
      </c>
      <c r="D268" s="147">
        <v>21</v>
      </c>
      <c r="E268" s="168">
        <v>10</v>
      </c>
      <c r="F268" s="168">
        <v>18</v>
      </c>
      <c r="G268" s="168"/>
      <c r="H268" s="168"/>
      <c r="I268" s="180"/>
    </row>
    <row r="269" spans="1:9" ht="25.5">
      <c r="A269" s="273" t="s">
        <v>555</v>
      </c>
      <c r="B269" s="219"/>
      <c r="C269" s="219"/>
      <c r="D269" s="219"/>
      <c r="E269" s="169"/>
      <c r="F269" s="169"/>
      <c r="G269" s="169"/>
      <c r="H269" s="169"/>
      <c r="I269" s="389"/>
    </row>
    <row r="270" spans="1:9" ht="14.25" customHeight="1" thickBot="1">
      <c r="A270" s="225" t="s">
        <v>178</v>
      </c>
      <c r="B270" s="226">
        <v>0</v>
      </c>
      <c r="C270" s="226">
        <v>0</v>
      </c>
      <c r="D270" s="226">
        <v>0</v>
      </c>
      <c r="E270" s="179" t="s">
        <v>2000</v>
      </c>
      <c r="F270" s="179" t="s">
        <v>2488</v>
      </c>
      <c r="G270" s="179"/>
      <c r="H270" s="179"/>
      <c r="I270" s="392"/>
    </row>
    <row r="271" spans="1:9" ht="13.5" customHeight="1">
      <c r="A271" s="273" t="s">
        <v>556</v>
      </c>
      <c r="B271" s="172"/>
      <c r="C271" s="169"/>
      <c r="D271" s="172"/>
      <c r="E271" s="169"/>
      <c r="F271" s="169"/>
      <c r="G271" s="169"/>
      <c r="H271" s="169"/>
      <c r="I271" s="389"/>
    </row>
    <row r="272" spans="1:9">
      <c r="A272" s="277" t="s">
        <v>179</v>
      </c>
      <c r="B272" s="147">
        <v>1</v>
      </c>
      <c r="C272" s="147">
        <v>1</v>
      </c>
      <c r="D272" s="147">
        <v>1</v>
      </c>
      <c r="E272" s="168">
        <v>1</v>
      </c>
      <c r="F272" s="168">
        <v>1</v>
      </c>
      <c r="G272" s="168"/>
      <c r="H272" s="168"/>
      <c r="I272" s="180"/>
    </row>
    <row r="273" spans="1:9">
      <c r="A273" s="277" t="s">
        <v>180</v>
      </c>
      <c r="B273" s="147">
        <v>0</v>
      </c>
      <c r="C273" s="147">
        <v>0</v>
      </c>
      <c r="D273" s="147">
        <v>0</v>
      </c>
      <c r="E273" s="168">
        <v>1</v>
      </c>
      <c r="F273" s="168">
        <v>1</v>
      </c>
      <c r="G273" s="168"/>
      <c r="H273" s="168"/>
      <c r="I273" s="180"/>
    </row>
    <row r="274" spans="1:9" ht="13.5" customHeight="1" thickBot="1">
      <c r="A274" s="225" t="s">
        <v>181</v>
      </c>
      <c r="B274" s="210">
        <v>0</v>
      </c>
      <c r="C274" s="210">
        <v>7</v>
      </c>
      <c r="D274" s="210">
        <v>7</v>
      </c>
      <c r="E274" s="179">
        <v>7</v>
      </c>
      <c r="F274" s="179">
        <v>7</v>
      </c>
      <c r="G274" s="179"/>
      <c r="H274" s="179"/>
      <c r="I274" s="392"/>
    </row>
    <row r="275" spans="1:9" ht="25.5">
      <c r="A275" s="273" t="s">
        <v>557</v>
      </c>
      <c r="B275" s="172"/>
      <c r="C275" s="169"/>
      <c r="D275" s="172"/>
      <c r="E275" s="169"/>
      <c r="F275" s="169"/>
      <c r="G275" s="169"/>
      <c r="H275" s="169"/>
      <c r="I275" s="389"/>
    </row>
    <row r="276" spans="1:9">
      <c r="A276" s="277" t="s">
        <v>182</v>
      </c>
      <c r="B276" s="147">
        <v>3</v>
      </c>
      <c r="C276" s="168">
        <v>4</v>
      </c>
      <c r="D276" s="147">
        <v>3</v>
      </c>
      <c r="E276" s="168">
        <v>4</v>
      </c>
      <c r="F276" s="168">
        <v>4</v>
      </c>
      <c r="G276" s="168"/>
      <c r="H276" s="168"/>
      <c r="I276" s="180"/>
    </row>
    <row r="277" spans="1:9" ht="13.5" thickBot="1">
      <c r="A277" s="277" t="s">
        <v>183</v>
      </c>
      <c r="B277" s="147">
        <v>49</v>
      </c>
      <c r="C277" s="168">
        <v>42</v>
      </c>
      <c r="D277" s="147">
        <v>43</v>
      </c>
      <c r="E277" s="168">
        <v>57</v>
      </c>
      <c r="F277" s="168">
        <v>57</v>
      </c>
      <c r="G277" s="168"/>
      <c r="H277" s="168"/>
      <c r="I277" s="180"/>
    </row>
    <row r="278" spans="1:9" ht="15" customHeight="1">
      <c r="A278" s="273" t="s">
        <v>709</v>
      </c>
      <c r="B278" s="219"/>
      <c r="C278" s="313"/>
      <c r="D278" s="172"/>
      <c r="E278" s="169"/>
      <c r="F278" s="169"/>
      <c r="G278" s="169"/>
      <c r="H278" s="169"/>
      <c r="I278" s="389"/>
    </row>
    <row r="279" spans="1:9" ht="15.75" customHeight="1">
      <c r="A279" s="277" t="s">
        <v>184</v>
      </c>
      <c r="B279" s="211">
        <v>0</v>
      </c>
      <c r="C279" s="312">
        <v>27703</v>
      </c>
      <c r="D279" s="211">
        <v>20317</v>
      </c>
      <c r="E279" s="168">
        <v>29716</v>
      </c>
      <c r="F279" s="168">
        <v>23403</v>
      </c>
      <c r="G279" s="168"/>
      <c r="H279" s="168"/>
      <c r="I279" s="180"/>
    </row>
    <row r="280" spans="1:9" ht="13.5" customHeight="1" thickBot="1">
      <c r="A280" s="225" t="s">
        <v>185</v>
      </c>
      <c r="B280" s="226">
        <v>0</v>
      </c>
      <c r="C280" s="637" t="s">
        <v>4</v>
      </c>
      <c r="D280" s="210" t="s">
        <v>1716</v>
      </c>
      <c r="E280" s="179" t="s">
        <v>2001</v>
      </c>
      <c r="F280" s="179" t="s">
        <v>2489</v>
      </c>
      <c r="G280" s="179"/>
      <c r="H280" s="179"/>
      <c r="I280" s="392"/>
    </row>
    <row r="281" spans="1:9" ht="16.5" customHeight="1">
      <c r="A281" s="273" t="s">
        <v>710</v>
      </c>
      <c r="B281" s="172"/>
      <c r="C281" s="169"/>
      <c r="D281" s="172"/>
      <c r="E281" s="169"/>
      <c r="F281" s="169"/>
      <c r="G281" s="169"/>
      <c r="H281" s="169"/>
      <c r="I281" s="389"/>
    </row>
    <row r="282" spans="1:9" ht="16.5" customHeight="1">
      <c r="A282" s="277" t="s">
        <v>186</v>
      </c>
      <c r="B282" s="147">
        <v>76</v>
      </c>
      <c r="C282" s="222">
        <v>76</v>
      </c>
      <c r="D282" s="147">
        <v>70</v>
      </c>
      <c r="E282" s="306">
        <v>81</v>
      </c>
      <c r="F282" s="306">
        <v>79</v>
      </c>
      <c r="G282" s="168"/>
      <c r="H282" s="168"/>
      <c r="I282" s="180"/>
    </row>
    <row r="283" spans="1:9" ht="15" customHeight="1">
      <c r="A283" s="277" t="s">
        <v>187</v>
      </c>
      <c r="B283" s="147">
        <v>251</v>
      </c>
      <c r="C283" s="222">
        <v>199</v>
      </c>
      <c r="D283" s="147">
        <v>201</v>
      </c>
      <c r="E283" s="306">
        <v>247</v>
      </c>
      <c r="F283" s="306">
        <v>242</v>
      </c>
      <c r="G283" s="168"/>
      <c r="H283" s="168"/>
      <c r="I283" s="180"/>
    </row>
    <row r="284" spans="1:9" ht="18" customHeight="1" thickBot="1">
      <c r="A284" s="225" t="s">
        <v>188</v>
      </c>
      <c r="B284" s="147">
        <v>16230</v>
      </c>
      <c r="C284" s="222">
        <v>11490</v>
      </c>
      <c r="D284" s="147">
        <v>12363</v>
      </c>
      <c r="E284" s="306">
        <v>15588</v>
      </c>
      <c r="F284" s="306">
        <v>15478</v>
      </c>
      <c r="G284" s="168"/>
      <c r="H284" s="168"/>
      <c r="I284" s="180"/>
    </row>
    <row r="285" spans="1:9">
      <c r="A285" s="273" t="s">
        <v>711</v>
      </c>
      <c r="B285" s="172"/>
      <c r="C285" s="169"/>
      <c r="D285" s="172"/>
      <c r="E285" s="169"/>
      <c r="F285" s="169"/>
      <c r="G285" s="169"/>
      <c r="H285" s="169"/>
      <c r="I285" s="389"/>
    </row>
    <row r="286" spans="1:9" ht="15.95" customHeight="1" thickBot="1">
      <c r="A286" s="225" t="s">
        <v>189</v>
      </c>
      <c r="B286" s="275">
        <v>55.8</v>
      </c>
      <c r="C286" s="143">
        <v>44</v>
      </c>
      <c r="D286" s="210">
        <v>38.799999999999997</v>
      </c>
      <c r="E286" s="179">
        <v>48.7</v>
      </c>
      <c r="F286" s="179">
        <v>100</v>
      </c>
      <c r="G286" s="179"/>
      <c r="H286" s="179"/>
      <c r="I286" s="392"/>
    </row>
    <row r="287" spans="1:9" ht="15.95" customHeight="1" thickBot="1">
      <c r="A287" s="843"/>
      <c r="B287" s="835"/>
    </row>
    <row r="288" spans="1:9" ht="15.95" customHeight="1" thickBot="1">
      <c r="A288" s="322" t="s">
        <v>46</v>
      </c>
      <c r="B288" s="811">
        <v>2013</v>
      </c>
      <c r="C288" s="814">
        <v>2014</v>
      </c>
      <c r="D288" s="811">
        <v>2015</v>
      </c>
      <c r="E288" s="814">
        <v>2016</v>
      </c>
      <c r="F288" s="814">
        <v>2017</v>
      </c>
      <c r="G288" s="814">
        <v>2018</v>
      </c>
      <c r="H288" s="814">
        <v>2019</v>
      </c>
      <c r="I288" s="390">
        <v>2020</v>
      </c>
    </row>
    <row r="289" spans="1:9" ht="14.25" customHeight="1">
      <c r="A289" s="320" t="s">
        <v>1242</v>
      </c>
      <c r="B289" s="172">
        <v>7</v>
      </c>
      <c r="C289" s="172">
        <v>7</v>
      </c>
      <c r="D289" s="172">
        <v>7</v>
      </c>
      <c r="E289" s="172">
        <v>7</v>
      </c>
      <c r="F289" s="172">
        <v>7</v>
      </c>
      <c r="G289" s="837"/>
      <c r="H289" s="837"/>
      <c r="I289" s="389"/>
    </row>
    <row r="290" spans="1:9" ht="14.25" customHeight="1">
      <c r="A290" s="321" t="s">
        <v>1265</v>
      </c>
      <c r="B290" s="147">
        <v>0</v>
      </c>
      <c r="C290" s="147">
        <v>0</v>
      </c>
      <c r="D290" s="147">
        <v>0</v>
      </c>
      <c r="E290" s="147">
        <v>0</v>
      </c>
      <c r="F290" s="147">
        <v>2</v>
      </c>
      <c r="G290" s="838"/>
      <c r="H290" s="838"/>
      <c r="I290" s="180"/>
    </row>
    <row r="291" spans="1:9" ht="14.25" customHeight="1">
      <c r="A291" s="321" t="s">
        <v>1266</v>
      </c>
      <c r="B291" s="147">
        <v>5</v>
      </c>
      <c r="C291" s="147">
        <v>5</v>
      </c>
      <c r="D291" s="147">
        <v>5</v>
      </c>
      <c r="E291" s="147">
        <v>7</v>
      </c>
      <c r="F291" s="147">
        <v>5</v>
      </c>
      <c r="G291" s="838"/>
      <c r="H291" s="838"/>
      <c r="I291" s="180"/>
    </row>
    <row r="292" spans="1:9" ht="14.25" customHeight="1" thickBot="1">
      <c r="A292" s="279" t="s">
        <v>1267</v>
      </c>
      <c r="B292" s="210">
        <v>2</v>
      </c>
      <c r="C292" s="210">
        <v>2</v>
      </c>
      <c r="D292" s="210">
        <v>2</v>
      </c>
      <c r="E292" s="210">
        <v>0</v>
      </c>
      <c r="F292" s="210">
        <v>0</v>
      </c>
      <c r="G292" s="839"/>
      <c r="H292" s="839"/>
      <c r="I292" s="392"/>
    </row>
    <row r="293" spans="1:9" ht="13.5" thickBot="1">
      <c r="A293" s="323"/>
      <c r="B293" s="840"/>
      <c r="C293" s="841"/>
      <c r="D293" s="842"/>
      <c r="E293" s="841"/>
      <c r="F293" s="841"/>
      <c r="G293" s="841"/>
      <c r="H293" s="841"/>
      <c r="I293" s="841"/>
    </row>
    <row r="294" spans="1:9" ht="15.75" customHeight="1" thickBot="1">
      <c r="A294" s="324" t="s">
        <v>1268</v>
      </c>
      <c r="B294" s="811">
        <v>2013</v>
      </c>
      <c r="C294" s="814">
        <v>2014</v>
      </c>
      <c r="D294" s="811">
        <v>2015</v>
      </c>
      <c r="E294" s="814">
        <v>2016</v>
      </c>
      <c r="F294" s="814">
        <v>2017</v>
      </c>
      <c r="G294" s="814">
        <v>2018</v>
      </c>
      <c r="H294" s="814">
        <v>2019</v>
      </c>
      <c r="I294" s="390">
        <v>2020</v>
      </c>
    </row>
    <row r="295" spans="1:9">
      <c r="A295" s="273" t="s">
        <v>558</v>
      </c>
      <c r="B295" s="172"/>
      <c r="C295" s="169"/>
      <c r="D295" s="172"/>
      <c r="E295" s="169"/>
      <c r="F295" s="169"/>
      <c r="G295" s="169"/>
      <c r="H295" s="169"/>
      <c r="I295" s="389"/>
    </row>
    <row r="296" spans="1:9" ht="13.5" thickBot="1">
      <c r="A296" s="225" t="s">
        <v>190</v>
      </c>
      <c r="B296" s="210" t="s">
        <v>4</v>
      </c>
      <c r="C296" s="443">
        <v>248</v>
      </c>
      <c r="D296" s="226">
        <v>284</v>
      </c>
      <c r="E296" s="179">
        <v>275</v>
      </c>
      <c r="F296" s="179">
        <v>990</v>
      </c>
      <c r="G296" s="179"/>
      <c r="H296" s="179"/>
      <c r="I296" s="392"/>
    </row>
    <row r="297" spans="1:9" ht="27.75" customHeight="1">
      <c r="A297" s="273" t="s">
        <v>559</v>
      </c>
      <c r="B297" s="172"/>
      <c r="C297" s="169"/>
      <c r="D297" s="172"/>
      <c r="E297" s="169"/>
      <c r="F297" s="169"/>
      <c r="G297" s="169"/>
      <c r="H297" s="169"/>
      <c r="I297" s="389"/>
    </row>
    <row r="298" spans="1:9" ht="13.5" thickBot="1">
      <c r="A298" s="225" t="s">
        <v>1921</v>
      </c>
      <c r="B298" s="147">
        <v>11951</v>
      </c>
      <c r="C298" s="168">
        <v>17005</v>
      </c>
      <c r="D298" s="147">
        <v>17336</v>
      </c>
      <c r="E298" s="168">
        <v>15874</v>
      </c>
      <c r="F298" s="168">
        <v>10011</v>
      </c>
      <c r="G298" s="168"/>
      <c r="H298" s="168"/>
      <c r="I298" s="180"/>
    </row>
    <row r="299" spans="1:9">
      <c r="A299" s="273" t="s">
        <v>560</v>
      </c>
      <c r="B299" s="172"/>
      <c r="C299" s="169"/>
      <c r="D299" s="172"/>
      <c r="E299" s="169"/>
      <c r="F299" s="169"/>
      <c r="G299" s="169"/>
      <c r="H299" s="169"/>
      <c r="I299" s="389"/>
    </row>
    <row r="300" spans="1:9" ht="26.25" thickBot="1">
      <c r="A300" s="225" t="s">
        <v>191</v>
      </c>
      <c r="B300" s="147" t="s">
        <v>1309</v>
      </c>
      <c r="C300" s="168" t="s">
        <v>1857</v>
      </c>
      <c r="D300" s="168" t="s">
        <v>1857</v>
      </c>
      <c r="E300" s="168" t="s">
        <v>2002</v>
      </c>
      <c r="F300" s="168" t="s">
        <v>2002</v>
      </c>
      <c r="G300" s="168"/>
      <c r="H300" s="168"/>
      <c r="I300" s="180"/>
    </row>
    <row r="301" spans="1:9" ht="13.5" customHeight="1">
      <c r="A301" s="273" t="s">
        <v>561</v>
      </c>
      <c r="B301" s="172"/>
      <c r="C301" s="169"/>
      <c r="D301" s="172"/>
      <c r="E301" s="169"/>
      <c r="F301" s="169"/>
      <c r="G301" s="169"/>
      <c r="H301" s="169"/>
      <c r="I301" s="389"/>
    </row>
    <row r="302" spans="1:9">
      <c r="A302" s="277" t="s">
        <v>192</v>
      </c>
      <c r="B302" s="147">
        <v>43</v>
      </c>
      <c r="C302" s="308">
        <v>40</v>
      </c>
      <c r="D302" s="147">
        <v>39</v>
      </c>
      <c r="E302" s="168">
        <v>38</v>
      </c>
      <c r="F302" s="168">
        <v>36</v>
      </c>
      <c r="G302" s="168"/>
      <c r="H302" s="168"/>
      <c r="I302" s="180"/>
    </row>
    <row r="303" spans="1:9" ht="14.25" customHeight="1">
      <c r="A303" s="277" t="s">
        <v>193</v>
      </c>
      <c r="B303" s="147">
        <v>74</v>
      </c>
      <c r="C303" s="308">
        <v>43</v>
      </c>
      <c r="D303" s="147">
        <v>43</v>
      </c>
      <c r="E303" s="168">
        <v>24</v>
      </c>
      <c r="F303" s="168">
        <v>24</v>
      </c>
      <c r="G303" s="168"/>
      <c r="H303" s="168"/>
      <c r="I303" s="180"/>
    </row>
    <row r="304" spans="1:9" ht="25.5">
      <c r="A304" s="277" t="s">
        <v>194</v>
      </c>
      <c r="B304" s="147">
        <v>95</v>
      </c>
      <c r="C304" s="222">
        <v>57</v>
      </c>
      <c r="D304" s="147">
        <v>17</v>
      </c>
      <c r="E304" s="168">
        <v>58</v>
      </c>
      <c r="F304" s="168">
        <v>32</v>
      </c>
      <c r="G304" s="168"/>
      <c r="H304" s="168"/>
      <c r="I304" s="180"/>
    </row>
    <row r="305" spans="1:9" ht="13.5" thickBot="1">
      <c r="A305" s="225" t="s">
        <v>195</v>
      </c>
      <c r="B305" s="210">
        <v>1676</v>
      </c>
      <c r="C305" s="315">
        <v>1901</v>
      </c>
      <c r="D305" s="210">
        <v>1936</v>
      </c>
      <c r="E305" s="179">
        <v>1724</v>
      </c>
      <c r="F305" s="179">
        <v>1532</v>
      </c>
      <c r="G305" s="179"/>
      <c r="H305" s="179"/>
      <c r="I305" s="392"/>
    </row>
    <row r="306" spans="1:9" ht="27.75" customHeight="1">
      <c r="A306" s="273" t="s">
        <v>562</v>
      </c>
      <c r="B306" s="172"/>
      <c r="C306" s="169"/>
      <c r="D306" s="172"/>
      <c r="E306" s="169"/>
      <c r="F306" s="169"/>
      <c r="G306" s="169"/>
      <c r="H306" s="169"/>
      <c r="I306" s="389"/>
    </row>
    <row r="307" spans="1:9" ht="15" customHeight="1">
      <c r="A307" s="277" t="s">
        <v>178</v>
      </c>
      <c r="B307" s="147">
        <v>0</v>
      </c>
      <c r="C307" s="147">
        <v>0</v>
      </c>
      <c r="D307" s="147">
        <v>0</v>
      </c>
      <c r="E307" s="147">
        <v>0</v>
      </c>
      <c r="F307" s="147">
        <v>0</v>
      </c>
      <c r="G307" s="168"/>
      <c r="H307" s="168"/>
      <c r="I307" s="180"/>
    </row>
    <row r="308" spans="1:9" ht="15" customHeight="1" thickBot="1">
      <c r="A308" s="225" t="s">
        <v>196</v>
      </c>
      <c r="B308" s="210">
        <v>7</v>
      </c>
      <c r="C308" s="210">
        <v>7</v>
      </c>
      <c r="D308" s="210">
        <v>7</v>
      </c>
      <c r="E308" s="210">
        <v>7</v>
      </c>
      <c r="F308" s="210">
        <v>7</v>
      </c>
      <c r="G308" s="179"/>
      <c r="H308" s="179"/>
      <c r="I308" s="392"/>
    </row>
    <row r="309" spans="1:9" ht="15.75" customHeight="1">
      <c r="A309" s="273" t="s">
        <v>563</v>
      </c>
      <c r="B309" s="219"/>
      <c r="C309" s="219"/>
      <c r="D309" s="219"/>
      <c r="E309" s="169"/>
      <c r="F309" s="169"/>
      <c r="G309" s="169"/>
      <c r="H309" s="169"/>
      <c r="I309" s="389"/>
    </row>
    <row r="310" spans="1:9" ht="15.75" customHeight="1">
      <c r="A310" s="277" t="s">
        <v>178</v>
      </c>
      <c r="B310" s="211">
        <v>0</v>
      </c>
      <c r="C310" s="211">
        <v>0</v>
      </c>
      <c r="D310" s="211">
        <v>0</v>
      </c>
      <c r="E310" s="168">
        <v>0</v>
      </c>
      <c r="F310" s="168">
        <v>0</v>
      </c>
      <c r="G310" s="168"/>
      <c r="H310" s="168"/>
      <c r="I310" s="180"/>
    </row>
    <row r="311" spans="1:9" ht="15.75" customHeight="1" thickBot="1">
      <c r="A311" s="225" t="s">
        <v>196</v>
      </c>
      <c r="B311" s="211">
        <v>0</v>
      </c>
      <c r="C311" s="211">
        <v>0</v>
      </c>
      <c r="D311" s="211">
        <v>0</v>
      </c>
      <c r="E311" s="168" t="s">
        <v>2496</v>
      </c>
      <c r="F311" s="168" t="s">
        <v>2495</v>
      </c>
      <c r="G311" s="168"/>
      <c r="H311" s="168"/>
      <c r="I311" s="180"/>
    </row>
    <row r="312" spans="1:9">
      <c r="A312" s="273" t="s">
        <v>564</v>
      </c>
      <c r="B312" s="219"/>
      <c r="C312" s="219"/>
      <c r="D312" s="219"/>
      <c r="E312" s="169"/>
      <c r="F312" s="169"/>
      <c r="G312" s="169"/>
      <c r="H312" s="169"/>
      <c r="I312" s="389"/>
    </row>
    <row r="313" spans="1:9">
      <c r="A313" s="277" t="s">
        <v>197</v>
      </c>
      <c r="B313" s="211">
        <v>0</v>
      </c>
      <c r="C313" s="211">
        <v>0</v>
      </c>
      <c r="D313" s="211">
        <v>0</v>
      </c>
      <c r="E313" s="168">
        <v>1</v>
      </c>
      <c r="F313" s="168">
        <v>1</v>
      </c>
      <c r="G313" s="168"/>
      <c r="H313" s="168"/>
      <c r="I313" s="180"/>
    </row>
    <row r="314" spans="1:9" ht="15.95" customHeight="1" thickBot="1">
      <c r="A314" s="225" t="s">
        <v>187</v>
      </c>
      <c r="B314" s="226">
        <v>0</v>
      </c>
      <c r="C314" s="226">
        <v>0</v>
      </c>
      <c r="D314" s="226">
        <v>0</v>
      </c>
      <c r="E314" s="179">
        <v>19</v>
      </c>
      <c r="F314" s="179">
        <v>20</v>
      </c>
      <c r="G314" s="179"/>
      <c r="H314" s="179"/>
      <c r="I314" s="392"/>
    </row>
    <row r="315" spans="1:9" ht="15.95" customHeight="1" thickBot="1">
      <c r="A315" s="843"/>
      <c r="B315" s="835"/>
    </row>
    <row r="316" spans="1:9" ht="15.95" customHeight="1" thickBot="1">
      <c r="A316" s="327" t="s">
        <v>47</v>
      </c>
      <c r="B316" s="209">
        <v>2013</v>
      </c>
      <c r="C316" s="164">
        <v>2014</v>
      </c>
      <c r="D316" s="209">
        <v>2015</v>
      </c>
      <c r="E316" s="164">
        <v>2016</v>
      </c>
      <c r="F316" s="164">
        <v>2017</v>
      </c>
      <c r="G316" s="164">
        <v>2018</v>
      </c>
      <c r="H316" s="164">
        <v>2019</v>
      </c>
      <c r="I316" s="391">
        <v>2020</v>
      </c>
    </row>
    <row r="317" spans="1:9" ht="14.25" customHeight="1">
      <c r="A317" s="320" t="s">
        <v>1242</v>
      </c>
      <c r="B317" s="172">
        <v>11</v>
      </c>
      <c r="C317" s="172">
        <v>11</v>
      </c>
      <c r="D317" s="172">
        <v>11</v>
      </c>
      <c r="E317" s="172">
        <v>11</v>
      </c>
      <c r="F317" s="172">
        <v>11</v>
      </c>
      <c r="G317" s="837"/>
      <c r="H317" s="837"/>
      <c r="I317" s="389"/>
    </row>
    <row r="318" spans="1:9" ht="14.25" customHeight="1">
      <c r="A318" s="321" t="s">
        <v>1265</v>
      </c>
      <c r="B318" s="147">
        <v>0</v>
      </c>
      <c r="C318" s="147">
        <v>0</v>
      </c>
      <c r="D318" s="147">
        <v>1</v>
      </c>
      <c r="E318" s="147">
        <v>1</v>
      </c>
      <c r="F318" s="147">
        <v>2</v>
      </c>
      <c r="G318" s="838"/>
      <c r="H318" s="838"/>
      <c r="I318" s="180"/>
    </row>
    <row r="319" spans="1:9" ht="14.25" customHeight="1">
      <c r="A319" s="321" t="s">
        <v>1266</v>
      </c>
      <c r="B319" s="147">
        <v>8</v>
      </c>
      <c r="C319" s="147">
        <v>8</v>
      </c>
      <c r="D319" s="147">
        <v>10</v>
      </c>
      <c r="E319" s="147">
        <v>10</v>
      </c>
      <c r="F319" s="147">
        <v>9</v>
      </c>
      <c r="G319" s="838"/>
      <c r="H319" s="838"/>
      <c r="I319" s="180"/>
    </row>
    <row r="320" spans="1:9" ht="14.25" customHeight="1" thickBot="1">
      <c r="A320" s="279" t="s">
        <v>1267</v>
      </c>
      <c r="B320" s="210">
        <v>3</v>
      </c>
      <c r="C320" s="210">
        <v>3</v>
      </c>
      <c r="D320" s="210">
        <v>0</v>
      </c>
      <c r="E320" s="210">
        <v>0</v>
      </c>
      <c r="F320" s="210">
        <v>0</v>
      </c>
      <c r="G320" s="839"/>
      <c r="H320" s="839"/>
      <c r="I320" s="392"/>
    </row>
    <row r="321" spans="1:9" ht="13.5" thickBot="1">
      <c r="A321" s="323"/>
      <c r="B321" s="840"/>
      <c r="C321" s="841"/>
      <c r="D321" s="842"/>
      <c r="E321" s="841"/>
      <c r="F321" s="841"/>
      <c r="G321" s="841"/>
      <c r="H321" s="841"/>
      <c r="I321" s="841"/>
    </row>
    <row r="322" spans="1:9" ht="13.5" thickBot="1">
      <c r="A322" s="324" t="s">
        <v>1268</v>
      </c>
      <c r="B322" s="811">
        <v>2013</v>
      </c>
      <c r="C322" s="814">
        <v>2014</v>
      </c>
      <c r="D322" s="811">
        <v>2015</v>
      </c>
      <c r="E322" s="814">
        <v>2016</v>
      </c>
      <c r="F322" s="814">
        <v>2017</v>
      </c>
      <c r="G322" s="814">
        <v>2018</v>
      </c>
      <c r="H322" s="814">
        <v>2019</v>
      </c>
      <c r="I322" s="390">
        <v>2020</v>
      </c>
    </row>
    <row r="323" spans="1:9">
      <c r="A323" s="273" t="s">
        <v>1527</v>
      </c>
      <c r="B323" s="172"/>
      <c r="C323" s="169"/>
      <c r="D323" s="172"/>
      <c r="E323" s="169"/>
      <c r="F323" s="169"/>
      <c r="G323" s="169"/>
      <c r="H323" s="169"/>
      <c r="I323" s="389"/>
    </row>
    <row r="324" spans="1:9">
      <c r="A324" s="277" t="s">
        <v>198</v>
      </c>
      <c r="B324" s="147">
        <v>6</v>
      </c>
      <c r="C324" s="168">
        <v>9</v>
      </c>
      <c r="D324" s="147">
        <v>12</v>
      </c>
      <c r="E324" s="168">
        <v>14</v>
      </c>
      <c r="F324" s="168">
        <v>14</v>
      </c>
      <c r="G324" s="168"/>
      <c r="H324" s="168"/>
      <c r="I324" s="180"/>
    </row>
    <row r="325" spans="1:9" ht="13.5" thickBot="1">
      <c r="A325" s="225" t="s">
        <v>199</v>
      </c>
      <c r="B325" s="147">
        <v>684</v>
      </c>
      <c r="C325" s="168">
        <v>600</v>
      </c>
      <c r="D325" s="147">
        <v>654</v>
      </c>
      <c r="E325" s="168">
        <v>768</v>
      </c>
      <c r="F325" s="168">
        <v>1344</v>
      </c>
      <c r="G325" s="168"/>
      <c r="H325" s="168"/>
      <c r="I325" s="180"/>
    </row>
    <row r="326" spans="1:9" ht="25.5">
      <c r="A326" s="273" t="s">
        <v>565</v>
      </c>
      <c r="B326" s="172"/>
      <c r="C326" s="169"/>
      <c r="D326" s="172"/>
      <c r="E326" s="169"/>
      <c r="F326" s="169"/>
      <c r="G326" s="169"/>
      <c r="H326" s="169"/>
      <c r="I326" s="389"/>
    </row>
    <row r="327" spans="1:9" ht="13.5" thickBot="1">
      <c r="A327" s="225" t="s">
        <v>200</v>
      </c>
      <c r="B327" s="147">
        <v>7</v>
      </c>
      <c r="C327" s="168">
        <v>7</v>
      </c>
      <c r="D327" s="147">
        <v>8</v>
      </c>
      <c r="E327" s="168">
        <v>18</v>
      </c>
      <c r="F327" s="168">
        <v>20</v>
      </c>
      <c r="G327" s="168"/>
      <c r="H327" s="168"/>
      <c r="I327" s="180"/>
    </row>
    <row r="328" spans="1:9" ht="16.5" customHeight="1">
      <c r="A328" s="273" t="s">
        <v>566</v>
      </c>
      <c r="B328" s="172"/>
      <c r="C328" s="169"/>
      <c r="D328" s="172"/>
      <c r="E328" s="169"/>
      <c r="F328" s="169"/>
      <c r="G328" s="169"/>
      <c r="H328" s="169"/>
      <c r="I328" s="389"/>
    </row>
    <row r="329" spans="1:9" ht="38.25" customHeight="1">
      <c r="A329" s="277" t="s">
        <v>12</v>
      </c>
      <c r="B329" s="147">
        <v>0</v>
      </c>
      <c r="C329" s="168">
        <v>0</v>
      </c>
      <c r="D329" s="147">
        <v>0</v>
      </c>
      <c r="E329" s="706">
        <v>0</v>
      </c>
      <c r="F329" s="706">
        <v>0</v>
      </c>
      <c r="G329" s="168"/>
      <c r="H329" s="168"/>
      <c r="I329" s="180"/>
    </row>
    <row r="330" spans="1:9">
      <c r="A330" s="277" t="s">
        <v>201</v>
      </c>
      <c r="B330" s="147">
        <v>1</v>
      </c>
      <c r="C330" s="168">
        <v>0</v>
      </c>
      <c r="D330" s="147">
        <v>1</v>
      </c>
      <c r="E330" s="168">
        <v>2</v>
      </c>
      <c r="F330" s="168">
        <v>0</v>
      </c>
      <c r="G330" s="168"/>
      <c r="H330" s="168"/>
      <c r="I330" s="180"/>
    </row>
    <row r="331" spans="1:9" ht="15.75" customHeight="1" thickBot="1">
      <c r="A331" s="225" t="s">
        <v>1717</v>
      </c>
      <c r="B331" s="210">
        <v>1</v>
      </c>
      <c r="C331" s="179">
        <v>2</v>
      </c>
      <c r="D331" s="226">
        <v>2</v>
      </c>
      <c r="E331" s="179">
        <v>13</v>
      </c>
      <c r="F331" s="179">
        <v>7</v>
      </c>
      <c r="G331" s="179"/>
      <c r="H331" s="179"/>
      <c r="I331" s="392"/>
    </row>
    <row r="332" spans="1:9" ht="38.25">
      <c r="A332" s="273" t="s">
        <v>567</v>
      </c>
      <c r="B332" s="172"/>
      <c r="C332" s="169"/>
      <c r="D332" s="172"/>
      <c r="E332" s="169"/>
      <c r="F332" s="169"/>
      <c r="G332" s="169"/>
      <c r="H332" s="169"/>
      <c r="I332" s="389"/>
    </row>
    <row r="333" spans="1:9" ht="13.5" thickBot="1">
      <c r="A333" s="225" t="s">
        <v>202</v>
      </c>
      <c r="B333" s="147">
        <v>76</v>
      </c>
      <c r="C333" s="168">
        <v>63</v>
      </c>
      <c r="D333" s="211">
        <f>79+1</f>
        <v>80</v>
      </c>
      <c r="E333" s="168">
        <v>63</v>
      </c>
      <c r="F333" s="168">
        <v>65</v>
      </c>
      <c r="G333" s="168"/>
      <c r="H333" s="168"/>
      <c r="I333" s="180"/>
    </row>
    <row r="334" spans="1:9" ht="25.5">
      <c r="A334" s="273" t="s">
        <v>568</v>
      </c>
      <c r="B334" s="172"/>
      <c r="C334" s="169"/>
      <c r="D334" s="172"/>
      <c r="E334" s="169"/>
      <c r="F334" s="169"/>
      <c r="G334" s="169"/>
      <c r="H334" s="169"/>
      <c r="I334" s="389"/>
    </row>
    <row r="335" spans="1:9">
      <c r="A335" s="277" t="s">
        <v>203</v>
      </c>
      <c r="B335" s="147">
        <v>0</v>
      </c>
      <c r="C335" s="168">
        <v>0</v>
      </c>
      <c r="D335" s="222">
        <v>0</v>
      </c>
      <c r="E335" s="168">
        <v>1</v>
      </c>
      <c r="F335" s="168">
        <v>1</v>
      </c>
      <c r="G335" s="168"/>
      <c r="H335" s="168"/>
      <c r="I335" s="180"/>
    </row>
    <row r="336" spans="1:9" ht="15.75" customHeight="1">
      <c r="A336" s="277" t="s">
        <v>204</v>
      </c>
      <c r="B336" s="147">
        <v>0</v>
      </c>
      <c r="C336" s="168">
        <v>0</v>
      </c>
      <c r="D336" s="222">
        <v>0</v>
      </c>
      <c r="E336" s="168" t="s">
        <v>4</v>
      </c>
      <c r="F336" s="168">
        <v>5.71</v>
      </c>
      <c r="G336" s="168"/>
      <c r="H336" s="168"/>
      <c r="I336" s="180"/>
    </row>
    <row r="337" spans="1:9" ht="25.5">
      <c r="A337" s="277" t="s">
        <v>205</v>
      </c>
      <c r="B337" s="147">
        <v>0</v>
      </c>
      <c r="C337" s="168">
        <v>0</v>
      </c>
      <c r="D337" s="222">
        <v>0</v>
      </c>
      <c r="E337" s="168">
        <v>0</v>
      </c>
      <c r="F337" s="168">
        <v>0</v>
      </c>
      <c r="G337" s="168"/>
      <c r="H337" s="168"/>
      <c r="I337" s="180"/>
    </row>
    <row r="338" spans="1:9">
      <c r="A338" s="277" t="s">
        <v>206</v>
      </c>
      <c r="B338" s="147">
        <v>1</v>
      </c>
      <c r="C338" s="168">
        <v>2</v>
      </c>
      <c r="D338" s="222">
        <v>1</v>
      </c>
      <c r="E338" s="168">
        <v>3</v>
      </c>
      <c r="F338" s="168">
        <v>46</v>
      </c>
      <c r="G338" s="168"/>
      <c r="H338" s="168"/>
      <c r="I338" s="180"/>
    </row>
    <row r="339" spans="1:9" ht="13.5" thickBot="1">
      <c r="A339" s="225" t="s">
        <v>207</v>
      </c>
      <c r="B339" s="210">
        <v>77</v>
      </c>
      <c r="C339" s="179">
        <v>98</v>
      </c>
      <c r="D339" s="275">
        <v>102</v>
      </c>
      <c r="E339" s="179">
        <v>105</v>
      </c>
      <c r="F339" s="179">
        <v>93</v>
      </c>
      <c r="G339" s="179"/>
      <c r="H339" s="179"/>
      <c r="I339" s="392"/>
    </row>
    <row r="340" spans="1:9" ht="13.5" customHeight="1">
      <c r="A340" s="273" t="s">
        <v>569</v>
      </c>
      <c r="B340" s="172"/>
      <c r="C340" s="169"/>
      <c r="D340" s="172"/>
      <c r="E340" s="169"/>
      <c r="F340" s="169"/>
      <c r="G340" s="169"/>
      <c r="H340" s="169"/>
      <c r="I340" s="389"/>
    </row>
    <row r="341" spans="1:9">
      <c r="A341" s="277" t="s">
        <v>208</v>
      </c>
      <c r="B341" s="147">
        <v>3</v>
      </c>
      <c r="C341" s="312">
        <v>7</v>
      </c>
      <c r="D341" s="211">
        <v>1</v>
      </c>
      <c r="E341" s="312">
        <v>0</v>
      </c>
      <c r="F341" s="312">
        <v>0</v>
      </c>
      <c r="G341" s="168"/>
      <c r="H341" s="168"/>
      <c r="I341" s="180"/>
    </row>
    <row r="342" spans="1:9" ht="16.5" thickBot="1">
      <c r="A342" s="225" t="s">
        <v>209</v>
      </c>
      <c r="B342" s="210">
        <v>0</v>
      </c>
      <c r="C342" s="443">
        <v>0</v>
      </c>
      <c r="D342" s="226">
        <v>0</v>
      </c>
      <c r="E342" s="443" t="s">
        <v>2144</v>
      </c>
      <c r="F342" s="443">
        <v>1</v>
      </c>
      <c r="G342" s="179"/>
      <c r="H342" s="179"/>
      <c r="I342" s="392"/>
    </row>
    <row r="343" spans="1:9" ht="25.5">
      <c r="A343" s="273" t="s">
        <v>570</v>
      </c>
      <c r="B343" s="172"/>
      <c r="C343" s="169"/>
      <c r="D343" s="172"/>
      <c r="E343" s="169"/>
      <c r="F343" s="313"/>
      <c r="G343" s="169"/>
      <c r="H343" s="169"/>
      <c r="I343" s="389"/>
    </row>
    <row r="344" spans="1:9">
      <c r="A344" s="277" t="s">
        <v>2006</v>
      </c>
      <c r="B344" s="147">
        <v>2024</v>
      </c>
      <c r="C344" s="308">
        <v>3439</v>
      </c>
      <c r="D344" s="147">
        <v>2445</v>
      </c>
      <c r="E344" s="168">
        <v>3978</v>
      </c>
      <c r="F344" s="168">
        <v>4150</v>
      </c>
      <c r="G344" s="168"/>
      <c r="H344" s="168"/>
      <c r="I344" s="180"/>
    </row>
    <row r="345" spans="1:9" ht="13.5" thickBot="1">
      <c r="A345" s="430" t="s">
        <v>2007</v>
      </c>
      <c r="B345" s="147">
        <v>75</v>
      </c>
      <c r="C345" s="315">
        <v>75</v>
      </c>
      <c r="D345" s="147">
        <v>74</v>
      </c>
      <c r="E345" s="168">
        <v>74</v>
      </c>
      <c r="F345" s="168">
        <v>74</v>
      </c>
      <c r="G345" s="168"/>
      <c r="H345" s="168"/>
      <c r="I345" s="180"/>
    </row>
    <row r="346" spans="1:9" ht="25.5">
      <c r="A346" s="273" t="s">
        <v>1739</v>
      </c>
      <c r="B346" s="216"/>
      <c r="C346" s="169"/>
      <c r="D346" s="242"/>
      <c r="E346" s="366"/>
      <c r="F346" s="366"/>
      <c r="G346" s="169"/>
      <c r="H346" s="169"/>
      <c r="I346" s="389"/>
    </row>
    <row r="347" spans="1:9">
      <c r="A347" s="277" t="s">
        <v>210</v>
      </c>
      <c r="B347" s="217">
        <v>0</v>
      </c>
      <c r="C347" s="211">
        <v>0</v>
      </c>
      <c r="D347" s="215">
        <v>2</v>
      </c>
      <c r="E347" s="350"/>
      <c r="F347" s="350"/>
      <c r="G347" s="168"/>
      <c r="H347" s="168"/>
      <c r="I347" s="180"/>
    </row>
    <row r="348" spans="1:9" ht="15.75" customHeight="1" thickBot="1">
      <c r="A348" s="277" t="s">
        <v>211</v>
      </c>
      <c r="B348" s="217">
        <v>0</v>
      </c>
      <c r="C348" s="211">
        <v>1</v>
      </c>
      <c r="D348" s="215">
        <v>1</v>
      </c>
      <c r="E348" s="350"/>
      <c r="F348" s="350"/>
      <c r="G348" s="168"/>
      <c r="H348" s="168"/>
      <c r="I348" s="180"/>
    </row>
    <row r="349" spans="1:9">
      <c r="A349" s="273" t="s">
        <v>571</v>
      </c>
      <c r="B349" s="242"/>
      <c r="C349" s="366"/>
      <c r="D349" s="242"/>
      <c r="E349" s="366"/>
      <c r="F349" s="366"/>
      <c r="G349" s="169"/>
      <c r="H349" s="169"/>
      <c r="I349" s="389"/>
    </row>
    <row r="350" spans="1:9" ht="13.5" thickBot="1">
      <c r="A350" s="225" t="s">
        <v>212</v>
      </c>
      <c r="B350" s="274">
        <v>0</v>
      </c>
      <c r="C350" s="639">
        <v>1</v>
      </c>
      <c r="D350" s="274">
        <v>1</v>
      </c>
      <c r="E350" s="639"/>
      <c r="F350" s="639"/>
      <c r="G350" s="179"/>
      <c r="H350" s="179"/>
      <c r="I350" s="392"/>
    </row>
    <row r="351" spans="1:9" ht="25.5">
      <c r="A351" s="273" t="s">
        <v>712</v>
      </c>
      <c r="B351" s="172"/>
      <c r="C351" s="169"/>
      <c r="D351" s="172"/>
      <c r="E351" s="169"/>
      <c r="F351" s="169"/>
      <c r="G351" s="169"/>
      <c r="H351" s="169"/>
      <c r="I351" s="389"/>
    </row>
    <row r="352" spans="1:9" ht="14.25" customHeight="1" thickBot="1">
      <c r="A352" s="225" t="s">
        <v>213</v>
      </c>
      <c r="B352" s="147">
        <v>40</v>
      </c>
      <c r="C352" s="168">
        <v>60</v>
      </c>
      <c r="D352" s="147">
        <v>435</v>
      </c>
      <c r="E352" s="168">
        <v>250</v>
      </c>
      <c r="F352" s="168">
        <v>200</v>
      </c>
      <c r="G352" s="168"/>
      <c r="H352" s="168"/>
      <c r="I352" s="180"/>
    </row>
    <row r="353" spans="1:59">
      <c r="A353" s="273" t="s">
        <v>713</v>
      </c>
      <c r="B353" s="216"/>
      <c r="C353" s="216"/>
      <c r="D353" s="172"/>
      <c r="E353" s="169"/>
      <c r="F353" s="169"/>
      <c r="G353" s="169"/>
      <c r="H353" s="169"/>
      <c r="I353" s="389"/>
    </row>
    <row r="354" spans="1:59" s="382" customFormat="1">
      <c r="A354" s="277" t="s">
        <v>26</v>
      </c>
      <c r="B354" s="217">
        <v>0</v>
      </c>
      <c r="C354" s="217">
        <v>0</v>
      </c>
      <c r="D354" s="211">
        <v>0</v>
      </c>
      <c r="E354" s="168">
        <v>0</v>
      </c>
      <c r="F354" s="168" t="s">
        <v>2462</v>
      </c>
      <c r="G354" s="168"/>
      <c r="H354" s="168"/>
      <c r="I354" s="180"/>
      <c r="J354" s="828"/>
      <c r="K354" s="381"/>
      <c r="L354" s="381"/>
      <c r="M354" s="381"/>
      <c r="N354" s="381"/>
      <c r="O354" s="381"/>
      <c r="P354" s="381"/>
      <c r="Q354" s="381"/>
      <c r="R354" s="381"/>
      <c r="S354" s="381"/>
      <c r="T354" s="381"/>
      <c r="U354" s="381"/>
      <c r="V354" s="381"/>
      <c r="W354" s="381"/>
      <c r="X354" s="381"/>
      <c r="Y354" s="381"/>
      <c r="Z354" s="381"/>
      <c r="AA354" s="381"/>
      <c r="AB354" s="381"/>
      <c r="AC354" s="381"/>
      <c r="AD354" s="381"/>
      <c r="AE354" s="381"/>
      <c r="AF354" s="381"/>
      <c r="AG354" s="381"/>
      <c r="AH354" s="381"/>
      <c r="AI354" s="381"/>
      <c r="AJ354" s="381"/>
      <c r="AK354" s="381"/>
      <c r="AL354" s="381"/>
      <c r="AM354" s="381"/>
      <c r="AN354" s="381"/>
      <c r="AO354" s="381"/>
      <c r="AP354" s="381"/>
      <c r="AQ354" s="381"/>
      <c r="AR354" s="381"/>
      <c r="AS354" s="381"/>
      <c r="AT354" s="381"/>
      <c r="AU354" s="381"/>
      <c r="AV354" s="381"/>
      <c r="AW354" s="381"/>
      <c r="AX354" s="381"/>
      <c r="AY354" s="381"/>
      <c r="AZ354" s="381"/>
      <c r="BA354" s="381"/>
      <c r="BB354" s="381"/>
      <c r="BC354" s="381"/>
      <c r="BD354" s="381"/>
      <c r="BE354" s="381"/>
      <c r="BF354" s="381"/>
      <c r="BG354" s="381"/>
    </row>
    <row r="355" spans="1:59" s="382" customFormat="1" ht="16.5" customHeight="1" thickBot="1">
      <c r="A355" s="225" t="s">
        <v>214</v>
      </c>
      <c r="B355" s="220">
        <v>0</v>
      </c>
      <c r="C355" s="220">
        <v>0</v>
      </c>
      <c r="D355" s="226">
        <v>0</v>
      </c>
      <c r="E355" s="179">
        <v>0</v>
      </c>
      <c r="F355" s="179">
        <v>0</v>
      </c>
      <c r="G355" s="179"/>
      <c r="H355" s="179"/>
      <c r="I355" s="392"/>
      <c r="J355" s="828"/>
      <c r="K355" s="381"/>
      <c r="L355" s="381"/>
      <c r="M355" s="381"/>
      <c r="N355" s="381"/>
      <c r="O355" s="381"/>
      <c r="P355" s="381"/>
      <c r="Q355" s="381"/>
      <c r="R355" s="381"/>
      <c r="S355" s="381"/>
      <c r="T355" s="381"/>
      <c r="U355" s="381"/>
      <c r="V355" s="381"/>
      <c r="W355" s="381"/>
      <c r="X355" s="381"/>
      <c r="Y355" s="381"/>
      <c r="Z355" s="381"/>
      <c r="AA355" s="381"/>
      <c r="AB355" s="381"/>
      <c r="AC355" s="381"/>
      <c r="AD355" s="381"/>
      <c r="AE355" s="381"/>
      <c r="AF355" s="381"/>
      <c r="AG355" s="381"/>
      <c r="AH355" s="381"/>
      <c r="AI355" s="381"/>
      <c r="AJ355" s="381"/>
      <c r="AK355" s="381"/>
      <c r="AL355" s="381"/>
      <c r="AM355" s="381"/>
      <c r="AN355" s="381"/>
      <c r="AO355" s="381"/>
      <c r="AP355" s="381"/>
      <c r="AQ355" s="381"/>
      <c r="AR355" s="381"/>
      <c r="AS355" s="381"/>
      <c r="AT355" s="381"/>
      <c r="AU355" s="381"/>
      <c r="AV355" s="381"/>
      <c r="AW355" s="381"/>
      <c r="AX355" s="381"/>
      <c r="AY355" s="381"/>
      <c r="AZ355" s="381"/>
      <c r="BA355" s="381"/>
      <c r="BB355" s="381"/>
      <c r="BC355" s="381"/>
      <c r="BD355" s="381"/>
      <c r="BE355" s="381"/>
      <c r="BF355" s="381"/>
      <c r="BG355" s="381"/>
    </row>
    <row r="356" spans="1:59" s="382" customFormat="1" ht="16.5" customHeight="1" thickBot="1">
      <c r="A356" s="843"/>
      <c r="B356" s="835"/>
      <c r="C356" s="385"/>
      <c r="D356" s="836"/>
      <c r="E356" s="385"/>
      <c r="F356" s="385"/>
      <c r="G356" s="385"/>
      <c r="H356" s="385"/>
      <c r="I356" s="385"/>
      <c r="J356" s="828"/>
      <c r="K356" s="381"/>
      <c r="L356" s="381"/>
      <c r="M356" s="381"/>
      <c r="N356" s="381"/>
      <c r="O356" s="381"/>
      <c r="P356" s="381"/>
      <c r="Q356" s="381"/>
      <c r="R356" s="381"/>
      <c r="S356" s="381"/>
      <c r="T356" s="381"/>
      <c r="U356" s="381"/>
      <c r="V356" s="381"/>
      <c r="W356" s="381"/>
      <c r="X356" s="381"/>
      <c r="Y356" s="381"/>
      <c r="Z356" s="381"/>
      <c r="AA356" s="381"/>
      <c r="AB356" s="381"/>
      <c r="AC356" s="381"/>
      <c r="AD356" s="381"/>
      <c r="AE356" s="381"/>
      <c r="AF356" s="381"/>
      <c r="AG356" s="381"/>
      <c r="AH356" s="381"/>
      <c r="AI356" s="381"/>
      <c r="AJ356" s="381"/>
      <c r="AK356" s="381"/>
      <c r="AL356" s="381"/>
      <c r="AM356" s="381"/>
      <c r="AN356" s="381"/>
      <c r="AO356" s="381"/>
      <c r="AP356" s="381"/>
      <c r="AQ356" s="381"/>
      <c r="AR356" s="381"/>
      <c r="AS356" s="381"/>
      <c r="AT356" s="381"/>
      <c r="AU356" s="381"/>
      <c r="AV356" s="381"/>
      <c r="AW356" s="381"/>
      <c r="AX356" s="381"/>
      <c r="AY356" s="381"/>
      <c r="AZ356" s="381"/>
      <c r="BA356" s="381"/>
      <c r="BB356" s="381"/>
      <c r="BC356" s="381"/>
      <c r="BD356" s="381"/>
      <c r="BE356" s="381"/>
      <c r="BF356" s="381"/>
      <c r="BG356" s="381"/>
    </row>
    <row r="357" spans="1:59" s="382" customFormat="1" ht="16.5" customHeight="1" thickBot="1">
      <c r="A357" s="940" t="s">
        <v>48</v>
      </c>
      <c r="B357" s="405">
        <v>2013</v>
      </c>
      <c r="C357" s="449">
        <v>2014</v>
      </c>
      <c r="D357" s="405">
        <v>2015</v>
      </c>
      <c r="E357" s="449">
        <v>2016</v>
      </c>
      <c r="F357" s="449">
        <v>2017</v>
      </c>
      <c r="G357" s="449">
        <v>2018</v>
      </c>
      <c r="H357" s="449">
        <v>2019</v>
      </c>
      <c r="I357" s="450">
        <v>2020</v>
      </c>
      <c r="J357" s="941"/>
    </row>
    <row r="358" spans="1:59" s="382" customFormat="1" ht="16.5" customHeight="1">
      <c r="A358" s="320" t="s">
        <v>1242</v>
      </c>
      <c r="B358" s="405">
        <f t="shared" ref="B358:C361" si="17">B364+B388</f>
        <v>8</v>
      </c>
      <c r="C358" s="405">
        <f t="shared" si="17"/>
        <v>8</v>
      </c>
      <c r="D358" s="405">
        <f t="shared" ref="D358:E361" si="18">D364+D388</f>
        <v>8</v>
      </c>
      <c r="E358" s="405">
        <f t="shared" si="18"/>
        <v>8</v>
      </c>
      <c r="F358" s="405">
        <f t="shared" ref="F358" si="19">F364+F388</f>
        <v>8</v>
      </c>
      <c r="G358" s="831"/>
      <c r="H358" s="831"/>
      <c r="I358" s="669"/>
      <c r="J358" s="828"/>
      <c r="K358" s="381"/>
      <c r="L358" s="381"/>
      <c r="M358" s="381"/>
      <c r="N358" s="381"/>
      <c r="O358" s="381"/>
      <c r="P358" s="381"/>
      <c r="Q358" s="381"/>
      <c r="R358" s="381"/>
      <c r="S358" s="381"/>
      <c r="T358" s="381"/>
      <c r="U358" s="381"/>
      <c r="V358" s="381"/>
      <c r="W358" s="381"/>
      <c r="X358" s="381"/>
      <c r="Y358" s="381"/>
      <c r="Z358" s="381"/>
      <c r="AA358" s="381"/>
      <c r="AB358" s="381"/>
      <c r="AC358" s="381"/>
      <c r="AD358" s="381"/>
      <c r="AE358" s="381"/>
      <c r="AF358" s="381"/>
      <c r="AG358" s="381"/>
      <c r="AH358" s="381"/>
      <c r="AI358" s="381"/>
      <c r="AJ358" s="381"/>
      <c r="AK358" s="381"/>
      <c r="AL358" s="381"/>
      <c r="AM358" s="381"/>
      <c r="AN358" s="381"/>
      <c r="AO358" s="381"/>
      <c r="AP358" s="381"/>
      <c r="AQ358" s="381"/>
      <c r="AR358" s="381"/>
      <c r="AS358" s="381"/>
      <c r="AT358" s="381"/>
      <c r="AU358" s="381"/>
      <c r="AV358" s="381"/>
      <c r="AW358" s="381"/>
      <c r="AX358" s="381"/>
      <c r="AY358" s="381"/>
      <c r="AZ358" s="381"/>
      <c r="BA358" s="381"/>
      <c r="BB358" s="381"/>
      <c r="BC358" s="381"/>
      <c r="BD358" s="381"/>
      <c r="BE358" s="381"/>
      <c r="BF358" s="381"/>
      <c r="BG358" s="381"/>
    </row>
    <row r="359" spans="1:59" ht="14.25" customHeight="1">
      <c r="A359" s="321" t="s">
        <v>1265</v>
      </c>
      <c r="B359" s="211">
        <f t="shared" si="17"/>
        <v>0</v>
      </c>
      <c r="C359" s="211">
        <f t="shared" si="17"/>
        <v>0</v>
      </c>
      <c r="D359" s="211">
        <f t="shared" si="18"/>
        <v>0</v>
      </c>
      <c r="E359" s="211">
        <f t="shared" si="18"/>
        <v>0</v>
      </c>
      <c r="F359" s="211">
        <f t="shared" ref="F359" si="20">F365+F389</f>
        <v>0</v>
      </c>
      <c r="G359" s="832"/>
      <c r="H359" s="832"/>
      <c r="I359" s="728"/>
    </row>
    <row r="360" spans="1:59" ht="16.5" customHeight="1">
      <c r="A360" s="321" t="s">
        <v>1266</v>
      </c>
      <c r="B360" s="681">
        <f t="shared" si="17"/>
        <v>7</v>
      </c>
      <c r="C360" s="681">
        <f t="shared" si="17"/>
        <v>8</v>
      </c>
      <c r="D360" s="681">
        <f t="shared" si="18"/>
        <v>8</v>
      </c>
      <c r="E360" s="681">
        <f t="shared" si="18"/>
        <v>8</v>
      </c>
      <c r="F360" s="681">
        <f t="shared" ref="F360" si="21">F366+F390</f>
        <v>8</v>
      </c>
      <c r="G360" s="832"/>
      <c r="H360" s="832"/>
      <c r="I360" s="728"/>
    </row>
    <row r="361" spans="1:59" ht="15.95" customHeight="1" thickBot="1">
      <c r="A361" s="279" t="s">
        <v>1267</v>
      </c>
      <c r="B361" s="226">
        <f t="shared" si="17"/>
        <v>1</v>
      </c>
      <c r="C361" s="226">
        <f t="shared" si="17"/>
        <v>0</v>
      </c>
      <c r="D361" s="226">
        <f t="shared" si="18"/>
        <v>0</v>
      </c>
      <c r="E361" s="226">
        <f t="shared" si="18"/>
        <v>0</v>
      </c>
      <c r="F361" s="226">
        <f t="shared" ref="F361" si="22">F367+F391</f>
        <v>0</v>
      </c>
      <c r="G361" s="833"/>
      <c r="H361" s="833"/>
      <c r="I361" s="721"/>
    </row>
    <row r="362" spans="1:59" ht="15.95" customHeight="1" thickBot="1">
      <c r="A362" s="834"/>
      <c r="B362" s="835"/>
    </row>
    <row r="363" spans="1:59" ht="15.95" customHeight="1" thickBot="1">
      <c r="A363" s="322" t="s">
        <v>49</v>
      </c>
      <c r="B363" s="811">
        <v>2013</v>
      </c>
      <c r="C363" s="814">
        <v>2014</v>
      </c>
      <c r="D363" s="811">
        <v>2015</v>
      </c>
      <c r="E363" s="814">
        <v>2016</v>
      </c>
      <c r="F363" s="814">
        <v>2017</v>
      </c>
      <c r="G363" s="814">
        <v>2018</v>
      </c>
      <c r="H363" s="814">
        <v>2019</v>
      </c>
      <c r="I363" s="390">
        <v>2020</v>
      </c>
    </row>
    <row r="364" spans="1:59" ht="15.95" customHeight="1">
      <c r="A364" s="320" t="s">
        <v>1242</v>
      </c>
      <c r="B364" s="172">
        <v>5</v>
      </c>
      <c r="C364" s="172">
        <v>5</v>
      </c>
      <c r="D364" s="172">
        <v>5</v>
      </c>
      <c r="E364" s="172">
        <v>5</v>
      </c>
      <c r="F364" s="172">
        <v>5</v>
      </c>
      <c r="G364" s="837"/>
      <c r="H364" s="837"/>
      <c r="I364" s="389"/>
    </row>
    <row r="365" spans="1:59" ht="13.5" customHeight="1">
      <c r="A365" s="321" t="s">
        <v>1265</v>
      </c>
      <c r="B365" s="147">
        <v>0</v>
      </c>
      <c r="C365" s="147">
        <v>0</v>
      </c>
      <c r="D365" s="147">
        <v>0</v>
      </c>
      <c r="E365" s="147">
        <v>0</v>
      </c>
      <c r="F365" s="147">
        <v>0</v>
      </c>
      <c r="G365" s="838"/>
      <c r="H365" s="838"/>
      <c r="I365" s="180"/>
    </row>
    <row r="366" spans="1:59">
      <c r="A366" s="321" t="s">
        <v>1266</v>
      </c>
      <c r="B366" s="147">
        <v>4</v>
      </c>
      <c r="C366" s="147">
        <v>5</v>
      </c>
      <c r="D366" s="147">
        <v>5</v>
      </c>
      <c r="E366" s="147">
        <v>5</v>
      </c>
      <c r="F366" s="147">
        <v>5</v>
      </c>
      <c r="G366" s="838"/>
      <c r="H366" s="838"/>
      <c r="I366" s="180"/>
    </row>
    <row r="367" spans="1:59" ht="13.5" thickBot="1">
      <c r="A367" s="279" t="s">
        <v>1267</v>
      </c>
      <c r="B367" s="210">
        <v>1</v>
      </c>
      <c r="C367" s="210">
        <v>0</v>
      </c>
      <c r="D367" s="210">
        <v>0</v>
      </c>
      <c r="E367" s="210">
        <v>0</v>
      </c>
      <c r="F367" s="210">
        <v>0</v>
      </c>
      <c r="G367" s="839"/>
      <c r="H367" s="839"/>
      <c r="I367" s="392"/>
    </row>
    <row r="368" spans="1:59" ht="13.5" thickBot="1">
      <c r="A368" s="329"/>
      <c r="B368" s="704"/>
      <c r="C368" s="852"/>
      <c r="D368" s="407"/>
      <c r="E368" s="852"/>
      <c r="F368" s="852"/>
      <c r="G368" s="852"/>
      <c r="H368" s="852"/>
      <c r="I368" s="852"/>
    </row>
    <row r="369" spans="1:9" ht="25.5">
      <c r="A369" s="273" t="s">
        <v>572</v>
      </c>
      <c r="B369" s="172"/>
      <c r="C369" s="169"/>
      <c r="D369" s="172"/>
      <c r="E369" s="169"/>
      <c r="F369" s="169"/>
      <c r="G369" s="169"/>
      <c r="H369" s="169"/>
      <c r="I369" s="389"/>
    </row>
    <row r="370" spans="1:9">
      <c r="A370" s="277" t="s">
        <v>215</v>
      </c>
      <c r="B370" s="147">
        <v>9</v>
      </c>
      <c r="C370" s="168">
        <v>10</v>
      </c>
      <c r="D370" s="147">
        <v>5</v>
      </c>
      <c r="E370" s="168">
        <v>6</v>
      </c>
      <c r="F370" s="168">
        <v>8</v>
      </c>
      <c r="G370" s="168"/>
      <c r="H370" s="168"/>
      <c r="I370" s="180"/>
    </row>
    <row r="371" spans="1:9" ht="16.5" customHeight="1" thickBot="1">
      <c r="A371" s="225" t="s">
        <v>216</v>
      </c>
      <c r="B371" s="210">
        <v>1</v>
      </c>
      <c r="C371" s="179">
        <v>0</v>
      </c>
      <c r="D371" s="226">
        <v>1</v>
      </c>
      <c r="E371" s="179">
        <v>0</v>
      </c>
      <c r="F371" s="179">
        <v>2</v>
      </c>
      <c r="G371" s="179"/>
      <c r="H371" s="179"/>
      <c r="I371" s="392"/>
    </row>
    <row r="372" spans="1:9" ht="38.25">
      <c r="A372" s="273" t="s">
        <v>573</v>
      </c>
      <c r="B372" s="219"/>
      <c r="C372" s="169"/>
      <c r="D372" s="172"/>
      <c r="E372" s="169"/>
      <c r="F372" s="169"/>
      <c r="G372" s="169"/>
      <c r="H372" s="169"/>
      <c r="I372" s="389"/>
    </row>
    <row r="373" spans="1:9">
      <c r="A373" s="277" t="s">
        <v>215</v>
      </c>
      <c r="B373" s="211">
        <v>0</v>
      </c>
      <c r="C373" s="168">
        <v>2</v>
      </c>
      <c r="D373" s="147">
        <v>0</v>
      </c>
      <c r="E373" s="168">
        <v>0</v>
      </c>
      <c r="F373" s="168">
        <v>0</v>
      </c>
      <c r="G373" s="168"/>
      <c r="H373" s="168"/>
      <c r="I373" s="180"/>
    </row>
    <row r="374" spans="1:9" ht="14.25" customHeight="1" thickBot="1">
      <c r="A374" s="225" t="s">
        <v>216</v>
      </c>
      <c r="B374" s="211">
        <v>0</v>
      </c>
      <c r="C374" s="168">
        <v>0</v>
      </c>
      <c r="D374" s="147">
        <v>0</v>
      </c>
      <c r="E374" s="168">
        <v>0</v>
      </c>
      <c r="F374" s="168">
        <v>0</v>
      </c>
      <c r="G374" s="168"/>
      <c r="H374" s="168"/>
      <c r="I374" s="180"/>
    </row>
    <row r="375" spans="1:9">
      <c r="A375" s="273" t="s">
        <v>574</v>
      </c>
      <c r="B375" s="172"/>
      <c r="C375" s="169"/>
      <c r="D375" s="172"/>
      <c r="E375" s="169"/>
      <c r="F375" s="169"/>
      <c r="G375" s="169"/>
      <c r="H375" s="169"/>
      <c r="I375" s="389"/>
    </row>
    <row r="376" spans="1:9">
      <c r="A376" s="277" t="s">
        <v>217</v>
      </c>
      <c r="B376" s="306">
        <v>18</v>
      </c>
      <c r="C376" s="306">
        <v>18</v>
      </c>
      <c r="D376" s="147">
        <v>18</v>
      </c>
      <c r="E376" s="168">
        <v>18</v>
      </c>
      <c r="F376" s="168">
        <v>19</v>
      </c>
      <c r="G376" s="168"/>
      <c r="H376" s="168"/>
      <c r="I376" s="180"/>
    </row>
    <row r="377" spans="1:9">
      <c r="A377" s="277" t="s">
        <v>218</v>
      </c>
      <c r="B377" s="306">
        <v>28</v>
      </c>
      <c r="C377" s="306">
        <v>28</v>
      </c>
      <c r="D377" s="147">
        <v>29</v>
      </c>
      <c r="E377" s="168">
        <v>31</v>
      </c>
      <c r="F377" s="168">
        <v>32</v>
      </c>
      <c r="G377" s="168"/>
      <c r="H377" s="168"/>
      <c r="I377" s="180"/>
    </row>
    <row r="378" spans="1:9" ht="25.5">
      <c r="A378" s="665" t="s">
        <v>575</v>
      </c>
      <c r="B378" s="283"/>
      <c r="C378" s="171"/>
      <c r="D378" s="283"/>
      <c r="E378" s="171"/>
      <c r="F378" s="171"/>
      <c r="G378" s="171"/>
      <c r="H378" s="171"/>
      <c r="I378" s="393"/>
    </row>
    <row r="379" spans="1:9">
      <c r="A379" s="277" t="s">
        <v>219</v>
      </c>
      <c r="B379" s="147">
        <v>760</v>
      </c>
      <c r="C379" s="168">
        <v>1756</v>
      </c>
      <c r="D379" s="147">
        <v>1340</v>
      </c>
      <c r="E379" s="168">
        <v>1977</v>
      </c>
      <c r="F379" s="168">
        <v>2161</v>
      </c>
      <c r="G379" s="168"/>
      <c r="H379" s="168"/>
      <c r="I379" s="180"/>
    </row>
    <row r="380" spans="1:9" ht="25.5">
      <c r="A380" s="277" t="s">
        <v>1545</v>
      </c>
      <c r="B380" s="211">
        <v>126</v>
      </c>
      <c r="C380" s="168">
        <v>650</v>
      </c>
      <c r="D380" s="211">
        <v>690</v>
      </c>
      <c r="E380" s="168">
        <v>1724</v>
      </c>
      <c r="F380" s="168">
        <v>554</v>
      </c>
      <c r="G380" s="168"/>
      <c r="H380" s="168"/>
      <c r="I380" s="180"/>
    </row>
    <row r="381" spans="1:9">
      <c r="A381" s="400" t="s">
        <v>1546</v>
      </c>
      <c r="B381" s="147">
        <v>103</v>
      </c>
      <c r="C381" s="168">
        <v>81</v>
      </c>
      <c r="D381" s="147">
        <v>134</v>
      </c>
      <c r="E381" s="168">
        <v>140</v>
      </c>
      <c r="F381" s="168">
        <v>113</v>
      </c>
      <c r="G381" s="168"/>
      <c r="H381" s="168"/>
      <c r="I381" s="180"/>
    </row>
    <row r="382" spans="1:9" ht="26.25" thickBot="1">
      <c r="A382" s="225" t="s">
        <v>220</v>
      </c>
      <c r="B382" s="147">
        <v>6</v>
      </c>
      <c r="C382" s="168">
        <v>12</v>
      </c>
      <c r="D382" s="147">
        <v>6</v>
      </c>
      <c r="E382" s="168">
        <v>17</v>
      </c>
      <c r="F382" s="168">
        <v>61</v>
      </c>
      <c r="G382" s="168"/>
      <c r="H382" s="168"/>
      <c r="I382" s="180"/>
    </row>
    <row r="383" spans="1:9" ht="25.5">
      <c r="A383" s="273" t="s">
        <v>576</v>
      </c>
      <c r="B383" s="172"/>
      <c r="C383" s="169"/>
      <c r="D383" s="172"/>
      <c r="E383" s="169"/>
      <c r="F383" s="169"/>
      <c r="G383" s="169"/>
      <c r="H383" s="169"/>
      <c r="I383" s="389"/>
    </row>
    <row r="384" spans="1:9" ht="19.5" customHeight="1">
      <c r="A384" s="277" t="s">
        <v>221</v>
      </c>
      <c r="B384" s="212" t="s">
        <v>1322</v>
      </c>
      <c r="C384" s="212" t="s">
        <v>1322</v>
      </c>
      <c r="D384" s="212" t="s">
        <v>1322</v>
      </c>
      <c r="E384" s="212" t="s">
        <v>1322</v>
      </c>
      <c r="F384" s="212" t="s">
        <v>1322</v>
      </c>
      <c r="G384" s="168"/>
      <c r="H384" s="168"/>
      <c r="I384" s="180"/>
    </row>
    <row r="385" spans="1:9" ht="15.95" customHeight="1" thickBot="1">
      <c r="A385" s="225" t="s">
        <v>222</v>
      </c>
      <c r="B385" s="275">
        <v>100</v>
      </c>
      <c r="C385" s="275">
        <v>100</v>
      </c>
      <c r="D385" s="275">
        <v>100</v>
      </c>
      <c r="E385" s="275">
        <v>100</v>
      </c>
      <c r="F385" s="275">
        <v>100</v>
      </c>
      <c r="G385" s="179"/>
      <c r="H385" s="179"/>
      <c r="I385" s="392"/>
    </row>
    <row r="386" spans="1:9" ht="15.95" customHeight="1" thickBot="1">
      <c r="A386" s="843"/>
      <c r="B386" s="835"/>
    </row>
    <row r="387" spans="1:9" ht="15.95" customHeight="1" thickBot="1">
      <c r="A387" s="322" t="s">
        <v>50</v>
      </c>
      <c r="B387" s="811">
        <v>2013</v>
      </c>
      <c r="C387" s="814">
        <v>2014</v>
      </c>
      <c r="D387" s="811">
        <v>2015</v>
      </c>
      <c r="E387" s="814">
        <v>2016</v>
      </c>
      <c r="F387" s="814">
        <v>2017</v>
      </c>
      <c r="G387" s="814">
        <v>2018</v>
      </c>
      <c r="H387" s="814">
        <v>2019</v>
      </c>
      <c r="I387" s="390">
        <v>2020</v>
      </c>
    </row>
    <row r="388" spans="1:9" ht="14.25" customHeight="1">
      <c r="A388" s="320" t="s">
        <v>1242</v>
      </c>
      <c r="B388" s="172">
        <v>3</v>
      </c>
      <c r="C388" s="172">
        <v>3</v>
      </c>
      <c r="D388" s="172">
        <v>3</v>
      </c>
      <c r="E388" s="172">
        <v>3</v>
      </c>
      <c r="F388" s="172">
        <v>3</v>
      </c>
      <c r="G388" s="837"/>
      <c r="H388" s="837"/>
      <c r="I388" s="389"/>
    </row>
    <row r="389" spans="1:9" ht="14.25" customHeight="1">
      <c r="A389" s="321" t="s">
        <v>1265</v>
      </c>
      <c r="B389" s="147">
        <v>0</v>
      </c>
      <c r="C389" s="147">
        <v>0</v>
      </c>
      <c r="D389" s="147">
        <v>0</v>
      </c>
      <c r="E389" s="147">
        <v>0</v>
      </c>
      <c r="F389" s="147">
        <v>0</v>
      </c>
      <c r="G389" s="838"/>
      <c r="H389" s="838"/>
      <c r="I389" s="180"/>
    </row>
    <row r="390" spans="1:9" ht="14.25" customHeight="1">
      <c r="A390" s="321" t="s">
        <v>1266</v>
      </c>
      <c r="B390" s="147">
        <v>3</v>
      </c>
      <c r="C390" s="147">
        <v>3</v>
      </c>
      <c r="D390" s="147">
        <v>3</v>
      </c>
      <c r="E390" s="147">
        <v>3</v>
      </c>
      <c r="F390" s="147">
        <v>3</v>
      </c>
      <c r="G390" s="838"/>
      <c r="H390" s="838"/>
      <c r="I390" s="180"/>
    </row>
    <row r="391" spans="1:9" ht="14.25" customHeight="1" thickBot="1">
      <c r="A391" s="279" t="s">
        <v>1267</v>
      </c>
      <c r="B391" s="210">
        <v>0</v>
      </c>
      <c r="C391" s="210">
        <v>0</v>
      </c>
      <c r="D391" s="210">
        <v>0</v>
      </c>
      <c r="E391" s="210">
        <v>0</v>
      </c>
      <c r="F391" s="210">
        <v>0</v>
      </c>
      <c r="G391" s="839"/>
      <c r="H391" s="839"/>
      <c r="I391" s="392"/>
    </row>
    <row r="392" spans="1:9" ht="15.75" customHeight="1" thickBot="1">
      <c r="A392" s="324" t="s">
        <v>1268</v>
      </c>
      <c r="B392" s="811">
        <v>2013</v>
      </c>
      <c r="C392" s="814">
        <v>2014</v>
      </c>
      <c r="D392" s="811">
        <v>2015</v>
      </c>
      <c r="E392" s="814">
        <v>2016</v>
      </c>
      <c r="F392" s="814">
        <v>2017</v>
      </c>
      <c r="G392" s="814">
        <v>2018</v>
      </c>
      <c r="H392" s="814">
        <v>2019</v>
      </c>
      <c r="I392" s="390">
        <v>2020</v>
      </c>
    </row>
    <row r="393" spans="1:9" ht="24.75" customHeight="1">
      <c r="A393" s="273" t="s">
        <v>577</v>
      </c>
      <c r="B393" s="172"/>
      <c r="C393" s="169"/>
      <c r="D393" s="172"/>
      <c r="E393" s="169"/>
      <c r="F393" s="169"/>
      <c r="G393" s="169"/>
      <c r="H393" s="169"/>
      <c r="I393" s="389"/>
    </row>
    <row r="394" spans="1:9" ht="15" customHeight="1">
      <c r="A394" s="277" t="s">
        <v>223</v>
      </c>
      <c r="B394" s="147">
        <v>3</v>
      </c>
      <c r="C394" s="168">
        <v>3</v>
      </c>
      <c r="D394" s="147">
        <v>5</v>
      </c>
      <c r="E394" s="168">
        <v>5</v>
      </c>
      <c r="F394" s="168">
        <v>5</v>
      </c>
      <c r="G394" s="168"/>
      <c r="H394" s="168"/>
      <c r="I394" s="180"/>
    </row>
    <row r="395" spans="1:9" ht="15" customHeight="1">
      <c r="A395" s="346" t="s">
        <v>224</v>
      </c>
      <c r="B395" s="283">
        <v>2</v>
      </c>
      <c r="C395" s="171">
        <v>5</v>
      </c>
      <c r="D395" s="283">
        <v>15</v>
      </c>
      <c r="E395" s="171">
        <v>16</v>
      </c>
      <c r="F395" s="171">
        <v>6</v>
      </c>
      <c r="G395" s="171"/>
      <c r="H395" s="171"/>
      <c r="I395" s="393"/>
    </row>
    <row r="396" spans="1:9" ht="15" customHeight="1">
      <c r="A396" s="277" t="s">
        <v>225</v>
      </c>
      <c r="B396" s="147">
        <v>6</v>
      </c>
      <c r="C396" s="168">
        <v>24</v>
      </c>
      <c r="D396" s="147">
        <v>2</v>
      </c>
      <c r="E396" s="168">
        <v>2</v>
      </c>
      <c r="F396" s="168">
        <v>3</v>
      </c>
      <c r="G396" s="168"/>
      <c r="H396" s="168"/>
      <c r="I396" s="180"/>
    </row>
    <row r="397" spans="1:9" ht="30" customHeight="1" thickBot="1">
      <c r="A397" s="225" t="s">
        <v>1528</v>
      </c>
      <c r="B397" s="341">
        <v>3</v>
      </c>
      <c r="C397" s="354">
        <v>3</v>
      </c>
      <c r="D397" s="341">
        <v>3</v>
      </c>
      <c r="E397" s="341">
        <v>3</v>
      </c>
      <c r="F397" s="341">
        <v>3</v>
      </c>
      <c r="G397" s="354"/>
      <c r="H397" s="354"/>
      <c r="I397" s="645"/>
    </row>
    <row r="398" spans="1:9" ht="27" customHeight="1">
      <c r="A398" s="273" t="s">
        <v>578</v>
      </c>
      <c r="B398" s="172"/>
      <c r="C398" s="169"/>
      <c r="D398" s="172"/>
      <c r="E398" s="169"/>
      <c r="F398" s="169"/>
      <c r="G398" s="169"/>
      <c r="H398" s="169"/>
      <c r="I398" s="389"/>
    </row>
    <row r="399" spans="1:9" ht="15" customHeight="1">
      <c r="A399" s="277" t="s">
        <v>226</v>
      </c>
      <c r="B399" s="341">
        <v>1</v>
      </c>
      <c r="C399" s="354">
        <v>1</v>
      </c>
      <c r="D399" s="341">
        <v>1</v>
      </c>
      <c r="E399" s="354">
        <v>1</v>
      </c>
      <c r="F399" s="354">
        <v>1</v>
      </c>
      <c r="G399" s="354"/>
      <c r="H399" s="354"/>
      <c r="I399" s="180"/>
    </row>
    <row r="400" spans="1:9" ht="13.5" customHeight="1">
      <c r="A400" s="277" t="s">
        <v>227</v>
      </c>
      <c r="B400" s="147">
        <v>57</v>
      </c>
      <c r="C400" s="306">
        <v>65</v>
      </c>
      <c r="D400" s="147">
        <v>67</v>
      </c>
      <c r="E400" s="168">
        <v>67</v>
      </c>
      <c r="F400" s="168">
        <v>80</v>
      </c>
      <c r="G400" s="168"/>
      <c r="H400" s="168"/>
      <c r="I400" s="180"/>
    </row>
    <row r="401" spans="1:59" ht="26.25" thickBot="1">
      <c r="A401" s="225" t="s">
        <v>228</v>
      </c>
      <c r="B401" s="210">
        <v>520</v>
      </c>
      <c r="C401" s="817">
        <v>653</v>
      </c>
      <c r="D401" s="210">
        <v>697</v>
      </c>
      <c r="E401" s="179">
        <v>3160</v>
      </c>
      <c r="F401" s="179">
        <v>3529</v>
      </c>
      <c r="G401" s="179"/>
      <c r="H401" s="179"/>
      <c r="I401" s="392"/>
    </row>
    <row r="402" spans="1:59" ht="51">
      <c r="A402" s="273" t="s">
        <v>579</v>
      </c>
      <c r="B402" s="172"/>
      <c r="C402" s="169"/>
      <c r="D402" s="172"/>
      <c r="E402" s="169"/>
      <c r="F402" s="169"/>
      <c r="G402" s="169"/>
      <c r="H402" s="169"/>
      <c r="I402" s="389"/>
    </row>
    <row r="403" spans="1:59">
      <c r="A403" s="277" t="s">
        <v>229</v>
      </c>
      <c r="B403" s="240">
        <v>38</v>
      </c>
      <c r="C403" s="168">
        <v>22</v>
      </c>
      <c r="D403" s="147">
        <v>101</v>
      </c>
      <c r="E403" s="168">
        <v>95</v>
      </c>
      <c r="F403" s="168">
        <v>103</v>
      </c>
      <c r="G403" s="168"/>
      <c r="H403" s="168"/>
      <c r="I403" s="180"/>
    </row>
    <row r="404" spans="1:59" s="382" customFormat="1">
      <c r="A404" s="277" t="s">
        <v>230</v>
      </c>
      <c r="B404" s="240">
        <v>106</v>
      </c>
      <c r="C404" s="168">
        <v>100</v>
      </c>
      <c r="D404" s="147">
        <v>101</v>
      </c>
      <c r="E404" s="168">
        <v>95</v>
      </c>
      <c r="F404" s="168">
        <v>103</v>
      </c>
      <c r="G404" s="168"/>
      <c r="H404" s="168"/>
      <c r="I404" s="180"/>
      <c r="J404" s="828"/>
      <c r="K404" s="381"/>
      <c r="L404" s="381"/>
      <c r="M404" s="381"/>
      <c r="N404" s="381"/>
      <c r="O404" s="381"/>
      <c r="P404" s="381"/>
      <c r="Q404" s="381"/>
      <c r="R404" s="381"/>
      <c r="S404" s="381"/>
      <c r="T404" s="381"/>
      <c r="U404" s="381"/>
      <c r="V404" s="381"/>
      <c r="W404" s="381"/>
      <c r="X404" s="381"/>
      <c r="Y404" s="381"/>
      <c r="Z404" s="381"/>
      <c r="AA404" s="381"/>
      <c r="AB404" s="381"/>
      <c r="AC404" s="381"/>
      <c r="AD404" s="381"/>
      <c r="AE404" s="381"/>
      <c r="AF404" s="381"/>
      <c r="AG404" s="381"/>
      <c r="AH404" s="381"/>
      <c r="AI404" s="381"/>
      <c r="AJ404" s="381"/>
      <c r="AK404" s="381"/>
      <c r="AL404" s="381"/>
      <c r="AM404" s="381"/>
      <c r="AN404" s="381"/>
      <c r="AO404" s="381"/>
      <c r="AP404" s="381"/>
      <c r="AQ404" s="381"/>
      <c r="AR404" s="381"/>
      <c r="AS404" s="381"/>
      <c r="AT404" s="381"/>
      <c r="AU404" s="381"/>
      <c r="AV404" s="381"/>
      <c r="AW404" s="381"/>
      <c r="AX404" s="381"/>
      <c r="AY404" s="381"/>
      <c r="AZ404" s="381"/>
      <c r="BA404" s="381"/>
      <c r="BB404" s="381"/>
      <c r="BC404" s="381"/>
      <c r="BD404" s="381"/>
      <c r="BE404" s="381"/>
      <c r="BF404" s="381"/>
      <c r="BG404" s="381"/>
    </row>
    <row r="405" spans="1:59" s="382" customFormat="1" ht="15.95" customHeight="1" thickBot="1">
      <c r="A405" s="225" t="s">
        <v>231</v>
      </c>
      <c r="B405" s="820">
        <v>9</v>
      </c>
      <c r="C405" s="143">
        <v>22</v>
      </c>
      <c r="D405" s="210">
        <v>65</v>
      </c>
      <c r="E405" s="179">
        <v>9</v>
      </c>
      <c r="F405" s="179">
        <v>56</v>
      </c>
      <c r="G405" s="179"/>
      <c r="H405" s="179"/>
      <c r="I405" s="392"/>
      <c r="J405" s="828"/>
      <c r="K405" s="381"/>
      <c r="L405" s="381"/>
      <c r="M405" s="381"/>
      <c r="N405" s="381"/>
      <c r="O405" s="381"/>
      <c r="P405" s="381"/>
      <c r="Q405" s="381"/>
      <c r="R405" s="381"/>
      <c r="S405" s="381"/>
      <c r="T405" s="381"/>
      <c r="U405" s="381"/>
      <c r="V405" s="381"/>
      <c r="W405" s="381"/>
      <c r="X405" s="381"/>
      <c r="Y405" s="381"/>
      <c r="Z405" s="381"/>
      <c r="AA405" s="381"/>
      <c r="AB405" s="381"/>
      <c r="AC405" s="381"/>
      <c r="AD405" s="381"/>
      <c r="AE405" s="381"/>
      <c r="AF405" s="381"/>
      <c r="AG405" s="381"/>
      <c r="AH405" s="381"/>
      <c r="AI405" s="381"/>
      <c r="AJ405" s="381"/>
      <c r="AK405" s="381"/>
      <c r="AL405" s="381"/>
      <c r="AM405" s="381"/>
      <c r="AN405" s="381"/>
      <c r="AO405" s="381"/>
      <c r="AP405" s="381"/>
      <c r="AQ405" s="381"/>
      <c r="AR405" s="381"/>
      <c r="AS405" s="381"/>
      <c r="AT405" s="381"/>
      <c r="AU405" s="381"/>
      <c r="AV405" s="381"/>
      <c r="AW405" s="381"/>
      <c r="AX405" s="381"/>
      <c r="AY405" s="381"/>
      <c r="AZ405" s="381"/>
      <c r="BA405" s="381"/>
      <c r="BB405" s="381"/>
      <c r="BC405" s="381"/>
      <c r="BD405" s="381"/>
      <c r="BE405" s="381"/>
      <c r="BF405" s="381"/>
      <c r="BG405" s="381"/>
    </row>
    <row r="406" spans="1:59" s="382" customFormat="1" ht="15.95" customHeight="1" thickBot="1">
      <c r="A406" s="843"/>
      <c r="B406" s="835"/>
      <c r="C406" s="385"/>
      <c r="D406" s="836"/>
      <c r="E406" s="385"/>
      <c r="F406" s="385"/>
      <c r="G406" s="385"/>
      <c r="H406" s="385"/>
      <c r="I406" s="385"/>
      <c r="J406" s="828"/>
      <c r="K406" s="381"/>
      <c r="L406" s="381"/>
      <c r="M406" s="381"/>
      <c r="N406" s="381"/>
      <c r="O406" s="381"/>
      <c r="P406" s="381"/>
      <c r="Q406" s="381"/>
      <c r="R406" s="381"/>
      <c r="S406" s="381"/>
      <c r="T406" s="381"/>
      <c r="U406" s="381"/>
      <c r="V406" s="381"/>
      <c r="W406" s="381"/>
      <c r="X406" s="381"/>
      <c r="Y406" s="381"/>
      <c r="Z406" s="381"/>
      <c r="AA406" s="381"/>
      <c r="AB406" s="381"/>
      <c r="AC406" s="381"/>
      <c r="AD406" s="381"/>
      <c r="AE406" s="381"/>
      <c r="AF406" s="381"/>
      <c r="AG406" s="381"/>
      <c r="AH406" s="381"/>
      <c r="AI406" s="381"/>
      <c r="AJ406" s="381"/>
      <c r="AK406" s="381"/>
      <c r="AL406" s="381"/>
      <c r="AM406" s="381"/>
      <c r="AN406" s="381"/>
      <c r="AO406" s="381"/>
      <c r="AP406" s="381"/>
      <c r="AQ406" s="381"/>
      <c r="AR406" s="381"/>
      <c r="AS406" s="381"/>
      <c r="AT406" s="381"/>
      <c r="AU406" s="381"/>
      <c r="AV406" s="381"/>
      <c r="AW406" s="381"/>
      <c r="AX406" s="381"/>
      <c r="AY406" s="381"/>
      <c r="AZ406" s="381"/>
      <c r="BA406" s="381"/>
      <c r="BB406" s="381"/>
      <c r="BC406" s="381"/>
      <c r="BD406" s="381"/>
      <c r="BE406" s="381"/>
      <c r="BF406" s="381"/>
      <c r="BG406" s="381"/>
    </row>
    <row r="407" spans="1:59" s="382" customFormat="1" ht="25.5" customHeight="1" thickBot="1">
      <c r="A407" s="942" t="s">
        <v>51</v>
      </c>
      <c r="B407" s="243">
        <v>2013</v>
      </c>
      <c r="C407" s="943">
        <v>2014</v>
      </c>
      <c r="D407" s="243">
        <v>2015</v>
      </c>
      <c r="E407" s="943">
        <v>2016</v>
      </c>
      <c r="F407" s="943">
        <v>2017</v>
      </c>
      <c r="G407" s="943">
        <v>2018</v>
      </c>
      <c r="H407" s="943">
        <v>2019</v>
      </c>
      <c r="I407" s="944">
        <v>2020</v>
      </c>
      <c r="J407" s="941"/>
    </row>
    <row r="408" spans="1:59" s="382" customFormat="1" ht="15.95" customHeight="1">
      <c r="A408" s="320" t="s">
        <v>1242</v>
      </c>
      <c r="B408" s="405">
        <f t="shared" ref="B408:C411" si="23">B414+B436+B457</f>
        <v>16</v>
      </c>
      <c r="C408" s="405">
        <f t="shared" si="23"/>
        <v>16</v>
      </c>
      <c r="D408" s="405">
        <f t="shared" ref="D408:E411" si="24">D414+D436+D457</f>
        <v>17</v>
      </c>
      <c r="E408" s="405">
        <f t="shared" si="24"/>
        <v>17</v>
      </c>
      <c r="F408" s="405">
        <f t="shared" ref="F408" si="25">F414+F436+F457</f>
        <v>17</v>
      </c>
      <c r="G408" s="831"/>
      <c r="H408" s="831"/>
      <c r="I408" s="669"/>
      <c r="J408" s="828"/>
      <c r="K408" s="381"/>
      <c r="L408" s="381"/>
      <c r="M408" s="381"/>
      <c r="N408" s="381"/>
      <c r="O408" s="381"/>
      <c r="P408" s="381"/>
      <c r="Q408" s="381"/>
      <c r="R408" s="381"/>
      <c r="S408" s="381"/>
      <c r="T408" s="381"/>
      <c r="U408" s="381"/>
      <c r="V408" s="381"/>
      <c r="W408" s="381"/>
      <c r="X408" s="381"/>
      <c r="Y408" s="381"/>
      <c r="Z408" s="381"/>
      <c r="AA408" s="381"/>
      <c r="AB408" s="381"/>
      <c r="AC408" s="381"/>
      <c r="AD408" s="381"/>
      <c r="AE408" s="381"/>
      <c r="AF408" s="381"/>
      <c r="AG408" s="381"/>
      <c r="AH408" s="381"/>
      <c r="AI408" s="381"/>
      <c r="AJ408" s="381"/>
      <c r="AK408" s="381"/>
      <c r="AL408" s="381"/>
      <c r="AM408" s="381"/>
      <c r="AN408" s="381"/>
      <c r="AO408" s="381"/>
      <c r="AP408" s="381"/>
      <c r="AQ408" s="381"/>
      <c r="AR408" s="381"/>
      <c r="AS408" s="381"/>
      <c r="AT408" s="381"/>
      <c r="AU408" s="381"/>
      <c r="AV408" s="381"/>
      <c r="AW408" s="381"/>
      <c r="AX408" s="381"/>
      <c r="AY408" s="381"/>
      <c r="AZ408" s="381"/>
      <c r="BA408" s="381"/>
      <c r="BB408" s="381"/>
      <c r="BC408" s="381"/>
      <c r="BD408" s="381"/>
      <c r="BE408" s="381"/>
      <c r="BF408" s="381"/>
      <c r="BG408" s="381"/>
    </row>
    <row r="409" spans="1:59" ht="14.25" customHeight="1">
      <c r="A409" s="321" t="s">
        <v>1265</v>
      </c>
      <c r="B409" s="211">
        <f t="shared" si="23"/>
        <v>1</v>
      </c>
      <c r="C409" s="211">
        <f t="shared" si="23"/>
        <v>1</v>
      </c>
      <c r="D409" s="211">
        <f t="shared" si="24"/>
        <v>1</v>
      </c>
      <c r="E409" s="211">
        <f t="shared" si="24"/>
        <v>2</v>
      </c>
      <c r="F409" s="211">
        <f>F415+F437+F458</f>
        <v>2</v>
      </c>
      <c r="G409" s="832"/>
      <c r="H409" s="832"/>
      <c r="I409" s="728"/>
    </row>
    <row r="410" spans="1:59">
      <c r="A410" s="321" t="s">
        <v>1266</v>
      </c>
      <c r="B410" s="681">
        <f t="shared" si="23"/>
        <v>14</v>
      </c>
      <c r="C410" s="681">
        <f t="shared" si="23"/>
        <v>14</v>
      </c>
      <c r="D410" s="681">
        <f t="shared" si="24"/>
        <v>16</v>
      </c>
      <c r="E410" s="681">
        <f t="shared" si="24"/>
        <v>16</v>
      </c>
      <c r="F410" s="681">
        <f t="shared" ref="F410" si="26">F416+F438+F459</f>
        <v>15</v>
      </c>
      <c r="G410" s="832"/>
      <c r="H410" s="832"/>
      <c r="I410" s="728"/>
    </row>
    <row r="411" spans="1:59" ht="15.95" customHeight="1" thickBot="1">
      <c r="A411" s="279" t="s">
        <v>1267</v>
      </c>
      <c r="B411" s="226">
        <f t="shared" si="23"/>
        <v>1</v>
      </c>
      <c r="C411" s="226">
        <f t="shared" si="23"/>
        <v>1</v>
      </c>
      <c r="D411" s="226">
        <f t="shared" si="24"/>
        <v>0</v>
      </c>
      <c r="E411" s="226">
        <f t="shared" si="24"/>
        <v>0</v>
      </c>
      <c r="F411" s="226">
        <f t="shared" ref="F411" si="27">F417+F439+F460</f>
        <v>0</v>
      </c>
      <c r="G411" s="833"/>
      <c r="H411" s="833"/>
      <c r="I411" s="721"/>
    </row>
    <row r="412" spans="1:59" ht="15.95" customHeight="1" thickBot="1">
      <c r="A412" s="834"/>
      <c r="B412" s="835"/>
    </row>
    <row r="413" spans="1:59" ht="15.95" customHeight="1" thickBot="1">
      <c r="A413" s="322" t="s">
        <v>52</v>
      </c>
      <c r="B413" s="811">
        <v>2013</v>
      </c>
      <c r="C413" s="814">
        <v>2014</v>
      </c>
      <c r="D413" s="811">
        <v>2015</v>
      </c>
      <c r="E413" s="814">
        <v>2016</v>
      </c>
      <c r="F413" s="814">
        <v>2017</v>
      </c>
      <c r="G413" s="814">
        <v>2018</v>
      </c>
      <c r="H413" s="814">
        <v>2019</v>
      </c>
      <c r="I413" s="390">
        <v>2020</v>
      </c>
    </row>
    <row r="414" spans="1:59" ht="15.95" customHeight="1">
      <c r="A414" s="320" t="s">
        <v>1242</v>
      </c>
      <c r="B414" s="172">
        <v>5</v>
      </c>
      <c r="C414" s="172">
        <v>5</v>
      </c>
      <c r="D414" s="172">
        <v>5</v>
      </c>
      <c r="E414" s="172">
        <v>5</v>
      </c>
      <c r="F414" s="172">
        <v>5</v>
      </c>
      <c r="G414" s="837"/>
      <c r="H414" s="837"/>
      <c r="I414" s="389"/>
    </row>
    <row r="415" spans="1:59" ht="13.5" customHeight="1">
      <c r="A415" s="321" t="s">
        <v>1265</v>
      </c>
      <c r="B415" s="147">
        <v>1</v>
      </c>
      <c r="C415" s="147">
        <v>1</v>
      </c>
      <c r="D415" s="147">
        <v>1</v>
      </c>
      <c r="E415" s="147">
        <v>1</v>
      </c>
      <c r="F415" s="147">
        <v>1</v>
      </c>
      <c r="G415" s="838"/>
      <c r="H415" s="838"/>
      <c r="I415" s="180"/>
    </row>
    <row r="416" spans="1:59" ht="18" customHeight="1">
      <c r="A416" s="321" t="s">
        <v>1266</v>
      </c>
      <c r="B416" s="147">
        <v>4</v>
      </c>
      <c r="C416" s="147">
        <v>4</v>
      </c>
      <c r="D416" s="147">
        <v>4</v>
      </c>
      <c r="E416" s="147">
        <v>4</v>
      </c>
      <c r="F416" s="147">
        <v>4</v>
      </c>
      <c r="G416" s="838"/>
      <c r="H416" s="838"/>
      <c r="I416" s="180"/>
    </row>
    <row r="417" spans="1:9" ht="13.5" thickBot="1">
      <c r="A417" s="279" t="s">
        <v>1267</v>
      </c>
      <c r="B417" s="210">
        <v>0</v>
      </c>
      <c r="C417" s="210">
        <v>0</v>
      </c>
      <c r="D417" s="210">
        <v>0</v>
      </c>
      <c r="E417" s="210">
        <v>0</v>
      </c>
      <c r="F417" s="210">
        <v>0</v>
      </c>
      <c r="G417" s="839"/>
      <c r="H417" s="839"/>
      <c r="I417" s="392"/>
    </row>
    <row r="418" spans="1:9" ht="13.5" thickBot="1">
      <c r="A418" s="323"/>
      <c r="B418" s="840"/>
      <c r="C418" s="841"/>
      <c r="D418" s="842"/>
      <c r="E418" s="841"/>
      <c r="F418" s="841"/>
      <c r="G418" s="841"/>
      <c r="H418" s="841"/>
      <c r="I418" s="841"/>
    </row>
    <row r="419" spans="1:9" ht="13.5" thickBot="1">
      <c r="A419" s="324" t="s">
        <v>1268</v>
      </c>
      <c r="B419" s="811">
        <v>2013</v>
      </c>
      <c r="C419" s="814">
        <v>2014</v>
      </c>
      <c r="D419" s="811">
        <v>2015</v>
      </c>
      <c r="E419" s="814">
        <v>2016</v>
      </c>
      <c r="F419" s="814">
        <v>2017</v>
      </c>
      <c r="G419" s="814">
        <v>2018</v>
      </c>
      <c r="H419" s="814">
        <v>2019</v>
      </c>
      <c r="I419" s="390">
        <v>2020</v>
      </c>
    </row>
    <row r="420" spans="1:9">
      <c r="A420" s="273" t="s">
        <v>580</v>
      </c>
      <c r="B420" s="219"/>
      <c r="C420" s="313"/>
      <c r="D420" s="219"/>
      <c r="E420" s="169"/>
      <c r="F420" s="169"/>
      <c r="G420" s="169"/>
      <c r="H420" s="169"/>
      <c r="I420" s="389"/>
    </row>
    <row r="421" spans="1:9" ht="13.5" thickBot="1">
      <c r="A421" s="326" t="s">
        <v>232</v>
      </c>
      <c r="B421" s="818">
        <v>0</v>
      </c>
      <c r="C421" s="707">
        <v>0</v>
      </c>
      <c r="D421" s="818">
        <v>2</v>
      </c>
      <c r="E421" s="280">
        <v>4</v>
      </c>
      <c r="F421" s="280">
        <v>0</v>
      </c>
      <c r="G421" s="740"/>
      <c r="H421" s="740"/>
      <c r="I421" s="406"/>
    </row>
    <row r="422" spans="1:9">
      <c r="A422" s="331" t="s">
        <v>581</v>
      </c>
      <c r="B422" s="242"/>
      <c r="C422" s="317"/>
      <c r="D422" s="317"/>
      <c r="E422" s="242"/>
      <c r="F422" s="242"/>
      <c r="G422" s="169"/>
      <c r="H422" s="169"/>
      <c r="I422" s="389"/>
    </row>
    <row r="423" spans="1:9" ht="13.5" thickBot="1">
      <c r="A423" s="332" t="s">
        <v>232</v>
      </c>
      <c r="B423" s="274">
        <v>1</v>
      </c>
      <c r="C423" s="274"/>
      <c r="D423" s="274"/>
      <c r="E423" s="274"/>
      <c r="F423" s="274"/>
      <c r="G423" s="179"/>
      <c r="H423" s="179"/>
      <c r="I423" s="392"/>
    </row>
    <row r="424" spans="1:9" ht="16.5" customHeight="1">
      <c r="A424" s="273" t="s">
        <v>582</v>
      </c>
      <c r="B424" s="172"/>
      <c r="C424" s="169"/>
      <c r="D424" s="172"/>
      <c r="E424" s="172"/>
      <c r="F424" s="172"/>
      <c r="G424" s="169"/>
      <c r="H424" s="169"/>
      <c r="I424" s="389"/>
    </row>
    <row r="425" spans="1:9">
      <c r="A425" s="277" t="s">
        <v>233</v>
      </c>
      <c r="B425" s="147">
        <v>0</v>
      </c>
      <c r="C425" s="168">
        <v>0</v>
      </c>
      <c r="D425" s="168">
        <v>0</v>
      </c>
      <c r="E425" s="147">
        <v>0</v>
      </c>
      <c r="F425" s="147">
        <v>0</v>
      </c>
      <c r="G425" s="168"/>
      <c r="H425" s="168"/>
      <c r="I425" s="180"/>
    </row>
    <row r="426" spans="1:9" ht="13.5" thickBot="1">
      <c r="A426" s="225" t="s">
        <v>234</v>
      </c>
      <c r="B426" s="147">
        <v>1</v>
      </c>
      <c r="C426" s="168">
        <v>1</v>
      </c>
      <c r="D426" s="168">
        <v>1</v>
      </c>
      <c r="E426" s="147">
        <v>1</v>
      </c>
      <c r="F426" s="147">
        <v>1</v>
      </c>
      <c r="G426" s="168"/>
      <c r="H426" s="168"/>
      <c r="I426" s="180"/>
    </row>
    <row r="427" spans="1:9" ht="25.5">
      <c r="A427" s="273" t="s">
        <v>583</v>
      </c>
      <c r="B427" s="172"/>
      <c r="C427" s="169"/>
      <c r="D427" s="172"/>
      <c r="E427" s="172"/>
      <c r="F427" s="172"/>
      <c r="G427" s="169"/>
      <c r="H427" s="169"/>
      <c r="I427" s="389"/>
    </row>
    <row r="428" spans="1:9">
      <c r="A428" s="277" t="s">
        <v>235</v>
      </c>
      <c r="B428" s="147">
        <v>11</v>
      </c>
      <c r="C428" s="308">
        <v>17</v>
      </c>
      <c r="D428" s="147">
        <v>43</v>
      </c>
      <c r="E428" s="147">
        <v>60</v>
      </c>
      <c r="F428" s="147">
        <v>71</v>
      </c>
      <c r="G428" s="168"/>
      <c r="H428" s="168"/>
      <c r="I428" s="180"/>
    </row>
    <row r="429" spans="1:9" ht="13.5" thickBot="1">
      <c r="A429" s="225" t="s">
        <v>236</v>
      </c>
      <c r="B429" s="147">
        <v>443</v>
      </c>
      <c r="C429" s="309">
        <v>410</v>
      </c>
      <c r="D429" s="147"/>
      <c r="E429" s="147">
        <v>1805</v>
      </c>
      <c r="F429" s="147">
        <v>2737</v>
      </c>
      <c r="G429" s="168"/>
      <c r="H429" s="168"/>
      <c r="I429" s="180"/>
    </row>
    <row r="430" spans="1:9">
      <c r="A430" s="273" t="s">
        <v>584</v>
      </c>
      <c r="B430" s="172"/>
      <c r="C430" s="169"/>
      <c r="D430" s="172"/>
      <c r="E430" s="172"/>
      <c r="F430" s="172"/>
      <c r="G430" s="169"/>
      <c r="H430" s="169"/>
      <c r="I430" s="389"/>
    </row>
    <row r="431" spans="1:9">
      <c r="A431" s="277" t="s">
        <v>237</v>
      </c>
      <c r="B431" s="147">
        <v>0</v>
      </c>
      <c r="C431" s="168">
        <v>0</v>
      </c>
      <c r="D431" s="147">
        <v>0</v>
      </c>
      <c r="E431" s="147">
        <v>0</v>
      </c>
      <c r="F431" s="147">
        <v>0</v>
      </c>
      <c r="G431" s="168"/>
      <c r="H431" s="168"/>
      <c r="I431" s="180"/>
    </row>
    <row r="432" spans="1:9" ht="15.75" customHeight="1">
      <c r="A432" s="277" t="s">
        <v>238</v>
      </c>
      <c r="B432" s="147">
        <v>4</v>
      </c>
      <c r="C432" s="168">
        <v>5</v>
      </c>
      <c r="D432" s="147">
        <v>6</v>
      </c>
      <c r="E432" s="147">
        <v>10</v>
      </c>
      <c r="F432" s="147">
        <v>12</v>
      </c>
      <c r="G432" s="168"/>
      <c r="H432" s="168"/>
      <c r="I432" s="180"/>
    </row>
    <row r="433" spans="1:9" ht="15.95" customHeight="1" thickBot="1">
      <c r="A433" s="225" t="s">
        <v>239</v>
      </c>
      <c r="B433" s="275">
        <v>4700</v>
      </c>
      <c r="C433" s="143">
        <v>5500</v>
      </c>
      <c r="D433" s="210">
        <v>5500</v>
      </c>
      <c r="E433" s="210">
        <v>6500</v>
      </c>
      <c r="F433" s="210">
        <v>6800</v>
      </c>
      <c r="G433" s="179"/>
      <c r="H433" s="179"/>
      <c r="I433" s="392"/>
    </row>
    <row r="434" spans="1:9" ht="15.95" customHeight="1" thickBot="1">
      <c r="A434" s="843"/>
      <c r="B434" s="835"/>
    </row>
    <row r="435" spans="1:9" ht="15.95" customHeight="1" thickBot="1">
      <c r="A435" s="327" t="s">
        <v>53</v>
      </c>
      <c r="B435" s="209">
        <v>2013</v>
      </c>
      <c r="C435" s="164">
        <v>2014</v>
      </c>
      <c r="D435" s="209">
        <v>2015</v>
      </c>
      <c r="E435" s="164">
        <v>2016</v>
      </c>
      <c r="F435" s="164">
        <v>2017</v>
      </c>
      <c r="G435" s="164">
        <v>2018</v>
      </c>
      <c r="H435" s="164">
        <v>2019</v>
      </c>
      <c r="I435" s="391">
        <v>2020</v>
      </c>
    </row>
    <row r="436" spans="1:9" ht="15" customHeight="1">
      <c r="A436" s="320" t="s">
        <v>1242</v>
      </c>
      <c r="B436" s="172">
        <v>4</v>
      </c>
      <c r="C436" s="172">
        <v>4</v>
      </c>
      <c r="D436" s="172">
        <v>4</v>
      </c>
      <c r="E436" s="172">
        <v>4</v>
      </c>
      <c r="F436" s="172">
        <v>4</v>
      </c>
      <c r="G436" s="837"/>
      <c r="H436" s="837"/>
      <c r="I436" s="389"/>
    </row>
    <row r="437" spans="1:9" ht="15" customHeight="1">
      <c r="A437" s="321" t="s">
        <v>1265</v>
      </c>
      <c r="B437" s="147">
        <v>0</v>
      </c>
      <c r="C437" s="147">
        <v>0</v>
      </c>
      <c r="D437" s="147">
        <v>0</v>
      </c>
      <c r="E437" s="147">
        <v>0</v>
      </c>
      <c r="F437" s="147">
        <v>0</v>
      </c>
      <c r="G437" s="838"/>
      <c r="H437" s="838"/>
      <c r="I437" s="180"/>
    </row>
    <row r="438" spans="1:9" ht="15" customHeight="1">
      <c r="A438" s="321" t="s">
        <v>1266</v>
      </c>
      <c r="B438" s="147">
        <v>4</v>
      </c>
      <c r="C438" s="147">
        <v>4</v>
      </c>
      <c r="D438" s="147">
        <v>4</v>
      </c>
      <c r="E438" s="147">
        <v>4</v>
      </c>
      <c r="F438" s="147">
        <v>4</v>
      </c>
      <c r="G438" s="838"/>
      <c r="H438" s="838"/>
      <c r="I438" s="180"/>
    </row>
    <row r="439" spans="1:9" ht="15" customHeight="1" thickBot="1">
      <c r="A439" s="279" t="s">
        <v>1267</v>
      </c>
      <c r="B439" s="210">
        <v>0</v>
      </c>
      <c r="C439" s="210">
        <v>0</v>
      </c>
      <c r="D439" s="210">
        <v>0</v>
      </c>
      <c r="E439" s="210">
        <v>0</v>
      </c>
      <c r="F439" s="210">
        <v>0</v>
      </c>
      <c r="G439" s="839"/>
      <c r="H439" s="839"/>
      <c r="I439" s="392"/>
    </row>
    <row r="440" spans="1:9" ht="13.5" thickBot="1">
      <c r="A440" s="323"/>
      <c r="B440" s="840"/>
      <c r="C440" s="841"/>
      <c r="D440" s="842"/>
      <c r="E440" s="841"/>
      <c r="F440" s="841"/>
      <c r="G440" s="841"/>
      <c r="H440" s="841"/>
      <c r="I440" s="841"/>
    </row>
    <row r="441" spans="1:9" ht="13.5" thickBot="1">
      <c r="A441" s="324" t="s">
        <v>1268</v>
      </c>
      <c r="B441" s="811">
        <v>2013</v>
      </c>
      <c r="C441" s="814">
        <v>2014</v>
      </c>
      <c r="D441" s="811">
        <v>2015</v>
      </c>
      <c r="E441" s="814">
        <v>2016</v>
      </c>
      <c r="F441" s="814">
        <v>2017</v>
      </c>
      <c r="G441" s="814">
        <v>2018</v>
      </c>
      <c r="H441" s="814">
        <v>2019</v>
      </c>
      <c r="I441" s="390">
        <v>2020</v>
      </c>
    </row>
    <row r="442" spans="1:9">
      <c r="A442" s="273" t="s">
        <v>585</v>
      </c>
      <c r="B442" s="172"/>
      <c r="C442" s="169"/>
      <c r="D442" s="172"/>
      <c r="E442" s="169"/>
      <c r="F442" s="169"/>
      <c r="G442" s="169"/>
      <c r="H442" s="169"/>
      <c r="I442" s="389"/>
    </row>
    <row r="443" spans="1:9">
      <c r="A443" s="277" t="s">
        <v>240</v>
      </c>
      <c r="B443" s="147">
        <v>0</v>
      </c>
      <c r="C443" s="168">
        <v>0</v>
      </c>
      <c r="D443" s="147">
        <v>0</v>
      </c>
      <c r="E443" s="147">
        <v>0</v>
      </c>
      <c r="F443" s="147">
        <v>0</v>
      </c>
      <c r="G443" s="168"/>
      <c r="H443" s="168"/>
      <c r="I443" s="180"/>
    </row>
    <row r="444" spans="1:9">
      <c r="A444" s="277" t="s">
        <v>241</v>
      </c>
      <c r="B444" s="213">
        <v>0</v>
      </c>
      <c r="C444" s="168">
        <v>0</v>
      </c>
      <c r="D444" s="147">
        <v>0</v>
      </c>
      <c r="E444" s="147">
        <v>0</v>
      </c>
      <c r="F444" s="147">
        <v>0</v>
      </c>
      <c r="G444" s="168"/>
      <c r="H444" s="168"/>
      <c r="I444" s="180"/>
    </row>
    <row r="445" spans="1:9">
      <c r="A445" s="277" t="s">
        <v>1529</v>
      </c>
      <c r="B445" s="147">
        <v>93</v>
      </c>
      <c r="C445" s="308">
        <v>630</v>
      </c>
      <c r="D445" s="147">
        <v>635</v>
      </c>
      <c r="E445" s="147">
        <v>222</v>
      </c>
      <c r="F445" s="147">
        <v>411</v>
      </c>
      <c r="G445" s="168"/>
      <c r="H445" s="168"/>
      <c r="I445" s="180"/>
    </row>
    <row r="446" spans="1:9" ht="14.25" customHeight="1">
      <c r="A446" s="277" t="s">
        <v>242</v>
      </c>
      <c r="B446" s="147">
        <v>19489</v>
      </c>
      <c r="C446" s="308">
        <v>33226</v>
      </c>
      <c r="D446" s="147">
        <v>20489</v>
      </c>
      <c r="E446" s="147">
        <v>22056</v>
      </c>
      <c r="F446" s="147">
        <v>57382</v>
      </c>
      <c r="G446" s="168"/>
      <c r="H446" s="168"/>
      <c r="I446" s="180"/>
    </row>
    <row r="447" spans="1:9">
      <c r="A447" s="277" t="s">
        <v>243</v>
      </c>
      <c r="B447" s="147">
        <v>4</v>
      </c>
      <c r="C447" s="308">
        <v>4</v>
      </c>
      <c r="D447" s="147">
        <v>8</v>
      </c>
      <c r="E447" s="147">
        <v>10</v>
      </c>
      <c r="F447" s="147">
        <v>12</v>
      </c>
      <c r="G447" s="168"/>
      <c r="H447" s="168"/>
      <c r="I447" s="180"/>
    </row>
    <row r="448" spans="1:9" ht="13.5" thickBot="1">
      <c r="A448" s="277" t="s">
        <v>244</v>
      </c>
      <c r="B448" s="210">
        <v>12</v>
      </c>
      <c r="C448" s="310">
        <v>15</v>
      </c>
      <c r="D448" s="147">
        <v>15</v>
      </c>
      <c r="E448" s="147">
        <v>16</v>
      </c>
      <c r="F448" s="147">
        <v>18</v>
      </c>
      <c r="G448" s="168"/>
      <c r="H448" s="168"/>
      <c r="I448" s="180"/>
    </row>
    <row r="449" spans="1:9" ht="25.5">
      <c r="A449" s="273" t="s">
        <v>586</v>
      </c>
      <c r="B449" s="219"/>
      <c r="C449" s="169"/>
      <c r="D449" s="172"/>
      <c r="E449" s="172"/>
      <c r="F449" s="172"/>
      <c r="G449" s="169"/>
      <c r="H449" s="169"/>
      <c r="I449" s="389"/>
    </row>
    <row r="450" spans="1:9" ht="13.5" thickBot="1">
      <c r="A450" s="225" t="s">
        <v>245</v>
      </c>
      <c r="B450" s="211">
        <v>1623</v>
      </c>
      <c r="C450" s="312">
        <v>213</v>
      </c>
      <c r="D450" s="147">
        <v>180</v>
      </c>
      <c r="E450" s="168" t="s">
        <v>1360</v>
      </c>
      <c r="F450" s="168" t="s">
        <v>1360</v>
      </c>
      <c r="G450" s="168"/>
      <c r="H450" s="168"/>
      <c r="I450" s="180"/>
    </row>
    <row r="451" spans="1:9" ht="25.5">
      <c r="A451" s="273" t="s">
        <v>587</v>
      </c>
      <c r="B451" s="172"/>
      <c r="C451" s="169"/>
      <c r="D451" s="172"/>
      <c r="E451" s="169"/>
      <c r="F451" s="169"/>
      <c r="G451" s="169"/>
      <c r="H451" s="169"/>
      <c r="I451" s="389"/>
    </row>
    <row r="452" spans="1:9" ht="13.5" thickBot="1">
      <c r="A452" s="225" t="s">
        <v>246</v>
      </c>
      <c r="B452" s="147">
        <v>2</v>
      </c>
      <c r="C452" s="147">
        <v>2</v>
      </c>
      <c r="D452" s="147">
        <v>3</v>
      </c>
      <c r="E452" s="168">
        <v>31</v>
      </c>
      <c r="F452" s="168">
        <v>31</v>
      </c>
      <c r="G452" s="168"/>
      <c r="H452" s="168"/>
      <c r="I452" s="180"/>
    </row>
    <row r="453" spans="1:9" ht="15" customHeight="1">
      <c r="A453" s="273" t="s">
        <v>588</v>
      </c>
      <c r="B453" s="172"/>
      <c r="C453" s="169"/>
      <c r="D453" s="172"/>
      <c r="E453" s="169"/>
      <c r="F453" s="169"/>
      <c r="G453" s="169"/>
      <c r="H453" s="169"/>
      <c r="I453" s="389"/>
    </row>
    <row r="454" spans="1:9" ht="17.25" customHeight="1" thickBot="1">
      <c r="A454" s="225" t="s">
        <v>247</v>
      </c>
      <c r="B454" s="275">
        <v>6</v>
      </c>
      <c r="C454" s="143">
        <v>27</v>
      </c>
      <c r="D454" s="226">
        <v>61</v>
      </c>
      <c r="E454" s="179">
        <v>61</v>
      </c>
      <c r="F454" s="179">
        <v>60</v>
      </c>
      <c r="G454" s="179"/>
      <c r="H454" s="179"/>
      <c r="I454" s="392"/>
    </row>
    <row r="455" spans="1:9" ht="14.25" customHeight="1" thickBot="1">
      <c r="A455" s="843"/>
      <c r="B455" s="835"/>
    </row>
    <row r="456" spans="1:9" ht="15" customHeight="1" thickBot="1">
      <c r="A456" s="322" t="s">
        <v>54</v>
      </c>
      <c r="B456" s="811">
        <v>2013</v>
      </c>
      <c r="C456" s="814">
        <v>2014</v>
      </c>
      <c r="D456" s="811">
        <v>2015</v>
      </c>
      <c r="E456" s="814">
        <v>2016</v>
      </c>
      <c r="F456" s="814">
        <v>2017</v>
      </c>
      <c r="G456" s="814">
        <v>2018</v>
      </c>
      <c r="H456" s="814">
        <v>2019</v>
      </c>
      <c r="I456" s="390">
        <v>2020</v>
      </c>
    </row>
    <row r="457" spans="1:9" ht="15.95" customHeight="1">
      <c r="A457" s="320" t="s">
        <v>1242</v>
      </c>
      <c r="B457" s="172">
        <v>7</v>
      </c>
      <c r="C457" s="172">
        <v>7</v>
      </c>
      <c r="D457" s="172">
        <v>8</v>
      </c>
      <c r="E457" s="172">
        <v>8</v>
      </c>
      <c r="F457" s="172">
        <v>8</v>
      </c>
      <c r="G457" s="837"/>
      <c r="H457" s="837"/>
      <c r="I457" s="389"/>
    </row>
    <row r="458" spans="1:9" ht="13.5" customHeight="1">
      <c r="A458" s="321" t="s">
        <v>1265</v>
      </c>
      <c r="B458" s="147">
        <v>0</v>
      </c>
      <c r="C458" s="147">
        <v>0</v>
      </c>
      <c r="D458" s="147">
        <v>0</v>
      </c>
      <c r="E458" s="147">
        <v>1</v>
      </c>
      <c r="F458" s="147">
        <v>1</v>
      </c>
      <c r="G458" s="838"/>
      <c r="H458" s="838"/>
      <c r="I458" s="180"/>
    </row>
    <row r="459" spans="1:9" ht="14.25" customHeight="1">
      <c r="A459" s="321" t="s">
        <v>1266</v>
      </c>
      <c r="B459" s="147">
        <v>6</v>
      </c>
      <c r="C459" s="147">
        <v>6</v>
      </c>
      <c r="D459" s="147">
        <v>8</v>
      </c>
      <c r="E459" s="147">
        <v>8</v>
      </c>
      <c r="F459" s="147">
        <v>7</v>
      </c>
      <c r="G459" s="838"/>
      <c r="H459" s="838"/>
      <c r="I459" s="180"/>
    </row>
    <row r="460" spans="1:9" ht="13.5" thickBot="1">
      <c r="A460" s="279" t="s">
        <v>1267</v>
      </c>
      <c r="B460" s="210">
        <v>1</v>
      </c>
      <c r="C460" s="210">
        <v>1</v>
      </c>
      <c r="D460" s="210">
        <v>0</v>
      </c>
      <c r="E460" s="210">
        <v>0</v>
      </c>
      <c r="F460" s="210">
        <v>0</v>
      </c>
      <c r="G460" s="839"/>
      <c r="H460" s="839"/>
      <c r="I460" s="392"/>
    </row>
    <row r="461" spans="1:9" ht="13.5" thickBot="1">
      <c r="A461" s="323"/>
      <c r="B461" s="840"/>
      <c r="C461" s="841"/>
      <c r="D461" s="842"/>
      <c r="E461" s="841"/>
      <c r="F461" s="841"/>
      <c r="G461" s="841"/>
      <c r="H461" s="841"/>
      <c r="I461" s="841"/>
    </row>
    <row r="462" spans="1:9" ht="13.5" thickBot="1">
      <c r="A462" s="324" t="s">
        <v>1268</v>
      </c>
      <c r="B462" s="811">
        <v>2013</v>
      </c>
      <c r="C462" s="814">
        <v>2014</v>
      </c>
      <c r="D462" s="811">
        <v>2015</v>
      </c>
      <c r="E462" s="814">
        <v>2016</v>
      </c>
      <c r="F462" s="814">
        <v>2017</v>
      </c>
      <c r="G462" s="814">
        <v>2018</v>
      </c>
      <c r="H462" s="814">
        <v>2019</v>
      </c>
      <c r="I462" s="390">
        <v>2020</v>
      </c>
    </row>
    <row r="463" spans="1:9">
      <c r="A463" s="273" t="s">
        <v>589</v>
      </c>
      <c r="B463" s="172"/>
      <c r="C463" s="169"/>
      <c r="D463" s="172"/>
      <c r="E463" s="169"/>
      <c r="F463" s="169"/>
      <c r="G463" s="169"/>
      <c r="H463" s="169"/>
      <c r="I463" s="389"/>
    </row>
    <row r="464" spans="1:9">
      <c r="A464" s="277" t="s">
        <v>248</v>
      </c>
      <c r="B464" s="147">
        <v>1</v>
      </c>
      <c r="C464" s="168">
        <v>1</v>
      </c>
      <c r="D464" s="147">
        <v>1</v>
      </c>
      <c r="E464" s="168">
        <v>1</v>
      </c>
      <c r="F464" s="168">
        <v>1</v>
      </c>
      <c r="G464" s="168"/>
      <c r="H464" s="168"/>
      <c r="I464" s="180"/>
    </row>
    <row r="465" spans="1:9">
      <c r="A465" s="277" t="s">
        <v>249</v>
      </c>
      <c r="B465" s="147">
        <v>1</v>
      </c>
      <c r="C465" s="168">
        <v>1</v>
      </c>
      <c r="D465" s="147">
        <v>1</v>
      </c>
      <c r="E465" s="168">
        <v>2</v>
      </c>
      <c r="F465" s="168">
        <v>2</v>
      </c>
      <c r="G465" s="168"/>
      <c r="H465" s="168"/>
      <c r="I465" s="180"/>
    </row>
    <row r="466" spans="1:9" ht="25.5">
      <c r="A466" s="277" t="s">
        <v>250</v>
      </c>
      <c r="B466" s="147">
        <v>23</v>
      </c>
      <c r="C466" s="168">
        <v>13</v>
      </c>
      <c r="D466" s="147">
        <v>24</v>
      </c>
      <c r="E466" s="168" t="s">
        <v>1360</v>
      </c>
      <c r="F466" s="168" t="s">
        <v>1360</v>
      </c>
      <c r="G466" s="168"/>
      <c r="H466" s="168"/>
      <c r="I466" s="180"/>
    </row>
    <row r="467" spans="1:9">
      <c r="A467" s="277" t="s">
        <v>251</v>
      </c>
      <c r="B467" s="147">
        <v>1</v>
      </c>
      <c r="C467" s="168" t="s">
        <v>1556</v>
      </c>
      <c r="D467" s="147">
        <v>0</v>
      </c>
      <c r="E467" s="168">
        <v>0</v>
      </c>
      <c r="F467" s="168">
        <v>0</v>
      </c>
      <c r="G467" s="168"/>
      <c r="H467" s="168"/>
      <c r="I467" s="180"/>
    </row>
    <row r="468" spans="1:9">
      <c r="A468" s="277" t="s">
        <v>252</v>
      </c>
      <c r="B468" s="211">
        <v>0</v>
      </c>
      <c r="C468" s="211">
        <v>0</v>
      </c>
      <c r="D468" s="147">
        <v>0</v>
      </c>
      <c r="E468" s="168">
        <v>0</v>
      </c>
      <c r="F468" s="168">
        <v>0</v>
      </c>
      <c r="G468" s="168"/>
      <c r="H468" s="168"/>
      <c r="I468" s="180"/>
    </row>
    <row r="469" spans="1:9">
      <c r="A469" s="277" t="s">
        <v>253</v>
      </c>
      <c r="B469" s="147">
        <v>0</v>
      </c>
      <c r="C469" s="168">
        <v>0</v>
      </c>
      <c r="D469" s="147">
        <v>0</v>
      </c>
      <c r="E469" s="168">
        <v>0</v>
      </c>
      <c r="F469" s="168">
        <v>0</v>
      </c>
      <c r="G469" s="168"/>
      <c r="H469" s="168"/>
      <c r="I469" s="180"/>
    </row>
    <row r="470" spans="1:9">
      <c r="A470" s="277" t="s">
        <v>254</v>
      </c>
      <c r="B470" s="147">
        <v>0</v>
      </c>
      <c r="C470" s="168">
        <v>0</v>
      </c>
      <c r="D470" s="147">
        <v>0</v>
      </c>
      <c r="E470" s="168">
        <v>0</v>
      </c>
      <c r="F470" s="168">
        <v>0</v>
      </c>
      <c r="G470" s="168"/>
      <c r="H470" s="168"/>
      <c r="I470" s="180"/>
    </row>
    <row r="471" spans="1:9" ht="13.5" thickBot="1">
      <c r="A471" s="225" t="s">
        <v>255</v>
      </c>
      <c r="B471" s="147">
        <v>0</v>
      </c>
      <c r="C471" s="168">
        <v>0</v>
      </c>
      <c r="D471" s="147">
        <v>0</v>
      </c>
      <c r="E471" s="168">
        <v>0</v>
      </c>
      <c r="F471" s="168">
        <v>0</v>
      </c>
      <c r="G471" s="168"/>
      <c r="H471" s="168"/>
      <c r="I471" s="180"/>
    </row>
    <row r="472" spans="1:9">
      <c r="A472" s="273" t="s">
        <v>590</v>
      </c>
      <c r="B472" s="219"/>
      <c r="C472" s="169"/>
      <c r="D472" s="172"/>
      <c r="E472" s="169"/>
      <c r="F472" s="169"/>
      <c r="G472" s="169"/>
      <c r="H472" s="169"/>
      <c r="I472" s="389"/>
    </row>
    <row r="473" spans="1:9" ht="30.75" hidden="1" customHeight="1">
      <c r="A473" s="277" t="s">
        <v>256</v>
      </c>
      <c r="B473" s="211">
        <v>0</v>
      </c>
      <c r="C473" s="168">
        <v>1</v>
      </c>
      <c r="D473" s="211">
        <v>1</v>
      </c>
      <c r="E473" s="168"/>
      <c r="F473" s="168"/>
      <c r="G473" s="168"/>
      <c r="H473" s="168"/>
      <c r="I473" s="180"/>
    </row>
    <row r="474" spans="1:9" hidden="1">
      <c r="A474" s="277" t="s">
        <v>257</v>
      </c>
      <c r="B474" s="211">
        <v>0</v>
      </c>
      <c r="C474" s="168">
        <v>0</v>
      </c>
      <c r="D474" s="211">
        <v>1</v>
      </c>
      <c r="E474" s="168"/>
      <c r="F474" s="168"/>
      <c r="G474" s="168"/>
      <c r="H474" s="168"/>
      <c r="I474" s="180"/>
    </row>
    <row r="475" spans="1:9" ht="13.5" hidden="1" thickBot="1">
      <c r="A475" s="225" t="s">
        <v>258</v>
      </c>
      <c r="B475" s="211">
        <v>0</v>
      </c>
      <c r="C475" s="168">
        <v>0</v>
      </c>
      <c r="D475" s="211">
        <v>0</v>
      </c>
      <c r="E475" s="168"/>
      <c r="F475" s="168"/>
      <c r="G475" s="168"/>
      <c r="H475" s="168"/>
      <c r="I475" s="180"/>
    </row>
    <row r="476" spans="1:9" ht="27" hidden="1" customHeight="1">
      <c r="A476" s="273" t="s">
        <v>591</v>
      </c>
      <c r="B476" s="172"/>
      <c r="C476" s="169"/>
      <c r="D476" s="172"/>
      <c r="E476" s="169"/>
      <c r="F476" s="169"/>
      <c r="G476" s="169"/>
      <c r="H476" s="169"/>
      <c r="I476" s="389"/>
    </row>
    <row r="477" spans="1:9" ht="15" hidden="1" customHeight="1">
      <c r="A477" s="277" t="s">
        <v>26</v>
      </c>
      <c r="B477" s="147"/>
      <c r="C477" s="168"/>
      <c r="D477" s="147"/>
      <c r="E477" s="168"/>
      <c r="F477" s="168"/>
      <c r="G477" s="168"/>
      <c r="H477" s="168"/>
      <c r="I477" s="180"/>
    </row>
    <row r="478" spans="1:9" ht="15" hidden="1" customHeight="1">
      <c r="A478" s="225" t="s">
        <v>259</v>
      </c>
      <c r="B478" s="147"/>
      <c r="C478" s="168"/>
      <c r="D478" s="147"/>
      <c r="E478" s="168"/>
      <c r="F478" s="168"/>
      <c r="G478" s="168"/>
      <c r="H478" s="168"/>
      <c r="I478" s="180"/>
    </row>
    <row r="479" spans="1:9" ht="15" hidden="1" customHeight="1">
      <c r="A479" s="273" t="s">
        <v>592</v>
      </c>
      <c r="B479" s="172"/>
      <c r="C479" s="169"/>
      <c r="D479" s="172"/>
      <c r="E479" s="169"/>
      <c r="F479" s="169"/>
      <c r="G479" s="169"/>
      <c r="H479" s="169"/>
      <c r="I479" s="389"/>
    </row>
    <row r="480" spans="1:9" ht="15" hidden="1" customHeight="1" thickBot="1">
      <c r="A480" s="277" t="s">
        <v>26</v>
      </c>
      <c r="B480" s="147"/>
      <c r="C480" s="168"/>
      <c r="D480" s="147"/>
      <c r="E480" s="168"/>
      <c r="F480" s="168"/>
      <c r="G480" s="168"/>
      <c r="H480" s="168"/>
      <c r="I480" s="180"/>
    </row>
    <row r="481" spans="1:9">
      <c r="A481" s="396" t="s">
        <v>256</v>
      </c>
      <c r="B481" s="147"/>
      <c r="C481" s="168">
        <v>1</v>
      </c>
      <c r="D481" s="147"/>
      <c r="E481" s="168"/>
      <c r="F481" s="168"/>
      <c r="G481" s="168"/>
      <c r="H481" s="168"/>
      <c r="I481" s="180"/>
    </row>
    <row r="482" spans="1:9">
      <c r="A482" s="397" t="s">
        <v>257</v>
      </c>
      <c r="B482" s="147"/>
      <c r="C482" s="168"/>
      <c r="D482" s="147"/>
      <c r="E482" s="168">
        <v>1</v>
      </c>
      <c r="F482" s="168"/>
      <c r="G482" s="168"/>
      <c r="H482" s="168"/>
      <c r="I482" s="180"/>
    </row>
    <row r="483" spans="1:9" ht="13.5" thickBot="1">
      <c r="A483" s="646" t="s">
        <v>258</v>
      </c>
      <c r="B483" s="147"/>
      <c r="C483" s="168"/>
      <c r="D483" s="147"/>
      <c r="E483" s="168"/>
      <c r="F483" s="168" t="s">
        <v>2475</v>
      </c>
      <c r="G483" s="168"/>
      <c r="H483" s="168"/>
      <c r="I483" s="180"/>
    </row>
    <row r="484" spans="1:9" ht="40.5" customHeight="1">
      <c r="A484" s="273" t="s">
        <v>1740</v>
      </c>
      <c r="B484" s="219"/>
      <c r="C484" s="169"/>
      <c r="D484" s="172"/>
      <c r="E484" s="169"/>
      <c r="F484" s="169"/>
      <c r="G484" s="169"/>
      <c r="H484" s="169"/>
      <c r="I484" s="389"/>
    </row>
    <row r="485" spans="1:9" ht="16.5" customHeight="1">
      <c r="A485" s="396" t="s">
        <v>26</v>
      </c>
      <c r="B485" s="211"/>
      <c r="C485" s="168"/>
      <c r="D485" s="211">
        <v>0</v>
      </c>
      <c r="E485" s="168">
        <v>1</v>
      </c>
      <c r="F485" s="168">
        <v>1</v>
      </c>
      <c r="G485" s="168"/>
      <c r="H485" s="168"/>
      <c r="I485" s="180"/>
    </row>
    <row r="486" spans="1:9" ht="15.75" customHeight="1" thickBot="1">
      <c r="A486" s="397" t="s">
        <v>259</v>
      </c>
      <c r="B486" s="211"/>
      <c r="C486" s="168"/>
      <c r="D486" s="211">
        <v>0</v>
      </c>
      <c r="E486" s="168">
        <v>0</v>
      </c>
      <c r="F486" s="168">
        <v>0</v>
      </c>
      <c r="G486" s="168"/>
      <c r="H486" s="168"/>
      <c r="I486" s="180"/>
    </row>
    <row r="487" spans="1:9" ht="28.5" customHeight="1">
      <c r="A487" s="273" t="s">
        <v>592</v>
      </c>
      <c r="B487" s="313"/>
      <c r="C487" s="169"/>
      <c r="D487" s="169"/>
      <c r="E487" s="169"/>
      <c r="F487" s="169"/>
      <c r="G487" s="169"/>
      <c r="H487" s="169"/>
      <c r="I487" s="389"/>
    </row>
    <row r="488" spans="1:9" ht="16.5" customHeight="1">
      <c r="A488" s="396" t="s">
        <v>26</v>
      </c>
      <c r="B488" s="312"/>
      <c r="C488" s="168"/>
      <c r="D488" s="312">
        <v>0</v>
      </c>
      <c r="E488" s="168">
        <v>0</v>
      </c>
      <c r="F488" s="168">
        <v>0</v>
      </c>
      <c r="G488" s="168"/>
      <c r="H488" s="168"/>
      <c r="I488" s="180"/>
    </row>
    <row r="489" spans="1:9" ht="16.5" customHeight="1">
      <c r="A489" s="396" t="s">
        <v>2142</v>
      </c>
      <c r="B489" s="312"/>
      <c r="C489" s="168"/>
      <c r="D489" s="312">
        <v>0</v>
      </c>
      <c r="E489" s="168">
        <v>0</v>
      </c>
      <c r="F489" s="168">
        <v>0</v>
      </c>
      <c r="G489" s="168"/>
      <c r="H489" s="168"/>
      <c r="I489" s="180"/>
    </row>
    <row r="490" spans="1:9" ht="16.5" customHeight="1">
      <c r="A490" s="396" t="s">
        <v>2143</v>
      </c>
      <c r="B490" s="312"/>
      <c r="C490" s="168"/>
      <c r="D490" s="312">
        <v>0</v>
      </c>
      <c r="E490" s="168">
        <v>0</v>
      </c>
      <c r="F490" s="168">
        <v>0</v>
      </c>
      <c r="G490" s="168"/>
      <c r="H490" s="168"/>
      <c r="I490" s="180"/>
    </row>
    <row r="491" spans="1:9" ht="15.75" customHeight="1" thickBot="1">
      <c r="A491" s="397" t="s">
        <v>259</v>
      </c>
      <c r="B491" s="312"/>
      <c r="C491" s="168"/>
      <c r="D491" s="312">
        <v>0</v>
      </c>
      <c r="E491" s="168">
        <v>0</v>
      </c>
      <c r="F491" s="168">
        <v>0</v>
      </c>
      <c r="G491" s="168"/>
      <c r="H491" s="168"/>
      <c r="I491" s="180"/>
    </row>
    <row r="492" spans="1:9" ht="25.5" customHeight="1">
      <c r="A492" s="708" t="s">
        <v>593</v>
      </c>
      <c r="B492" s="811"/>
      <c r="C492" s="814"/>
      <c r="D492" s="811"/>
      <c r="E492" s="814"/>
      <c r="F492" s="814"/>
      <c r="G492" s="814"/>
      <c r="H492" s="814"/>
      <c r="I492" s="390"/>
    </row>
    <row r="493" spans="1:9">
      <c r="A493" s="277" t="s">
        <v>26</v>
      </c>
      <c r="B493" s="147">
        <v>0</v>
      </c>
      <c r="C493" s="168">
        <v>0</v>
      </c>
      <c r="D493" s="168">
        <v>0</v>
      </c>
      <c r="E493" s="168">
        <v>0</v>
      </c>
      <c r="F493" s="168">
        <v>0</v>
      </c>
      <c r="G493" s="168"/>
      <c r="H493" s="168"/>
      <c r="I493" s="180"/>
    </row>
    <row r="494" spans="1:9">
      <c r="A494" s="277" t="s">
        <v>260</v>
      </c>
      <c r="B494" s="147" t="s">
        <v>1738</v>
      </c>
      <c r="C494" s="147" t="s">
        <v>1738</v>
      </c>
      <c r="D494" s="147" t="s">
        <v>1738</v>
      </c>
      <c r="E494" s="147" t="s">
        <v>1738</v>
      </c>
      <c r="F494" s="147" t="s">
        <v>2497</v>
      </c>
      <c r="G494" s="168"/>
      <c r="H494" s="168"/>
      <c r="I494" s="180"/>
    </row>
    <row r="495" spans="1:9" ht="13.5" thickBot="1">
      <c r="A495" s="225" t="s">
        <v>261</v>
      </c>
      <c r="B495" s="147">
        <v>2</v>
      </c>
      <c r="C495" s="168">
        <v>3</v>
      </c>
      <c r="D495" s="168">
        <v>3</v>
      </c>
      <c r="E495" s="168">
        <v>3</v>
      </c>
      <c r="F495" s="168">
        <v>2</v>
      </c>
      <c r="G495" s="168"/>
      <c r="H495" s="168"/>
      <c r="I495" s="180"/>
    </row>
    <row r="496" spans="1:9" ht="25.5">
      <c r="A496" s="273" t="s">
        <v>594</v>
      </c>
      <c r="B496" s="219"/>
      <c r="C496" s="219"/>
      <c r="D496" s="172"/>
      <c r="E496" s="169"/>
      <c r="F496" s="169"/>
      <c r="G496" s="169"/>
      <c r="H496" s="169"/>
      <c r="I496" s="389"/>
    </row>
    <row r="497" spans="1:10">
      <c r="A497" s="277" t="s">
        <v>26</v>
      </c>
      <c r="B497" s="211">
        <v>0</v>
      </c>
      <c r="C497" s="211">
        <v>0</v>
      </c>
      <c r="D497" s="147">
        <v>0</v>
      </c>
      <c r="E497" s="168">
        <v>1</v>
      </c>
      <c r="F497" s="168">
        <v>1</v>
      </c>
      <c r="G497" s="168"/>
      <c r="H497" s="168"/>
      <c r="I497" s="180"/>
    </row>
    <row r="498" spans="1:10" ht="13.5" thickBot="1">
      <c r="A498" s="225" t="s">
        <v>262</v>
      </c>
      <c r="B498" s="211">
        <v>0</v>
      </c>
      <c r="C498" s="211">
        <v>0</v>
      </c>
      <c r="D498" s="147">
        <v>0</v>
      </c>
      <c r="E498" s="168">
        <v>0</v>
      </c>
      <c r="F498" s="168">
        <v>0</v>
      </c>
      <c r="G498" s="168"/>
      <c r="H498" s="168"/>
      <c r="I498" s="180"/>
    </row>
    <row r="499" spans="1:10" ht="15" customHeight="1">
      <c r="A499" s="273" t="s">
        <v>1741</v>
      </c>
      <c r="B499" s="219"/>
      <c r="C499" s="313"/>
      <c r="D499" s="219"/>
      <c r="E499" s="366"/>
      <c r="F499" s="366"/>
      <c r="G499" s="169"/>
      <c r="H499" s="169"/>
      <c r="I499" s="389"/>
    </row>
    <row r="500" spans="1:10">
      <c r="A500" s="277" t="s">
        <v>12</v>
      </c>
      <c r="B500" s="211">
        <v>1</v>
      </c>
      <c r="C500" s="211">
        <v>1</v>
      </c>
      <c r="D500" s="211">
        <v>1</v>
      </c>
      <c r="E500" s="350">
        <v>1</v>
      </c>
      <c r="F500" s="350">
        <v>1</v>
      </c>
      <c r="G500" s="168"/>
      <c r="H500" s="168"/>
      <c r="I500" s="180"/>
    </row>
    <row r="501" spans="1:10" ht="13.5" thickBot="1">
      <c r="A501" s="225" t="s">
        <v>211</v>
      </c>
      <c r="B501" s="211">
        <v>0</v>
      </c>
      <c r="C501" s="211">
        <v>0</v>
      </c>
      <c r="D501" s="211">
        <v>0</v>
      </c>
      <c r="E501" s="350">
        <v>1</v>
      </c>
      <c r="F501" s="350">
        <v>1</v>
      </c>
      <c r="G501" s="168"/>
      <c r="H501" s="168"/>
      <c r="I501" s="180"/>
    </row>
    <row r="502" spans="1:10" ht="25.5">
      <c r="A502" s="273" t="s">
        <v>595</v>
      </c>
      <c r="B502" s="172"/>
      <c r="C502" s="169"/>
      <c r="D502" s="172"/>
      <c r="E502" s="169"/>
      <c r="F502" s="169"/>
      <c r="G502" s="169"/>
      <c r="H502" s="169"/>
      <c r="I502" s="389"/>
    </row>
    <row r="503" spans="1:10">
      <c r="A503" s="277" t="s">
        <v>263</v>
      </c>
      <c r="B503" s="147">
        <v>7</v>
      </c>
      <c r="C503" s="168">
        <v>7</v>
      </c>
      <c r="D503" s="147">
        <v>7</v>
      </c>
      <c r="E503" s="147">
        <v>7</v>
      </c>
      <c r="F503" s="211">
        <v>9</v>
      </c>
      <c r="G503" s="168"/>
      <c r="H503" s="168"/>
      <c r="I503" s="180"/>
    </row>
    <row r="504" spans="1:10">
      <c r="A504" s="277" t="s">
        <v>264</v>
      </c>
      <c r="B504" s="147">
        <v>5</v>
      </c>
      <c r="C504" s="168">
        <v>5</v>
      </c>
      <c r="D504" s="147">
        <v>7</v>
      </c>
      <c r="E504" s="147">
        <v>7</v>
      </c>
      <c r="F504" s="211">
        <v>7</v>
      </c>
      <c r="G504" s="168"/>
      <c r="H504" s="168"/>
      <c r="I504" s="180"/>
    </row>
    <row r="505" spans="1:10" ht="13.5" thickBot="1">
      <c r="A505" s="225" t="s">
        <v>265</v>
      </c>
      <c r="B505" s="210">
        <v>1</v>
      </c>
      <c r="C505" s="179">
        <v>1</v>
      </c>
      <c r="D505" s="210">
        <v>2</v>
      </c>
      <c r="E505" s="210">
        <v>2</v>
      </c>
      <c r="F505" s="226">
        <v>1</v>
      </c>
      <c r="G505" s="179"/>
      <c r="H505" s="179"/>
      <c r="I505" s="392"/>
    </row>
    <row r="506" spans="1:10" ht="18.75" customHeight="1">
      <c r="A506" s="273" t="s">
        <v>596</v>
      </c>
      <c r="B506" s="172"/>
      <c r="C506" s="169"/>
      <c r="D506" s="172"/>
      <c r="E506" s="709"/>
      <c r="F506" s="172"/>
      <c r="G506" s="169"/>
      <c r="H506" s="169"/>
      <c r="I506" s="389"/>
    </row>
    <row r="507" spans="1:10" ht="18.75" customHeight="1">
      <c r="A507" s="277" t="s">
        <v>257</v>
      </c>
      <c r="B507" s="147">
        <v>0</v>
      </c>
      <c r="C507" s="147">
        <v>0</v>
      </c>
      <c r="D507" s="147">
        <v>0</v>
      </c>
      <c r="E507" s="147">
        <v>0</v>
      </c>
      <c r="F507" s="147">
        <v>0</v>
      </c>
      <c r="G507" s="168"/>
      <c r="H507" s="168"/>
      <c r="I507" s="180"/>
    </row>
    <row r="508" spans="1:10" ht="18.75" customHeight="1" thickBot="1">
      <c r="A508" s="225" t="s">
        <v>266</v>
      </c>
      <c r="B508" s="275">
        <v>0</v>
      </c>
      <c r="C508" s="275">
        <v>0</v>
      </c>
      <c r="D508" s="275">
        <v>0</v>
      </c>
      <c r="E508" s="210">
        <v>0</v>
      </c>
      <c r="F508" s="210">
        <v>0</v>
      </c>
      <c r="G508" s="179"/>
      <c r="H508" s="179"/>
      <c r="I508" s="392"/>
    </row>
    <row r="509" spans="1:10" s="381" customFormat="1" ht="9" customHeight="1">
      <c r="A509" s="843"/>
      <c r="B509" s="835"/>
      <c r="C509" s="385"/>
      <c r="D509" s="836"/>
      <c r="E509" s="385"/>
      <c r="F509" s="385"/>
      <c r="G509" s="385"/>
      <c r="H509" s="385"/>
      <c r="I509" s="385"/>
      <c r="J509" s="828"/>
    </row>
    <row r="510" spans="1:10" s="381" customFormat="1" ht="18.75" customHeight="1">
      <c r="A510" s="902" t="s">
        <v>267</v>
      </c>
      <c r="B510" s="903"/>
      <c r="C510" s="904"/>
      <c r="D510" s="905"/>
      <c r="E510" s="904"/>
      <c r="F510" s="904"/>
      <c r="G510" s="904"/>
      <c r="H510" s="904"/>
      <c r="I510" s="904"/>
      <c r="J510" s="828"/>
    </row>
    <row r="511" spans="1:10" ht="9" customHeight="1" thickBot="1">
      <c r="A511" s="853"/>
    </row>
    <row r="512" spans="1:10" s="382" customFormat="1" ht="13.5" thickBot="1">
      <c r="A512" s="940" t="s">
        <v>55</v>
      </c>
      <c r="B512" s="405">
        <v>2013</v>
      </c>
      <c r="C512" s="449">
        <v>2014</v>
      </c>
      <c r="D512" s="405">
        <v>2015</v>
      </c>
      <c r="E512" s="449">
        <v>2016</v>
      </c>
      <c r="F512" s="449">
        <v>2017</v>
      </c>
      <c r="G512" s="449">
        <v>2018</v>
      </c>
      <c r="H512" s="449">
        <v>2019</v>
      </c>
      <c r="I512" s="450">
        <v>2020</v>
      </c>
      <c r="J512" s="941"/>
    </row>
    <row r="513" spans="1:12" s="381" customFormat="1" ht="15.95" customHeight="1">
      <c r="A513" s="455" t="s">
        <v>1242</v>
      </c>
      <c r="B513" s="452">
        <f>B535+B615</f>
        <v>32</v>
      </c>
      <c r="C513" s="452">
        <f t="shared" ref="C513:E516" si="28">C519+C535+C615</f>
        <v>35</v>
      </c>
      <c r="D513" s="452">
        <f t="shared" si="28"/>
        <v>36</v>
      </c>
      <c r="E513" s="405">
        <f t="shared" si="28"/>
        <v>37</v>
      </c>
      <c r="F513" s="449">
        <f>F519+F535+F615</f>
        <v>37</v>
      </c>
      <c r="G513" s="855"/>
      <c r="H513" s="855"/>
      <c r="I513" s="408"/>
      <c r="J513" s="856">
        <f>F513+F688+F748+F826</f>
        <v>84</v>
      </c>
    </row>
    <row r="514" spans="1:12" s="381" customFormat="1" ht="15.95" customHeight="1">
      <c r="A514" s="456" t="s">
        <v>1265</v>
      </c>
      <c r="B514" s="222">
        <f>B536+B616</f>
        <v>0</v>
      </c>
      <c r="C514" s="222">
        <f t="shared" si="28"/>
        <v>0</v>
      </c>
      <c r="D514" s="222">
        <f t="shared" si="28"/>
        <v>2</v>
      </c>
      <c r="E514" s="211">
        <f>E520+E536+E616</f>
        <v>2</v>
      </c>
      <c r="F514" s="312">
        <f>F520+F536+F616</f>
        <v>2</v>
      </c>
      <c r="G514" s="857"/>
      <c r="H514" s="857"/>
      <c r="I514" s="428"/>
      <c r="J514" s="856">
        <f>F514+F689+F749+F827</f>
        <v>5</v>
      </c>
    </row>
    <row r="515" spans="1:12" s="381" customFormat="1" ht="15.95" customHeight="1">
      <c r="A515" s="456" t="s">
        <v>1266</v>
      </c>
      <c r="B515" s="222">
        <f>B537+B617</f>
        <v>25</v>
      </c>
      <c r="C515" s="223">
        <f t="shared" si="28"/>
        <v>29</v>
      </c>
      <c r="D515" s="223">
        <f t="shared" si="28"/>
        <v>27</v>
      </c>
      <c r="E515" s="224">
        <f t="shared" si="28"/>
        <v>30</v>
      </c>
      <c r="F515" s="623">
        <f>F521+F537+F617</f>
        <v>30</v>
      </c>
      <c r="G515" s="857"/>
      <c r="H515" s="857"/>
      <c r="I515" s="428"/>
      <c r="J515" s="856">
        <f>F515+F690+F750+F828</f>
        <v>74</v>
      </c>
    </row>
    <row r="516" spans="1:12" s="381" customFormat="1" ht="15.95" customHeight="1" thickBot="1">
      <c r="A516" s="457" t="s">
        <v>1267</v>
      </c>
      <c r="B516" s="858">
        <f>B538+B618</f>
        <v>7</v>
      </c>
      <c r="C516" s="858">
        <f t="shared" si="28"/>
        <v>6</v>
      </c>
      <c r="D516" s="858">
        <f t="shared" si="28"/>
        <v>7</v>
      </c>
      <c r="E516" s="290">
        <f t="shared" si="28"/>
        <v>5</v>
      </c>
      <c r="F516" s="945">
        <f>F522+F538+F618</f>
        <v>5</v>
      </c>
      <c r="G516" s="859"/>
      <c r="H516" s="859"/>
      <c r="I516" s="409"/>
      <c r="J516" s="856">
        <f>F516+F691+F751+F829</f>
        <v>5</v>
      </c>
    </row>
    <row r="517" spans="1:12" s="381" customFormat="1" ht="14.25" customHeight="1" thickBot="1">
      <c r="A517" s="860"/>
      <c r="B517" s="861"/>
      <c r="C517" s="826"/>
      <c r="D517" s="827"/>
      <c r="E517" s="826"/>
      <c r="F517" s="826"/>
      <c r="G517" s="826"/>
      <c r="H517" s="826"/>
      <c r="I517" s="826"/>
      <c r="J517" s="828"/>
    </row>
    <row r="518" spans="1:12" s="381" customFormat="1" ht="26.25" thickBot="1">
      <c r="A518" s="458" t="s">
        <v>56</v>
      </c>
      <c r="B518" s="459">
        <v>2013</v>
      </c>
      <c r="C518" s="460">
        <v>2014</v>
      </c>
      <c r="D518" s="459">
        <v>2015</v>
      </c>
      <c r="E518" s="460">
        <v>2016</v>
      </c>
      <c r="F518" s="449">
        <v>2017</v>
      </c>
      <c r="G518" s="460">
        <v>2018</v>
      </c>
      <c r="H518" s="460">
        <v>2019</v>
      </c>
      <c r="I518" s="461">
        <v>2020</v>
      </c>
      <c r="J518" s="828"/>
    </row>
    <row r="519" spans="1:12" s="381" customFormat="1" ht="13.5" customHeight="1">
      <c r="A519" s="455" t="s">
        <v>1242</v>
      </c>
      <c r="B519" s="221"/>
      <c r="C519" s="221">
        <v>2</v>
      </c>
      <c r="D519" s="221">
        <v>3</v>
      </c>
      <c r="E519" s="313">
        <v>3</v>
      </c>
      <c r="F519" s="313">
        <v>3</v>
      </c>
      <c r="G519" s="855"/>
      <c r="H519" s="855"/>
      <c r="I519" s="408"/>
      <c r="J519" s="828"/>
    </row>
    <row r="520" spans="1:12" s="381" customFormat="1" ht="15" customHeight="1">
      <c r="A520" s="456" t="s">
        <v>1265</v>
      </c>
      <c r="B520" s="222"/>
      <c r="C520" s="222">
        <v>0</v>
      </c>
      <c r="D520" s="222">
        <v>1</v>
      </c>
      <c r="E520" s="312">
        <v>1</v>
      </c>
      <c r="F520" s="312">
        <v>1</v>
      </c>
      <c r="G520" s="857"/>
      <c r="H520" s="857"/>
      <c r="I520" s="428"/>
      <c r="J520" s="828"/>
    </row>
    <row r="521" spans="1:12" s="381" customFormat="1" ht="15" customHeight="1">
      <c r="A521" s="456" t="s">
        <v>1266</v>
      </c>
      <c r="B521" s="222"/>
      <c r="C521" s="222">
        <v>2</v>
      </c>
      <c r="D521" s="222">
        <v>2</v>
      </c>
      <c r="E521" s="312">
        <v>2</v>
      </c>
      <c r="F521" s="312">
        <v>2</v>
      </c>
      <c r="G521" s="857"/>
      <c r="H521" s="857"/>
      <c r="I521" s="428"/>
      <c r="J521" s="828"/>
    </row>
    <row r="522" spans="1:12" s="381" customFormat="1" ht="15.75" customHeight="1" thickBot="1">
      <c r="A522" s="457" t="s">
        <v>1267</v>
      </c>
      <c r="B522" s="275"/>
      <c r="C522" s="275">
        <v>0</v>
      </c>
      <c r="D522" s="275">
        <v>0</v>
      </c>
      <c r="E522" s="443">
        <v>0</v>
      </c>
      <c r="F522" s="443">
        <v>0</v>
      </c>
      <c r="G522" s="859"/>
      <c r="H522" s="859"/>
      <c r="I522" s="409"/>
      <c r="J522" s="828"/>
    </row>
    <row r="523" spans="1:12" ht="13.5" customHeight="1" thickBot="1">
      <c r="A523" s="323"/>
      <c r="B523" s="840"/>
      <c r="C523" s="841"/>
      <c r="D523" s="842"/>
      <c r="E523" s="841"/>
      <c r="F523" s="841"/>
      <c r="G523" s="841"/>
      <c r="H523" s="841"/>
      <c r="I523" s="841"/>
    </row>
    <row r="524" spans="1:12" ht="20.25" customHeight="1" thickBot="1">
      <c r="A524" s="324" t="s">
        <v>1268</v>
      </c>
      <c r="B524" s="811">
        <v>2013</v>
      </c>
      <c r="C524" s="814">
        <v>2014</v>
      </c>
      <c r="D524" s="811">
        <v>2015</v>
      </c>
      <c r="E524" s="814">
        <v>2016</v>
      </c>
      <c r="F524" s="449">
        <v>2017</v>
      </c>
      <c r="G524" s="814">
        <v>2018</v>
      </c>
      <c r="H524" s="814">
        <v>2019</v>
      </c>
      <c r="I524" s="390">
        <v>2020</v>
      </c>
      <c r="L524" s="862"/>
    </row>
    <row r="525" spans="1:12" ht="26.25" customHeight="1">
      <c r="A525" s="273" t="s">
        <v>597</v>
      </c>
      <c r="B525" s="172"/>
      <c r="C525" s="313"/>
      <c r="D525" s="221"/>
      <c r="E525" s="169"/>
      <c r="F525" s="169"/>
      <c r="G525" s="169"/>
      <c r="H525" s="169"/>
      <c r="I525" s="389"/>
      <c r="L525" s="863"/>
    </row>
    <row r="526" spans="1:12" ht="24.75" customHeight="1">
      <c r="A526" s="277" t="s">
        <v>268</v>
      </c>
      <c r="B526" s="147"/>
      <c r="C526" s="350" t="s">
        <v>1568</v>
      </c>
      <c r="D526" s="350" t="s">
        <v>1568</v>
      </c>
      <c r="E526" s="350" t="s">
        <v>1568</v>
      </c>
      <c r="F526" s="350" t="s">
        <v>1568</v>
      </c>
      <c r="G526" s="168"/>
      <c r="H526" s="168"/>
      <c r="I526" s="180"/>
      <c r="L526" s="863"/>
    </row>
    <row r="527" spans="1:12" ht="15" customHeight="1" thickBot="1">
      <c r="A527" s="225" t="s">
        <v>269</v>
      </c>
      <c r="B527" s="147"/>
      <c r="C527" s="312" t="s">
        <v>1553</v>
      </c>
      <c r="D527" s="215" t="s">
        <v>1769</v>
      </c>
      <c r="E527" s="350"/>
      <c r="F527" s="350"/>
      <c r="G527" s="168"/>
      <c r="H527" s="168"/>
      <c r="I527" s="180"/>
      <c r="L527" s="863"/>
    </row>
    <row r="528" spans="1:12" ht="13.5" customHeight="1">
      <c r="A528" s="273" t="s">
        <v>598</v>
      </c>
      <c r="B528" s="172"/>
      <c r="C528" s="169"/>
      <c r="D528" s="172"/>
      <c r="E528" s="169"/>
      <c r="F528" s="169"/>
      <c r="G528" s="169"/>
      <c r="H528" s="169"/>
      <c r="I528" s="389"/>
      <c r="L528" s="863"/>
    </row>
    <row r="529" spans="1:12" ht="80.25" customHeight="1" thickBot="1">
      <c r="A529" s="225" t="s">
        <v>270</v>
      </c>
      <c r="B529" s="147"/>
      <c r="C529" s="168"/>
      <c r="D529" s="312" t="s">
        <v>1335</v>
      </c>
      <c r="E529" s="168" t="s">
        <v>1318</v>
      </c>
      <c r="F529" s="312" t="s">
        <v>2292</v>
      </c>
      <c r="G529" s="168"/>
      <c r="H529" s="168"/>
      <c r="I529" s="180"/>
      <c r="L529" s="862"/>
    </row>
    <row r="530" spans="1:12" ht="39" customHeight="1">
      <c r="A530" s="273" t="s">
        <v>599</v>
      </c>
      <c r="B530" s="172"/>
      <c r="C530" s="169"/>
      <c r="D530" s="172"/>
      <c r="E530" s="169"/>
      <c r="F530" s="169"/>
      <c r="G530" s="169"/>
      <c r="H530" s="169"/>
      <c r="I530" s="389"/>
    </row>
    <row r="531" spans="1:12">
      <c r="A531" s="277" t="s">
        <v>271</v>
      </c>
      <c r="B531" s="147"/>
      <c r="C531" s="168">
        <v>0</v>
      </c>
      <c r="D531" s="147">
        <v>8</v>
      </c>
      <c r="E531" s="168">
        <v>2</v>
      </c>
      <c r="F531" s="168">
        <v>1</v>
      </c>
      <c r="G531" s="168"/>
      <c r="H531" s="168"/>
      <c r="I531" s="180"/>
    </row>
    <row r="532" spans="1:12" ht="13.5" thickBot="1">
      <c r="A532" s="225" t="s">
        <v>272</v>
      </c>
      <c r="B532" s="275"/>
      <c r="C532" s="143">
        <v>0</v>
      </c>
      <c r="D532" s="210">
        <v>1</v>
      </c>
      <c r="E532" s="179">
        <v>0</v>
      </c>
      <c r="F532" s="179">
        <v>0</v>
      </c>
      <c r="G532" s="179"/>
      <c r="H532" s="179"/>
      <c r="I532" s="392"/>
    </row>
    <row r="533" spans="1:12" ht="17.25" customHeight="1" thickBot="1">
      <c r="A533" s="333"/>
      <c r="B533" s="340"/>
      <c r="C533" s="864"/>
      <c r="D533" s="865"/>
      <c r="E533" s="866"/>
      <c r="F533" s="866"/>
      <c r="G533" s="866"/>
      <c r="H533" s="866"/>
      <c r="I533" s="866"/>
    </row>
    <row r="534" spans="1:12" s="381" customFormat="1" ht="13.5" thickBot="1">
      <c r="A534" s="462" t="s">
        <v>57</v>
      </c>
      <c r="B534" s="452">
        <v>2013</v>
      </c>
      <c r="C534" s="453">
        <v>2014</v>
      </c>
      <c r="D534" s="452">
        <v>2015</v>
      </c>
      <c r="E534" s="453">
        <v>2016</v>
      </c>
      <c r="F534" s="453">
        <v>2017</v>
      </c>
      <c r="G534" s="453">
        <v>2018</v>
      </c>
      <c r="H534" s="453">
        <v>2019</v>
      </c>
      <c r="I534" s="454">
        <v>2020</v>
      </c>
      <c r="J534" s="828"/>
    </row>
    <row r="535" spans="1:12" s="381" customFormat="1" ht="15.75" customHeight="1">
      <c r="A535" s="455" t="s">
        <v>1242</v>
      </c>
      <c r="B535" s="221">
        <v>14</v>
      </c>
      <c r="C535" s="221">
        <v>15</v>
      </c>
      <c r="D535" s="221">
        <v>15</v>
      </c>
      <c r="E535" s="221">
        <v>15</v>
      </c>
      <c r="F535" s="221">
        <v>15</v>
      </c>
      <c r="G535" s="855"/>
      <c r="H535" s="855"/>
      <c r="I535" s="408"/>
      <c r="J535" s="828"/>
    </row>
    <row r="536" spans="1:12" s="381" customFormat="1" ht="17.25" customHeight="1">
      <c r="A536" s="456" t="s">
        <v>1265</v>
      </c>
      <c r="B536" s="222">
        <v>0</v>
      </c>
      <c r="C536" s="222">
        <v>0</v>
      </c>
      <c r="D536" s="222">
        <v>0</v>
      </c>
      <c r="E536" s="222">
        <v>0</v>
      </c>
      <c r="F536" s="222">
        <v>0</v>
      </c>
      <c r="G536" s="857"/>
      <c r="H536" s="857"/>
      <c r="I536" s="428"/>
      <c r="J536" s="828"/>
    </row>
    <row r="537" spans="1:12" s="381" customFormat="1" ht="15.75" customHeight="1">
      <c r="A537" s="456" t="s">
        <v>1266</v>
      </c>
      <c r="B537" s="222">
        <v>13</v>
      </c>
      <c r="C537" s="222">
        <v>15</v>
      </c>
      <c r="D537" s="222">
        <v>15</v>
      </c>
      <c r="E537" s="222">
        <v>15</v>
      </c>
      <c r="F537" s="222">
        <v>15</v>
      </c>
      <c r="G537" s="857"/>
      <c r="H537" s="857"/>
      <c r="I537" s="428"/>
      <c r="J537" s="828"/>
    </row>
    <row r="538" spans="1:12" s="381" customFormat="1" ht="15.75" customHeight="1" thickBot="1">
      <c r="A538" s="457" t="s">
        <v>1267</v>
      </c>
      <c r="B538" s="275">
        <v>1</v>
      </c>
      <c r="C538" s="275">
        <v>0</v>
      </c>
      <c r="D538" s="275">
        <v>0</v>
      </c>
      <c r="E538" s="275">
        <v>0</v>
      </c>
      <c r="F538" s="275">
        <v>0</v>
      </c>
      <c r="G538" s="859"/>
      <c r="H538" s="859"/>
      <c r="I538" s="409"/>
      <c r="J538" s="828"/>
    </row>
    <row r="539" spans="1:12" ht="16.5" customHeight="1" thickBot="1">
      <c r="A539" s="323"/>
      <c r="B539" s="840"/>
      <c r="C539" s="841"/>
      <c r="D539" s="842"/>
      <c r="E539" s="841"/>
      <c r="F539" s="841"/>
      <c r="G539" s="841"/>
      <c r="H539" s="841"/>
      <c r="I539" s="841"/>
    </row>
    <row r="540" spans="1:12" ht="23.25" customHeight="1" thickBot="1">
      <c r="A540" s="330" t="s">
        <v>1268</v>
      </c>
      <c r="B540" s="209">
        <v>2013</v>
      </c>
      <c r="C540" s="164">
        <v>2014</v>
      </c>
      <c r="D540" s="209">
        <v>2015</v>
      </c>
      <c r="E540" s="164">
        <v>2016</v>
      </c>
      <c r="F540" s="164">
        <v>2017</v>
      </c>
      <c r="G540" s="164">
        <v>2018</v>
      </c>
      <c r="H540" s="164">
        <v>2019</v>
      </c>
      <c r="I540" s="391">
        <v>2020</v>
      </c>
    </row>
    <row r="541" spans="1:12" ht="20.25" customHeight="1">
      <c r="A541" s="273" t="s">
        <v>600</v>
      </c>
      <c r="B541" s="172"/>
      <c r="C541" s="169"/>
      <c r="D541" s="172"/>
      <c r="E541" s="169"/>
      <c r="F541" s="169"/>
      <c r="G541" s="169"/>
      <c r="H541" s="169"/>
      <c r="I541" s="389"/>
    </row>
    <row r="542" spans="1:12" ht="17.25" customHeight="1">
      <c r="A542" s="277" t="s">
        <v>273</v>
      </c>
      <c r="B542" s="147"/>
      <c r="C542" s="168"/>
      <c r="D542" s="211"/>
      <c r="E542" s="215" t="s">
        <v>1769</v>
      </c>
      <c r="F542" s="215"/>
      <c r="G542" s="350"/>
      <c r="H542" s="350"/>
      <c r="I542" s="424"/>
    </row>
    <row r="543" spans="1:12" ht="25.5" customHeight="1" thickBot="1">
      <c r="A543" s="225" t="s">
        <v>274</v>
      </c>
      <c r="B543" s="147"/>
      <c r="C543" s="168"/>
      <c r="D543" s="147"/>
      <c r="E543" s="147" t="s">
        <v>2060</v>
      </c>
      <c r="F543" s="147" t="s">
        <v>1573</v>
      </c>
      <c r="G543" s="168"/>
      <c r="H543" s="168"/>
      <c r="I543" s="180"/>
    </row>
    <row r="544" spans="1:12" ht="26.25" customHeight="1">
      <c r="A544" s="273" t="s">
        <v>601</v>
      </c>
      <c r="B544" s="172"/>
      <c r="C544" s="169"/>
      <c r="D544" s="172"/>
      <c r="E544" s="169"/>
      <c r="F544" s="169"/>
      <c r="G544" s="169"/>
      <c r="H544" s="169"/>
      <c r="I544" s="389"/>
    </row>
    <row r="545" spans="1:9" ht="115.5" customHeight="1">
      <c r="A545" s="277" t="s">
        <v>1530</v>
      </c>
      <c r="B545" s="147" t="s">
        <v>1304</v>
      </c>
      <c r="C545" s="147" t="s">
        <v>2236</v>
      </c>
      <c r="D545" s="341" t="s">
        <v>1804</v>
      </c>
      <c r="E545" s="168" t="s">
        <v>2237</v>
      </c>
      <c r="F545" s="168" t="s">
        <v>2395</v>
      </c>
      <c r="G545" s="168"/>
      <c r="H545" s="168"/>
      <c r="I545" s="180"/>
    </row>
    <row r="546" spans="1:9" ht="67.5" customHeight="1" thickBot="1">
      <c r="A546" s="225" t="s">
        <v>1531</v>
      </c>
      <c r="B546" s="210">
        <v>0</v>
      </c>
      <c r="C546" s="179"/>
      <c r="D546" s="210" t="s">
        <v>1770</v>
      </c>
      <c r="E546" s="179" t="s">
        <v>2114</v>
      </c>
      <c r="F546" s="443" t="s">
        <v>2406</v>
      </c>
      <c r="G546" s="179"/>
      <c r="H546" s="179"/>
      <c r="I546" s="392"/>
    </row>
    <row r="547" spans="1:9" ht="27" customHeight="1">
      <c r="A547" s="273" t="s">
        <v>602</v>
      </c>
      <c r="B547" s="172"/>
      <c r="C547" s="169"/>
      <c r="D547" s="172"/>
      <c r="E547" s="169"/>
      <c r="F547" s="169"/>
      <c r="G547" s="169"/>
      <c r="H547" s="169"/>
      <c r="I547" s="389"/>
    </row>
    <row r="548" spans="1:9" ht="103.5" customHeight="1">
      <c r="A548" s="277" t="s">
        <v>275</v>
      </c>
      <c r="B548" s="147">
        <v>0</v>
      </c>
      <c r="C548" s="147">
        <v>0</v>
      </c>
      <c r="D548" s="147" t="s">
        <v>1892</v>
      </c>
      <c r="E548" s="168" t="s">
        <v>2115</v>
      </c>
      <c r="F548" s="168" t="s">
        <v>2282</v>
      </c>
      <c r="G548" s="168"/>
      <c r="H548" s="168"/>
      <c r="I548" s="180"/>
    </row>
    <row r="549" spans="1:9" ht="12.75" customHeight="1">
      <c r="A549" s="277" t="s">
        <v>276</v>
      </c>
      <c r="B549" s="147" t="s">
        <v>1289</v>
      </c>
      <c r="C549" s="147" t="s">
        <v>1569</v>
      </c>
      <c r="D549" s="147" t="s">
        <v>1805</v>
      </c>
      <c r="E549" s="168" t="s">
        <v>2061</v>
      </c>
      <c r="F549" s="168" t="s">
        <v>2061</v>
      </c>
      <c r="G549" s="168"/>
      <c r="H549" s="168"/>
      <c r="I549" s="180"/>
    </row>
    <row r="550" spans="1:9" ht="26.25" thickBot="1">
      <c r="A550" s="325" t="s">
        <v>277</v>
      </c>
      <c r="B550" s="283" t="s">
        <v>1290</v>
      </c>
      <c r="C550" s="283" t="s">
        <v>1290</v>
      </c>
      <c r="D550" s="283" t="s">
        <v>1806</v>
      </c>
      <c r="E550" s="171" t="s">
        <v>1806</v>
      </c>
      <c r="F550" s="171" t="s">
        <v>1806</v>
      </c>
      <c r="G550" s="171"/>
      <c r="H550" s="171"/>
      <c r="I550" s="393"/>
    </row>
    <row r="551" spans="1:9" ht="27.75" customHeight="1">
      <c r="A551" s="273" t="s">
        <v>603</v>
      </c>
      <c r="B551" s="172"/>
      <c r="C551" s="169"/>
      <c r="D551" s="172"/>
      <c r="E551" s="169"/>
      <c r="F551" s="169"/>
      <c r="G551" s="169"/>
      <c r="H551" s="169"/>
      <c r="I551" s="389"/>
    </row>
    <row r="552" spans="1:9" ht="39.75" customHeight="1">
      <c r="A552" s="277" t="s">
        <v>278</v>
      </c>
      <c r="B552" s="147" t="s">
        <v>1310</v>
      </c>
      <c r="C552" s="341" t="s">
        <v>2239</v>
      </c>
      <c r="D552" s="341" t="s">
        <v>2239</v>
      </c>
      <c r="E552" s="341" t="s">
        <v>2239</v>
      </c>
      <c r="F552" s="341" t="s">
        <v>2239</v>
      </c>
      <c r="G552" s="168"/>
      <c r="H552" s="168"/>
      <c r="I552" s="180"/>
    </row>
    <row r="553" spans="1:9" ht="28.5" customHeight="1" thickBot="1">
      <c r="A553" s="225" t="s">
        <v>279</v>
      </c>
      <c r="B553" s="643" t="s">
        <v>1291</v>
      </c>
      <c r="C553" s="643" t="s">
        <v>1570</v>
      </c>
      <c r="D553" s="643" t="s">
        <v>1807</v>
      </c>
      <c r="E553" s="643" t="s">
        <v>2062</v>
      </c>
      <c r="F553" s="643" t="s">
        <v>2283</v>
      </c>
      <c r="G553" s="179"/>
      <c r="H553" s="179"/>
      <c r="I553" s="392"/>
    </row>
    <row r="554" spans="1:9" ht="39" customHeight="1">
      <c r="A554" s="273" t="s">
        <v>2240</v>
      </c>
      <c r="B554" s="172" t="s">
        <v>1305</v>
      </c>
      <c r="C554" s="169"/>
      <c r="D554" s="172"/>
      <c r="E554" s="169"/>
      <c r="F554" s="169"/>
      <c r="G554" s="169"/>
      <c r="H554" s="169"/>
      <c r="I554" s="389"/>
    </row>
    <row r="555" spans="1:9" ht="84.75" customHeight="1">
      <c r="A555" s="277" t="s">
        <v>12</v>
      </c>
      <c r="B555" s="407">
        <v>1</v>
      </c>
      <c r="C555" s="211">
        <v>0</v>
      </c>
      <c r="D555" s="211">
        <v>0</v>
      </c>
      <c r="E555" s="741" t="s">
        <v>2293</v>
      </c>
      <c r="F555" s="168" t="s">
        <v>2315</v>
      </c>
      <c r="G555" s="168"/>
      <c r="H555" s="168"/>
      <c r="I555" s="180"/>
    </row>
    <row r="556" spans="1:9" ht="13.5" customHeight="1">
      <c r="A556" s="867" t="s">
        <v>280</v>
      </c>
      <c r="B556" s="147">
        <v>0</v>
      </c>
      <c r="C556" s="211">
        <v>0</v>
      </c>
      <c r="D556" s="147">
        <v>0</v>
      </c>
      <c r="E556" s="168">
        <v>0</v>
      </c>
      <c r="F556" s="168">
        <v>0</v>
      </c>
      <c r="G556" s="168"/>
      <c r="H556" s="168"/>
      <c r="I556" s="180"/>
    </row>
    <row r="557" spans="1:9" ht="88.5" customHeight="1" thickBot="1">
      <c r="A557" s="225" t="s">
        <v>26</v>
      </c>
      <c r="B557" s="147">
        <v>0</v>
      </c>
      <c r="C557" s="868">
        <v>0</v>
      </c>
      <c r="D557" s="168">
        <v>0</v>
      </c>
      <c r="E557" s="168">
        <v>0</v>
      </c>
      <c r="F557" s="168" t="s">
        <v>2314</v>
      </c>
      <c r="G557" s="168"/>
      <c r="H557" s="168"/>
      <c r="I557" s="180"/>
    </row>
    <row r="558" spans="1:9" ht="15" customHeight="1">
      <c r="A558" s="273" t="s">
        <v>604</v>
      </c>
      <c r="B558" s="219"/>
      <c r="C558" s="169"/>
      <c r="D558" s="172"/>
      <c r="E558" s="169"/>
      <c r="F558" s="169"/>
      <c r="G558" s="169"/>
      <c r="H558" s="169"/>
      <c r="I558" s="389"/>
    </row>
    <row r="559" spans="1:9" ht="90" customHeight="1">
      <c r="A559" s="326" t="s">
        <v>281</v>
      </c>
      <c r="B559" s="753"/>
      <c r="C559" s="211" t="s">
        <v>1616</v>
      </c>
      <c r="D559" s="211" t="s">
        <v>2294</v>
      </c>
      <c r="E559" s="211" t="s">
        <v>2294</v>
      </c>
      <c r="F559" s="211" t="s">
        <v>2294</v>
      </c>
      <c r="G559" s="312"/>
      <c r="H559" s="312"/>
      <c r="I559" s="728"/>
    </row>
    <row r="560" spans="1:9" ht="99.75" customHeight="1">
      <c r="A560" s="346"/>
      <c r="B560" s="752"/>
      <c r="C560" s="224"/>
      <c r="D560" s="224"/>
      <c r="E560" s="171" t="s">
        <v>2241</v>
      </c>
      <c r="F560" s="283" t="s">
        <v>2313</v>
      </c>
      <c r="G560" s="623"/>
      <c r="H560" s="623"/>
      <c r="I560" s="624"/>
    </row>
    <row r="561" spans="1:9" ht="15" customHeight="1" thickBot="1">
      <c r="A561" s="225" t="s">
        <v>282</v>
      </c>
      <c r="B561" s="211">
        <v>0</v>
      </c>
      <c r="C561" s="147">
        <v>0</v>
      </c>
      <c r="D561" s="147">
        <v>0</v>
      </c>
      <c r="E561" s="168">
        <v>5</v>
      </c>
      <c r="F561" s="147">
        <v>8</v>
      </c>
      <c r="G561" s="168"/>
      <c r="H561" s="168"/>
      <c r="I561" s="180"/>
    </row>
    <row r="562" spans="1:9" ht="27" customHeight="1">
      <c r="A562" s="273" t="s">
        <v>605</v>
      </c>
      <c r="B562" s="172"/>
      <c r="C562" s="169"/>
      <c r="D562" s="172"/>
      <c r="E562" s="169"/>
      <c r="F562" s="169"/>
      <c r="G562" s="169"/>
      <c r="H562" s="169"/>
      <c r="I562" s="389"/>
    </row>
    <row r="563" spans="1:9" ht="15.75" customHeight="1">
      <c r="A563" s="277" t="s">
        <v>283</v>
      </c>
      <c r="B563" s="147">
        <v>0</v>
      </c>
      <c r="C563" s="147" t="s">
        <v>1318</v>
      </c>
      <c r="D563" s="215">
        <v>2</v>
      </c>
      <c r="E563" s="350">
        <v>2</v>
      </c>
      <c r="F563" s="350"/>
      <c r="G563" s="350"/>
      <c r="H563" s="350"/>
      <c r="I563" s="424"/>
    </row>
    <row r="564" spans="1:9" ht="44.25" customHeight="1">
      <c r="A564" s="277" t="s">
        <v>284</v>
      </c>
      <c r="B564" s="211">
        <v>10.26</v>
      </c>
      <c r="C564" s="211">
        <v>7.5540000000000003</v>
      </c>
      <c r="D564" s="211" t="s">
        <v>1808</v>
      </c>
      <c r="E564" s="869">
        <v>6.3579999999999997</v>
      </c>
      <c r="F564" s="1038" t="s">
        <v>2396</v>
      </c>
      <c r="G564" s="312"/>
      <c r="H564" s="312"/>
      <c r="I564" s="728"/>
    </row>
    <row r="565" spans="1:9" ht="44.25" customHeight="1">
      <c r="A565" s="328"/>
      <c r="B565" s="224"/>
      <c r="C565" s="224"/>
      <c r="D565" s="224"/>
      <c r="E565" s="701" t="s">
        <v>2063</v>
      </c>
      <c r="F565" s="1039"/>
      <c r="G565" s="623"/>
      <c r="H565" s="623"/>
      <c r="I565" s="624"/>
    </row>
    <row r="566" spans="1:9" ht="15.75" customHeight="1" thickBot="1">
      <c r="A566" s="225" t="s">
        <v>285</v>
      </c>
      <c r="B566" s="147">
        <v>0</v>
      </c>
      <c r="C566" s="147">
        <v>0</v>
      </c>
      <c r="D566" s="147">
        <v>0</v>
      </c>
      <c r="E566" s="168">
        <v>0</v>
      </c>
      <c r="F566" s="812"/>
      <c r="G566" s="168"/>
      <c r="H566" s="168"/>
      <c r="I566" s="180"/>
    </row>
    <row r="567" spans="1:9" ht="14.25" customHeight="1">
      <c r="A567" s="273" t="s">
        <v>606</v>
      </c>
      <c r="B567" s="221"/>
      <c r="C567" s="169"/>
      <c r="D567" s="172"/>
      <c r="E567" s="169"/>
      <c r="F567" s="169"/>
      <c r="G567" s="169"/>
      <c r="H567" s="169"/>
      <c r="I567" s="389"/>
    </row>
    <row r="568" spans="1:9" ht="103.5" customHeight="1">
      <c r="A568" s="326" t="s">
        <v>286</v>
      </c>
      <c r="B568" s="672"/>
      <c r="C568" s="702"/>
      <c r="D568" s="743" t="s">
        <v>2064</v>
      </c>
      <c r="E568" s="744" t="s">
        <v>2065</v>
      </c>
      <c r="F568" s="743" t="s">
        <v>2297</v>
      </c>
      <c r="G568" s="746"/>
      <c r="H568" s="746"/>
      <c r="I568" s="747"/>
    </row>
    <row r="569" spans="1:9" ht="92.25" customHeight="1">
      <c r="A569" s="328"/>
      <c r="B569" s="673"/>
      <c r="C569" s="703"/>
      <c r="D569" s="748"/>
      <c r="E569" s="674"/>
      <c r="F569" s="748" t="s">
        <v>2300</v>
      </c>
      <c r="G569" s="675"/>
      <c r="H569" s="675"/>
      <c r="I569" s="676"/>
    </row>
    <row r="570" spans="1:9" ht="120.75" customHeight="1">
      <c r="A570" s="328"/>
      <c r="B570" s="673"/>
      <c r="C570" s="703"/>
      <c r="D570" s="745"/>
      <c r="E570" s="742"/>
      <c r="F570" s="681" t="s">
        <v>2298</v>
      </c>
      <c r="G570" s="816"/>
      <c r="H570" s="816"/>
      <c r="I570" s="401"/>
    </row>
    <row r="571" spans="1:9" ht="113.25" customHeight="1">
      <c r="A571" s="328"/>
      <c r="B571" s="673"/>
      <c r="C571" s="703"/>
      <c r="D571" s="742" t="s">
        <v>2296</v>
      </c>
      <c r="E571" s="742" t="s">
        <v>2295</v>
      </c>
      <c r="F571" s="674" t="s">
        <v>2299</v>
      </c>
      <c r="G571" s="675"/>
      <c r="H571" s="675"/>
      <c r="I571" s="676"/>
    </row>
    <row r="572" spans="1:9" ht="16.5" customHeight="1" thickBot="1">
      <c r="A572" s="225" t="s">
        <v>287</v>
      </c>
      <c r="B572" s="217">
        <v>0</v>
      </c>
      <c r="C572" s="217">
        <v>0</v>
      </c>
      <c r="D572" s="217">
        <v>0</v>
      </c>
      <c r="E572" s="304">
        <v>0</v>
      </c>
      <c r="F572" s="304">
        <v>0</v>
      </c>
      <c r="G572" s="168"/>
      <c r="H572" s="168"/>
      <c r="I572" s="180"/>
    </row>
    <row r="573" spans="1:9" ht="27" customHeight="1">
      <c r="A573" s="273" t="s">
        <v>509</v>
      </c>
      <c r="B573" s="216"/>
      <c r="C573" s="169"/>
      <c r="D573" s="172"/>
      <c r="E573" s="169"/>
      <c r="F573" s="169"/>
      <c r="G573" s="169"/>
      <c r="H573" s="169"/>
      <c r="I573" s="389"/>
    </row>
    <row r="574" spans="1:9" ht="17.25" customHeight="1" thickBot="1">
      <c r="A574" s="277" t="s">
        <v>288</v>
      </c>
      <c r="B574" s="217">
        <v>0</v>
      </c>
      <c r="C574" s="168" t="s">
        <v>1571</v>
      </c>
      <c r="D574" s="147" t="s">
        <v>1809</v>
      </c>
      <c r="E574" s="168" t="s">
        <v>2066</v>
      </c>
      <c r="F574" s="168" t="s">
        <v>2397</v>
      </c>
      <c r="G574" s="168"/>
      <c r="H574" s="168"/>
      <c r="I574" s="180"/>
    </row>
    <row r="575" spans="1:9" ht="16.5" customHeight="1">
      <c r="A575" s="273" t="s">
        <v>714</v>
      </c>
      <c r="B575" s="172"/>
      <c r="C575" s="169"/>
      <c r="D575" s="172"/>
      <c r="E575" s="169"/>
      <c r="F575" s="169"/>
      <c r="G575" s="169"/>
      <c r="H575" s="169"/>
      <c r="I575" s="389"/>
    </row>
    <row r="576" spans="1:9" ht="87.75" customHeight="1" thickBot="1">
      <c r="A576" s="277" t="s">
        <v>289</v>
      </c>
      <c r="B576" s="341" t="s">
        <v>1311</v>
      </c>
      <c r="C576" s="341" t="s">
        <v>1617</v>
      </c>
      <c r="D576" s="341">
        <v>0</v>
      </c>
      <c r="E576" s="427" t="s">
        <v>2301</v>
      </c>
      <c r="F576" s="427" t="s">
        <v>2398</v>
      </c>
      <c r="G576" s="168"/>
      <c r="H576" s="168"/>
      <c r="I576" s="180"/>
    </row>
    <row r="577" spans="1:9" ht="13.5" customHeight="1">
      <c r="A577" s="273" t="s">
        <v>715</v>
      </c>
      <c r="B577" s="302"/>
      <c r="C577" s="169"/>
      <c r="D577" s="172"/>
      <c r="E577" s="169"/>
      <c r="F577" s="169"/>
      <c r="G577" s="169"/>
      <c r="H577" s="169"/>
      <c r="I577" s="389"/>
    </row>
    <row r="578" spans="1:9" ht="15" customHeight="1">
      <c r="A578" s="342" t="s">
        <v>486</v>
      </c>
      <c r="B578" s="436"/>
      <c r="C578" s="215" t="s">
        <v>1602</v>
      </c>
      <c r="D578" s="215"/>
      <c r="E578" s="350"/>
      <c r="F578" s="350"/>
      <c r="G578" s="350"/>
      <c r="H578" s="350"/>
      <c r="I578" s="424"/>
    </row>
    <row r="579" spans="1:9" ht="13.5" customHeight="1">
      <c r="A579" s="342" t="s">
        <v>487</v>
      </c>
      <c r="B579" s="211"/>
      <c r="C579" s="215" t="s">
        <v>1603</v>
      </c>
      <c r="D579" s="215"/>
      <c r="E579" s="350"/>
      <c r="F579" s="350"/>
      <c r="G579" s="350"/>
      <c r="H579" s="350"/>
      <c r="I579" s="424"/>
    </row>
    <row r="580" spans="1:9" ht="53.25" customHeight="1">
      <c r="A580" s="342" t="s">
        <v>488</v>
      </c>
      <c r="B580" s="147"/>
      <c r="C580" s="147"/>
      <c r="D580" s="147"/>
      <c r="E580" s="168"/>
      <c r="F580" s="681" t="s">
        <v>2302</v>
      </c>
      <c r="G580" s="168"/>
      <c r="H580" s="168"/>
      <c r="I580" s="180"/>
    </row>
    <row r="581" spans="1:9" ht="39.75" customHeight="1">
      <c r="A581" s="342" t="s">
        <v>489</v>
      </c>
      <c r="B581" s="147"/>
      <c r="C581" s="147"/>
      <c r="D581" s="147" t="s">
        <v>2116</v>
      </c>
      <c r="E581" s="147" t="s">
        <v>2088</v>
      </c>
      <c r="F581" s="147" t="s">
        <v>2303</v>
      </c>
      <c r="G581" s="168"/>
      <c r="H581" s="168"/>
      <c r="I581" s="180"/>
    </row>
    <row r="582" spans="1:9" ht="99.75" customHeight="1">
      <c r="A582" s="342" t="s">
        <v>490</v>
      </c>
      <c r="B582" s="147"/>
      <c r="C582" s="147"/>
      <c r="D582" s="147" t="s">
        <v>1811</v>
      </c>
      <c r="E582" s="147" t="s">
        <v>2067</v>
      </c>
      <c r="F582" s="147" t="s">
        <v>257</v>
      </c>
      <c r="G582" s="168"/>
      <c r="H582" s="168"/>
      <c r="I582" s="180"/>
    </row>
    <row r="583" spans="1:9" ht="13.5" customHeight="1">
      <c r="A583" s="277" t="s">
        <v>26</v>
      </c>
      <c r="B583" s="147">
        <v>2</v>
      </c>
      <c r="C583" s="147">
        <v>2</v>
      </c>
      <c r="D583" s="147">
        <v>0</v>
      </c>
      <c r="E583" s="147">
        <v>0</v>
      </c>
      <c r="F583" s="147">
        <v>1</v>
      </c>
      <c r="G583" s="168"/>
      <c r="H583" s="168"/>
      <c r="I583" s="180"/>
    </row>
    <row r="584" spans="1:9" ht="15" customHeight="1">
      <c r="A584" s="277" t="s">
        <v>290</v>
      </c>
      <c r="B584" s="147">
        <v>0</v>
      </c>
      <c r="C584" s="147">
        <v>0.189</v>
      </c>
      <c r="D584" s="147">
        <v>0</v>
      </c>
      <c r="E584" s="147">
        <v>0</v>
      </c>
      <c r="F584" s="147">
        <v>0</v>
      </c>
      <c r="G584" s="168"/>
      <c r="H584" s="168"/>
      <c r="I584" s="180"/>
    </row>
    <row r="585" spans="1:9" ht="24" customHeight="1" thickBot="1">
      <c r="A585" s="225" t="s">
        <v>291</v>
      </c>
      <c r="B585" s="210">
        <v>0</v>
      </c>
      <c r="C585" s="210" t="s">
        <v>1572</v>
      </c>
      <c r="D585" s="210">
        <v>0</v>
      </c>
      <c r="E585" s="210">
        <v>0</v>
      </c>
      <c r="F585" s="210">
        <v>0</v>
      </c>
      <c r="G585" s="179"/>
      <c r="H585" s="179"/>
      <c r="I585" s="392"/>
    </row>
    <row r="586" spans="1:9">
      <c r="A586" s="273" t="s">
        <v>716</v>
      </c>
      <c r="B586" s="172"/>
      <c r="C586" s="169"/>
      <c r="D586" s="172"/>
      <c r="E586" s="169"/>
      <c r="F586" s="169"/>
      <c r="G586" s="169"/>
      <c r="H586" s="169"/>
      <c r="I586" s="389"/>
    </row>
    <row r="587" spans="1:9" ht="14.25" customHeight="1">
      <c r="A587" s="342" t="s">
        <v>491</v>
      </c>
      <c r="B587" s="211"/>
      <c r="C587" s="215" t="s">
        <v>1602</v>
      </c>
      <c r="D587" s="215"/>
      <c r="E587" s="350"/>
      <c r="F587" s="350"/>
      <c r="G587" s="350"/>
      <c r="H587" s="350"/>
      <c r="I587" s="424"/>
    </row>
    <row r="588" spans="1:9" ht="78" customHeight="1">
      <c r="A588" s="342" t="s">
        <v>492</v>
      </c>
      <c r="B588" s="147"/>
      <c r="C588" s="147"/>
      <c r="D588" s="147" t="s">
        <v>1812</v>
      </c>
      <c r="E588" s="168" t="s">
        <v>2304</v>
      </c>
      <c r="F588" s="168" t="s">
        <v>2305</v>
      </c>
      <c r="G588" s="168"/>
      <c r="H588" s="168"/>
      <c r="I588" s="180"/>
    </row>
    <row r="589" spans="1:9">
      <c r="A589" s="342" t="s">
        <v>1540</v>
      </c>
      <c r="B589" s="147"/>
      <c r="C589" s="147"/>
      <c r="D589" s="147"/>
      <c r="E589" s="168"/>
      <c r="F589" s="168"/>
      <c r="G589" s="168"/>
      <c r="H589" s="168"/>
      <c r="I589" s="180"/>
    </row>
    <row r="590" spans="1:9">
      <c r="A590" s="342" t="s">
        <v>493</v>
      </c>
      <c r="B590" s="147"/>
      <c r="C590" s="147"/>
      <c r="D590" s="147"/>
      <c r="E590" s="168"/>
      <c r="F590" s="168"/>
      <c r="G590" s="168"/>
      <c r="H590" s="168"/>
      <c r="I590" s="180"/>
    </row>
    <row r="591" spans="1:9">
      <c r="A591" s="342" t="s">
        <v>494</v>
      </c>
      <c r="B591" s="147"/>
      <c r="C591" s="147"/>
      <c r="D591" s="147"/>
      <c r="E591" s="168"/>
      <c r="F591" s="168"/>
      <c r="G591" s="168"/>
      <c r="H591" s="168"/>
      <c r="I591" s="180"/>
    </row>
    <row r="592" spans="1:9" ht="38.25">
      <c r="A592" s="277" t="s">
        <v>26</v>
      </c>
      <c r="B592" s="147">
        <v>0</v>
      </c>
      <c r="C592" s="341">
        <v>1</v>
      </c>
      <c r="D592" s="341" t="s">
        <v>1573</v>
      </c>
      <c r="E592" s="168" t="s">
        <v>257</v>
      </c>
      <c r="F592" s="168">
        <v>0</v>
      </c>
      <c r="G592" s="168"/>
      <c r="H592" s="168"/>
      <c r="I592" s="180"/>
    </row>
    <row r="593" spans="1:10">
      <c r="A593" s="277" t="s">
        <v>290</v>
      </c>
      <c r="B593" s="147">
        <v>0.76</v>
      </c>
      <c r="C593" s="341">
        <v>3.4</v>
      </c>
      <c r="D593" s="147">
        <v>0</v>
      </c>
      <c r="E593" s="147">
        <v>0</v>
      </c>
      <c r="F593" s="168">
        <v>0</v>
      </c>
      <c r="G593" s="168"/>
      <c r="H593" s="168"/>
      <c r="I593" s="180"/>
    </row>
    <row r="594" spans="1:10" ht="13.5" thickBot="1">
      <c r="A594" s="277" t="s">
        <v>292</v>
      </c>
      <c r="B594" s="147">
        <v>0</v>
      </c>
      <c r="C594" s="341">
        <v>0</v>
      </c>
      <c r="D594" s="147">
        <v>0</v>
      </c>
      <c r="E594" s="147">
        <v>0</v>
      </c>
      <c r="F594" s="168">
        <v>0</v>
      </c>
      <c r="G594" s="168"/>
      <c r="H594" s="168"/>
      <c r="I594" s="180"/>
    </row>
    <row r="595" spans="1:10" ht="15" customHeight="1">
      <c r="A595" s="273" t="s">
        <v>717</v>
      </c>
      <c r="B595" s="172"/>
      <c r="C595" s="169"/>
      <c r="D595" s="172"/>
      <c r="E595" s="172"/>
      <c r="F595" s="172"/>
      <c r="G595" s="169"/>
      <c r="H595" s="169"/>
      <c r="I595" s="389"/>
    </row>
    <row r="596" spans="1:10" ht="68.25" customHeight="1">
      <c r="A596" s="342" t="s">
        <v>495</v>
      </c>
      <c r="B596" s="147"/>
      <c r="C596" s="168" t="s">
        <v>1813</v>
      </c>
      <c r="D596" s="147" t="s">
        <v>1812</v>
      </c>
      <c r="E596" s="147" t="s">
        <v>2068</v>
      </c>
      <c r="F596" s="147" t="s">
        <v>26</v>
      </c>
      <c r="G596" s="168"/>
      <c r="H596" s="168"/>
      <c r="I596" s="180"/>
    </row>
    <row r="597" spans="1:10" ht="47.25" customHeight="1">
      <c r="A597" s="342" t="s">
        <v>496</v>
      </c>
      <c r="B597" s="147"/>
      <c r="C597" s="168" t="s">
        <v>1813</v>
      </c>
      <c r="D597" s="147" t="s">
        <v>1816</v>
      </c>
      <c r="E597" s="147" t="s">
        <v>2242</v>
      </c>
      <c r="F597" s="147"/>
      <c r="G597" s="168"/>
      <c r="H597" s="168"/>
      <c r="I597" s="180"/>
    </row>
    <row r="598" spans="1:10" ht="76.5">
      <c r="A598" s="342" t="s">
        <v>497</v>
      </c>
      <c r="B598" s="147"/>
      <c r="C598" s="740" t="s">
        <v>1813</v>
      </c>
      <c r="D598" s="147" t="s">
        <v>2308</v>
      </c>
      <c r="E598" s="147" t="s">
        <v>2306</v>
      </c>
      <c r="F598" s="147" t="s">
        <v>2307</v>
      </c>
      <c r="G598" s="168"/>
      <c r="H598" s="168"/>
      <c r="I598" s="180"/>
    </row>
    <row r="599" spans="1:10">
      <c r="A599" s="277" t="s">
        <v>26</v>
      </c>
      <c r="B599" s="147">
        <v>1</v>
      </c>
      <c r="C599" s="168">
        <v>2</v>
      </c>
      <c r="D599" s="147">
        <v>2</v>
      </c>
      <c r="E599" s="147">
        <v>2</v>
      </c>
      <c r="F599" s="147">
        <v>0</v>
      </c>
      <c r="G599" s="168"/>
      <c r="H599" s="168"/>
      <c r="I599" s="180"/>
    </row>
    <row r="600" spans="1:10" ht="13.5" thickBot="1">
      <c r="A600" s="225" t="s">
        <v>290</v>
      </c>
      <c r="B600" s="147">
        <v>0</v>
      </c>
      <c r="C600" s="168">
        <v>0</v>
      </c>
      <c r="D600" s="147">
        <v>0.28000000000000003</v>
      </c>
      <c r="E600" s="147">
        <v>646</v>
      </c>
      <c r="F600" s="147">
        <v>0</v>
      </c>
      <c r="G600" s="168"/>
      <c r="H600" s="168"/>
      <c r="I600" s="180"/>
    </row>
    <row r="601" spans="1:10" ht="12.75" customHeight="1">
      <c r="A601" s="273" t="s">
        <v>718</v>
      </c>
      <c r="B601" s="172"/>
      <c r="C601" s="169"/>
      <c r="D601" s="172"/>
      <c r="E601" s="172"/>
      <c r="F601" s="172"/>
      <c r="G601" s="169"/>
      <c r="H601" s="169"/>
      <c r="I601" s="389"/>
    </row>
    <row r="602" spans="1:10" ht="73.5" customHeight="1">
      <c r="A602" s="342" t="s">
        <v>498</v>
      </c>
      <c r="B602" s="147" t="s">
        <v>1818</v>
      </c>
      <c r="C602" s="168"/>
      <c r="D602" s="147" t="s">
        <v>1814</v>
      </c>
      <c r="E602" s="147" t="s">
        <v>2069</v>
      </c>
      <c r="F602" s="147" t="s">
        <v>2310</v>
      </c>
      <c r="G602" s="168"/>
      <c r="H602" s="168"/>
      <c r="I602" s="180"/>
    </row>
    <row r="603" spans="1:10" ht="90.75" customHeight="1">
      <c r="A603" s="342" t="s">
        <v>499</v>
      </c>
      <c r="B603" s="147"/>
      <c r="C603" s="168"/>
      <c r="D603" s="147" t="s">
        <v>1905</v>
      </c>
      <c r="E603" s="168" t="s">
        <v>2070</v>
      </c>
      <c r="F603" s="168" t="s">
        <v>2309</v>
      </c>
      <c r="G603" s="168"/>
      <c r="H603" s="168"/>
      <c r="I603" s="180"/>
    </row>
    <row r="604" spans="1:10" ht="38.25">
      <c r="A604" s="342" t="s">
        <v>500</v>
      </c>
      <c r="B604" s="147" t="s">
        <v>1817</v>
      </c>
      <c r="C604" s="168"/>
      <c r="D604" s="147"/>
      <c r="E604" s="168"/>
      <c r="F604" s="168"/>
      <c r="G604" s="168"/>
      <c r="H604" s="168"/>
      <c r="I604" s="180"/>
    </row>
    <row r="605" spans="1:10" s="381" customFormat="1" ht="114.75">
      <c r="A605" s="426" t="s">
        <v>501</v>
      </c>
      <c r="B605" s="222"/>
      <c r="C605" s="427"/>
      <c r="D605" s="222" t="s">
        <v>1815</v>
      </c>
      <c r="E605" s="427" t="s">
        <v>2071</v>
      </c>
      <c r="F605" s="222" t="s">
        <v>2374</v>
      </c>
      <c r="G605" s="222"/>
      <c r="H605" s="222"/>
      <c r="I605" s="749"/>
      <c r="J605" s="828"/>
    </row>
    <row r="606" spans="1:10" s="381" customFormat="1" ht="25.5">
      <c r="A606" s="429" t="s">
        <v>26</v>
      </c>
      <c r="B606" s="222">
        <v>0</v>
      </c>
      <c r="C606" s="427" t="s">
        <v>1573</v>
      </c>
      <c r="D606" s="222"/>
      <c r="E606" s="862"/>
      <c r="F606" s="946" t="s">
        <v>2378</v>
      </c>
      <c r="G606" s="870"/>
      <c r="H606" s="871"/>
      <c r="I606" s="872"/>
      <c r="J606" s="828"/>
    </row>
    <row r="607" spans="1:10" s="381" customFormat="1" ht="24.75" customHeight="1" thickBot="1">
      <c r="A607" s="430" t="s">
        <v>290</v>
      </c>
      <c r="B607" s="275">
        <v>1.2709999999999999</v>
      </c>
      <c r="C607" s="143"/>
      <c r="D607" s="275">
        <v>0.57099999999999995</v>
      </c>
      <c r="E607" s="143" t="s">
        <v>2376</v>
      </c>
      <c r="F607" s="275" t="s">
        <v>2377</v>
      </c>
      <c r="G607" s="275"/>
      <c r="H607" s="275"/>
      <c r="I607" s="750"/>
      <c r="J607" s="828"/>
    </row>
    <row r="608" spans="1:10" s="381" customFormat="1" ht="15.75" customHeight="1">
      <c r="A608" s="431" t="s">
        <v>719</v>
      </c>
      <c r="B608" s="221"/>
      <c r="C608" s="25"/>
      <c r="D608" s="221"/>
      <c r="E608" s="25"/>
      <c r="F608" s="221"/>
      <c r="G608" s="221"/>
      <c r="H608" s="221"/>
      <c r="I608" s="751"/>
      <c r="J608" s="828"/>
    </row>
    <row r="609" spans="1:10" s="381" customFormat="1" ht="71.25" customHeight="1">
      <c r="A609" s="426" t="s">
        <v>502</v>
      </c>
      <c r="B609" s="432"/>
      <c r="C609" s="427"/>
      <c r="D609" s="222" t="s">
        <v>1812</v>
      </c>
      <c r="E609" s="147" t="s">
        <v>2068</v>
      </c>
      <c r="F609" s="147" t="s">
        <v>2311</v>
      </c>
      <c r="G609" s="222"/>
      <c r="H609" s="222"/>
      <c r="I609" s="749"/>
      <c r="J609" s="828"/>
    </row>
    <row r="610" spans="1:10" s="381" customFormat="1" ht="50.25" customHeight="1">
      <c r="A610" s="433" t="s">
        <v>1819</v>
      </c>
      <c r="B610" s="434"/>
      <c r="C610" s="222"/>
      <c r="D610" s="222" t="s">
        <v>1810</v>
      </c>
      <c r="E610" s="147" t="s">
        <v>2068</v>
      </c>
      <c r="F610" s="147"/>
      <c r="G610" s="222"/>
      <c r="H610" s="222"/>
      <c r="I610" s="749"/>
      <c r="J610" s="828"/>
    </row>
    <row r="611" spans="1:10" s="381" customFormat="1">
      <c r="A611" s="429" t="s">
        <v>26</v>
      </c>
      <c r="B611" s="222">
        <v>0</v>
      </c>
      <c r="C611" s="222" t="s">
        <v>1573</v>
      </c>
      <c r="D611" s="222">
        <v>0</v>
      </c>
      <c r="E611" s="427">
        <v>2</v>
      </c>
      <c r="F611" s="222"/>
      <c r="G611" s="222"/>
      <c r="H611" s="222"/>
      <c r="I611" s="749"/>
      <c r="J611" s="828"/>
    </row>
    <row r="612" spans="1:10" s="381" customFormat="1" ht="13.5" thickBot="1">
      <c r="A612" s="430" t="s">
        <v>290</v>
      </c>
      <c r="B612" s="275">
        <v>0</v>
      </c>
      <c r="C612" s="275">
        <v>0</v>
      </c>
      <c r="D612" s="275">
        <v>0</v>
      </c>
      <c r="E612" s="143">
        <v>0</v>
      </c>
      <c r="F612" s="143" t="s">
        <v>2312</v>
      </c>
      <c r="G612" s="143"/>
      <c r="H612" s="143"/>
      <c r="I612" s="409"/>
      <c r="J612" s="828"/>
    </row>
    <row r="613" spans="1:10" ht="13.5" thickBot="1">
      <c r="A613" s="843"/>
      <c r="B613" s="835"/>
    </row>
    <row r="614" spans="1:10" s="381" customFormat="1" ht="13.5" thickBot="1">
      <c r="A614" s="462" t="s">
        <v>58</v>
      </c>
      <c r="B614" s="452">
        <v>2013</v>
      </c>
      <c r="C614" s="453">
        <v>2014</v>
      </c>
      <c r="D614" s="452">
        <v>2015</v>
      </c>
      <c r="E614" s="453">
        <v>2016</v>
      </c>
      <c r="F614" s="453">
        <v>2017</v>
      </c>
      <c r="G614" s="453">
        <v>2018</v>
      </c>
      <c r="H614" s="453">
        <v>2019</v>
      </c>
      <c r="I614" s="454">
        <v>2020</v>
      </c>
      <c r="J614" s="828"/>
    </row>
    <row r="615" spans="1:10" s="381" customFormat="1" ht="15.95" customHeight="1">
      <c r="A615" s="455" t="s">
        <v>1242</v>
      </c>
      <c r="B615" s="221">
        <f>B616+B617+B618</f>
        <v>18</v>
      </c>
      <c r="C615" s="221">
        <f>C616+C617+C618</f>
        <v>18</v>
      </c>
      <c r="D615" s="221">
        <f>D616+D617+D618</f>
        <v>18</v>
      </c>
      <c r="E615" s="221">
        <f>E616+E617+E618</f>
        <v>19</v>
      </c>
      <c r="F615" s="221">
        <f>F616+F617+F618</f>
        <v>19</v>
      </c>
      <c r="G615" s="855"/>
      <c r="H615" s="855"/>
      <c r="I615" s="408"/>
      <c r="J615" s="828"/>
    </row>
    <row r="616" spans="1:10" s="381" customFormat="1" ht="15.95" customHeight="1">
      <c r="A616" s="456" t="s">
        <v>1265</v>
      </c>
      <c r="B616" s="222">
        <v>0</v>
      </c>
      <c r="C616" s="222">
        <v>0</v>
      </c>
      <c r="D616" s="222">
        <v>1</v>
      </c>
      <c r="E616" s="222">
        <v>1</v>
      </c>
      <c r="F616" s="222">
        <v>1</v>
      </c>
      <c r="G616" s="857"/>
      <c r="H616" s="857"/>
      <c r="I616" s="428"/>
      <c r="J616" s="828"/>
    </row>
    <row r="617" spans="1:10" s="381" customFormat="1" ht="15.95" customHeight="1">
      <c r="A617" s="456" t="s">
        <v>1266</v>
      </c>
      <c r="B617" s="222">
        <v>12</v>
      </c>
      <c r="C617" s="222">
        <v>12</v>
      </c>
      <c r="D617" s="222">
        <v>10</v>
      </c>
      <c r="E617" s="222">
        <v>13</v>
      </c>
      <c r="F617" s="222">
        <v>13</v>
      </c>
      <c r="G617" s="857"/>
      <c r="H617" s="857"/>
      <c r="I617" s="428"/>
      <c r="J617" s="828"/>
    </row>
    <row r="618" spans="1:10" s="381" customFormat="1" ht="15.95" customHeight="1" thickBot="1">
      <c r="A618" s="457" t="s">
        <v>1267</v>
      </c>
      <c r="B618" s="275">
        <v>6</v>
      </c>
      <c r="C618" s="275">
        <v>6</v>
      </c>
      <c r="D618" s="275">
        <v>7</v>
      </c>
      <c r="E618" s="275">
        <v>5</v>
      </c>
      <c r="F618" s="275">
        <v>5</v>
      </c>
      <c r="G618" s="859"/>
      <c r="H618" s="859"/>
      <c r="I618" s="409"/>
      <c r="J618" s="828"/>
    </row>
    <row r="619" spans="1:10" ht="13.5" customHeight="1" thickBot="1">
      <c r="A619" s="323"/>
      <c r="B619" s="840"/>
      <c r="C619" s="841"/>
      <c r="D619" s="842"/>
      <c r="E619" s="841"/>
      <c r="F619" s="841"/>
      <c r="G619" s="841"/>
      <c r="H619" s="841"/>
      <c r="I619" s="841"/>
    </row>
    <row r="620" spans="1:10" ht="21" customHeight="1" thickBot="1">
      <c r="A620" s="324" t="s">
        <v>1268</v>
      </c>
      <c r="B620" s="811">
        <v>2013</v>
      </c>
      <c r="C620" s="814">
        <v>2014</v>
      </c>
      <c r="D620" s="811">
        <v>2015</v>
      </c>
      <c r="E620" s="814">
        <v>2016</v>
      </c>
      <c r="F620" s="814">
        <v>2017</v>
      </c>
      <c r="G620" s="814">
        <v>2018</v>
      </c>
      <c r="H620" s="814">
        <v>2019</v>
      </c>
      <c r="I620" s="390">
        <v>2020</v>
      </c>
    </row>
    <row r="621" spans="1:10" ht="25.5" customHeight="1">
      <c r="A621" s="273" t="s">
        <v>607</v>
      </c>
      <c r="B621" s="172"/>
      <c r="C621" s="169"/>
      <c r="D621" s="172"/>
      <c r="E621" s="169"/>
      <c r="F621" s="169"/>
      <c r="G621" s="169"/>
      <c r="H621" s="169"/>
      <c r="I621" s="389"/>
    </row>
    <row r="622" spans="1:10" ht="15" customHeight="1">
      <c r="A622" s="277" t="s">
        <v>286</v>
      </c>
      <c r="B622" s="147">
        <v>5</v>
      </c>
      <c r="C622" s="240">
        <v>5</v>
      </c>
      <c r="D622" s="147">
        <v>3</v>
      </c>
      <c r="E622" s="168">
        <v>1</v>
      </c>
      <c r="F622" s="168"/>
      <c r="G622" s="168"/>
      <c r="H622" s="168"/>
      <c r="I622" s="180"/>
    </row>
    <row r="623" spans="1:10" ht="15" customHeight="1">
      <c r="A623" s="277" t="s">
        <v>293</v>
      </c>
      <c r="B623" s="147">
        <v>1.95</v>
      </c>
      <c r="C623" s="240">
        <v>0.09</v>
      </c>
      <c r="D623" s="147">
        <v>0.2</v>
      </c>
      <c r="E623" s="168">
        <v>0</v>
      </c>
      <c r="F623" s="168">
        <v>0.55200000000000005</v>
      </c>
      <c r="G623" s="168"/>
      <c r="H623" s="168"/>
      <c r="I623" s="180"/>
    </row>
    <row r="624" spans="1:10" ht="15" customHeight="1" thickBot="1">
      <c r="A624" s="225" t="s">
        <v>294</v>
      </c>
      <c r="B624" s="147">
        <v>1</v>
      </c>
      <c r="C624" s="240">
        <v>4</v>
      </c>
      <c r="D624" s="147">
        <v>2</v>
      </c>
      <c r="E624" s="168">
        <v>0</v>
      </c>
      <c r="F624" s="168"/>
      <c r="G624" s="168"/>
      <c r="H624" s="168"/>
      <c r="I624" s="180"/>
    </row>
    <row r="625" spans="1:9" ht="27" customHeight="1">
      <c r="A625" s="273" t="s">
        <v>608</v>
      </c>
      <c r="B625" s="437"/>
      <c r="C625" s="954"/>
      <c r="D625" s="242"/>
      <c r="E625" s="366"/>
      <c r="F625" s="366"/>
      <c r="G625" s="366"/>
      <c r="H625" s="366"/>
      <c r="I625" s="425"/>
    </row>
    <row r="626" spans="1:9" ht="43.5" customHeight="1" thickBot="1">
      <c r="A626" s="225" t="s">
        <v>295</v>
      </c>
      <c r="B626" s="290"/>
      <c r="C626" s="813" t="s">
        <v>1820</v>
      </c>
      <c r="D626" s="958"/>
      <c r="E626" s="435"/>
      <c r="F626" s="435"/>
      <c r="G626" s="350"/>
      <c r="H626" s="350"/>
      <c r="I626" s="424"/>
    </row>
    <row r="627" spans="1:9" ht="24" customHeight="1">
      <c r="A627" s="273" t="s">
        <v>609</v>
      </c>
      <c r="B627" s="219"/>
      <c r="C627" s="955"/>
      <c r="D627" s="216"/>
      <c r="E627" s="216"/>
      <c r="F627" s="303"/>
      <c r="G627" s="169"/>
      <c r="H627" s="169"/>
      <c r="I627" s="389"/>
    </row>
    <row r="628" spans="1:9" ht="27" customHeight="1" thickBot="1">
      <c r="A628" s="225" t="s">
        <v>296</v>
      </c>
      <c r="B628" s="224"/>
      <c r="C628" s="956" t="s">
        <v>1574</v>
      </c>
      <c r="D628" s="217" t="s">
        <v>1821</v>
      </c>
      <c r="E628" s="217" t="s">
        <v>1821</v>
      </c>
      <c r="F628" s="304" t="s">
        <v>1821</v>
      </c>
      <c r="G628" s="168"/>
      <c r="H628" s="168"/>
      <c r="I628" s="180"/>
    </row>
    <row r="629" spans="1:9" ht="16.5" customHeight="1">
      <c r="A629" s="273" t="s">
        <v>610</v>
      </c>
      <c r="B629" s="219"/>
      <c r="C629" s="668"/>
      <c r="D629" s="172"/>
      <c r="E629" s="172"/>
      <c r="F629" s="169"/>
      <c r="G629" s="169"/>
      <c r="H629" s="169"/>
      <c r="I629" s="389"/>
    </row>
    <row r="630" spans="1:9" ht="95.25" customHeight="1" thickBot="1">
      <c r="A630" s="225" t="s">
        <v>297</v>
      </c>
      <c r="B630" s="343" t="s">
        <v>1316</v>
      </c>
      <c r="C630" s="957" t="s">
        <v>1575</v>
      </c>
      <c r="D630" s="210" t="s">
        <v>1822</v>
      </c>
      <c r="E630" s="210" t="s">
        <v>2243</v>
      </c>
      <c r="F630" s="179" t="s">
        <v>2322</v>
      </c>
      <c r="G630" s="179"/>
      <c r="H630" s="179"/>
      <c r="I630" s="392"/>
    </row>
    <row r="631" spans="1:9" ht="15" customHeight="1">
      <c r="A631" s="273" t="s">
        <v>611</v>
      </c>
      <c r="B631" s="219"/>
      <c r="C631" s="169"/>
      <c r="D631" s="172"/>
      <c r="E631" s="172"/>
      <c r="F631" s="172"/>
      <c r="G631" s="169"/>
      <c r="H631" s="169"/>
      <c r="I631" s="389"/>
    </row>
    <row r="632" spans="1:9" ht="15" customHeight="1">
      <c r="A632" s="345" t="s">
        <v>1922</v>
      </c>
      <c r="B632" s="224">
        <v>0</v>
      </c>
      <c r="C632" s="283">
        <v>0</v>
      </c>
      <c r="D632" s="283">
        <v>0</v>
      </c>
      <c r="E632" s="283">
        <v>0</v>
      </c>
      <c r="F632" s="283">
        <v>0</v>
      </c>
      <c r="G632" s="171"/>
      <c r="H632" s="171"/>
      <c r="I632" s="393"/>
    </row>
    <row r="633" spans="1:9" ht="37.5" customHeight="1">
      <c r="A633" s="345" t="s">
        <v>1923</v>
      </c>
      <c r="B633" s="211" t="s">
        <v>1316</v>
      </c>
      <c r="C633" s="341" t="s">
        <v>1575</v>
      </c>
      <c r="D633" s="283" t="s">
        <v>2244</v>
      </c>
      <c r="E633" s="147" t="s">
        <v>1961</v>
      </c>
      <c r="F633" s="147" t="s">
        <v>2323</v>
      </c>
      <c r="G633" s="168"/>
      <c r="H633" s="168"/>
      <c r="I633" s="180"/>
    </row>
    <row r="634" spans="1:9" ht="39" customHeight="1">
      <c r="A634" s="727" t="s">
        <v>1924</v>
      </c>
      <c r="B634" s="683">
        <v>0</v>
      </c>
      <c r="C634" s="215">
        <v>0</v>
      </c>
      <c r="D634" s="726" t="s">
        <v>1823</v>
      </c>
      <c r="E634" s="350"/>
      <c r="F634" s="350"/>
      <c r="G634" s="350"/>
      <c r="H634" s="350"/>
      <c r="I634" s="684"/>
    </row>
    <row r="635" spans="1:9" ht="15" customHeight="1">
      <c r="A635" s="345" t="s">
        <v>1925</v>
      </c>
      <c r="B635" s="224">
        <v>0</v>
      </c>
      <c r="C635" s="224">
        <v>0</v>
      </c>
      <c r="D635" s="224">
        <v>0</v>
      </c>
      <c r="E635" s="224">
        <v>0</v>
      </c>
      <c r="F635" s="623">
        <v>0</v>
      </c>
      <c r="G635" s="171"/>
      <c r="H635" s="171"/>
      <c r="I635" s="393"/>
    </row>
    <row r="636" spans="1:9" ht="15" customHeight="1">
      <c r="A636" s="345" t="s">
        <v>1926</v>
      </c>
      <c r="B636" s="224">
        <v>0</v>
      </c>
      <c r="C636" s="224">
        <v>0</v>
      </c>
      <c r="D636" s="224">
        <v>0</v>
      </c>
      <c r="E636" s="224">
        <v>0</v>
      </c>
      <c r="F636" s="623">
        <v>0</v>
      </c>
      <c r="G636" s="171"/>
      <c r="H636" s="171"/>
      <c r="I636" s="393"/>
    </row>
    <row r="637" spans="1:9" ht="15" customHeight="1">
      <c r="A637" s="345" t="s">
        <v>1927</v>
      </c>
      <c r="B637" s="211">
        <v>0</v>
      </c>
      <c r="C637" s="211">
        <v>0</v>
      </c>
      <c r="D637" s="211">
        <v>0</v>
      </c>
      <c r="E637" s="211">
        <v>0</v>
      </c>
      <c r="F637" s="312">
        <v>0</v>
      </c>
      <c r="G637" s="168"/>
      <c r="H637" s="168"/>
      <c r="I637" s="180"/>
    </row>
    <row r="638" spans="1:9" ht="15" customHeight="1">
      <c r="A638" s="345" t="s">
        <v>1931</v>
      </c>
      <c r="B638" s="224">
        <v>0</v>
      </c>
      <c r="C638" s="224">
        <v>0</v>
      </c>
      <c r="D638" s="224">
        <v>0</v>
      </c>
      <c r="E638" s="224">
        <v>0</v>
      </c>
      <c r="F638" s="623">
        <v>0</v>
      </c>
      <c r="G638" s="171"/>
      <c r="H638" s="171"/>
      <c r="I638" s="393"/>
    </row>
    <row r="639" spans="1:9" ht="37.5" customHeight="1">
      <c r="A639" s="345" t="s">
        <v>1928</v>
      </c>
      <c r="B639" s="224">
        <v>0</v>
      </c>
      <c r="C639" s="224">
        <v>0</v>
      </c>
      <c r="D639" s="283"/>
      <c r="E639" s="171" t="s">
        <v>2210</v>
      </c>
      <c r="F639" s="171">
        <v>0</v>
      </c>
      <c r="G639" s="171"/>
      <c r="H639" s="171"/>
      <c r="I639" s="393"/>
    </row>
    <row r="640" spans="1:9" ht="41.25" customHeight="1">
      <c r="A640" s="345" t="s">
        <v>1929</v>
      </c>
      <c r="B640" s="224">
        <v>0</v>
      </c>
      <c r="C640" s="224">
        <v>0</v>
      </c>
      <c r="D640" s="283"/>
      <c r="E640" s="171" t="s">
        <v>2211</v>
      </c>
      <c r="F640" s="171" t="s">
        <v>2324</v>
      </c>
      <c r="G640" s="171"/>
      <c r="H640" s="171"/>
      <c r="I640" s="393"/>
    </row>
    <row r="641" spans="1:9" ht="77.25" customHeight="1">
      <c r="A641" s="345" t="s">
        <v>1930</v>
      </c>
      <c r="B641" s="224">
        <v>0</v>
      </c>
      <c r="C641" s="341" t="s">
        <v>1824</v>
      </c>
      <c r="D641" s="283"/>
      <c r="E641" s="171"/>
      <c r="F641" s="171"/>
      <c r="G641" s="171"/>
      <c r="H641" s="171"/>
      <c r="I641" s="393"/>
    </row>
    <row r="642" spans="1:9" ht="26.25" customHeight="1">
      <c r="A642" s="727" t="s">
        <v>1932</v>
      </c>
      <c r="B642" s="683">
        <v>0</v>
      </c>
      <c r="C642" s="683">
        <v>0</v>
      </c>
      <c r="D642" s="683"/>
      <c r="E642" s="435"/>
      <c r="F642" s="435" t="s">
        <v>2325</v>
      </c>
      <c r="G642" s="435"/>
      <c r="H642" s="435"/>
      <c r="I642" s="684"/>
    </row>
    <row r="643" spans="1:9" ht="15" customHeight="1" thickBot="1">
      <c r="A643" s="334" t="s">
        <v>1286</v>
      </c>
      <c r="B643" s="290">
        <v>0</v>
      </c>
      <c r="C643" s="643">
        <v>2</v>
      </c>
      <c r="D643" s="643">
        <v>2</v>
      </c>
      <c r="E643" s="218">
        <v>2</v>
      </c>
      <c r="F643" s="218">
        <v>1</v>
      </c>
      <c r="G643" s="218"/>
      <c r="H643" s="218"/>
      <c r="I643" s="394"/>
    </row>
    <row r="644" spans="1:9" ht="15.75" customHeight="1">
      <c r="A644" s="273" t="s">
        <v>612</v>
      </c>
      <c r="B644" s="216"/>
      <c r="C644" s="216"/>
      <c r="D644" s="216"/>
      <c r="E644" s="169"/>
      <c r="F644" s="169"/>
      <c r="G644" s="169"/>
      <c r="H644" s="169"/>
      <c r="I644" s="389"/>
    </row>
    <row r="645" spans="1:9" ht="24.75" customHeight="1">
      <c r="A645" s="277" t="s">
        <v>298</v>
      </c>
      <c r="B645" s="217">
        <v>0</v>
      </c>
      <c r="C645" s="217">
        <v>0</v>
      </c>
      <c r="D645" s="217">
        <v>0</v>
      </c>
      <c r="E645" s="168"/>
      <c r="F645" s="168"/>
      <c r="G645" s="312"/>
      <c r="H645" s="312"/>
      <c r="I645" s="728"/>
    </row>
    <row r="646" spans="1:9" ht="51" customHeight="1" thickBot="1">
      <c r="A646" s="225" t="s">
        <v>299</v>
      </c>
      <c r="B646" s="217">
        <v>0</v>
      </c>
      <c r="C646" s="217">
        <v>0</v>
      </c>
      <c r="D646" s="217">
        <v>0</v>
      </c>
      <c r="E646" s="816" t="s">
        <v>2326</v>
      </c>
      <c r="F646" s="643" t="s">
        <v>2327</v>
      </c>
      <c r="G646" s="623"/>
      <c r="H646" s="623"/>
      <c r="I646" s="624"/>
    </row>
    <row r="647" spans="1:9" ht="28.5" customHeight="1">
      <c r="A647" s="273" t="s">
        <v>613</v>
      </c>
      <c r="B647" s="221"/>
      <c r="C647" s="172"/>
      <c r="D647" s="172"/>
      <c r="E647" s="169"/>
      <c r="F647" s="169"/>
      <c r="G647" s="169"/>
      <c r="H647" s="169"/>
      <c r="I647" s="389"/>
    </row>
    <row r="648" spans="1:9" ht="15.75" customHeight="1" thickBot="1">
      <c r="A648" s="225" t="s">
        <v>2245</v>
      </c>
      <c r="B648" s="275">
        <v>95</v>
      </c>
      <c r="C648" s="210">
        <v>156</v>
      </c>
      <c r="D648" s="210">
        <v>87</v>
      </c>
      <c r="E648" s="179">
        <v>60</v>
      </c>
      <c r="F648" s="179">
        <v>61</v>
      </c>
      <c r="G648" s="179"/>
      <c r="H648" s="179"/>
      <c r="I648" s="392"/>
    </row>
    <row r="649" spans="1:9" ht="53.25" customHeight="1">
      <c r="A649" s="273" t="s">
        <v>614</v>
      </c>
      <c r="B649" s="172"/>
      <c r="C649" s="172"/>
      <c r="D649" s="172" t="s">
        <v>1825</v>
      </c>
      <c r="E649" s="169" t="s">
        <v>1962</v>
      </c>
      <c r="F649" s="169" t="s">
        <v>2328</v>
      </c>
      <c r="G649" s="169"/>
      <c r="H649" s="169"/>
      <c r="I649" s="389"/>
    </row>
    <row r="650" spans="1:9" ht="15.75" customHeight="1" thickBot="1">
      <c r="A650" s="225" t="s">
        <v>300</v>
      </c>
      <c r="B650" s="147">
        <v>0.4</v>
      </c>
      <c r="C650" s="147">
        <v>0.12</v>
      </c>
      <c r="D650" s="147">
        <v>14.2</v>
      </c>
      <c r="E650" s="168">
        <v>0.2</v>
      </c>
      <c r="F650" s="168">
        <v>0.4</v>
      </c>
      <c r="G650" s="168"/>
      <c r="H650" s="168"/>
      <c r="I650" s="180"/>
    </row>
    <row r="651" spans="1:9" ht="117.75" customHeight="1">
      <c r="A651" s="273" t="s">
        <v>615</v>
      </c>
      <c r="B651" s="172"/>
      <c r="C651" s="172"/>
      <c r="D651" s="172" t="s">
        <v>1826</v>
      </c>
      <c r="E651" s="169" t="s">
        <v>1963</v>
      </c>
      <c r="F651" s="169" t="s">
        <v>2329</v>
      </c>
      <c r="G651" s="169"/>
      <c r="H651" s="169"/>
      <c r="I651" s="389"/>
    </row>
    <row r="652" spans="1:9" ht="19.5" customHeight="1" thickBot="1">
      <c r="A652" s="225" t="s">
        <v>301</v>
      </c>
      <c r="B652" s="210">
        <v>13.4</v>
      </c>
      <c r="C652" s="210">
        <v>10.5</v>
      </c>
      <c r="D652" s="210">
        <v>1.8</v>
      </c>
      <c r="E652" s="179">
        <v>0.94</v>
      </c>
      <c r="F652" s="179">
        <v>1.38</v>
      </c>
      <c r="G652" s="179"/>
      <c r="H652" s="179"/>
      <c r="I652" s="392"/>
    </row>
    <row r="653" spans="1:9" ht="26.25" customHeight="1">
      <c r="A653" s="273" t="s">
        <v>720</v>
      </c>
      <c r="B653" s="216"/>
      <c r="C653" s="216"/>
      <c r="D653" s="216"/>
      <c r="E653" s="303"/>
      <c r="F653" s="303"/>
      <c r="G653" s="169"/>
      <c r="H653" s="169"/>
      <c r="I653" s="389"/>
    </row>
    <row r="654" spans="1:9" ht="16.5" customHeight="1">
      <c r="A654" s="277" t="s">
        <v>302</v>
      </c>
      <c r="B654" s="217">
        <v>0</v>
      </c>
      <c r="C654" s="217">
        <v>0</v>
      </c>
      <c r="D654" s="217">
        <v>0</v>
      </c>
      <c r="E654" s="304">
        <v>0</v>
      </c>
      <c r="F654" s="304">
        <v>0</v>
      </c>
      <c r="G654" s="168"/>
      <c r="H654" s="168"/>
      <c r="I654" s="180"/>
    </row>
    <row r="655" spans="1:9" ht="16.5" customHeight="1" thickBot="1">
      <c r="A655" s="225" t="s">
        <v>303</v>
      </c>
      <c r="B655" s="217">
        <v>0</v>
      </c>
      <c r="C655" s="217">
        <v>0</v>
      </c>
      <c r="D655" s="217">
        <v>0</v>
      </c>
      <c r="E655" s="304">
        <v>0</v>
      </c>
      <c r="F655" s="304">
        <v>0</v>
      </c>
      <c r="G655" s="168"/>
      <c r="H655" s="168"/>
      <c r="I655" s="180"/>
    </row>
    <row r="656" spans="1:9" ht="25.5">
      <c r="A656" s="273" t="s">
        <v>721</v>
      </c>
      <c r="B656" s="216"/>
      <c r="C656" s="216"/>
      <c r="D656" s="216"/>
      <c r="E656" s="303"/>
      <c r="F656" s="303"/>
      <c r="G656" s="169"/>
      <c r="H656" s="169"/>
      <c r="I656" s="389"/>
    </row>
    <row r="657" spans="1:9" ht="17.25" customHeight="1">
      <c r="A657" s="277" t="s">
        <v>302</v>
      </c>
      <c r="B657" s="217">
        <v>0</v>
      </c>
      <c r="C657" s="217">
        <v>0</v>
      </c>
      <c r="D657" s="217">
        <v>0</v>
      </c>
      <c r="E657" s="304">
        <v>0</v>
      </c>
      <c r="F657" s="304">
        <v>0</v>
      </c>
      <c r="G657" s="168"/>
      <c r="H657" s="168"/>
      <c r="I657" s="180"/>
    </row>
    <row r="658" spans="1:9" ht="18" customHeight="1" thickBot="1">
      <c r="A658" s="225" t="s">
        <v>304</v>
      </c>
      <c r="B658" s="217">
        <v>0</v>
      </c>
      <c r="C658" s="217">
        <v>0</v>
      </c>
      <c r="D658" s="217">
        <v>0</v>
      </c>
      <c r="E658" s="304">
        <v>0</v>
      </c>
      <c r="F658" s="304">
        <v>0</v>
      </c>
      <c r="G658" s="168"/>
      <c r="H658" s="168"/>
      <c r="I658" s="180"/>
    </row>
    <row r="659" spans="1:9" ht="25.5">
      <c r="A659" s="273" t="s">
        <v>722</v>
      </c>
      <c r="B659" s="216"/>
      <c r="C659" s="216"/>
      <c r="D659" s="216"/>
      <c r="E659" s="303"/>
      <c r="F659" s="303"/>
      <c r="G659" s="169"/>
      <c r="H659" s="169"/>
      <c r="I659" s="389"/>
    </row>
    <row r="660" spans="1:9" ht="15" customHeight="1">
      <c r="A660" s="873" t="s">
        <v>26</v>
      </c>
      <c r="B660" s="217">
        <v>0</v>
      </c>
      <c r="C660" s="217">
        <v>0</v>
      </c>
      <c r="D660" s="217">
        <v>0</v>
      </c>
      <c r="E660" s="304">
        <v>0</v>
      </c>
      <c r="F660" s="304">
        <v>0</v>
      </c>
      <c r="G660" s="168"/>
      <c r="H660" s="168"/>
      <c r="I660" s="180"/>
    </row>
    <row r="661" spans="1:9" ht="15" customHeight="1" thickBot="1">
      <c r="A661" s="225" t="s">
        <v>305</v>
      </c>
      <c r="B661" s="220">
        <v>0</v>
      </c>
      <c r="C661" s="220">
        <v>0</v>
      </c>
      <c r="D661" s="220">
        <v>0</v>
      </c>
      <c r="E661" s="305">
        <v>0</v>
      </c>
      <c r="F661" s="305">
        <v>0</v>
      </c>
      <c r="G661" s="179"/>
      <c r="H661" s="179"/>
      <c r="I661" s="392"/>
    </row>
    <row r="662" spans="1:9" ht="28.5" customHeight="1">
      <c r="A662" s="273" t="s">
        <v>723</v>
      </c>
      <c r="B662" s="221"/>
      <c r="C662" s="169"/>
      <c r="D662" s="172"/>
      <c r="E662" s="169"/>
      <c r="F662" s="169"/>
      <c r="G662" s="169"/>
      <c r="H662" s="169"/>
      <c r="I662" s="389"/>
    </row>
    <row r="663" spans="1:9" ht="54" customHeight="1">
      <c r="A663" s="277" t="s">
        <v>1315</v>
      </c>
      <c r="B663" s="222">
        <v>0</v>
      </c>
      <c r="C663" s="222">
        <v>0</v>
      </c>
      <c r="D663" s="147">
        <v>0</v>
      </c>
      <c r="E663" s="168" t="s">
        <v>2246</v>
      </c>
      <c r="F663" s="168" t="s">
        <v>2330</v>
      </c>
      <c r="G663" s="168"/>
      <c r="H663" s="168"/>
      <c r="I663" s="180"/>
    </row>
    <row r="664" spans="1:9" ht="36" customHeight="1">
      <c r="A664" s="277" t="s">
        <v>1314</v>
      </c>
      <c r="B664" s="222">
        <v>6</v>
      </c>
      <c r="C664" s="222">
        <v>6</v>
      </c>
      <c r="D664" s="283" t="s">
        <v>1827</v>
      </c>
      <c r="E664" s="168">
        <v>0</v>
      </c>
      <c r="F664" s="168">
        <v>0</v>
      </c>
      <c r="G664" s="168"/>
      <c r="H664" s="168"/>
      <c r="I664" s="180"/>
    </row>
    <row r="665" spans="1:9" ht="165" customHeight="1">
      <c r="A665" s="277" t="s">
        <v>306</v>
      </c>
      <c r="B665" s="222">
        <v>0</v>
      </c>
      <c r="C665" s="222" t="s">
        <v>1933</v>
      </c>
      <c r="D665" s="147" t="s">
        <v>2072</v>
      </c>
      <c r="E665" s="168" t="s">
        <v>2247</v>
      </c>
      <c r="F665" s="168" t="s">
        <v>2332</v>
      </c>
      <c r="G665" s="168"/>
      <c r="H665" s="168"/>
      <c r="I665" s="180"/>
    </row>
    <row r="666" spans="1:9" ht="18" customHeight="1">
      <c r="A666" s="754" t="s">
        <v>307</v>
      </c>
      <c r="B666" s="217">
        <v>0</v>
      </c>
      <c r="C666" s="755">
        <v>0</v>
      </c>
      <c r="D666" s="217">
        <v>0</v>
      </c>
      <c r="E666" s="685">
        <v>0</v>
      </c>
      <c r="F666" s="685">
        <v>0</v>
      </c>
      <c r="G666" s="171"/>
      <c r="H666" s="171"/>
      <c r="I666" s="393"/>
    </row>
    <row r="667" spans="1:9" ht="86.25" customHeight="1">
      <c r="A667" s="277" t="s">
        <v>308</v>
      </c>
      <c r="B667" s="223">
        <v>0</v>
      </c>
      <c r="C667" s="642"/>
      <c r="D667" s="283" t="s">
        <v>1934</v>
      </c>
      <c r="E667" s="168" t="s">
        <v>2333</v>
      </c>
      <c r="F667" s="168" t="s">
        <v>2331</v>
      </c>
      <c r="G667" s="168"/>
      <c r="H667" s="168"/>
      <c r="I667" s="180"/>
    </row>
    <row r="668" spans="1:9">
      <c r="A668" s="277" t="s">
        <v>309</v>
      </c>
      <c r="B668" s="222">
        <v>0</v>
      </c>
      <c r="C668" s="222">
        <v>0</v>
      </c>
      <c r="D668" s="147">
        <v>6</v>
      </c>
      <c r="E668" s="168">
        <v>3</v>
      </c>
      <c r="F668" s="168"/>
      <c r="G668" s="168"/>
      <c r="H668" s="168"/>
      <c r="I668" s="180"/>
    </row>
    <row r="669" spans="1:9" ht="51">
      <c r="A669" s="346" t="s">
        <v>2248</v>
      </c>
      <c r="B669" s="223">
        <v>0</v>
      </c>
      <c r="C669" s="223">
        <v>0</v>
      </c>
      <c r="D669" s="283">
        <v>3</v>
      </c>
      <c r="E669" s="171" t="s">
        <v>1964</v>
      </c>
      <c r="F669" s="171" t="s">
        <v>2332</v>
      </c>
      <c r="G669" s="171"/>
      <c r="H669" s="171"/>
      <c r="I669" s="393"/>
    </row>
    <row r="670" spans="1:9" ht="26.25" thickBot="1">
      <c r="A670" s="225" t="s">
        <v>310</v>
      </c>
      <c r="B670" s="275">
        <v>0</v>
      </c>
      <c r="C670" s="275">
        <v>0</v>
      </c>
      <c r="D670" s="210">
        <v>0</v>
      </c>
      <c r="E670" s="179">
        <v>0</v>
      </c>
      <c r="F670" s="179">
        <v>0</v>
      </c>
      <c r="G670" s="179"/>
      <c r="H670" s="179"/>
      <c r="I670" s="392"/>
    </row>
    <row r="671" spans="1:9" ht="18.75" customHeight="1">
      <c r="A671" s="273" t="s">
        <v>724</v>
      </c>
      <c r="B671" s="172"/>
      <c r="C671" s="169"/>
      <c r="D671" s="172"/>
      <c r="E671" s="169"/>
      <c r="F671" s="169"/>
      <c r="G671" s="169"/>
      <c r="H671" s="169"/>
      <c r="I671" s="389"/>
    </row>
    <row r="672" spans="1:9" ht="17.25" customHeight="1" thickBot="1">
      <c r="A672" s="225" t="s">
        <v>311</v>
      </c>
      <c r="B672" s="210">
        <v>16</v>
      </c>
      <c r="C672" s="210">
        <v>20</v>
      </c>
      <c r="D672" s="210">
        <v>19</v>
      </c>
      <c r="E672" s="179">
        <v>6</v>
      </c>
      <c r="F672" s="179">
        <v>15</v>
      </c>
      <c r="G672" s="179"/>
      <c r="H672" s="179"/>
      <c r="I672" s="392"/>
    </row>
    <row r="673" spans="1:10" ht="36.75" customHeight="1">
      <c r="A673" s="273" t="s">
        <v>725</v>
      </c>
      <c r="B673" s="172"/>
      <c r="C673" s="169"/>
      <c r="D673" s="172"/>
      <c r="E673" s="814" t="s">
        <v>2073</v>
      </c>
      <c r="F673" s="814" t="s">
        <v>2291</v>
      </c>
      <c r="G673" s="169"/>
      <c r="H673" s="169"/>
      <c r="I673" s="389"/>
    </row>
    <row r="674" spans="1:10" ht="28.5" customHeight="1">
      <c r="A674" s="277" t="s">
        <v>26</v>
      </c>
      <c r="B674" s="147"/>
      <c r="C674" s="168"/>
      <c r="D674" s="147"/>
      <c r="E674" s="815"/>
      <c r="F674" s="815"/>
      <c r="G674" s="168"/>
      <c r="H674" s="168"/>
      <c r="I674" s="180"/>
    </row>
    <row r="675" spans="1:10" ht="52.5" customHeight="1" thickBot="1">
      <c r="A675" s="225" t="s">
        <v>27</v>
      </c>
      <c r="B675" s="210"/>
      <c r="C675" s="179"/>
      <c r="D675" s="210"/>
      <c r="E675" s="812"/>
      <c r="F675" s="812"/>
      <c r="G675" s="179"/>
      <c r="H675" s="179"/>
      <c r="I675" s="392"/>
    </row>
    <row r="676" spans="1:10" ht="43.5" customHeight="1">
      <c r="A676" s="665" t="s">
        <v>726</v>
      </c>
      <c r="B676" s="224"/>
      <c r="C676" s="224"/>
      <c r="D676" s="816" t="s">
        <v>2074</v>
      </c>
      <c r="E676" s="816" t="s">
        <v>2074</v>
      </c>
      <c r="F676" s="816" t="s">
        <v>2074</v>
      </c>
      <c r="G676" s="171"/>
      <c r="H676" s="171"/>
      <c r="I676" s="393"/>
    </row>
    <row r="677" spans="1:10" ht="46.5" customHeight="1" thickBot="1">
      <c r="A677" s="225" t="s">
        <v>312</v>
      </c>
      <c r="B677" s="226">
        <v>0</v>
      </c>
      <c r="C677" s="290">
        <v>0</v>
      </c>
      <c r="D677" s="812"/>
      <c r="E677" s="812"/>
      <c r="F677" s="812"/>
      <c r="G677" s="179"/>
      <c r="H677" s="179"/>
      <c r="I677" s="392"/>
    </row>
    <row r="678" spans="1:10" ht="132" customHeight="1">
      <c r="A678" s="273" t="s">
        <v>727</v>
      </c>
      <c r="B678" s="172" t="s">
        <v>1313</v>
      </c>
      <c r="C678" s="172"/>
      <c r="D678" s="172" t="s">
        <v>1935</v>
      </c>
      <c r="E678" s="169" t="s">
        <v>2399</v>
      </c>
      <c r="F678" s="169" t="s">
        <v>1810</v>
      </c>
      <c r="G678" s="169"/>
      <c r="H678" s="169"/>
      <c r="I678" s="389"/>
    </row>
    <row r="679" spans="1:10" ht="13.5" thickBot="1">
      <c r="A679" s="225" t="s">
        <v>313</v>
      </c>
      <c r="B679" s="210">
        <v>0</v>
      </c>
      <c r="C679" s="210">
        <v>53</v>
      </c>
      <c r="D679" s="210">
        <v>0</v>
      </c>
      <c r="E679" s="179">
        <v>0</v>
      </c>
      <c r="F679" s="179">
        <v>0</v>
      </c>
      <c r="G679" s="179"/>
      <c r="H679" s="179"/>
      <c r="I679" s="392"/>
    </row>
    <row r="680" spans="1:10" ht="96" customHeight="1">
      <c r="A680" s="273" t="s">
        <v>728</v>
      </c>
      <c r="B680" s="356" t="s">
        <v>1317</v>
      </c>
      <c r="C680" s="216"/>
      <c r="D680" s="217" t="s">
        <v>1828</v>
      </c>
      <c r="E680" s="303"/>
      <c r="F680" s="303"/>
      <c r="G680" s="169"/>
      <c r="H680" s="169"/>
      <c r="I680" s="389"/>
    </row>
    <row r="681" spans="1:10">
      <c r="A681" s="277" t="s">
        <v>302</v>
      </c>
      <c r="B681" s="217">
        <v>0</v>
      </c>
      <c r="C681" s="217">
        <v>0</v>
      </c>
      <c r="D681" s="874">
        <v>0</v>
      </c>
      <c r="E681" s="304">
        <v>0</v>
      </c>
      <c r="F681" s="304">
        <v>0</v>
      </c>
      <c r="G681" s="168"/>
      <c r="H681" s="168"/>
      <c r="I681" s="180"/>
    </row>
    <row r="682" spans="1:10" ht="13.5" thickBot="1">
      <c r="A682" s="225" t="s">
        <v>314</v>
      </c>
      <c r="B682" s="245">
        <v>0</v>
      </c>
      <c r="C682" s="217">
        <v>0</v>
      </c>
      <c r="D682" s="217">
        <v>0</v>
      </c>
      <c r="E682" s="304">
        <v>0</v>
      </c>
      <c r="F682" s="304">
        <v>0</v>
      </c>
      <c r="G682" s="168"/>
      <c r="H682" s="168"/>
      <c r="I682" s="180"/>
    </row>
    <row r="683" spans="1:10" ht="25.5">
      <c r="A683" s="273" t="s">
        <v>729</v>
      </c>
      <c r="B683" s="172"/>
      <c r="C683" s="172"/>
      <c r="D683" s="172"/>
      <c r="E683" s="169"/>
      <c r="F683" s="169"/>
      <c r="G683" s="169"/>
      <c r="H683" s="169"/>
      <c r="I683" s="389"/>
    </row>
    <row r="684" spans="1:10" ht="40.5" customHeight="1">
      <c r="A684" s="277" t="s">
        <v>315</v>
      </c>
      <c r="B684" s="147">
        <v>0</v>
      </c>
      <c r="C684" s="147">
        <v>0</v>
      </c>
      <c r="D684" s="147">
        <v>0</v>
      </c>
      <c r="E684" s="168" t="s">
        <v>2075</v>
      </c>
      <c r="F684" s="168" t="s">
        <v>1769</v>
      </c>
      <c r="G684" s="168"/>
      <c r="H684" s="168"/>
      <c r="I684" s="180"/>
    </row>
    <row r="685" spans="1:10" ht="81" customHeight="1" thickBot="1">
      <c r="A685" s="225" t="s">
        <v>316</v>
      </c>
      <c r="B685" s="275">
        <v>0</v>
      </c>
      <c r="C685" s="275" t="s">
        <v>1576</v>
      </c>
      <c r="D685" s="210">
        <v>0</v>
      </c>
      <c r="E685" s="179">
        <v>0</v>
      </c>
      <c r="F685" s="179">
        <v>0</v>
      </c>
      <c r="G685" s="179"/>
      <c r="H685" s="179"/>
      <c r="I685" s="392"/>
    </row>
    <row r="686" spans="1:10" ht="10.5" customHeight="1" thickBot="1">
      <c r="A686" s="843"/>
      <c r="B686" s="835"/>
    </row>
    <row r="687" spans="1:10" s="382" customFormat="1" ht="16.5" customHeight="1" thickBot="1">
      <c r="A687" s="940" t="s">
        <v>59</v>
      </c>
      <c r="B687" s="405">
        <v>2013</v>
      </c>
      <c r="C687" s="449">
        <v>2014</v>
      </c>
      <c r="D687" s="405">
        <v>2015</v>
      </c>
      <c r="E687" s="449">
        <v>2016</v>
      </c>
      <c r="F687" s="449">
        <v>2017</v>
      </c>
      <c r="G687" s="449">
        <v>2018</v>
      </c>
      <c r="H687" s="449">
        <v>2019</v>
      </c>
      <c r="I687" s="450">
        <v>2020</v>
      </c>
      <c r="J687" s="941"/>
    </row>
    <row r="688" spans="1:10" s="381" customFormat="1" ht="15.95" customHeight="1">
      <c r="A688" s="455" t="s">
        <v>1242</v>
      </c>
      <c r="B688" s="221">
        <f>B694+B721</f>
        <v>10</v>
      </c>
      <c r="C688" s="221">
        <v>10</v>
      </c>
      <c r="D688" s="221">
        <v>10</v>
      </c>
      <c r="E688" s="219">
        <f t="shared" ref="E688:F691" si="29">E694+E721</f>
        <v>11</v>
      </c>
      <c r="F688" s="219">
        <f>F694+F721</f>
        <v>11</v>
      </c>
      <c r="G688" s="855"/>
      <c r="H688" s="855"/>
      <c r="I688" s="408"/>
      <c r="J688" s="828"/>
    </row>
    <row r="689" spans="1:10" s="381" customFormat="1" ht="15.95" customHeight="1">
      <c r="A689" s="456" t="s">
        <v>1265</v>
      </c>
      <c r="B689" s="222">
        <f>B695+B722</f>
        <v>1</v>
      </c>
      <c r="C689" s="222">
        <v>1</v>
      </c>
      <c r="D689" s="222">
        <v>1</v>
      </c>
      <c r="E689" s="211">
        <f t="shared" si="29"/>
        <v>1</v>
      </c>
      <c r="F689" s="211">
        <f t="shared" si="29"/>
        <v>1</v>
      </c>
      <c r="G689" s="857"/>
      <c r="H689" s="857"/>
      <c r="I689" s="428"/>
      <c r="J689" s="828"/>
    </row>
    <row r="690" spans="1:10" s="381" customFormat="1" ht="15.95" customHeight="1">
      <c r="A690" s="456" t="s">
        <v>1266</v>
      </c>
      <c r="B690" s="222">
        <f>B696+B723</f>
        <v>8</v>
      </c>
      <c r="C690" s="222">
        <v>8</v>
      </c>
      <c r="D690" s="222">
        <v>8</v>
      </c>
      <c r="E690" s="211">
        <f t="shared" si="29"/>
        <v>9</v>
      </c>
      <c r="F690" s="211">
        <f t="shared" si="29"/>
        <v>10</v>
      </c>
      <c r="G690" s="857"/>
      <c r="H690" s="857"/>
      <c r="I690" s="428"/>
      <c r="J690" s="828"/>
    </row>
    <row r="691" spans="1:10" s="381" customFormat="1" ht="15.95" customHeight="1" thickBot="1">
      <c r="A691" s="457" t="s">
        <v>1267</v>
      </c>
      <c r="B691" s="858">
        <f>B697+B724</f>
        <v>1</v>
      </c>
      <c r="C691" s="275">
        <v>1</v>
      </c>
      <c r="D691" s="275">
        <v>1</v>
      </c>
      <c r="E691" s="290">
        <f t="shared" si="29"/>
        <v>1</v>
      </c>
      <c r="F691" s="290">
        <f t="shared" si="29"/>
        <v>0</v>
      </c>
      <c r="G691" s="859"/>
      <c r="H691" s="859"/>
      <c r="I691" s="409"/>
      <c r="J691" s="828"/>
    </row>
    <row r="692" spans="1:10" s="381" customFormat="1" ht="14.25" customHeight="1" thickBot="1">
      <c r="A692" s="860"/>
      <c r="B692" s="861"/>
      <c r="C692" s="826"/>
      <c r="D692" s="827"/>
      <c r="E692" s="826"/>
      <c r="F692" s="826"/>
      <c r="G692" s="826"/>
      <c r="H692" s="826"/>
      <c r="I692" s="826"/>
      <c r="J692" s="828"/>
    </row>
    <row r="693" spans="1:10" s="381" customFormat="1" ht="13.5" thickBot="1">
      <c r="A693" s="462" t="s">
        <v>60</v>
      </c>
      <c r="B693" s="452">
        <v>2013</v>
      </c>
      <c r="C693" s="453">
        <v>2014</v>
      </c>
      <c r="D693" s="452">
        <v>2015</v>
      </c>
      <c r="E693" s="453">
        <v>2016</v>
      </c>
      <c r="F693" s="449">
        <v>2017</v>
      </c>
      <c r="G693" s="453">
        <v>2018</v>
      </c>
      <c r="H693" s="453">
        <v>2019</v>
      </c>
      <c r="I693" s="454">
        <v>2020</v>
      </c>
      <c r="J693" s="828"/>
    </row>
    <row r="694" spans="1:10" s="381" customFormat="1" ht="15.95" customHeight="1">
      <c r="A694" s="455" t="s">
        <v>1242</v>
      </c>
      <c r="B694" s="221">
        <v>4</v>
      </c>
      <c r="C694" s="221">
        <v>4</v>
      </c>
      <c r="D694" s="221">
        <v>4</v>
      </c>
      <c r="E694" s="221">
        <f>E695+E696+E697</f>
        <v>5</v>
      </c>
      <c r="F694" s="221">
        <f>F695+F696+F697</f>
        <v>5</v>
      </c>
      <c r="G694" s="855"/>
      <c r="H694" s="855"/>
      <c r="I694" s="408"/>
      <c r="J694" s="828"/>
    </row>
    <row r="695" spans="1:10" s="381" customFormat="1" ht="15.95" customHeight="1">
      <c r="A695" s="456" t="s">
        <v>1265</v>
      </c>
      <c r="B695" s="222">
        <v>0</v>
      </c>
      <c r="C695" s="222">
        <v>0</v>
      </c>
      <c r="D695" s="222">
        <v>0</v>
      </c>
      <c r="E695" s="222">
        <v>0</v>
      </c>
      <c r="F695" s="222">
        <v>0</v>
      </c>
      <c r="G695" s="857"/>
      <c r="H695" s="857"/>
      <c r="I695" s="428"/>
      <c r="J695" s="828"/>
    </row>
    <row r="696" spans="1:10" s="381" customFormat="1" ht="15.95" customHeight="1">
      <c r="A696" s="456" t="s">
        <v>1266</v>
      </c>
      <c r="B696" s="222">
        <v>4</v>
      </c>
      <c r="C696" s="222">
        <v>4</v>
      </c>
      <c r="D696" s="222">
        <v>4</v>
      </c>
      <c r="E696" s="222">
        <v>5</v>
      </c>
      <c r="F696" s="222">
        <v>5</v>
      </c>
      <c r="G696" s="857"/>
      <c r="H696" s="857"/>
      <c r="I696" s="428"/>
      <c r="J696" s="828"/>
    </row>
    <row r="697" spans="1:10" s="381" customFormat="1" ht="15.95" customHeight="1" thickBot="1">
      <c r="A697" s="457" t="s">
        <v>1267</v>
      </c>
      <c r="B697" s="275">
        <v>0</v>
      </c>
      <c r="C697" s="275">
        <v>0</v>
      </c>
      <c r="D697" s="275">
        <v>0</v>
      </c>
      <c r="E697" s="275">
        <v>0</v>
      </c>
      <c r="F697" s="275">
        <v>0</v>
      </c>
      <c r="G697" s="859"/>
      <c r="H697" s="859"/>
      <c r="I697" s="409"/>
      <c r="J697" s="828"/>
    </row>
    <row r="698" spans="1:10" ht="13.5" customHeight="1" thickBot="1">
      <c r="A698" s="323"/>
      <c r="B698" s="840"/>
      <c r="C698" s="841"/>
      <c r="D698" s="842"/>
      <c r="E698" s="841"/>
      <c r="F698" s="841"/>
      <c r="G698" s="841"/>
      <c r="H698" s="841"/>
      <c r="I698" s="841"/>
    </row>
    <row r="699" spans="1:10" ht="21" customHeight="1" thickBot="1">
      <c r="A699" s="324" t="s">
        <v>1268</v>
      </c>
      <c r="B699" s="811">
        <v>2013</v>
      </c>
      <c r="C699" s="814">
        <v>2014</v>
      </c>
      <c r="D699" s="811">
        <v>2015</v>
      </c>
      <c r="E699" s="814">
        <v>2016</v>
      </c>
      <c r="F699" s="449">
        <v>2017</v>
      </c>
      <c r="G699" s="814">
        <v>2018</v>
      </c>
      <c r="H699" s="814">
        <v>2019</v>
      </c>
      <c r="I699" s="390">
        <v>2020</v>
      </c>
    </row>
    <row r="700" spans="1:10" ht="30" customHeight="1">
      <c r="A700" s="273" t="s">
        <v>616</v>
      </c>
      <c r="B700" s="172"/>
      <c r="C700" s="172"/>
      <c r="D700" s="172"/>
      <c r="E700" s="169"/>
      <c r="F700" s="169"/>
      <c r="G700" s="169"/>
      <c r="H700" s="169"/>
      <c r="I700" s="389"/>
    </row>
    <row r="701" spans="1:10">
      <c r="A701" s="277" t="s">
        <v>317</v>
      </c>
      <c r="B701" s="147">
        <v>1</v>
      </c>
      <c r="C701" s="147">
        <v>1</v>
      </c>
      <c r="D701" s="147">
        <v>5</v>
      </c>
      <c r="E701" s="168">
        <v>3</v>
      </c>
      <c r="F701" s="168">
        <v>3</v>
      </c>
      <c r="G701" s="168"/>
      <c r="H701" s="168"/>
      <c r="I701" s="180"/>
    </row>
    <row r="702" spans="1:10" ht="16.5" customHeight="1">
      <c r="A702" s="277" t="s">
        <v>318</v>
      </c>
      <c r="B702" s="215" t="s">
        <v>1318</v>
      </c>
      <c r="C702" s="215">
        <v>1</v>
      </c>
      <c r="D702" s="147"/>
      <c r="E702" s="168"/>
      <c r="F702" s="168"/>
      <c r="G702" s="168"/>
      <c r="H702" s="168"/>
      <c r="I702" s="180"/>
    </row>
    <row r="703" spans="1:10" ht="13.5" thickBot="1">
      <c r="A703" s="225" t="s">
        <v>319</v>
      </c>
      <c r="B703" s="215"/>
      <c r="C703" s="215">
        <v>1</v>
      </c>
      <c r="D703" s="147"/>
      <c r="E703" s="168"/>
      <c r="F703" s="168"/>
      <c r="G703" s="168"/>
      <c r="H703" s="168"/>
      <c r="I703" s="180"/>
    </row>
    <row r="704" spans="1:10">
      <c r="A704" s="273" t="s">
        <v>617</v>
      </c>
      <c r="B704" s="172"/>
      <c r="C704" s="172"/>
      <c r="D704" s="172"/>
      <c r="E704" s="169"/>
      <c r="F704" s="169"/>
      <c r="G704" s="169"/>
      <c r="H704" s="169"/>
      <c r="I704" s="389"/>
    </row>
    <row r="705" spans="1:10" ht="76.5" customHeight="1">
      <c r="A705" s="342" t="s">
        <v>503</v>
      </c>
      <c r="B705" s="147"/>
      <c r="C705" s="147"/>
      <c r="D705" s="147"/>
      <c r="E705" s="168"/>
      <c r="F705" s="168" t="s">
        <v>2364</v>
      </c>
      <c r="G705" s="168"/>
      <c r="H705" s="168"/>
      <c r="I705" s="180"/>
    </row>
    <row r="706" spans="1:10" ht="105" customHeight="1">
      <c r="A706" s="342" t="s">
        <v>504</v>
      </c>
      <c r="B706" s="147"/>
      <c r="C706" s="147"/>
      <c r="D706" s="147"/>
      <c r="E706" s="168"/>
      <c r="F706" s="168" t="s">
        <v>2363</v>
      </c>
      <c r="G706" s="168"/>
      <c r="H706" s="168"/>
      <c r="I706" s="180"/>
    </row>
    <row r="707" spans="1:10">
      <c r="A707" s="763" t="s">
        <v>505</v>
      </c>
      <c r="B707" s="764"/>
      <c r="C707" s="764"/>
      <c r="D707" s="764"/>
      <c r="E707" s="765"/>
      <c r="F707" s="947" t="s">
        <v>2365</v>
      </c>
      <c r="G707" s="765"/>
      <c r="H707" s="765"/>
      <c r="I707" s="766"/>
    </row>
    <row r="708" spans="1:10" ht="108.75" customHeight="1">
      <c r="A708" s="342" t="s">
        <v>506</v>
      </c>
      <c r="B708" s="147"/>
      <c r="C708" s="147"/>
      <c r="D708" s="147"/>
      <c r="E708" s="168" t="s">
        <v>2076</v>
      </c>
      <c r="F708" s="168" t="s">
        <v>2334</v>
      </c>
      <c r="G708" s="168"/>
      <c r="H708" s="168"/>
      <c r="I708" s="180"/>
    </row>
    <row r="709" spans="1:10">
      <c r="A709" s="277" t="s">
        <v>26</v>
      </c>
      <c r="B709" s="147">
        <v>1</v>
      </c>
      <c r="C709" s="147">
        <v>4</v>
      </c>
      <c r="D709" s="147">
        <v>1</v>
      </c>
      <c r="E709" s="168">
        <v>1</v>
      </c>
      <c r="F709" s="168">
        <v>0</v>
      </c>
      <c r="G709" s="168"/>
      <c r="H709" s="168"/>
      <c r="I709" s="180"/>
    </row>
    <row r="710" spans="1:10">
      <c r="A710" s="277" t="s">
        <v>320</v>
      </c>
      <c r="B710" s="147">
        <v>0</v>
      </c>
      <c r="C710" s="147">
        <v>0</v>
      </c>
      <c r="D710" s="147">
        <v>1</v>
      </c>
      <c r="E710" s="168">
        <v>0</v>
      </c>
      <c r="F710" s="168">
        <v>0</v>
      </c>
      <c r="G710" s="168"/>
      <c r="H710" s="168"/>
      <c r="I710" s="180"/>
    </row>
    <row r="711" spans="1:10" ht="13.5" thickBot="1">
      <c r="A711" s="225" t="s">
        <v>2249</v>
      </c>
      <c r="B711" s="210">
        <v>0</v>
      </c>
      <c r="C711" s="210">
        <v>0</v>
      </c>
      <c r="D711" s="210">
        <v>0</v>
      </c>
      <c r="E711" s="179">
        <v>0</v>
      </c>
      <c r="F711" s="179">
        <v>0</v>
      </c>
      <c r="G711" s="179"/>
      <c r="H711" s="179"/>
      <c r="I711" s="392"/>
    </row>
    <row r="712" spans="1:10" ht="25.5">
      <c r="A712" s="273" t="s">
        <v>618</v>
      </c>
      <c r="B712" s="172"/>
      <c r="C712" s="172"/>
      <c r="D712" s="172"/>
      <c r="E712" s="169"/>
      <c r="F712" s="169"/>
      <c r="G712" s="169"/>
      <c r="H712" s="169"/>
      <c r="I712" s="389"/>
    </row>
    <row r="713" spans="1:10" ht="63.75" customHeight="1">
      <c r="A713" s="277" t="s">
        <v>321</v>
      </c>
      <c r="B713" s="147">
        <v>0</v>
      </c>
      <c r="C713" s="147">
        <v>0</v>
      </c>
      <c r="D713" s="147" t="s">
        <v>1834</v>
      </c>
      <c r="E713" s="168" t="s">
        <v>2077</v>
      </c>
      <c r="F713" s="168" t="s">
        <v>2366</v>
      </c>
      <c r="G713" s="168"/>
      <c r="H713" s="168"/>
      <c r="I713" s="180"/>
    </row>
    <row r="714" spans="1:10" ht="16.5" customHeight="1" thickBot="1">
      <c r="A714" s="225" t="s">
        <v>322</v>
      </c>
      <c r="B714" s="210"/>
      <c r="C714" s="210"/>
      <c r="D714" s="210"/>
      <c r="E714" s="179">
        <v>0</v>
      </c>
      <c r="F714" s="179">
        <v>0</v>
      </c>
      <c r="G714" s="179"/>
      <c r="H714" s="179"/>
      <c r="I714" s="392"/>
    </row>
    <row r="715" spans="1:10" ht="69.75" customHeight="1">
      <c r="A715" s="665" t="s">
        <v>619</v>
      </c>
      <c r="B715" s="283"/>
      <c r="C715" s="283"/>
      <c r="D715" s="283"/>
      <c r="E715" s="171" t="s">
        <v>2078</v>
      </c>
      <c r="F715" s="171" t="s">
        <v>2078</v>
      </c>
      <c r="G715" s="171"/>
      <c r="H715" s="171"/>
      <c r="I715" s="393"/>
    </row>
    <row r="716" spans="1:10" ht="20.25" customHeight="1" thickBot="1">
      <c r="A716" s="225" t="s">
        <v>323</v>
      </c>
      <c r="B716" s="147"/>
      <c r="C716" s="147"/>
      <c r="D716" s="147"/>
      <c r="E716" s="168">
        <v>0</v>
      </c>
      <c r="F716" s="168">
        <v>0</v>
      </c>
      <c r="G716" s="168"/>
      <c r="H716" s="168"/>
      <c r="I716" s="180"/>
    </row>
    <row r="717" spans="1:10" ht="25.5">
      <c r="A717" s="273" t="s">
        <v>620</v>
      </c>
      <c r="B717" s="172"/>
      <c r="C717" s="172"/>
      <c r="D717" s="172"/>
      <c r="E717" s="169"/>
      <c r="F717" s="169"/>
      <c r="G717" s="169"/>
      <c r="H717" s="169"/>
      <c r="I717" s="389"/>
    </row>
    <row r="718" spans="1:10" ht="88.5" customHeight="1" thickBot="1">
      <c r="A718" s="225" t="s">
        <v>324</v>
      </c>
      <c r="B718" s="275" t="s">
        <v>1577</v>
      </c>
      <c r="C718" s="275" t="s">
        <v>2079</v>
      </c>
      <c r="D718" s="210" t="s">
        <v>2080</v>
      </c>
      <c r="E718" s="179" t="s">
        <v>2368</v>
      </c>
      <c r="F718" s="179" t="s">
        <v>2367</v>
      </c>
      <c r="G718" s="179"/>
      <c r="H718" s="179"/>
      <c r="I718" s="392"/>
    </row>
    <row r="719" spans="1:10" ht="8.25" customHeight="1" thickBot="1">
      <c r="A719" s="843"/>
      <c r="B719" s="835"/>
    </row>
    <row r="720" spans="1:10" s="381" customFormat="1" ht="26.25" thickBot="1">
      <c r="A720" s="458" t="s">
        <v>87</v>
      </c>
      <c r="B720" s="459">
        <v>2013</v>
      </c>
      <c r="C720" s="460">
        <v>2014</v>
      </c>
      <c r="D720" s="459">
        <v>2015</v>
      </c>
      <c r="E720" s="460">
        <v>2016</v>
      </c>
      <c r="F720" s="460">
        <v>2017</v>
      </c>
      <c r="G720" s="460">
        <v>2018</v>
      </c>
      <c r="H720" s="460">
        <v>2019</v>
      </c>
      <c r="I720" s="461">
        <v>2020</v>
      </c>
      <c r="J720" s="828"/>
    </row>
    <row r="721" spans="1:10" s="381" customFormat="1" ht="15.95" customHeight="1">
      <c r="A721" s="455" t="s">
        <v>1242</v>
      </c>
      <c r="B721" s="221">
        <v>6</v>
      </c>
      <c r="C721" s="221">
        <v>6</v>
      </c>
      <c r="D721" s="221">
        <v>6</v>
      </c>
      <c r="E721" s="221">
        <v>6</v>
      </c>
      <c r="F721" s="221">
        <v>6</v>
      </c>
      <c r="G721" s="855"/>
      <c r="H721" s="855"/>
      <c r="I721" s="408"/>
      <c r="J721" s="828"/>
    </row>
    <row r="722" spans="1:10" s="381" customFormat="1" ht="15.95" customHeight="1">
      <c r="A722" s="456" t="s">
        <v>1265</v>
      </c>
      <c r="B722" s="222">
        <v>1</v>
      </c>
      <c r="C722" s="222">
        <v>1</v>
      </c>
      <c r="D722" s="222">
        <v>1</v>
      </c>
      <c r="E722" s="222">
        <v>1</v>
      </c>
      <c r="F722" s="222">
        <v>1</v>
      </c>
      <c r="G722" s="857"/>
      <c r="H722" s="857"/>
      <c r="I722" s="428"/>
      <c r="J722" s="828"/>
    </row>
    <row r="723" spans="1:10" s="381" customFormat="1" ht="15.75" customHeight="1">
      <c r="A723" s="456" t="s">
        <v>1266</v>
      </c>
      <c r="B723" s="222">
        <v>4</v>
      </c>
      <c r="C723" s="222">
        <v>4</v>
      </c>
      <c r="D723" s="222">
        <v>4</v>
      </c>
      <c r="E723" s="222">
        <v>4</v>
      </c>
      <c r="F723" s="222">
        <v>5</v>
      </c>
      <c r="G723" s="857"/>
      <c r="H723" s="857"/>
      <c r="I723" s="428"/>
      <c r="J723" s="828"/>
    </row>
    <row r="724" spans="1:10" s="381" customFormat="1" ht="18" customHeight="1" thickBot="1">
      <c r="A724" s="457" t="s">
        <v>1267</v>
      </c>
      <c r="B724" s="275">
        <v>1</v>
      </c>
      <c r="C724" s="275">
        <v>1</v>
      </c>
      <c r="D724" s="275">
        <v>1</v>
      </c>
      <c r="E724" s="275">
        <v>1</v>
      </c>
      <c r="F724" s="275">
        <v>0</v>
      </c>
      <c r="G724" s="859"/>
      <c r="H724" s="859"/>
      <c r="I724" s="409"/>
      <c r="J724" s="828"/>
    </row>
    <row r="725" spans="1:10" ht="13.5" customHeight="1" thickBot="1">
      <c r="A725" s="323"/>
      <c r="B725" s="840"/>
      <c r="C725" s="841"/>
      <c r="D725" s="842"/>
      <c r="E725" s="841"/>
      <c r="F725" s="841"/>
      <c r="G725" s="841"/>
      <c r="H725" s="841"/>
      <c r="I725" s="841"/>
    </row>
    <row r="726" spans="1:10" ht="24" customHeight="1" thickBot="1">
      <c r="A726" s="324" t="s">
        <v>1268</v>
      </c>
      <c r="B726" s="405">
        <v>2013</v>
      </c>
      <c r="C726" s="814">
        <v>2014</v>
      </c>
      <c r="D726" s="811">
        <v>2015</v>
      </c>
      <c r="E726" s="814">
        <v>2016</v>
      </c>
      <c r="F726" s="814">
        <v>2017</v>
      </c>
      <c r="G726" s="814">
        <v>2018</v>
      </c>
      <c r="H726" s="814">
        <v>2019</v>
      </c>
      <c r="I726" s="390">
        <v>2020</v>
      </c>
    </row>
    <row r="727" spans="1:10" ht="27.75" customHeight="1">
      <c r="A727" s="273" t="s">
        <v>621</v>
      </c>
      <c r="B727" s="219"/>
      <c r="C727" s="169"/>
      <c r="D727" s="172"/>
      <c r="E727" s="169"/>
      <c r="F727" s="169"/>
      <c r="G727" s="169"/>
      <c r="H727" s="169"/>
      <c r="I727" s="389"/>
    </row>
    <row r="728" spans="1:10" ht="102">
      <c r="A728" s="277" t="s">
        <v>325</v>
      </c>
      <c r="B728" s="211">
        <v>0</v>
      </c>
      <c r="C728" s="147">
        <v>7</v>
      </c>
      <c r="D728" s="147">
        <v>2</v>
      </c>
      <c r="E728" s="168" t="s">
        <v>2081</v>
      </c>
      <c r="F728" s="168" t="s">
        <v>2464</v>
      </c>
      <c r="G728" s="168"/>
      <c r="H728" s="168"/>
      <c r="I728" s="180"/>
    </row>
    <row r="729" spans="1:10">
      <c r="A729" s="277" t="s">
        <v>326</v>
      </c>
      <c r="B729" s="211">
        <v>4</v>
      </c>
      <c r="C729" s="147">
        <v>7</v>
      </c>
      <c r="D729" s="147">
        <v>2</v>
      </c>
      <c r="E729" s="168">
        <v>1</v>
      </c>
      <c r="F729" s="168">
        <v>1</v>
      </c>
      <c r="G729" s="168"/>
      <c r="H729" s="168"/>
      <c r="I729" s="180"/>
    </row>
    <row r="730" spans="1:10" ht="13.5" thickBot="1">
      <c r="A730" s="225" t="s">
        <v>327</v>
      </c>
      <c r="B730" s="211">
        <v>0</v>
      </c>
      <c r="C730" s="168" t="s">
        <v>2250</v>
      </c>
      <c r="D730" s="147" t="s">
        <v>2251</v>
      </c>
      <c r="E730" s="168" t="s">
        <v>2250</v>
      </c>
      <c r="F730" s="168" t="s">
        <v>2250</v>
      </c>
      <c r="G730" s="168"/>
      <c r="H730" s="168"/>
      <c r="I730" s="180"/>
    </row>
    <row r="731" spans="1:10" ht="25.5">
      <c r="A731" s="273" t="s">
        <v>622</v>
      </c>
      <c r="B731" s="219"/>
      <c r="C731" s="169"/>
      <c r="D731" s="172"/>
      <c r="E731" s="169"/>
      <c r="F731" s="169"/>
      <c r="G731" s="169"/>
      <c r="H731" s="169"/>
      <c r="I731" s="389"/>
    </row>
    <row r="732" spans="1:10" ht="62.25" customHeight="1">
      <c r="A732" s="277" t="s">
        <v>328</v>
      </c>
      <c r="B732" s="211">
        <v>0</v>
      </c>
      <c r="C732" s="147">
        <v>4</v>
      </c>
      <c r="D732" s="147">
        <v>1</v>
      </c>
      <c r="E732" s="168" t="s">
        <v>2117</v>
      </c>
      <c r="F732" s="168" t="s">
        <v>2379</v>
      </c>
      <c r="G732" s="168"/>
      <c r="H732" s="168"/>
      <c r="I732" s="180"/>
    </row>
    <row r="733" spans="1:10" ht="57.75" customHeight="1">
      <c r="A733" s="326"/>
      <c r="B733" s="818"/>
      <c r="C733" s="280"/>
      <c r="D733" s="280"/>
      <c r="E733" s="740"/>
      <c r="F733" s="168" t="s">
        <v>2400</v>
      </c>
      <c r="G733" s="740"/>
      <c r="H733" s="740"/>
      <c r="I733" s="406"/>
    </row>
    <row r="734" spans="1:10" ht="90" customHeight="1">
      <c r="A734" s="326"/>
      <c r="B734" s="818"/>
      <c r="C734" s="280"/>
      <c r="D734" s="280"/>
      <c r="E734" s="740"/>
      <c r="F734" s="740" t="s">
        <v>2401</v>
      </c>
      <c r="G734" s="740"/>
      <c r="H734" s="740"/>
      <c r="I734" s="406"/>
    </row>
    <row r="735" spans="1:10" ht="15.75" customHeight="1" thickBot="1">
      <c r="A735" s="225" t="s">
        <v>329</v>
      </c>
      <c r="B735" s="226">
        <v>0</v>
      </c>
      <c r="C735" s="210">
        <v>3</v>
      </c>
      <c r="D735" s="210">
        <v>4</v>
      </c>
      <c r="E735" s="179">
        <v>1</v>
      </c>
      <c r="F735" s="179">
        <v>3</v>
      </c>
      <c r="G735" s="179"/>
      <c r="H735" s="179"/>
      <c r="I735" s="392"/>
    </row>
    <row r="736" spans="1:10" ht="25.5">
      <c r="A736" s="273" t="s">
        <v>623</v>
      </c>
      <c r="B736" s="216"/>
      <c r="C736" s="216"/>
      <c r="D736" s="216"/>
      <c r="E736" s="216"/>
      <c r="F736" s="221"/>
      <c r="G736" s="169"/>
      <c r="H736" s="169"/>
      <c r="I736" s="389"/>
    </row>
    <row r="737" spans="1:10" ht="76.5">
      <c r="A737" s="277" t="s">
        <v>330</v>
      </c>
      <c r="B737" s="217">
        <v>0</v>
      </c>
      <c r="C737" s="217">
        <v>0</v>
      </c>
      <c r="D737" s="217">
        <v>0</v>
      </c>
      <c r="E737" s="217">
        <v>0</v>
      </c>
      <c r="F737" s="222" t="s">
        <v>2402</v>
      </c>
      <c r="G737" s="168"/>
      <c r="H737" s="168"/>
      <c r="I737" s="180"/>
    </row>
    <row r="738" spans="1:10" ht="17.25" customHeight="1" thickBot="1">
      <c r="A738" s="225" t="s">
        <v>331</v>
      </c>
      <c r="B738" s="220">
        <v>0</v>
      </c>
      <c r="C738" s="220">
        <v>0</v>
      </c>
      <c r="D738" s="220">
        <v>0</v>
      </c>
      <c r="E738" s="220">
        <v>0</v>
      </c>
      <c r="F738" s="275">
        <v>0</v>
      </c>
      <c r="G738" s="179"/>
      <c r="H738" s="179"/>
      <c r="I738" s="392"/>
    </row>
    <row r="739" spans="1:10" ht="27.75" customHeight="1">
      <c r="A739" s="273" t="s">
        <v>624</v>
      </c>
      <c r="B739" s="172"/>
      <c r="C739" s="169"/>
      <c r="D739" s="172"/>
      <c r="E739" s="169"/>
      <c r="F739" s="169"/>
      <c r="G739" s="169"/>
      <c r="H739" s="169"/>
      <c r="I739" s="389"/>
    </row>
    <row r="740" spans="1:10" ht="15" customHeight="1">
      <c r="A740" s="761" t="s">
        <v>332</v>
      </c>
      <c r="B740" s="215">
        <v>8</v>
      </c>
      <c r="C740" s="215">
        <v>1</v>
      </c>
      <c r="D740" s="215">
        <v>3</v>
      </c>
      <c r="E740" s="350" t="s">
        <v>2362</v>
      </c>
      <c r="F740" s="350" t="s">
        <v>2362</v>
      </c>
      <c r="G740" s="350"/>
      <c r="H740" s="350"/>
      <c r="I740" s="424"/>
    </row>
    <row r="741" spans="1:10" ht="15" customHeight="1" thickBot="1">
      <c r="A741" s="225" t="s">
        <v>333</v>
      </c>
      <c r="B741" s="147">
        <v>251</v>
      </c>
      <c r="C741" s="147">
        <v>62</v>
      </c>
      <c r="D741" s="147">
        <v>21</v>
      </c>
      <c r="E741" s="168">
        <v>0</v>
      </c>
      <c r="F741" s="168">
        <v>0.94</v>
      </c>
      <c r="G741" s="168"/>
      <c r="H741" s="168"/>
      <c r="I741" s="180"/>
    </row>
    <row r="742" spans="1:10" ht="44.25" customHeight="1">
      <c r="A742" s="273" t="s">
        <v>625</v>
      </c>
      <c r="B742" s="371" t="s">
        <v>2082</v>
      </c>
      <c r="C742" s="371"/>
      <c r="D742" s="242"/>
      <c r="E742" s="366"/>
      <c r="F742" s="366"/>
      <c r="G742" s="366"/>
      <c r="H742" s="366"/>
      <c r="I742" s="425"/>
    </row>
    <row r="743" spans="1:10" ht="14.25" customHeight="1" thickBot="1">
      <c r="A743" s="277" t="s">
        <v>334</v>
      </c>
      <c r="B743" s="372">
        <v>1</v>
      </c>
      <c r="C743" s="372"/>
      <c r="D743" s="215"/>
      <c r="E743" s="350"/>
      <c r="F743" s="350"/>
      <c r="G743" s="350"/>
      <c r="H743" s="350"/>
      <c r="I743" s="424"/>
    </row>
    <row r="744" spans="1:10" ht="17.25" customHeight="1">
      <c r="A744" s="273" t="s">
        <v>626</v>
      </c>
      <c r="B744" s="172"/>
      <c r="C744" s="169"/>
      <c r="D744" s="172"/>
      <c r="E744" s="313"/>
      <c r="F744" s="313"/>
      <c r="G744" s="169"/>
      <c r="H744" s="169"/>
      <c r="I744" s="389"/>
    </row>
    <row r="745" spans="1:10" ht="15.75" customHeight="1" thickBot="1">
      <c r="A745" s="225" t="s">
        <v>335</v>
      </c>
      <c r="B745" s="275" t="s">
        <v>1578</v>
      </c>
      <c r="C745" s="275" t="s">
        <v>1579</v>
      </c>
      <c r="D745" s="210" t="s">
        <v>1835</v>
      </c>
      <c r="E745" s="443" t="s">
        <v>2083</v>
      </c>
      <c r="F745" s="443" t="s">
        <v>2463</v>
      </c>
      <c r="G745" s="179"/>
      <c r="H745" s="179"/>
      <c r="I745" s="392"/>
    </row>
    <row r="746" spans="1:10" ht="15.75" customHeight="1" thickBot="1">
      <c r="A746" s="843"/>
      <c r="B746" s="835"/>
    </row>
    <row r="747" spans="1:10" s="382" customFormat="1" ht="15" customHeight="1" thickBot="1">
      <c r="A747" s="940" t="s">
        <v>61</v>
      </c>
      <c r="B747" s="405">
        <v>2013</v>
      </c>
      <c r="C747" s="449">
        <v>2014</v>
      </c>
      <c r="D747" s="405">
        <v>2015</v>
      </c>
      <c r="E747" s="449">
        <v>2016</v>
      </c>
      <c r="F747" s="449">
        <v>2017</v>
      </c>
      <c r="G747" s="449">
        <v>2018</v>
      </c>
      <c r="H747" s="449">
        <v>2019</v>
      </c>
      <c r="I747" s="450">
        <v>2020</v>
      </c>
      <c r="J747" s="941"/>
    </row>
    <row r="748" spans="1:10" s="381" customFormat="1" ht="15.95" customHeight="1">
      <c r="A748" s="455" t="s">
        <v>1242</v>
      </c>
      <c r="B748" s="452">
        <f t="shared" ref="B748:E751" si="30">B754+B779+B808</f>
        <v>16</v>
      </c>
      <c r="C748" s="452">
        <f t="shared" si="30"/>
        <v>16</v>
      </c>
      <c r="D748" s="452">
        <f t="shared" si="30"/>
        <v>16</v>
      </c>
      <c r="E748" s="405">
        <f t="shared" si="30"/>
        <v>16</v>
      </c>
      <c r="F748" s="449">
        <f>F754+F779+F808</f>
        <v>16</v>
      </c>
      <c r="G748" s="855"/>
      <c r="H748" s="855"/>
      <c r="I748" s="408"/>
      <c r="J748" s="828"/>
    </row>
    <row r="749" spans="1:10" s="381" customFormat="1" ht="15.95" customHeight="1">
      <c r="A749" s="456" t="s">
        <v>1265</v>
      </c>
      <c r="B749" s="222">
        <f t="shared" si="30"/>
        <v>0</v>
      </c>
      <c r="C749" s="222">
        <f t="shared" si="30"/>
        <v>1</v>
      </c>
      <c r="D749" s="222">
        <f t="shared" si="30"/>
        <v>1</v>
      </c>
      <c r="E749" s="211">
        <f t="shared" si="30"/>
        <v>1</v>
      </c>
      <c r="F749" s="312">
        <f t="shared" ref="F749" si="31">F755+F780+F809</f>
        <v>1</v>
      </c>
      <c r="G749" s="857"/>
      <c r="H749" s="857"/>
      <c r="I749" s="428"/>
      <c r="J749" s="828"/>
    </row>
    <row r="750" spans="1:10" s="381" customFormat="1" ht="15.75" customHeight="1">
      <c r="A750" s="456" t="s">
        <v>1266</v>
      </c>
      <c r="B750" s="222">
        <f t="shared" si="30"/>
        <v>15</v>
      </c>
      <c r="C750" s="222">
        <f t="shared" si="30"/>
        <v>14</v>
      </c>
      <c r="D750" s="222">
        <f t="shared" si="30"/>
        <v>14</v>
      </c>
      <c r="E750" s="211">
        <f t="shared" si="30"/>
        <v>15</v>
      </c>
      <c r="F750" s="312">
        <f t="shared" ref="F750" si="32">F756+F781+F810</f>
        <v>15</v>
      </c>
      <c r="G750" s="857"/>
      <c r="H750" s="857"/>
      <c r="I750" s="428"/>
      <c r="J750" s="828"/>
    </row>
    <row r="751" spans="1:10" s="381" customFormat="1" ht="18" customHeight="1" thickBot="1">
      <c r="A751" s="457" t="s">
        <v>1267</v>
      </c>
      <c r="B751" s="858">
        <f t="shared" si="30"/>
        <v>1</v>
      </c>
      <c r="C751" s="858">
        <f t="shared" si="30"/>
        <v>1</v>
      </c>
      <c r="D751" s="858">
        <f t="shared" si="30"/>
        <v>1</v>
      </c>
      <c r="E751" s="290">
        <f t="shared" si="30"/>
        <v>0</v>
      </c>
      <c r="F751" s="945">
        <f>F757+F782+F811</f>
        <v>0</v>
      </c>
      <c r="G751" s="859"/>
      <c r="H751" s="859"/>
      <c r="I751" s="409"/>
      <c r="J751" s="828"/>
    </row>
    <row r="752" spans="1:10" s="381" customFormat="1" ht="14.25" customHeight="1" thickBot="1">
      <c r="A752" s="860"/>
      <c r="B752" s="861"/>
      <c r="C752" s="826"/>
      <c r="D752" s="827"/>
      <c r="E752" s="826"/>
      <c r="F752" s="826"/>
      <c r="G752" s="826"/>
      <c r="H752" s="826"/>
      <c r="I752" s="826"/>
      <c r="J752" s="828"/>
    </row>
    <row r="753" spans="1:10" s="381" customFormat="1" ht="15.75" customHeight="1" thickBot="1">
      <c r="A753" s="458" t="s">
        <v>507</v>
      </c>
      <c r="B753" s="459">
        <v>2013</v>
      </c>
      <c r="C753" s="460">
        <v>2014</v>
      </c>
      <c r="D753" s="459">
        <v>2015</v>
      </c>
      <c r="E753" s="460">
        <v>2016</v>
      </c>
      <c r="F753" s="460">
        <v>2017</v>
      </c>
      <c r="G753" s="460">
        <v>2018</v>
      </c>
      <c r="H753" s="460">
        <v>2019</v>
      </c>
      <c r="I753" s="461">
        <v>2020</v>
      </c>
      <c r="J753" s="828"/>
    </row>
    <row r="754" spans="1:10" s="381" customFormat="1" ht="15.95" customHeight="1">
      <c r="A754" s="455" t="s">
        <v>1242</v>
      </c>
      <c r="B754" s="221">
        <v>4</v>
      </c>
      <c r="C754" s="221">
        <v>4</v>
      </c>
      <c r="D754" s="221">
        <v>4</v>
      </c>
      <c r="E754" s="221">
        <v>4</v>
      </c>
      <c r="F754" s="25">
        <v>4</v>
      </c>
      <c r="G754" s="855"/>
      <c r="H754" s="855"/>
      <c r="I754" s="408"/>
      <c r="J754" s="828"/>
    </row>
    <row r="755" spans="1:10" s="381" customFormat="1" ht="15.95" customHeight="1">
      <c r="A755" s="456" t="s">
        <v>1265</v>
      </c>
      <c r="B755" s="222">
        <v>0</v>
      </c>
      <c r="C755" s="222">
        <v>0</v>
      </c>
      <c r="D755" s="222">
        <v>0</v>
      </c>
      <c r="E755" s="222">
        <v>0</v>
      </c>
      <c r="F755" s="427">
        <v>0</v>
      </c>
      <c r="G755" s="857"/>
      <c r="H755" s="857"/>
      <c r="I755" s="428"/>
      <c r="J755" s="828"/>
    </row>
    <row r="756" spans="1:10" s="381" customFormat="1" ht="15.75" customHeight="1">
      <c r="A756" s="456" t="s">
        <v>1266</v>
      </c>
      <c r="B756" s="222">
        <v>4</v>
      </c>
      <c r="C756" s="222">
        <v>4</v>
      </c>
      <c r="D756" s="222">
        <v>4</v>
      </c>
      <c r="E756" s="222">
        <v>4</v>
      </c>
      <c r="F756" s="427">
        <v>4</v>
      </c>
      <c r="G756" s="857"/>
      <c r="H756" s="857"/>
      <c r="I756" s="428"/>
      <c r="J756" s="828"/>
    </row>
    <row r="757" spans="1:10" s="381" customFormat="1" ht="18" customHeight="1" thickBot="1">
      <c r="A757" s="457" t="s">
        <v>1267</v>
      </c>
      <c r="B757" s="275">
        <v>0</v>
      </c>
      <c r="C757" s="275">
        <v>0</v>
      </c>
      <c r="D757" s="275">
        <v>0</v>
      </c>
      <c r="E757" s="275">
        <v>0</v>
      </c>
      <c r="F757" s="143">
        <v>0</v>
      </c>
      <c r="G757" s="859"/>
      <c r="H757" s="859"/>
      <c r="I757" s="409"/>
      <c r="J757" s="828"/>
    </row>
    <row r="758" spans="1:10" ht="13.5" customHeight="1" thickBot="1">
      <c r="A758" s="323"/>
      <c r="B758" s="840"/>
      <c r="C758" s="841"/>
      <c r="D758" s="842"/>
      <c r="E758" s="841"/>
      <c r="F758" s="841"/>
      <c r="G758" s="841"/>
      <c r="H758" s="841"/>
      <c r="I758" s="841"/>
    </row>
    <row r="759" spans="1:10" ht="21.75" customHeight="1" thickBot="1">
      <c r="A759" s="324" t="s">
        <v>1268</v>
      </c>
      <c r="B759" s="811">
        <v>2013</v>
      </c>
      <c r="C759" s="814">
        <v>2014</v>
      </c>
      <c r="D759" s="811">
        <v>2015</v>
      </c>
      <c r="E759" s="814">
        <v>2016</v>
      </c>
      <c r="F759" s="814">
        <v>2017</v>
      </c>
      <c r="G759" s="814">
        <v>2018</v>
      </c>
      <c r="H759" s="814">
        <v>2019</v>
      </c>
      <c r="I759" s="390">
        <v>2020</v>
      </c>
    </row>
    <row r="760" spans="1:10" ht="15" customHeight="1">
      <c r="A760" s="273" t="s">
        <v>627</v>
      </c>
      <c r="B760" s="172"/>
      <c r="C760" s="169"/>
      <c r="D760" s="172"/>
      <c r="E760" s="169"/>
      <c r="F760" s="169"/>
      <c r="G760" s="169"/>
      <c r="H760" s="169"/>
      <c r="I760" s="389"/>
    </row>
    <row r="761" spans="1:10" ht="88.5" customHeight="1">
      <c r="A761" s="277" t="s">
        <v>336</v>
      </c>
      <c r="B761" s="147" t="s">
        <v>1936</v>
      </c>
      <c r="C761" s="147" t="s">
        <v>1937</v>
      </c>
      <c r="D761" s="147" t="s">
        <v>1938</v>
      </c>
      <c r="E761" s="168" t="s">
        <v>2084</v>
      </c>
      <c r="F761" s="168" t="s">
        <v>2403</v>
      </c>
      <c r="G761" s="168"/>
      <c r="H761" s="168"/>
      <c r="I761" s="180"/>
    </row>
    <row r="762" spans="1:10" ht="100.5" customHeight="1">
      <c r="A762" s="277" t="s">
        <v>337</v>
      </c>
      <c r="B762" s="147">
        <v>0</v>
      </c>
      <c r="C762" s="147">
        <v>0</v>
      </c>
      <c r="D762" s="147">
        <v>0</v>
      </c>
      <c r="E762" s="168" t="s">
        <v>2085</v>
      </c>
      <c r="F762" s="168" t="s">
        <v>2404</v>
      </c>
      <c r="G762" s="168"/>
      <c r="H762" s="168"/>
      <c r="I762" s="180"/>
    </row>
    <row r="763" spans="1:10" ht="117" customHeight="1" thickBot="1">
      <c r="A763" s="225" t="s">
        <v>338</v>
      </c>
      <c r="B763" s="147" t="s">
        <v>1319</v>
      </c>
      <c r="C763" s="147" t="s">
        <v>1580</v>
      </c>
      <c r="D763" s="147" t="s">
        <v>1836</v>
      </c>
      <c r="E763" s="168">
        <v>0</v>
      </c>
      <c r="F763" s="168" t="s">
        <v>2405</v>
      </c>
      <c r="G763" s="168"/>
      <c r="H763" s="168"/>
      <c r="I763" s="180"/>
    </row>
    <row r="764" spans="1:10" ht="19.5" customHeight="1">
      <c r="A764" s="273" t="s">
        <v>628</v>
      </c>
      <c r="B764" s="172"/>
      <c r="C764" s="169"/>
      <c r="D764" s="172"/>
      <c r="E764" s="169"/>
      <c r="F764" s="169"/>
      <c r="G764" s="169"/>
      <c r="H764" s="169"/>
      <c r="I764" s="389"/>
    </row>
    <row r="765" spans="1:10" ht="143.25" customHeight="1">
      <c r="A765" s="277" t="s">
        <v>421</v>
      </c>
      <c r="B765" s="147" t="s">
        <v>1939</v>
      </c>
      <c r="C765" s="147" t="s">
        <v>1581</v>
      </c>
      <c r="D765" s="147">
        <v>0</v>
      </c>
      <c r="E765" s="168">
        <v>0</v>
      </c>
      <c r="F765" s="168" t="s">
        <v>2407</v>
      </c>
      <c r="G765" s="168"/>
      <c r="H765" s="168"/>
      <c r="I765" s="180"/>
    </row>
    <row r="766" spans="1:10" ht="93.75" customHeight="1" thickBot="1">
      <c r="A766" s="225" t="s">
        <v>339</v>
      </c>
      <c r="B766" s="147" t="s">
        <v>1320</v>
      </c>
      <c r="C766" s="147" t="s">
        <v>1604</v>
      </c>
      <c r="D766" s="147" t="s">
        <v>2086</v>
      </c>
      <c r="E766" s="168" t="s">
        <v>2252</v>
      </c>
      <c r="F766" s="168" t="s">
        <v>2383</v>
      </c>
      <c r="G766" s="168"/>
      <c r="H766" s="168"/>
      <c r="I766" s="180"/>
    </row>
    <row r="767" spans="1:10" ht="16.5" customHeight="1">
      <c r="A767" s="273" t="s">
        <v>629</v>
      </c>
      <c r="B767" s="172"/>
      <c r="C767" s="172"/>
      <c r="D767" s="172"/>
      <c r="E767" s="169"/>
      <c r="F767" s="169"/>
      <c r="G767" s="169"/>
      <c r="H767" s="169"/>
      <c r="I767" s="389"/>
    </row>
    <row r="768" spans="1:10" ht="48.75" customHeight="1">
      <c r="A768" s="342" t="s">
        <v>340</v>
      </c>
      <c r="B768" s="341"/>
      <c r="C768" s="341" t="s">
        <v>1582</v>
      </c>
      <c r="D768" s="147"/>
      <c r="E768" s="168" t="s">
        <v>2087</v>
      </c>
      <c r="F768" s="168" t="s">
        <v>2336</v>
      </c>
      <c r="G768" s="168"/>
      <c r="H768" s="168"/>
      <c r="I768" s="180"/>
    </row>
    <row r="769" spans="1:10" ht="84" customHeight="1">
      <c r="A769" s="342" t="s">
        <v>341</v>
      </c>
      <c r="B769" s="341"/>
      <c r="C769" s="341"/>
      <c r="D769" s="147" t="s">
        <v>1940</v>
      </c>
      <c r="E769" s="147" t="s">
        <v>2088</v>
      </c>
      <c r="F769" s="147" t="s">
        <v>2430</v>
      </c>
      <c r="G769" s="168"/>
      <c r="H769" s="168"/>
      <c r="I769" s="180"/>
    </row>
    <row r="770" spans="1:10" ht="75.75" customHeight="1">
      <c r="A770" s="666" t="s">
        <v>2089</v>
      </c>
      <c r="B770" s="341"/>
      <c r="C770" s="341"/>
      <c r="D770" s="147"/>
      <c r="E770" s="168" t="s">
        <v>2090</v>
      </c>
      <c r="F770" s="168" t="s">
        <v>2408</v>
      </c>
      <c r="G770" s="168"/>
      <c r="H770" s="168"/>
      <c r="I770" s="180"/>
    </row>
    <row r="771" spans="1:10" ht="25.5" customHeight="1">
      <c r="A771" s="342" t="s">
        <v>342</v>
      </c>
      <c r="B771" s="667"/>
      <c r="C771" s="667"/>
      <c r="D771" s="217"/>
      <c r="E771" s="304"/>
      <c r="F771" s="304" t="s">
        <v>2337</v>
      </c>
      <c r="G771" s="168"/>
      <c r="H771" s="168"/>
      <c r="I771" s="180"/>
    </row>
    <row r="772" spans="1:10" ht="75.75" customHeight="1">
      <c r="A772" s="342" t="s">
        <v>343</v>
      </c>
      <c r="B772" s="341" t="s">
        <v>1339</v>
      </c>
      <c r="C772" s="341" t="s">
        <v>1583</v>
      </c>
      <c r="D772" s="147" t="s">
        <v>1837</v>
      </c>
      <c r="E772" s="168" t="s">
        <v>2338</v>
      </c>
      <c r="F772" s="147" t="s">
        <v>2340</v>
      </c>
      <c r="G772" s="168"/>
      <c r="H772" s="168"/>
      <c r="I772" s="180"/>
    </row>
    <row r="773" spans="1:10" ht="23.25" customHeight="1">
      <c r="A773" s="277" t="s">
        <v>344</v>
      </c>
      <c r="B773" s="147">
        <v>0</v>
      </c>
      <c r="C773" s="147">
        <v>0</v>
      </c>
      <c r="D773" s="147">
        <v>0</v>
      </c>
      <c r="E773" s="168" t="s">
        <v>2339</v>
      </c>
      <c r="F773" s="147" t="s">
        <v>2341</v>
      </c>
      <c r="G773" s="168"/>
      <c r="H773" s="168"/>
      <c r="I773" s="180"/>
    </row>
    <row r="774" spans="1:10" ht="21" customHeight="1" thickBot="1">
      <c r="A774" s="325" t="s">
        <v>345</v>
      </c>
      <c r="B774" s="643">
        <v>0</v>
      </c>
      <c r="C774" s="643">
        <v>0</v>
      </c>
      <c r="D774" s="643">
        <v>0</v>
      </c>
      <c r="E774" s="218">
        <v>0</v>
      </c>
      <c r="F774" s="858" t="s">
        <v>2343</v>
      </c>
      <c r="G774" s="218"/>
      <c r="H774" s="218"/>
      <c r="I774" s="394"/>
    </row>
    <row r="775" spans="1:10" ht="102" customHeight="1">
      <c r="A775" s="273" t="s">
        <v>630</v>
      </c>
      <c r="B775" s="353" t="s">
        <v>1584</v>
      </c>
      <c r="C775" s="353" t="s">
        <v>1585</v>
      </c>
      <c r="D775" s="353" t="s">
        <v>1838</v>
      </c>
      <c r="E775" s="353" t="s">
        <v>2342</v>
      </c>
      <c r="F775" s="353" t="s">
        <v>2409</v>
      </c>
      <c r="G775" s="169"/>
      <c r="H775" s="169"/>
      <c r="I775" s="389"/>
    </row>
    <row r="776" spans="1:10" ht="31.5" customHeight="1" thickBot="1">
      <c r="A776" s="225" t="s">
        <v>346</v>
      </c>
      <c r="B776" s="210">
        <v>5</v>
      </c>
      <c r="C776" s="210">
        <v>2</v>
      </c>
      <c r="D776" s="210">
        <v>1</v>
      </c>
      <c r="E776" s="210">
        <v>2</v>
      </c>
      <c r="F776" s="210">
        <v>4</v>
      </c>
      <c r="G776" s="179"/>
      <c r="H776" s="179"/>
      <c r="I776" s="392"/>
    </row>
    <row r="777" spans="1:10" ht="13.5" thickBot="1">
      <c r="A777" s="843"/>
      <c r="B777" s="835"/>
    </row>
    <row r="778" spans="1:10" s="381" customFormat="1" ht="26.25" thickBot="1">
      <c r="A778" s="462" t="s">
        <v>62</v>
      </c>
      <c r="B778" s="452">
        <v>2013</v>
      </c>
      <c r="C778" s="453">
        <v>2014</v>
      </c>
      <c r="D778" s="452">
        <v>2015</v>
      </c>
      <c r="E778" s="453">
        <v>2016</v>
      </c>
      <c r="F778" s="453">
        <v>2017</v>
      </c>
      <c r="G778" s="453">
        <v>2018</v>
      </c>
      <c r="H778" s="453">
        <v>2019</v>
      </c>
      <c r="I778" s="454">
        <v>2020</v>
      </c>
      <c r="J778" s="828"/>
    </row>
    <row r="779" spans="1:10" s="381" customFormat="1" ht="15.95" customHeight="1">
      <c r="A779" s="455" t="s">
        <v>1242</v>
      </c>
      <c r="B779" s="221">
        <f>B780+B781+B782</f>
        <v>9</v>
      </c>
      <c r="C779" s="221">
        <f>C780+C781+C782</f>
        <v>9</v>
      </c>
      <c r="D779" s="221">
        <f>D780+D781+D782</f>
        <v>9</v>
      </c>
      <c r="E779" s="221">
        <f>E780+E781+E782</f>
        <v>9</v>
      </c>
      <c r="F779" s="25">
        <f>F780+F781+F782</f>
        <v>9</v>
      </c>
      <c r="G779" s="855"/>
      <c r="H779" s="855"/>
      <c r="I779" s="408"/>
      <c r="J779" s="828"/>
    </row>
    <row r="780" spans="1:10" s="381" customFormat="1" ht="15.95" customHeight="1">
      <c r="A780" s="456" t="s">
        <v>1265</v>
      </c>
      <c r="B780" s="222">
        <v>0</v>
      </c>
      <c r="C780" s="222">
        <v>1</v>
      </c>
      <c r="D780" s="222">
        <v>1</v>
      </c>
      <c r="E780" s="222">
        <v>1</v>
      </c>
      <c r="F780" s="427">
        <v>1</v>
      </c>
      <c r="G780" s="857"/>
      <c r="H780" s="857"/>
      <c r="I780" s="428"/>
      <c r="J780" s="828"/>
    </row>
    <row r="781" spans="1:10" s="381" customFormat="1" ht="15.75" customHeight="1">
      <c r="A781" s="456" t="s">
        <v>1266</v>
      </c>
      <c r="B781" s="222">
        <v>8</v>
      </c>
      <c r="C781" s="222">
        <v>7</v>
      </c>
      <c r="D781" s="222">
        <v>7</v>
      </c>
      <c r="E781" s="222">
        <v>8</v>
      </c>
      <c r="F781" s="427">
        <v>8</v>
      </c>
      <c r="G781" s="857"/>
      <c r="H781" s="857"/>
      <c r="I781" s="428"/>
      <c r="J781" s="828"/>
    </row>
    <row r="782" spans="1:10" s="381" customFormat="1" ht="18" customHeight="1" thickBot="1">
      <c r="A782" s="457" t="s">
        <v>1267</v>
      </c>
      <c r="B782" s="275">
        <v>1</v>
      </c>
      <c r="C782" s="275">
        <v>1</v>
      </c>
      <c r="D782" s="275">
        <v>1</v>
      </c>
      <c r="E782" s="275">
        <v>0</v>
      </c>
      <c r="F782" s="143">
        <v>0</v>
      </c>
      <c r="G782" s="859"/>
      <c r="H782" s="859"/>
      <c r="I782" s="409"/>
      <c r="J782" s="828"/>
    </row>
    <row r="783" spans="1:10" ht="13.5" customHeight="1" thickBot="1">
      <c r="A783" s="323"/>
      <c r="B783" s="840"/>
      <c r="C783" s="841"/>
      <c r="D783" s="842"/>
      <c r="E783" s="841"/>
      <c r="F783" s="841"/>
      <c r="G783" s="841"/>
      <c r="H783" s="841"/>
      <c r="I783" s="841"/>
    </row>
    <row r="784" spans="1:10" ht="13.5" customHeight="1">
      <c r="A784" s="273" t="s">
        <v>631</v>
      </c>
      <c r="B784" s="216"/>
      <c r="C784" s="216"/>
      <c r="D784" s="216"/>
      <c r="E784" s="169"/>
      <c r="F784" s="169"/>
      <c r="G784" s="169"/>
      <c r="H784" s="169"/>
      <c r="I784" s="389"/>
    </row>
    <row r="785" spans="1:9" ht="70.5" customHeight="1">
      <c r="A785" s="277" t="s">
        <v>321</v>
      </c>
      <c r="B785" s="217">
        <v>0</v>
      </c>
      <c r="C785" s="217">
        <v>0</v>
      </c>
      <c r="D785" s="217">
        <v>0</v>
      </c>
      <c r="E785" s="168" t="s">
        <v>2410</v>
      </c>
      <c r="F785" s="168" t="s">
        <v>2411</v>
      </c>
      <c r="G785" s="168"/>
      <c r="H785" s="168"/>
      <c r="I785" s="180"/>
    </row>
    <row r="786" spans="1:9" ht="15" customHeight="1" thickBot="1">
      <c r="A786" s="225" t="s">
        <v>164</v>
      </c>
      <c r="B786" s="217">
        <v>0</v>
      </c>
      <c r="C786" s="217">
        <v>0</v>
      </c>
      <c r="D786" s="217">
        <v>0</v>
      </c>
      <c r="E786" s="168">
        <v>90</v>
      </c>
      <c r="F786" s="168">
        <v>90</v>
      </c>
      <c r="G786" s="168"/>
      <c r="H786" s="168"/>
      <c r="I786" s="180"/>
    </row>
    <row r="787" spans="1:9" ht="87.75" customHeight="1">
      <c r="A787" s="273" t="s">
        <v>632</v>
      </c>
      <c r="B787" s="172"/>
      <c r="C787" s="668" t="s">
        <v>2091</v>
      </c>
      <c r="D787" s="172" t="s">
        <v>2092</v>
      </c>
      <c r="E787" s="169" t="s">
        <v>2093</v>
      </c>
      <c r="F787" s="169" t="s">
        <v>2412</v>
      </c>
      <c r="G787" s="313"/>
      <c r="H787" s="313"/>
      <c r="I787" s="669"/>
    </row>
    <row r="788" spans="1:9" ht="30.75" customHeight="1" thickBot="1">
      <c r="A788" s="225" t="s">
        <v>347</v>
      </c>
      <c r="B788" s="643"/>
      <c r="C788" s="644">
        <v>1</v>
      </c>
      <c r="D788" s="643">
        <v>1</v>
      </c>
      <c r="E788" s="643">
        <v>4</v>
      </c>
      <c r="F788" s="218">
        <v>4</v>
      </c>
      <c r="G788" s="623"/>
      <c r="H788" s="623"/>
      <c r="I788" s="624"/>
    </row>
    <row r="789" spans="1:9" ht="20.25" customHeight="1">
      <c r="A789" s="273" t="s">
        <v>633</v>
      </c>
      <c r="B789" s="172"/>
      <c r="C789" s="169"/>
      <c r="D789" s="172"/>
      <c r="E789" s="313"/>
      <c r="F789" s="313"/>
      <c r="G789" s="169"/>
      <c r="H789" s="169"/>
      <c r="I789" s="389"/>
    </row>
    <row r="790" spans="1:9" ht="55.5" customHeight="1" thickBot="1">
      <c r="A790" s="225" t="s">
        <v>348</v>
      </c>
      <c r="B790" s="147">
        <v>7</v>
      </c>
      <c r="C790" s="147">
        <v>3</v>
      </c>
      <c r="D790" s="147">
        <v>2</v>
      </c>
      <c r="E790" s="312" t="s">
        <v>2094</v>
      </c>
      <c r="F790" s="312" t="s">
        <v>2429</v>
      </c>
      <c r="G790" s="168"/>
      <c r="H790" s="168"/>
      <c r="I790" s="180"/>
    </row>
    <row r="791" spans="1:9" ht="27" customHeight="1">
      <c r="A791" s="273" t="s">
        <v>2253</v>
      </c>
      <c r="B791" s="172"/>
      <c r="C791" s="169"/>
      <c r="D791" s="172"/>
      <c r="E791" s="169"/>
      <c r="F791" s="169"/>
      <c r="G791" s="169"/>
      <c r="H791" s="169"/>
      <c r="I791" s="389"/>
    </row>
    <row r="792" spans="1:9" ht="104.25" customHeight="1" thickBot="1">
      <c r="A792" s="225" t="s">
        <v>1340</v>
      </c>
      <c r="B792" s="210">
        <v>45</v>
      </c>
      <c r="C792" s="179" t="s">
        <v>2413</v>
      </c>
      <c r="D792" s="210" t="s">
        <v>2254</v>
      </c>
      <c r="E792" s="179" t="s">
        <v>2414</v>
      </c>
      <c r="F792" s="179" t="s">
        <v>2415</v>
      </c>
      <c r="G792" s="179"/>
      <c r="H792" s="179"/>
      <c r="I792" s="392"/>
    </row>
    <row r="793" spans="1:9" ht="17.25" customHeight="1">
      <c r="A793" s="273" t="s">
        <v>634</v>
      </c>
      <c r="B793" s="172"/>
      <c r="C793" s="169"/>
      <c r="D793" s="172"/>
      <c r="E793" s="313"/>
      <c r="F793" s="313"/>
      <c r="G793" s="169"/>
      <c r="H793" s="169"/>
      <c r="I793" s="389"/>
    </row>
    <row r="794" spans="1:9">
      <c r="A794" s="277" t="s">
        <v>349</v>
      </c>
      <c r="B794" s="214">
        <v>6.2</v>
      </c>
      <c r="C794" s="347">
        <v>0.89100000000000001</v>
      </c>
      <c r="D794" s="438">
        <v>14.291</v>
      </c>
      <c r="E794" s="439">
        <v>1.63</v>
      </c>
      <c r="F794" s="306" t="s">
        <v>2416</v>
      </c>
      <c r="G794" s="168"/>
      <c r="H794" s="168"/>
      <c r="I794" s="180"/>
    </row>
    <row r="795" spans="1:9">
      <c r="A795" s="277" t="s">
        <v>350</v>
      </c>
      <c r="B795" s="147">
        <v>11555</v>
      </c>
      <c r="C795" s="348">
        <v>14567</v>
      </c>
      <c r="D795" s="439">
        <v>14923</v>
      </c>
      <c r="E795" s="439">
        <v>14977</v>
      </c>
      <c r="F795" s="948">
        <v>15961</v>
      </c>
      <c r="G795" s="168"/>
      <c r="H795" s="168"/>
      <c r="I795" s="180"/>
    </row>
    <row r="796" spans="1:9">
      <c r="A796" s="277" t="s">
        <v>351</v>
      </c>
      <c r="B796" s="147">
        <v>90</v>
      </c>
      <c r="C796" s="613" t="s">
        <v>1586</v>
      </c>
      <c r="D796" s="440" t="s">
        <v>1839</v>
      </c>
      <c r="E796" s="440" t="s">
        <v>2095</v>
      </c>
      <c r="F796" s="306">
        <v>98</v>
      </c>
      <c r="G796" s="168"/>
      <c r="H796" s="168"/>
      <c r="I796" s="180"/>
    </row>
    <row r="797" spans="1:9" ht="54" customHeight="1" thickBot="1">
      <c r="A797" s="325" t="s">
        <v>352</v>
      </c>
      <c r="B797" s="670">
        <v>2</v>
      </c>
      <c r="C797" s="671">
        <v>0</v>
      </c>
      <c r="D797" s="817">
        <v>0</v>
      </c>
      <c r="E797" s="218" t="s">
        <v>2096</v>
      </c>
      <c r="F797" s="244" t="s">
        <v>2417</v>
      </c>
      <c r="G797" s="218"/>
      <c r="H797" s="218"/>
      <c r="I797" s="394"/>
    </row>
    <row r="798" spans="1:9" ht="25.5">
      <c r="A798" s="273" t="s">
        <v>635</v>
      </c>
      <c r="B798" s="172"/>
      <c r="C798" s="366"/>
      <c r="D798" s="366"/>
      <c r="E798" s="366"/>
      <c r="F798" s="366"/>
      <c r="G798" s="366"/>
      <c r="H798" s="366"/>
      <c r="I798" s="425"/>
    </row>
    <row r="799" spans="1:9" ht="27.75" customHeight="1" thickBot="1">
      <c r="A799" s="225" t="s">
        <v>353</v>
      </c>
      <c r="B799" s="147" t="s">
        <v>1321</v>
      </c>
      <c r="C799" s="215" t="s">
        <v>1587</v>
      </c>
      <c r="D799" s="215" t="s">
        <v>1587</v>
      </c>
      <c r="E799" s="350"/>
      <c r="F799" s="350"/>
      <c r="G799" s="350"/>
      <c r="H799" s="350"/>
      <c r="I799" s="424"/>
    </row>
    <row r="800" spans="1:9" ht="24.75" customHeight="1">
      <c r="A800" s="273" t="s">
        <v>636</v>
      </c>
      <c r="B800" s="172"/>
      <c r="C800" s="169"/>
      <c r="D800" s="172"/>
      <c r="E800" s="169"/>
      <c r="F800" s="169"/>
      <c r="G800" s="169"/>
      <c r="H800" s="169"/>
      <c r="I800" s="389"/>
    </row>
    <row r="801" spans="1:10" ht="13.5" thickBot="1">
      <c r="A801" s="225" t="s">
        <v>354</v>
      </c>
      <c r="B801" s="147">
        <v>5.0999999999999996</v>
      </c>
      <c r="C801" s="147">
        <v>6.8179999999999996</v>
      </c>
      <c r="D801" s="147">
        <v>6.2649999999999997</v>
      </c>
      <c r="E801" s="168">
        <v>6.37</v>
      </c>
      <c r="F801" s="168">
        <v>6.468</v>
      </c>
      <c r="G801" s="168"/>
      <c r="H801" s="168"/>
      <c r="I801" s="180"/>
    </row>
    <row r="802" spans="1:10" ht="15" customHeight="1">
      <c r="A802" s="273" t="s">
        <v>637</v>
      </c>
      <c r="B802" s="172"/>
      <c r="C802" s="169"/>
      <c r="D802" s="172"/>
      <c r="E802" s="169"/>
      <c r="F802" s="169"/>
      <c r="G802" s="169"/>
      <c r="H802" s="169"/>
      <c r="I802" s="389"/>
    </row>
    <row r="803" spans="1:10" ht="93.75" customHeight="1" thickBot="1">
      <c r="A803" s="225" t="s">
        <v>240</v>
      </c>
      <c r="B803" s="341" t="s">
        <v>1532</v>
      </c>
      <c r="C803" s="341"/>
      <c r="D803" s="341"/>
      <c r="E803" s="168" t="s">
        <v>2286</v>
      </c>
      <c r="F803" s="168" t="s">
        <v>2285</v>
      </c>
      <c r="G803" s="168"/>
      <c r="H803" s="168"/>
      <c r="I803" s="180"/>
    </row>
    <row r="804" spans="1:10">
      <c r="A804" s="273" t="s">
        <v>638</v>
      </c>
      <c r="B804" s="172"/>
      <c r="C804" s="169"/>
      <c r="D804" s="172"/>
      <c r="E804" s="169"/>
      <c r="F804" s="169"/>
      <c r="G804" s="169"/>
      <c r="H804" s="169"/>
      <c r="I804" s="389"/>
    </row>
    <row r="805" spans="1:10" ht="27" customHeight="1" thickBot="1">
      <c r="A805" s="225" t="s">
        <v>355</v>
      </c>
      <c r="B805" s="275" t="s">
        <v>1293</v>
      </c>
      <c r="C805" s="275" t="s">
        <v>1689</v>
      </c>
      <c r="D805" s="210" t="s">
        <v>2097</v>
      </c>
      <c r="E805" s="210" t="s">
        <v>2098</v>
      </c>
      <c r="F805" s="210" t="s">
        <v>2284</v>
      </c>
      <c r="G805" s="179"/>
      <c r="H805" s="179"/>
      <c r="I805" s="392"/>
    </row>
    <row r="806" spans="1:10" ht="13.5" thickBot="1">
      <c r="A806" s="843"/>
      <c r="B806" s="835"/>
    </row>
    <row r="807" spans="1:10" s="381" customFormat="1" ht="13.5" thickBot="1">
      <c r="A807" s="462" t="s">
        <v>63</v>
      </c>
      <c r="B807" s="452">
        <v>2013</v>
      </c>
      <c r="C807" s="453">
        <v>2014</v>
      </c>
      <c r="D807" s="452">
        <v>2015</v>
      </c>
      <c r="E807" s="453">
        <v>2016</v>
      </c>
      <c r="F807" s="453">
        <v>2017</v>
      </c>
      <c r="G807" s="453">
        <v>2018</v>
      </c>
      <c r="H807" s="453">
        <v>2019</v>
      </c>
      <c r="I807" s="454">
        <v>2020</v>
      </c>
      <c r="J807" s="828"/>
    </row>
    <row r="808" spans="1:10" s="381" customFormat="1" ht="15.95" customHeight="1">
      <c r="A808" s="455" t="s">
        <v>1242</v>
      </c>
      <c r="B808" s="221">
        <v>3</v>
      </c>
      <c r="C808" s="221">
        <v>3</v>
      </c>
      <c r="D808" s="221">
        <v>3</v>
      </c>
      <c r="E808" s="221">
        <v>3</v>
      </c>
      <c r="F808" s="221">
        <v>3</v>
      </c>
      <c r="G808" s="855"/>
      <c r="H808" s="855"/>
      <c r="I808" s="408"/>
      <c r="J808" s="828"/>
    </row>
    <row r="809" spans="1:10" s="381" customFormat="1" ht="15.95" customHeight="1">
      <c r="A809" s="456" t="s">
        <v>1265</v>
      </c>
      <c r="B809" s="222">
        <v>0</v>
      </c>
      <c r="C809" s="222">
        <v>0</v>
      </c>
      <c r="D809" s="222">
        <v>0</v>
      </c>
      <c r="E809" s="222">
        <v>0</v>
      </c>
      <c r="F809" s="222">
        <v>0</v>
      </c>
      <c r="G809" s="857"/>
      <c r="H809" s="857"/>
      <c r="I809" s="428"/>
      <c r="J809" s="828"/>
    </row>
    <row r="810" spans="1:10" s="381" customFormat="1" ht="15.75" customHeight="1">
      <c r="A810" s="456" t="s">
        <v>1266</v>
      </c>
      <c r="B810" s="222">
        <v>3</v>
      </c>
      <c r="C810" s="222">
        <v>3</v>
      </c>
      <c r="D810" s="222">
        <v>3</v>
      </c>
      <c r="E810" s="222">
        <v>3</v>
      </c>
      <c r="F810" s="222">
        <v>3</v>
      </c>
      <c r="G810" s="857"/>
      <c r="H810" s="857"/>
      <c r="I810" s="428"/>
      <c r="J810" s="828"/>
    </row>
    <row r="811" spans="1:10" s="381" customFormat="1" ht="18" customHeight="1" thickBot="1">
      <c r="A811" s="457" t="s">
        <v>1267</v>
      </c>
      <c r="B811" s="275">
        <v>0</v>
      </c>
      <c r="C811" s="275">
        <v>0</v>
      </c>
      <c r="D811" s="275">
        <v>0</v>
      </c>
      <c r="E811" s="275">
        <v>0</v>
      </c>
      <c r="F811" s="275">
        <v>0</v>
      </c>
      <c r="G811" s="859"/>
      <c r="H811" s="859"/>
      <c r="I811" s="409"/>
      <c r="J811" s="828"/>
    </row>
    <row r="812" spans="1:10" ht="13.5" customHeight="1" thickBot="1">
      <c r="A812" s="323"/>
      <c r="B812" s="840"/>
      <c r="C812" s="841"/>
      <c r="D812" s="842"/>
      <c r="E812" s="841"/>
      <c r="F812" s="841"/>
      <c r="G812" s="841"/>
      <c r="H812" s="841"/>
      <c r="I812" s="841"/>
    </row>
    <row r="813" spans="1:10" ht="24" customHeight="1" thickBot="1">
      <c r="A813" s="330" t="s">
        <v>1268</v>
      </c>
      <c r="B813" s="209">
        <v>2013</v>
      </c>
      <c r="C813" s="164">
        <v>2014</v>
      </c>
      <c r="D813" s="209">
        <v>2015</v>
      </c>
      <c r="E813" s="164">
        <v>2016</v>
      </c>
      <c r="F813" s="164">
        <v>2017</v>
      </c>
      <c r="G813" s="164">
        <v>2018</v>
      </c>
      <c r="H813" s="164">
        <v>2019</v>
      </c>
      <c r="I813" s="391">
        <v>2020</v>
      </c>
    </row>
    <row r="814" spans="1:10" ht="15.6" customHeight="1">
      <c r="A814" s="273" t="s">
        <v>1605</v>
      </c>
      <c r="B814" s="219"/>
      <c r="C814" s="169"/>
      <c r="D814" s="172"/>
      <c r="E814" s="169"/>
      <c r="F814" s="169"/>
      <c r="G814" s="169"/>
      <c r="H814" s="169"/>
      <c r="I814" s="389"/>
    </row>
    <row r="815" spans="1:10" ht="95.25" customHeight="1" thickBot="1">
      <c r="A815" s="225" t="s">
        <v>356</v>
      </c>
      <c r="B815" s="211" t="s">
        <v>1323</v>
      </c>
      <c r="C815" s="211" t="s">
        <v>1323</v>
      </c>
      <c r="D815" s="211" t="s">
        <v>1323</v>
      </c>
      <c r="E815" s="211" t="s">
        <v>1323</v>
      </c>
      <c r="F815" s="211" t="s">
        <v>2418</v>
      </c>
      <c r="G815" s="168"/>
      <c r="H815" s="168"/>
      <c r="I815" s="180"/>
    </row>
    <row r="816" spans="1:10" ht="15.6" customHeight="1">
      <c r="A816" s="273" t="s">
        <v>639</v>
      </c>
      <c r="B816" s="302"/>
      <c r="C816" s="169"/>
      <c r="D816" s="172"/>
      <c r="E816" s="172"/>
      <c r="F816" s="172"/>
      <c r="G816" s="169"/>
      <c r="H816" s="169"/>
      <c r="I816" s="389"/>
    </row>
    <row r="817" spans="1:10" ht="30.75" customHeight="1">
      <c r="A817" s="277" t="s">
        <v>357</v>
      </c>
      <c r="B817" s="211" t="s">
        <v>1295</v>
      </c>
      <c r="C817" s="211" t="s">
        <v>1295</v>
      </c>
      <c r="D817" s="211" t="s">
        <v>1295</v>
      </c>
      <c r="E817" s="211" t="s">
        <v>1295</v>
      </c>
      <c r="F817" s="949" t="s">
        <v>2419</v>
      </c>
      <c r="G817" s="168"/>
      <c r="H817" s="168"/>
      <c r="I817" s="180"/>
    </row>
    <row r="818" spans="1:10" ht="15.75" customHeight="1">
      <c r="A818" s="277" t="s">
        <v>358</v>
      </c>
      <c r="B818" s="211">
        <v>4</v>
      </c>
      <c r="C818" s="211">
        <v>10</v>
      </c>
      <c r="D818" s="211">
        <v>11</v>
      </c>
      <c r="E818" s="211">
        <v>12</v>
      </c>
      <c r="F818" s="211">
        <v>12</v>
      </c>
      <c r="G818" s="168"/>
      <c r="H818" s="168"/>
      <c r="I818" s="180"/>
    </row>
    <row r="819" spans="1:10" ht="17.25" customHeight="1">
      <c r="A819" s="277" t="s">
        <v>359</v>
      </c>
      <c r="B819" s="211">
        <v>1</v>
      </c>
      <c r="C819" s="211">
        <v>1</v>
      </c>
      <c r="D819" s="211">
        <v>1</v>
      </c>
      <c r="E819" s="211">
        <v>1</v>
      </c>
      <c r="F819" s="211">
        <v>1</v>
      </c>
      <c r="G819" s="168"/>
      <c r="H819" s="168"/>
      <c r="I819" s="180"/>
    </row>
    <row r="820" spans="1:10" ht="60" customHeight="1" thickBot="1">
      <c r="A820" s="225" t="s">
        <v>360</v>
      </c>
      <c r="B820" s="818" t="s">
        <v>1533</v>
      </c>
      <c r="C820" s="818"/>
      <c r="D820" s="211" t="s">
        <v>2099</v>
      </c>
      <c r="E820" s="211"/>
      <c r="F820" s="211" t="s">
        <v>2420</v>
      </c>
      <c r="G820" s="168"/>
      <c r="H820" s="168"/>
      <c r="I820" s="180"/>
    </row>
    <row r="821" spans="1:10" ht="15.6" customHeight="1">
      <c r="A821" s="273" t="s">
        <v>640</v>
      </c>
      <c r="B821" s="221"/>
      <c r="C821" s="169"/>
      <c r="D821" s="219"/>
      <c r="E821" s="313"/>
      <c r="F821" s="25"/>
      <c r="G821" s="25"/>
      <c r="H821" s="25"/>
      <c r="I821" s="408"/>
    </row>
    <row r="822" spans="1:10" ht="15" customHeight="1">
      <c r="A822" s="277" t="s">
        <v>361</v>
      </c>
      <c r="B822" s="312">
        <v>3</v>
      </c>
      <c r="C822" s="312">
        <v>14</v>
      </c>
      <c r="D822" s="312">
        <v>20</v>
      </c>
      <c r="E822" s="312">
        <v>32</v>
      </c>
      <c r="F822" s="427">
        <v>30</v>
      </c>
      <c r="G822" s="427"/>
      <c r="H822" s="427"/>
      <c r="I822" s="428"/>
    </row>
    <row r="823" spans="1:10" ht="15" customHeight="1" thickBot="1">
      <c r="A823" s="225" t="s">
        <v>362</v>
      </c>
      <c r="B823" s="305">
        <v>0</v>
      </c>
      <c r="C823" s="305">
        <v>0</v>
      </c>
      <c r="D823" s="220">
        <v>0</v>
      </c>
      <c r="E823" s="305">
        <v>0</v>
      </c>
      <c r="F823" s="305">
        <v>0</v>
      </c>
      <c r="G823" s="179"/>
      <c r="H823" s="179"/>
      <c r="I823" s="392"/>
    </row>
    <row r="824" spans="1:10" ht="15.6" customHeight="1" thickBot="1">
      <c r="A824" s="843"/>
      <c r="B824" s="835"/>
    </row>
    <row r="825" spans="1:10" s="382" customFormat="1" ht="13.5" thickBot="1">
      <c r="A825" s="940" t="s">
        <v>64</v>
      </c>
      <c r="B825" s="405">
        <v>2013</v>
      </c>
      <c r="C825" s="449">
        <v>2014</v>
      </c>
      <c r="D825" s="405">
        <v>2015</v>
      </c>
      <c r="E825" s="449">
        <v>2016</v>
      </c>
      <c r="F825" s="449">
        <v>2017</v>
      </c>
      <c r="G825" s="449">
        <v>2018</v>
      </c>
      <c r="H825" s="449">
        <v>2019</v>
      </c>
      <c r="I825" s="450">
        <v>2020</v>
      </c>
      <c r="J825" s="941"/>
    </row>
    <row r="826" spans="1:10" s="381" customFormat="1" ht="15.95" customHeight="1">
      <c r="A826" s="455" t="s">
        <v>1242</v>
      </c>
      <c r="B826" s="452">
        <f t="shared" ref="B826:E829" si="33">B832+B859+B891</f>
        <v>15</v>
      </c>
      <c r="C826" s="452">
        <f t="shared" si="33"/>
        <v>21</v>
      </c>
      <c r="D826" s="452">
        <f t="shared" si="33"/>
        <v>21</v>
      </c>
      <c r="E826" s="405">
        <f t="shared" si="33"/>
        <v>20</v>
      </c>
      <c r="F826" s="405">
        <f>F832+F859+F891</f>
        <v>20</v>
      </c>
      <c r="G826" s="855"/>
      <c r="H826" s="855"/>
      <c r="I826" s="408"/>
      <c r="J826" s="828"/>
    </row>
    <row r="827" spans="1:10" s="381" customFormat="1" ht="14.25" customHeight="1">
      <c r="A827" s="456" t="s">
        <v>1265</v>
      </c>
      <c r="B827" s="222">
        <f t="shared" si="33"/>
        <v>0</v>
      </c>
      <c r="C827" s="222">
        <f t="shared" si="33"/>
        <v>0</v>
      </c>
      <c r="D827" s="222">
        <f t="shared" si="33"/>
        <v>0</v>
      </c>
      <c r="E827" s="211">
        <f t="shared" si="33"/>
        <v>1</v>
      </c>
      <c r="F827" s="211">
        <f t="shared" ref="F827" si="34">F833+F860+F892</f>
        <v>1</v>
      </c>
      <c r="G827" s="857"/>
      <c r="H827" s="857"/>
      <c r="I827" s="428"/>
      <c r="J827" s="828"/>
    </row>
    <row r="828" spans="1:10" s="381" customFormat="1" ht="14.25" customHeight="1">
      <c r="A828" s="456" t="s">
        <v>1266</v>
      </c>
      <c r="B828" s="222">
        <f t="shared" si="33"/>
        <v>14</v>
      </c>
      <c r="C828" s="222">
        <f t="shared" si="33"/>
        <v>20</v>
      </c>
      <c r="D828" s="222">
        <f t="shared" si="33"/>
        <v>20</v>
      </c>
      <c r="E828" s="211">
        <f t="shared" si="33"/>
        <v>18</v>
      </c>
      <c r="F828" s="211">
        <f t="shared" ref="F828" si="35">F834+F861+F893</f>
        <v>19</v>
      </c>
      <c r="G828" s="857"/>
      <c r="H828" s="857"/>
      <c r="I828" s="428"/>
      <c r="J828" s="828"/>
    </row>
    <row r="829" spans="1:10" s="381" customFormat="1" ht="17.25" customHeight="1" thickBot="1">
      <c r="A829" s="457" t="s">
        <v>1267</v>
      </c>
      <c r="B829" s="858">
        <f t="shared" si="33"/>
        <v>1</v>
      </c>
      <c r="C829" s="858">
        <f t="shared" si="33"/>
        <v>1</v>
      </c>
      <c r="D829" s="858">
        <f t="shared" si="33"/>
        <v>1</v>
      </c>
      <c r="E829" s="290">
        <f t="shared" si="33"/>
        <v>1</v>
      </c>
      <c r="F829" s="290">
        <f t="shared" ref="F829" si="36">F835+F862+F894</f>
        <v>0</v>
      </c>
      <c r="G829" s="859"/>
      <c r="H829" s="859"/>
      <c r="I829" s="409"/>
      <c r="J829" s="828"/>
    </row>
    <row r="830" spans="1:10" s="381" customFormat="1" ht="14.25" customHeight="1" thickBot="1">
      <c r="A830" s="860"/>
      <c r="B830" s="861"/>
      <c r="C830" s="826"/>
      <c r="D830" s="827"/>
      <c r="E830" s="826"/>
      <c r="F830" s="826"/>
      <c r="G830" s="826"/>
      <c r="H830" s="826"/>
      <c r="I830" s="826"/>
      <c r="J830" s="828"/>
    </row>
    <row r="831" spans="1:10" s="381" customFormat="1" ht="13.5" thickBot="1">
      <c r="A831" s="462" t="s">
        <v>65</v>
      </c>
      <c r="B831" s="452">
        <v>2013</v>
      </c>
      <c r="C831" s="453">
        <v>2014</v>
      </c>
      <c r="D831" s="452">
        <v>2015</v>
      </c>
      <c r="E831" s="453">
        <v>2016</v>
      </c>
      <c r="F831" s="449">
        <v>2017</v>
      </c>
      <c r="G831" s="453">
        <v>2018</v>
      </c>
      <c r="H831" s="453">
        <v>2019</v>
      </c>
      <c r="I831" s="454">
        <v>2020</v>
      </c>
      <c r="J831" s="828"/>
    </row>
    <row r="832" spans="1:10" s="381" customFormat="1" ht="15.95" customHeight="1">
      <c r="A832" s="455" t="s">
        <v>1242</v>
      </c>
      <c r="B832" s="221">
        <v>6</v>
      </c>
      <c r="C832" s="221">
        <v>6</v>
      </c>
      <c r="D832" s="221">
        <v>6</v>
      </c>
      <c r="E832" s="221">
        <f>E833+E834+E835</f>
        <v>6</v>
      </c>
      <c r="F832" s="221">
        <f>F833+F834+F835</f>
        <v>6</v>
      </c>
      <c r="G832" s="855"/>
      <c r="H832" s="855"/>
      <c r="I832" s="408"/>
      <c r="J832" s="828"/>
    </row>
    <row r="833" spans="1:10" s="381" customFormat="1" ht="15.95" customHeight="1">
      <c r="A833" s="456" t="s">
        <v>1265</v>
      </c>
      <c r="B833" s="222">
        <v>0</v>
      </c>
      <c r="C833" s="222">
        <v>0</v>
      </c>
      <c r="D833" s="222">
        <v>0</v>
      </c>
      <c r="E833" s="222">
        <v>0</v>
      </c>
      <c r="F833" s="222">
        <v>0</v>
      </c>
      <c r="G833" s="857"/>
      <c r="H833" s="857"/>
      <c r="I833" s="428"/>
      <c r="J833" s="828"/>
    </row>
    <row r="834" spans="1:10" s="381" customFormat="1" ht="15.75" customHeight="1">
      <c r="A834" s="456" t="s">
        <v>1266</v>
      </c>
      <c r="B834" s="222">
        <v>6</v>
      </c>
      <c r="C834" s="222">
        <v>6</v>
      </c>
      <c r="D834" s="222">
        <v>6</v>
      </c>
      <c r="E834" s="222">
        <v>6</v>
      </c>
      <c r="F834" s="222">
        <v>6</v>
      </c>
      <c r="G834" s="857"/>
      <c r="H834" s="857"/>
      <c r="I834" s="428"/>
      <c r="J834" s="828"/>
    </row>
    <row r="835" spans="1:10" s="381" customFormat="1" ht="15.75" customHeight="1" thickBot="1">
      <c r="A835" s="457" t="s">
        <v>1267</v>
      </c>
      <c r="B835" s="275">
        <v>0</v>
      </c>
      <c r="C835" s="275">
        <v>0</v>
      </c>
      <c r="D835" s="275">
        <v>0</v>
      </c>
      <c r="E835" s="275">
        <v>0</v>
      </c>
      <c r="F835" s="275">
        <v>0</v>
      </c>
      <c r="G835" s="859"/>
      <c r="H835" s="859"/>
      <c r="I835" s="409"/>
      <c r="J835" s="828"/>
    </row>
    <row r="836" spans="1:10" ht="13.5" customHeight="1" thickBot="1">
      <c r="A836" s="323"/>
      <c r="B836" s="840"/>
      <c r="C836" s="841"/>
      <c r="D836" s="842"/>
      <c r="E836" s="841"/>
      <c r="F836" s="841"/>
      <c r="G836" s="841"/>
      <c r="H836" s="841"/>
      <c r="I836" s="841"/>
    </row>
    <row r="837" spans="1:10" ht="24" customHeight="1" thickBot="1">
      <c r="A837" s="324" t="s">
        <v>1268</v>
      </c>
      <c r="B837" s="811">
        <v>2013</v>
      </c>
      <c r="C837" s="814">
        <v>2014</v>
      </c>
      <c r="D837" s="811">
        <v>2015</v>
      </c>
      <c r="E837" s="814">
        <v>2016</v>
      </c>
      <c r="F837" s="449">
        <v>2017</v>
      </c>
      <c r="G837" s="814">
        <v>2018</v>
      </c>
      <c r="H837" s="814">
        <v>2019</v>
      </c>
      <c r="I837" s="390">
        <v>2020</v>
      </c>
    </row>
    <row r="838" spans="1:10" ht="25.5">
      <c r="A838" s="273" t="s">
        <v>641</v>
      </c>
      <c r="B838" s="172"/>
      <c r="C838" s="169"/>
      <c r="D838" s="172"/>
      <c r="E838" s="169"/>
      <c r="F838" s="169"/>
      <c r="G838" s="169"/>
      <c r="H838" s="169"/>
      <c r="I838" s="389"/>
    </row>
    <row r="839" spans="1:10" ht="17.25" customHeight="1">
      <c r="A839" s="277" t="s">
        <v>363</v>
      </c>
      <c r="B839" s="147">
        <v>27.390999999999998</v>
      </c>
      <c r="C839" s="147"/>
      <c r="D839" s="147">
        <v>0.96</v>
      </c>
      <c r="E839" s="168"/>
      <c r="F839" s="168">
        <v>3.1953</v>
      </c>
      <c r="G839" s="168"/>
      <c r="H839" s="168"/>
      <c r="I839" s="180"/>
    </row>
    <row r="840" spans="1:10" ht="18" customHeight="1" thickBot="1">
      <c r="A840" s="225" t="s">
        <v>364</v>
      </c>
      <c r="B840" s="210">
        <v>2</v>
      </c>
      <c r="C840" s="210"/>
      <c r="D840" s="210">
        <v>2</v>
      </c>
      <c r="E840" s="179"/>
      <c r="F840" s="179">
        <v>0</v>
      </c>
      <c r="G840" s="179"/>
      <c r="H840" s="179"/>
      <c r="I840" s="392"/>
    </row>
    <row r="841" spans="1:10" ht="40.5" customHeight="1">
      <c r="A841" s="273" t="s">
        <v>642</v>
      </c>
      <c r="B841" s="172"/>
      <c r="C841" s="169"/>
      <c r="D841" s="172"/>
      <c r="E841" s="169"/>
      <c r="F841" s="169"/>
      <c r="G841" s="169"/>
      <c r="H841" s="169"/>
      <c r="I841" s="389"/>
    </row>
    <row r="842" spans="1:10" ht="35.25" customHeight="1">
      <c r="A842" s="277" t="s">
        <v>365</v>
      </c>
      <c r="B842" s="147">
        <v>1</v>
      </c>
      <c r="C842" s="341" t="s">
        <v>1588</v>
      </c>
      <c r="D842" s="147"/>
      <c r="E842" s="168">
        <v>1</v>
      </c>
      <c r="F842" s="168" t="s">
        <v>2421</v>
      </c>
      <c r="G842" s="168"/>
      <c r="H842" s="168"/>
      <c r="I842" s="180"/>
    </row>
    <row r="843" spans="1:10" ht="117" customHeight="1" thickBot="1">
      <c r="A843" s="225" t="s">
        <v>366</v>
      </c>
      <c r="B843" s="210">
        <v>0</v>
      </c>
      <c r="C843" s="344" t="s">
        <v>1589</v>
      </c>
      <c r="D843" s="344" t="s">
        <v>1941</v>
      </c>
      <c r="E843" s="179" t="s">
        <v>2422</v>
      </c>
      <c r="F843" s="179" t="s">
        <v>2422</v>
      </c>
      <c r="G843" s="179"/>
      <c r="H843" s="179"/>
      <c r="I843" s="392"/>
    </row>
    <row r="844" spans="1:10" ht="27" customHeight="1">
      <c r="A844" s="273" t="s">
        <v>643</v>
      </c>
      <c r="B844" s="219"/>
      <c r="C844" s="172"/>
      <c r="D844" s="172"/>
      <c r="E844" s="169"/>
      <c r="F844" s="169"/>
      <c r="G844" s="169"/>
      <c r="H844" s="169"/>
      <c r="I844" s="389"/>
    </row>
    <row r="845" spans="1:10" ht="18.75" customHeight="1">
      <c r="A845" s="277" t="s">
        <v>365</v>
      </c>
      <c r="B845" s="211">
        <v>0</v>
      </c>
      <c r="C845" s="211">
        <v>0</v>
      </c>
      <c r="D845" s="211">
        <v>0</v>
      </c>
      <c r="E845" s="312">
        <v>0</v>
      </c>
      <c r="F845" s="312">
        <v>0</v>
      </c>
      <c r="G845" s="168"/>
      <c r="H845" s="168"/>
      <c r="I845" s="180"/>
    </row>
    <row r="846" spans="1:10" ht="79.5" customHeight="1">
      <c r="A846" s="277" t="s">
        <v>367</v>
      </c>
      <c r="B846" s="349"/>
      <c r="C846" s="306" t="s">
        <v>2257</v>
      </c>
      <c r="D846" s="306" t="s">
        <v>2256</v>
      </c>
      <c r="E846" s="211" t="s">
        <v>2255</v>
      </c>
      <c r="F846" s="211" t="s">
        <v>2255</v>
      </c>
      <c r="G846" s="168"/>
      <c r="H846" s="168"/>
      <c r="I846" s="180"/>
    </row>
    <row r="847" spans="1:10" ht="33" customHeight="1" thickBot="1">
      <c r="A847" s="225" t="s">
        <v>368</v>
      </c>
      <c r="B847" s="351"/>
      <c r="C847" s="817"/>
      <c r="D847" s="817"/>
      <c r="E847" s="819"/>
      <c r="F847" s="819"/>
      <c r="G847" s="179"/>
      <c r="H847" s="179"/>
      <c r="I847" s="392"/>
    </row>
    <row r="848" spans="1:10" ht="107.25" customHeight="1">
      <c r="A848" s="273" t="s">
        <v>644</v>
      </c>
      <c r="B848" s="352" t="s">
        <v>1324</v>
      </c>
      <c r="C848" s="353" t="s">
        <v>1590</v>
      </c>
      <c r="D848" s="353" t="s">
        <v>1840</v>
      </c>
      <c r="E848" s="169" t="s">
        <v>2100</v>
      </c>
      <c r="F848" s="169" t="s">
        <v>2370</v>
      </c>
      <c r="G848" s="169"/>
      <c r="H848" s="169"/>
      <c r="I848" s="389"/>
    </row>
    <row r="849" spans="1:10" ht="15" customHeight="1">
      <c r="A849" s="277" t="s">
        <v>369</v>
      </c>
      <c r="B849" s="211">
        <v>0</v>
      </c>
      <c r="C849" s="211">
        <v>0</v>
      </c>
      <c r="D849" s="211">
        <v>0</v>
      </c>
      <c r="E849" s="312">
        <v>0</v>
      </c>
      <c r="F849" s="312">
        <v>0</v>
      </c>
      <c r="G849" s="168"/>
      <c r="H849" s="168"/>
      <c r="I849" s="180"/>
    </row>
    <row r="850" spans="1:10" ht="14.25" customHeight="1">
      <c r="A850" s="277" t="s">
        <v>8</v>
      </c>
      <c r="B850" s="211">
        <v>0</v>
      </c>
      <c r="C850" s="211">
        <v>0</v>
      </c>
      <c r="D850" s="211">
        <v>0</v>
      </c>
      <c r="E850" s="312">
        <v>0</v>
      </c>
      <c r="F850" s="312">
        <v>0</v>
      </c>
      <c r="G850" s="168"/>
      <c r="H850" s="168"/>
      <c r="I850" s="180"/>
    </row>
    <row r="851" spans="1:10" ht="18" customHeight="1" thickBot="1">
      <c r="A851" s="225" t="s">
        <v>370</v>
      </c>
      <c r="B851" s="226">
        <v>0</v>
      </c>
      <c r="C851" s="226">
        <v>0</v>
      </c>
      <c r="D851" s="226">
        <v>0</v>
      </c>
      <c r="E851" s="443">
        <v>0</v>
      </c>
      <c r="F851" s="443">
        <v>0</v>
      </c>
      <c r="G851" s="179"/>
      <c r="H851" s="179"/>
      <c r="I851" s="392"/>
    </row>
    <row r="852" spans="1:10" ht="39.75" customHeight="1">
      <c r="A852" s="273" t="s">
        <v>645</v>
      </c>
      <c r="B852" s="172"/>
      <c r="C852" s="169"/>
      <c r="D852" s="172"/>
      <c r="E852" s="313"/>
      <c r="F852" s="313"/>
      <c r="G852" s="169"/>
      <c r="H852" s="169"/>
      <c r="I852" s="389"/>
    </row>
    <row r="853" spans="1:10" ht="54" customHeight="1">
      <c r="A853" s="277" t="s">
        <v>371</v>
      </c>
      <c r="B853" s="147">
        <v>5</v>
      </c>
      <c r="C853" s="147" t="s">
        <v>2101</v>
      </c>
      <c r="D853" s="147" t="s">
        <v>2101</v>
      </c>
      <c r="E853" s="211" t="s">
        <v>2258</v>
      </c>
      <c r="F853" s="211" t="s">
        <v>2258</v>
      </c>
      <c r="G853" s="168"/>
      <c r="H853" s="168"/>
      <c r="I853" s="180"/>
    </row>
    <row r="854" spans="1:10" ht="67.5" customHeight="1" thickBot="1">
      <c r="A854" s="225" t="s">
        <v>372</v>
      </c>
      <c r="B854" s="147">
        <v>2</v>
      </c>
      <c r="C854" s="283" t="s">
        <v>1591</v>
      </c>
      <c r="D854" s="283" t="s">
        <v>1942</v>
      </c>
      <c r="E854" s="623" t="s">
        <v>2102</v>
      </c>
      <c r="F854" s="623" t="s">
        <v>2369</v>
      </c>
      <c r="G854" s="168"/>
      <c r="H854" s="168"/>
      <c r="I854" s="180"/>
    </row>
    <row r="855" spans="1:10" ht="28.5" customHeight="1">
      <c r="A855" s="273" t="s">
        <v>646</v>
      </c>
      <c r="B855" s="172"/>
      <c r="C855" s="301"/>
      <c r="D855" s="668"/>
      <c r="E855" s="169"/>
      <c r="F855" s="169"/>
      <c r="G855" s="169"/>
      <c r="H855" s="169"/>
      <c r="I855" s="389"/>
    </row>
    <row r="856" spans="1:10" ht="60.75" customHeight="1" thickBot="1">
      <c r="A856" s="225" t="s">
        <v>366</v>
      </c>
      <c r="B856" s="643" t="s">
        <v>2259</v>
      </c>
      <c r="C856" s="275" t="s">
        <v>1943</v>
      </c>
      <c r="D856" s="820" t="s">
        <v>2431</v>
      </c>
      <c r="E856" s="179" t="s">
        <v>2561</v>
      </c>
      <c r="F856" s="179" t="s">
        <v>2334</v>
      </c>
      <c r="G856" s="179"/>
      <c r="H856" s="179"/>
      <c r="I856" s="392"/>
    </row>
    <row r="857" spans="1:10" ht="13.5" thickBot="1">
      <c r="A857" s="843"/>
      <c r="B857" s="835"/>
    </row>
    <row r="858" spans="1:10" s="381" customFormat="1" ht="17.25" customHeight="1" thickBot="1">
      <c r="A858" s="462" t="s">
        <v>66</v>
      </c>
      <c r="B858" s="452">
        <v>2013</v>
      </c>
      <c r="C858" s="453">
        <v>2014</v>
      </c>
      <c r="D858" s="452">
        <v>2015</v>
      </c>
      <c r="E858" s="453">
        <v>2016</v>
      </c>
      <c r="F858" s="453">
        <v>2017</v>
      </c>
      <c r="G858" s="453">
        <v>2018</v>
      </c>
      <c r="H858" s="453">
        <v>2019</v>
      </c>
      <c r="I858" s="454">
        <v>2020</v>
      </c>
      <c r="J858" s="828"/>
    </row>
    <row r="859" spans="1:10" s="381" customFormat="1" ht="15.95" customHeight="1">
      <c r="A859" s="455" t="s">
        <v>1242</v>
      </c>
      <c r="B859" s="221">
        <f>B860+B861+B862</f>
        <v>3</v>
      </c>
      <c r="C859" s="221">
        <v>9</v>
      </c>
      <c r="D859" s="221">
        <v>9</v>
      </c>
      <c r="E859" s="221">
        <v>8</v>
      </c>
      <c r="F859" s="25">
        <v>8</v>
      </c>
      <c r="G859" s="855"/>
      <c r="H859" s="855"/>
      <c r="I859" s="408"/>
      <c r="J859" s="828"/>
    </row>
    <row r="860" spans="1:10" s="381" customFormat="1" ht="15.95" customHeight="1">
      <c r="A860" s="456" t="s">
        <v>1265</v>
      </c>
      <c r="B860" s="222">
        <v>0</v>
      </c>
      <c r="C860" s="222">
        <v>0</v>
      </c>
      <c r="D860" s="222">
        <v>0</v>
      </c>
      <c r="E860" s="222">
        <v>0</v>
      </c>
      <c r="F860" s="427">
        <v>0</v>
      </c>
      <c r="G860" s="857"/>
      <c r="H860" s="857"/>
      <c r="I860" s="428"/>
      <c r="J860" s="828"/>
    </row>
    <row r="861" spans="1:10" s="381" customFormat="1" ht="15.75" customHeight="1">
      <c r="A861" s="456" t="s">
        <v>1266</v>
      </c>
      <c r="B861" s="222">
        <v>2</v>
      </c>
      <c r="C861" s="222">
        <v>8</v>
      </c>
      <c r="D861" s="222">
        <v>8</v>
      </c>
      <c r="E861" s="222">
        <v>7</v>
      </c>
      <c r="F861" s="427">
        <v>8</v>
      </c>
      <c r="G861" s="857"/>
      <c r="H861" s="857"/>
      <c r="I861" s="428"/>
      <c r="J861" s="828"/>
    </row>
    <row r="862" spans="1:10" s="381" customFormat="1" ht="18" customHeight="1" thickBot="1">
      <c r="A862" s="457" t="s">
        <v>1267</v>
      </c>
      <c r="B862" s="275">
        <v>1</v>
      </c>
      <c r="C862" s="275">
        <v>1</v>
      </c>
      <c r="D862" s="275">
        <v>1</v>
      </c>
      <c r="E862" s="275">
        <v>1</v>
      </c>
      <c r="F862" s="143">
        <v>0</v>
      </c>
      <c r="G862" s="859"/>
      <c r="H862" s="859"/>
      <c r="I862" s="409"/>
      <c r="J862" s="828"/>
    </row>
    <row r="863" spans="1:10" ht="13.5" customHeight="1" thickBot="1">
      <c r="A863" s="323"/>
      <c r="B863" s="840"/>
      <c r="C863" s="841"/>
      <c r="D863" s="842"/>
      <c r="E863" s="841"/>
      <c r="F863" s="841"/>
      <c r="G863" s="841"/>
      <c r="H863" s="841"/>
      <c r="I863" s="841"/>
    </row>
    <row r="864" spans="1:10" ht="24" customHeight="1" thickBot="1">
      <c r="A864" s="324" t="s">
        <v>1268</v>
      </c>
      <c r="B864" s="811">
        <v>2013</v>
      </c>
      <c r="C864" s="814">
        <v>2014</v>
      </c>
      <c r="D864" s="811">
        <v>2015</v>
      </c>
      <c r="E864" s="814">
        <v>2016</v>
      </c>
      <c r="F864" s="814">
        <v>2017</v>
      </c>
      <c r="G864" s="814">
        <v>2018</v>
      </c>
      <c r="H864" s="814">
        <v>2019</v>
      </c>
      <c r="I864" s="390">
        <v>2020</v>
      </c>
    </row>
    <row r="865" spans="1:9" ht="141.75" customHeight="1">
      <c r="A865" s="273" t="s">
        <v>647</v>
      </c>
      <c r="B865" s="221" t="s">
        <v>1336</v>
      </c>
      <c r="C865" s="172" t="s">
        <v>1592</v>
      </c>
      <c r="D865" s="172" t="s">
        <v>1841</v>
      </c>
      <c r="E865" s="169" t="s">
        <v>2103</v>
      </c>
      <c r="F865" s="169" t="s">
        <v>2423</v>
      </c>
      <c r="G865" s="169"/>
      <c r="H865" s="169"/>
      <c r="I865" s="389"/>
    </row>
    <row r="866" spans="1:9" ht="16.5" customHeight="1" thickBot="1">
      <c r="A866" s="225" t="s">
        <v>373</v>
      </c>
      <c r="B866" s="222">
        <v>0</v>
      </c>
      <c r="C866" s="147" t="s">
        <v>1593</v>
      </c>
      <c r="D866" s="147" t="s">
        <v>1842</v>
      </c>
      <c r="E866" s="168" t="s">
        <v>2104</v>
      </c>
      <c r="F866" s="168" t="s">
        <v>2424</v>
      </c>
      <c r="G866" s="168"/>
      <c r="H866" s="168"/>
      <c r="I866" s="180"/>
    </row>
    <row r="867" spans="1:9" ht="77.25" customHeight="1">
      <c r="A867" s="273" t="s">
        <v>1843</v>
      </c>
      <c r="B867" s="172"/>
      <c r="C867" s="169" t="s">
        <v>1594</v>
      </c>
      <c r="D867" s="172"/>
      <c r="E867" s="169"/>
      <c r="F867" s="169"/>
      <c r="G867" s="169"/>
      <c r="H867" s="169"/>
      <c r="I867" s="389"/>
    </row>
    <row r="868" spans="1:9">
      <c r="A868" s="761" t="s">
        <v>211</v>
      </c>
      <c r="B868" s="215"/>
      <c r="C868" s="350">
        <v>0</v>
      </c>
      <c r="D868" s="215">
        <v>4</v>
      </c>
      <c r="E868" s="350">
        <v>4</v>
      </c>
      <c r="F868" s="350"/>
      <c r="G868" s="350"/>
      <c r="H868" s="350"/>
      <c r="I868" s="424"/>
    </row>
    <row r="869" spans="1:9">
      <c r="A869" s="441" t="s">
        <v>1844</v>
      </c>
      <c r="B869" s="147"/>
      <c r="C869" s="168">
        <v>0</v>
      </c>
      <c r="D869" s="147">
        <v>0</v>
      </c>
      <c r="E869" s="168">
        <v>0</v>
      </c>
      <c r="F869" s="168">
        <v>0</v>
      </c>
      <c r="G869" s="168"/>
      <c r="H869" s="168"/>
      <c r="I869" s="180"/>
    </row>
    <row r="870" spans="1:9">
      <c r="A870" s="441" t="s">
        <v>375</v>
      </c>
      <c r="B870" s="147"/>
      <c r="C870" s="168">
        <v>0</v>
      </c>
      <c r="D870" s="147">
        <v>0</v>
      </c>
      <c r="E870" s="168">
        <v>0</v>
      </c>
      <c r="F870" s="168">
        <v>0</v>
      </c>
      <c r="G870" s="168"/>
      <c r="H870" s="168"/>
      <c r="I870" s="180"/>
    </row>
    <row r="871" spans="1:9" ht="16.5" customHeight="1">
      <c r="A871" s="442" t="s">
        <v>374</v>
      </c>
      <c r="B871" s="147"/>
      <c r="C871" s="354">
        <v>0</v>
      </c>
      <c r="D871" s="147">
        <v>0</v>
      </c>
      <c r="E871" s="168">
        <v>2</v>
      </c>
      <c r="F871" s="168">
        <v>2</v>
      </c>
      <c r="G871" s="168"/>
      <c r="H871" s="168"/>
      <c r="I871" s="180"/>
    </row>
    <row r="872" spans="1:9">
      <c r="A872" s="441" t="s">
        <v>1845</v>
      </c>
      <c r="B872" s="147"/>
      <c r="C872" s="168">
        <v>0</v>
      </c>
      <c r="D872" s="147">
        <v>0</v>
      </c>
      <c r="E872" s="168">
        <v>0</v>
      </c>
      <c r="F872" s="168">
        <v>0</v>
      </c>
      <c r="G872" s="168"/>
      <c r="H872" s="168"/>
      <c r="I872" s="180"/>
    </row>
    <row r="873" spans="1:9" ht="13.5" thickBot="1">
      <c r="A873" s="441" t="s">
        <v>1846</v>
      </c>
      <c r="B873" s="147"/>
      <c r="C873" s="168">
        <v>0</v>
      </c>
      <c r="D873" s="147">
        <v>0</v>
      </c>
      <c r="E873" s="168">
        <v>0</v>
      </c>
      <c r="F873" s="168">
        <v>0</v>
      </c>
      <c r="G873" s="168"/>
      <c r="H873" s="168"/>
      <c r="I873" s="180"/>
    </row>
    <row r="874" spans="1:9" ht="16.5" customHeight="1">
      <c r="A874" s="273" t="s">
        <v>1847</v>
      </c>
      <c r="B874" s="172"/>
      <c r="C874" s="169"/>
      <c r="D874" s="172"/>
      <c r="E874" s="169"/>
      <c r="F874" s="169"/>
      <c r="G874" s="169"/>
      <c r="H874" s="169"/>
      <c r="I874" s="389"/>
    </row>
    <row r="875" spans="1:9" ht="39" thickBot="1">
      <c r="A875" s="225" t="s">
        <v>376</v>
      </c>
      <c r="B875" s="147"/>
      <c r="C875" s="168" t="s">
        <v>1595</v>
      </c>
      <c r="D875" s="147" t="s">
        <v>1944</v>
      </c>
      <c r="E875" s="168" t="s">
        <v>2105</v>
      </c>
      <c r="F875" s="168" t="s">
        <v>2432</v>
      </c>
      <c r="G875" s="168"/>
      <c r="H875" s="168"/>
      <c r="I875" s="180"/>
    </row>
    <row r="876" spans="1:9">
      <c r="A876" s="273" t="s">
        <v>1849</v>
      </c>
      <c r="B876" s="172"/>
      <c r="C876" s="169"/>
      <c r="D876" s="172"/>
      <c r="E876" s="169"/>
      <c r="F876" s="169"/>
      <c r="G876" s="169"/>
      <c r="H876" s="169"/>
      <c r="I876" s="389"/>
    </row>
    <row r="877" spans="1:9" ht="63.75">
      <c r="A877" s="277" t="s">
        <v>365</v>
      </c>
      <c r="B877" s="147"/>
      <c r="C877" s="168">
        <v>2</v>
      </c>
      <c r="D877" s="147">
        <v>1</v>
      </c>
      <c r="E877" s="306" t="s">
        <v>2106</v>
      </c>
      <c r="F877" s="306" t="s">
        <v>2425</v>
      </c>
      <c r="G877" s="168"/>
      <c r="H877" s="168"/>
      <c r="I877" s="180"/>
    </row>
    <row r="878" spans="1:9" ht="128.25" thickBot="1">
      <c r="A878" s="225" t="s">
        <v>377</v>
      </c>
      <c r="B878" s="210"/>
      <c r="C878" s="179">
        <v>0</v>
      </c>
      <c r="D878" s="147" t="s">
        <v>1848</v>
      </c>
      <c r="E878" s="244" t="s">
        <v>2260</v>
      </c>
      <c r="F878" s="244" t="s">
        <v>2426</v>
      </c>
      <c r="G878" s="179"/>
      <c r="H878" s="179"/>
      <c r="I878" s="392"/>
    </row>
    <row r="879" spans="1:9">
      <c r="A879" s="273" t="s">
        <v>1851</v>
      </c>
      <c r="B879" s="172"/>
      <c r="C879" s="169"/>
      <c r="D879" s="172"/>
      <c r="E879" s="169"/>
      <c r="F879" s="169"/>
      <c r="G879" s="169"/>
      <c r="H879" s="169"/>
      <c r="I879" s="389"/>
    </row>
    <row r="880" spans="1:9" ht="75" customHeight="1">
      <c r="A880" s="277" t="s">
        <v>378</v>
      </c>
      <c r="B880" s="147"/>
      <c r="C880" s="168" t="s">
        <v>1311</v>
      </c>
      <c r="D880" s="147" t="s">
        <v>2107</v>
      </c>
      <c r="E880" s="147" t="s">
        <v>2108</v>
      </c>
      <c r="F880" s="147" t="s">
        <v>1810</v>
      </c>
      <c r="G880" s="168"/>
      <c r="H880" s="168"/>
      <c r="I880" s="180"/>
    </row>
    <row r="881" spans="1:10" ht="13.5" thickBot="1">
      <c r="A881" s="225" t="s">
        <v>379</v>
      </c>
      <c r="B881" s="210"/>
      <c r="C881" s="179">
        <v>0</v>
      </c>
      <c r="D881" s="210">
        <v>0</v>
      </c>
      <c r="E881" s="210">
        <v>0</v>
      </c>
      <c r="F881" s="210">
        <v>0</v>
      </c>
      <c r="G881" s="179"/>
      <c r="H881" s="179"/>
      <c r="I881" s="392"/>
    </row>
    <row r="882" spans="1:10" ht="63.75" customHeight="1">
      <c r="A882" s="273" t="s">
        <v>1852</v>
      </c>
      <c r="B882" s="172"/>
      <c r="C882" s="303"/>
      <c r="D882" s="172" t="s">
        <v>1850</v>
      </c>
      <c r="E882" s="172" t="s">
        <v>2109</v>
      </c>
      <c r="F882" s="172" t="s">
        <v>1813</v>
      </c>
      <c r="G882" s="169"/>
      <c r="H882" s="169"/>
      <c r="I882" s="389"/>
    </row>
    <row r="883" spans="1:10" ht="15.75" customHeight="1" thickBot="1">
      <c r="A883" s="225" t="s">
        <v>380</v>
      </c>
      <c r="B883" s="210"/>
      <c r="C883" s="959">
        <v>0</v>
      </c>
      <c r="D883" s="812"/>
      <c r="E883" s="812"/>
      <c r="F883" s="812"/>
      <c r="G883" s="218"/>
      <c r="H883" s="218"/>
      <c r="I883" s="392"/>
    </row>
    <row r="884" spans="1:10" ht="28.5" customHeight="1">
      <c r="A884" s="273" t="s">
        <v>1853</v>
      </c>
      <c r="B884" s="172"/>
      <c r="C884" s="169"/>
      <c r="D884" s="172"/>
      <c r="E884" s="169"/>
      <c r="F884" s="169"/>
      <c r="G884" s="169"/>
      <c r="H884" s="169"/>
      <c r="I884" s="389"/>
    </row>
    <row r="885" spans="1:10" ht="25.5" customHeight="1">
      <c r="A885" s="277" t="s">
        <v>381</v>
      </c>
      <c r="B885" s="147"/>
      <c r="C885" s="147">
        <v>5</v>
      </c>
      <c r="D885" s="147">
        <v>1</v>
      </c>
      <c r="E885" s="168">
        <v>1</v>
      </c>
      <c r="F885" s="168" t="s">
        <v>2427</v>
      </c>
      <c r="G885" s="168"/>
      <c r="H885" s="168"/>
      <c r="I885" s="180"/>
    </row>
    <row r="886" spans="1:10" ht="151.5" customHeight="1" thickBot="1">
      <c r="A886" s="225" t="s">
        <v>382</v>
      </c>
      <c r="B886" s="210" t="s">
        <v>1308</v>
      </c>
      <c r="C886" s="210" t="s">
        <v>1596</v>
      </c>
      <c r="D886" s="210" t="s">
        <v>1945</v>
      </c>
      <c r="E886" s="179" t="s">
        <v>2261</v>
      </c>
      <c r="F886" s="179" t="s">
        <v>2428</v>
      </c>
      <c r="G886" s="179"/>
      <c r="H886" s="179"/>
      <c r="I886" s="392"/>
    </row>
    <row r="887" spans="1:10" ht="127.5">
      <c r="A887" s="273" t="s">
        <v>1854</v>
      </c>
      <c r="B887" s="216"/>
      <c r="C887" s="313" t="s">
        <v>1862</v>
      </c>
      <c r="D887" s="216"/>
      <c r="E887" s="216"/>
      <c r="F887" s="219" t="s">
        <v>2375</v>
      </c>
      <c r="G887" s="169"/>
      <c r="H887" s="169"/>
      <c r="I887" s="389"/>
    </row>
    <row r="888" spans="1:10" ht="13.5" thickBot="1">
      <c r="A888" s="225" t="s">
        <v>12</v>
      </c>
      <c r="B888" s="220">
        <v>0</v>
      </c>
      <c r="C888" s="443"/>
      <c r="D888" s="220">
        <v>0</v>
      </c>
      <c r="E888" s="220">
        <v>0</v>
      </c>
      <c r="F888" s="226">
        <v>0</v>
      </c>
      <c r="G888" s="179"/>
      <c r="H888" s="179"/>
      <c r="I888" s="392"/>
    </row>
    <row r="889" spans="1:10" ht="13.5" thickBot="1">
      <c r="A889" s="843"/>
      <c r="B889" s="835"/>
    </row>
    <row r="890" spans="1:10" s="381" customFormat="1" ht="13.5" thickBot="1">
      <c r="A890" s="462" t="s">
        <v>67</v>
      </c>
      <c r="B890" s="452">
        <v>2013</v>
      </c>
      <c r="C890" s="453">
        <v>2014</v>
      </c>
      <c r="D890" s="452">
        <v>2015</v>
      </c>
      <c r="E890" s="453">
        <v>2016</v>
      </c>
      <c r="F890" s="453">
        <v>2017</v>
      </c>
      <c r="G890" s="453">
        <v>2018</v>
      </c>
      <c r="H890" s="453">
        <v>2019</v>
      </c>
      <c r="I890" s="454">
        <v>2020</v>
      </c>
      <c r="J890" s="828"/>
    </row>
    <row r="891" spans="1:10" s="381" customFormat="1" ht="15.95" customHeight="1">
      <c r="A891" s="455" t="s">
        <v>1242</v>
      </c>
      <c r="B891" s="221">
        <v>6</v>
      </c>
      <c r="C891" s="221">
        <v>6</v>
      </c>
      <c r="D891" s="221">
        <v>6</v>
      </c>
      <c r="E891" s="221">
        <v>6</v>
      </c>
      <c r="F891" s="221">
        <v>6</v>
      </c>
      <c r="G891" s="855"/>
      <c r="H891" s="855"/>
      <c r="I891" s="408"/>
      <c r="J891" s="828"/>
    </row>
    <row r="892" spans="1:10" s="381" customFormat="1" ht="15.95" customHeight="1">
      <c r="A892" s="456" t="s">
        <v>1265</v>
      </c>
      <c r="B892" s="222">
        <v>0</v>
      </c>
      <c r="C892" s="222">
        <v>0</v>
      </c>
      <c r="D892" s="222">
        <v>0</v>
      </c>
      <c r="E892" s="222">
        <v>1</v>
      </c>
      <c r="F892" s="222">
        <v>1</v>
      </c>
      <c r="G892" s="857"/>
      <c r="H892" s="857"/>
      <c r="I892" s="428"/>
      <c r="J892" s="828"/>
    </row>
    <row r="893" spans="1:10" s="381" customFormat="1" ht="15.75" customHeight="1">
      <c r="A893" s="456" t="s">
        <v>1266</v>
      </c>
      <c r="B893" s="222">
        <v>6</v>
      </c>
      <c r="C893" s="222">
        <v>6</v>
      </c>
      <c r="D893" s="222">
        <v>6</v>
      </c>
      <c r="E893" s="222">
        <v>5</v>
      </c>
      <c r="F893" s="222">
        <v>5</v>
      </c>
      <c r="G893" s="857"/>
      <c r="H893" s="857"/>
      <c r="I893" s="428"/>
      <c r="J893" s="828"/>
    </row>
    <row r="894" spans="1:10" s="381" customFormat="1" ht="18" customHeight="1" thickBot="1">
      <c r="A894" s="457" t="s">
        <v>1267</v>
      </c>
      <c r="B894" s="275">
        <v>0</v>
      </c>
      <c r="C894" s="275">
        <v>0</v>
      </c>
      <c r="D894" s="275">
        <v>0</v>
      </c>
      <c r="E894" s="275">
        <v>0</v>
      </c>
      <c r="F894" s="275">
        <v>0</v>
      </c>
      <c r="G894" s="859"/>
      <c r="H894" s="859"/>
      <c r="I894" s="409"/>
      <c r="J894" s="828"/>
    </row>
    <row r="895" spans="1:10" ht="13.5" customHeight="1" thickBot="1">
      <c r="A895" s="323"/>
      <c r="B895" s="840"/>
      <c r="C895" s="841"/>
      <c r="D895" s="842"/>
      <c r="E895" s="841"/>
      <c r="F895" s="841"/>
      <c r="G895" s="841"/>
      <c r="H895" s="841"/>
      <c r="I895" s="841"/>
    </row>
    <row r="896" spans="1:10" ht="24" customHeight="1" thickBot="1">
      <c r="A896" s="324" t="s">
        <v>1268</v>
      </c>
      <c r="B896" s="811">
        <v>2013</v>
      </c>
      <c r="C896" s="814">
        <v>2014</v>
      </c>
      <c r="D896" s="811">
        <v>2015</v>
      </c>
      <c r="E896" s="814">
        <v>2016</v>
      </c>
      <c r="F896" s="814">
        <v>2017</v>
      </c>
      <c r="G896" s="814">
        <v>2018</v>
      </c>
      <c r="H896" s="814">
        <v>2019</v>
      </c>
      <c r="I896" s="390">
        <v>2020</v>
      </c>
    </row>
    <row r="897" spans="1:9" ht="69" customHeight="1">
      <c r="A897" s="758" t="s">
        <v>648</v>
      </c>
      <c r="B897" s="242" t="s">
        <v>1325</v>
      </c>
      <c r="C897" s="366" t="s">
        <v>1553</v>
      </c>
      <c r="D897" s="242" t="s">
        <v>1946</v>
      </c>
      <c r="E897" s="366" t="s">
        <v>2110</v>
      </c>
      <c r="F897" s="366"/>
      <c r="G897" s="366"/>
      <c r="H897" s="366"/>
      <c r="I897" s="425"/>
    </row>
    <row r="898" spans="1:9" ht="19.5" customHeight="1" thickBot="1">
      <c r="A898" s="759" t="s">
        <v>383</v>
      </c>
      <c r="B898" s="274">
        <v>0</v>
      </c>
      <c r="C898" s="639">
        <v>0</v>
      </c>
      <c r="D898" s="274">
        <v>1</v>
      </c>
      <c r="E898" s="639">
        <v>1</v>
      </c>
      <c r="F898" s="639"/>
      <c r="G898" s="639"/>
      <c r="H898" s="639"/>
      <c r="I898" s="760"/>
    </row>
    <row r="899" spans="1:9" ht="80.25" customHeight="1">
      <c r="A899" s="273" t="s">
        <v>649</v>
      </c>
      <c r="B899" s="172"/>
      <c r="C899" s="169"/>
      <c r="D899" s="172"/>
      <c r="E899" s="169"/>
      <c r="F899" s="169" t="s">
        <v>2349</v>
      </c>
      <c r="G899" s="169"/>
      <c r="H899" s="169"/>
      <c r="I899" s="389"/>
    </row>
    <row r="900" spans="1:9" ht="43.5" customHeight="1">
      <c r="A900" s="277" t="s">
        <v>384</v>
      </c>
      <c r="B900" s="147">
        <v>2</v>
      </c>
      <c r="C900" s="168">
        <v>5</v>
      </c>
      <c r="D900" s="147">
        <v>5</v>
      </c>
      <c r="E900" s="168" t="s">
        <v>2351</v>
      </c>
      <c r="F900" s="168" t="s">
        <v>2350</v>
      </c>
      <c r="G900" s="168"/>
      <c r="H900" s="168"/>
      <c r="I900" s="180"/>
    </row>
    <row r="901" spans="1:9" ht="51.75" thickBot="1">
      <c r="A901" s="225" t="s">
        <v>385</v>
      </c>
      <c r="B901" s="210">
        <v>0</v>
      </c>
      <c r="C901" s="179">
        <v>0</v>
      </c>
      <c r="D901" s="210" t="s">
        <v>1855</v>
      </c>
      <c r="E901" s="179" t="s">
        <v>2111</v>
      </c>
      <c r="F901" s="179" t="s">
        <v>2348</v>
      </c>
      <c r="G901" s="179"/>
      <c r="H901" s="179"/>
      <c r="I901" s="392"/>
    </row>
    <row r="902" spans="1:9" ht="25.5">
      <c r="A902" s="273" t="s">
        <v>650</v>
      </c>
      <c r="B902" s="172"/>
      <c r="C902" s="169"/>
      <c r="D902" s="172"/>
      <c r="E902" s="169"/>
      <c r="F902" s="169"/>
      <c r="G902" s="169"/>
      <c r="H902" s="169"/>
      <c r="I902" s="389"/>
    </row>
    <row r="903" spans="1:9" ht="54" customHeight="1">
      <c r="A903" s="277" t="s">
        <v>365</v>
      </c>
      <c r="B903" s="147">
        <v>0</v>
      </c>
      <c r="C903" s="168">
        <v>1</v>
      </c>
      <c r="D903" s="147"/>
      <c r="E903" s="168"/>
      <c r="F903" s="168" t="s">
        <v>2352</v>
      </c>
      <c r="G903" s="168"/>
      <c r="H903" s="168"/>
      <c r="I903" s="180"/>
    </row>
    <row r="904" spans="1:9" ht="66.75" customHeight="1">
      <c r="A904" s="277" t="s">
        <v>386</v>
      </c>
      <c r="B904" s="147" t="s">
        <v>1597</v>
      </c>
      <c r="C904" s="168">
        <v>0</v>
      </c>
      <c r="D904" s="147" t="s">
        <v>1947</v>
      </c>
      <c r="E904" s="168" t="s">
        <v>2112</v>
      </c>
      <c r="F904" s="168" t="s">
        <v>2112</v>
      </c>
      <c r="G904" s="168"/>
      <c r="H904" s="168"/>
      <c r="I904" s="180"/>
    </row>
    <row r="905" spans="1:9" ht="140.25" customHeight="1" thickBot="1">
      <c r="A905" s="225" t="s">
        <v>387</v>
      </c>
      <c r="B905" s="210">
        <v>1</v>
      </c>
      <c r="C905" s="179" t="s">
        <v>1598</v>
      </c>
      <c r="D905" s="210" t="s">
        <v>1948</v>
      </c>
      <c r="E905" s="179" t="s">
        <v>2353</v>
      </c>
      <c r="F905" s="179" t="s">
        <v>2354</v>
      </c>
      <c r="G905" s="179"/>
      <c r="H905" s="179"/>
      <c r="I905" s="392"/>
    </row>
    <row r="906" spans="1:9" ht="25.5">
      <c r="A906" s="273" t="s">
        <v>651</v>
      </c>
      <c r="B906" s="172"/>
      <c r="C906" s="169"/>
      <c r="D906" s="172"/>
      <c r="E906" s="169"/>
      <c r="F906" s="169"/>
      <c r="G906" s="169"/>
      <c r="H906" s="169"/>
      <c r="I906" s="389"/>
    </row>
    <row r="907" spans="1:9">
      <c r="A907" s="277" t="s">
        <v>388</v>
      </c>
      <c r="B907" s="147">
        <v>0</v>
      </c>
      <c r="C907" s="147">
        <v>0</v>
      </c>
      <c r="D907" s="147">
        <v>0</v>
      </c>
      <c r="E907" s="147">
        <v>1</v>
      </c>
      <c r="F907" s="147" t="s">
        <v>2384</v>
      </c>
      <c r="G907" s="168"/>
      <c r="H907" s="168"/>
      <c r="I907" s="180"/>
    </row>
    <row r="908" spans="1:9" ht="60" customHeight="1" thickBot="1">
      <c r="A908" s="225" t="s">
        <v>389</v>
      </c>
      <c r="B908" s="147" t="s">
        <v>1341</v>
      </c>
      <c r="C908" s="215">
        <v>2</v>
      </c>
      <c r="D908" s="215">
        <v>3</v>
      </c>
      <c r="E908" s="215"/>
      <c r="F908" s="215"/>
      <c r="G908" s="350"/>
      <c r="H908" s="350"/>
      <c r="I908" s="424"/>
    </row>
    <row r="909" spans="1:9">
      <c r="A909" s="273" t="s">
        <v>652</v>
      </c>
      <c r="B909" s="172"/>
      <c r="C909" s="172"/>
      <c r="D909" s="172"/>
      <c r="E909" s="169"/>
      <c r="F909" s="169"/>
      <c r="G909" s="169"/>
      <c r="H909" s="169"/>
      <c r="I909" s="389"/>
    </row>
    <row r="910" spans="1:9" ht="81.75" customHeight="1">
      <c r="A910" s="277" t="s">
        <v>26</v>
      </c>
      <c r="B910" s="147" t="s">
        <v>1312</v>
      </c>
      <c r="C910" s="147" t="s">
        <v>12</v>
      </c>
      <c r="D910" s="147" t="s">
        <v>1856</v>
      </c>
      <c r="E910" s="168" t="s">
        <v>2355</v>
      </c>
      <c r="F910" s="168" t="s">
        <v>2356</v>
      </c>
      <c r="G910" s="168"/>
      <c r="H910" s="168"/>
      <c r="I910" s="180"/>
    </row>
    <row r="911" spans="1:9" ht="14.25" customHeight="1" thickBot="1">
      <c r="A911" s="225" t="s">
        <v>390</v>
      </c>
      <c r="B911" s="210">
        <v>0</v>
      </c>
      <c r="C911" s="210">
        <v>0</v>
      </c>
      <c r="D911" s="210">
        <v>0</v>
      </c>
      <c r="E911" s="179">
        <v>0</v>
      </c>
      <c r="F911" s="179">
        <v>0</v>
      </c>
      <c r="G911" s="179"/>
      <c r="H911" s="179"/>
      <c r="I911" s="392"/>
    </row>
    <row r="912" spans="1:9" ht="25.5">
      <c r="A912" s="273" t="s">
        <v>653</v>
      </c>
      <c r="B912" s="219"/>
      <c r="C912" s="172"/>
      <c r="D912" s="172"/>
      <c r="E912" s="169"/>
      <c r="F912" s="169"/>
      <c r="G912" s="169"/>
      <c r="H912" s="169"/>
      <c r="I912" s="389"/>
    </row>
    <row r="913" spans="1:10">
      <c r="A913" s="761" t="s">
        <v>391</v>
      </c>
      <c r="B913" s="215">
        <v>1</v>
      </c>
      <c r="C913" s="215">
        <v>1</v>
      </c>
      <c r="D913" s="215">
        <v>1</v>
      </c>
      <c r="E913" s="350"/>
      <c r="F913" s="350"/>
      <c r="G913" s="168"/>
      <c r="H913" s="168"/>
      <c r="I913" s="180"/>
    </row>
    <row r="914" spans="1:10" ht="89.25">
      <c r="A914" s="277" t="s">
        <v>26</v>
      </c>
      <c r="B914" s="211">
        <v>0</v>
      </c>
      <c r="C914" s="147">
        <v>0</v>
      </c>
      <c r="D914" s="147">
        <v>0</v>
      </c>
      <c r="E914" s="168" t="s">
        <v>2113</v>
      </c>
      <c r="F914" s="168" t="s">
        <v>2357</v>
      </c>
      <c r="G914" s="168"/>
      <c r="H914" s="168"/>
      <c r="I914" s="180"/>
    </row>
    <row r="915" spans="1:10" ht="21.75" customHeight="1" thickBot="1">
      <c r="A915" s="225" t="s">
        <v>392</v>
      </c>
      <c r="B915" s="226">
        <v>0</v>
      </c>
      <c r="C915" s="210">
        <v>0</v>
      </c>
      <c r="D915" s="210">
        <v>0</v>
      </c>
      <c r="E915" s="179">
        <v>0</v>
      </c>
      <c r="F915" s="179">
        <v>0</v>
      </c>
      <c r="G915" s="179"/>
      <c r="H915" s="179"/>
      <c r="I915" s="392"/>
    </row>
    <row r="916" spans="1:10" ht="6.75" customHeight="1">
      <c r="A916" s="843"/>
      <c r="B916" s="835"/>
    </row>
    <row r="917" spans="1:10" s="381" customFormat="1" ht="16.5" customHeight="1">
      <c r="A917" s="902" t="s">
        <v>393</v>
      </c>
      <c r="B917" s="903"/>
      <c r="C917" s="904"/>
      <c r="D917" s="905"/>
      <c r="E917" s="904"/>
      <c r="F917" s="904"/>
      <c r="G917" s="904"/>
      <c r="H917" s="904"/>
      <c r="I917" s="904"/>
      <c r="J917" s="828"/>
    </row>
    <row r="918" spans="1:10" ht="13.5" customHeight="1" thickBot="1">
      <c r="A918" s="853"/>
    </row>
    <row r="919" spans="1:10" s="382" customFormat="1" ht="18" customHeight="1" thickBot="1">
      <c r="A919" s="940" t="s">
        <v>68</v>
      </c>
      <c r="B919" s="405">
        <v>2013</v>
      </c>
      <c r="C919" s="449">
        <v>2014</v>
      </c>
      <c r="D919" s="405">
        <v>2015</v>
      </c>
      <c r="E919" s="449">
        <v>2016</v>
      </c>
      <c r="F919" s="449">
        <v>2017</v>
      </c>
      <c r="G919" s="449">
        <v>2018</v>
      </c>
      <c r="H919" s="449">
        <v>2019</v>
      </c>
      <c r="I919" s="450">
        <v>2020</v>
      </c>
      <c r="J919" s="941"/>
    </row>
    <row r="920" spans="1:10" s="381" customFormat="1" ht="15.95" customHeight="1">
      <c r="A920" s="455" t="s">
        <v>1242</v>
      </c>
      <c r="B920" s="452">
        <f>B927+B947+B970+B985</f>
        <v>14</v>
      </c>
      <c r="C920" s="452">
        <f>C927+C947+C970+C985</f>
        <v>14</v>
      </c>
      <c r="D920" s="452">
        <f>D927+D947+D970+D985</f>
        <v>14</v>
      </c>
      <c r="E920" s="405">
        <f>E927+E947+E970+E985</f>
        <v>14</v>
      </c>
      <c r="F920" s="405">
        <f>F927+F947+F970+F985</f>
        <v>14</v>
      </c>
      <c r="G920" s="855"/>
      <c r="H920" s="855"/>
      <c r="I920" s="408"/>
      <c r="J920" s="856">
        <f>F920+F1005+F1080+F1187</f>
        <v>67</v>
      </c>
    </row>
    <row r="921" spans="1:10" s="381" customFormat="1" ht="15.95" customHeight="1">
      <c r="A921" s="456" t="s">
        <v>1265</v>
      </c>
      <c r="B921" s="222">
        <f t="shared" ref="B921:E922" si="37">B928+B948+B971+B986</f>
        <v>0</v>
      </c>
      <c r="C921" s="222">
        <f t="shared" si="37"/>
        <v>0</v>
      </c>
      <c r="D921" s="222">
        <f t="shared" si="37"/>
        <v>0</v>
      </c>
      <c r="E921" s="211">
        <f>E928+E948+E971+E986</f>
        <v>0</v>
      </c>
      <c r="F921" s="211">
        <f>F928+F948+F971+F986</f>
        <v>0</v>
      </c>
      <c r="G921" s="857"/>
      <c r="H921" s="857"/>
      <c r="I921" s="428"/>
      <c r="J921" s="856">
        <f t="shared" ref="J921:J924" si="38">F921+F1006+F1081+F1188</f>
        <v>5</v>
      </c>
    </row>
    <row r="922" spans="1:10" s="381" customFormat="1" ht="15.75" customHeight="1">
      <c r="A922" s="456" t="s">
        <v>1266</v>
      </c>
      <c r="B922" s="222">
        <v>11</v>
      </c>
      <c r="C922" s="222">
        <f t="shared" si="37"/>
        <v>11</v>
      </c>
      <c r="D922" s="222">
        <f t="shared" si="37"/>
        <v>12</v>
      </c>
      <c r="E922" s="211">
        <f t="shared" si="37"/>
        <v>14</v>
      </c>
      <c r="F922" s="211">
        <f>F929+F949+F972+F987</f>
        <v>14</v>
      </c>
      <c r="G922" s="857"/>
      <c r="H922" s="857"/>
      <c r="I922" s="428"/>
      <c r="J922" s="856">
        <f>F922+F1007+F1082+F1189</f>
        <v>58</v>
      </c>
    </row>
    <row r="923" spans="1:10" s="381" customFormat="1" ht="15.75" customHeight="1">
      <c r="A923" s="261" t="s">
        <v>1860</v>
      </c>
      <c r="B923" s="222">
        <f>B930</f>
        <v>0</v>
      </c>
      <c r="C923" s="222">
        <f>C930</f>
        <v>0</v>
      </c>
      <c r="D923" s="222">
        <f>D930</f>
        <v>1</v>
      </c>
      <c r="E923" s="211">
        <f>E930</f>
        <v>0</v>
      </c>
      <c r="F923" s="211">
        <f>F930</f>
        <v>0</v>
      </c>
      <c r="G923" s="875"/>
      <c r="H923" s="875"/>
      <c r="I923" s="410"/>
      <c r="J923" s="856">
        <f t="shared" si="38"/>
        <v>4</v>
      </c>
    </row>
    <row r="924" spans="1:10" s="381" customFormat="1" ht="15" customHeight="1" thickBot="1">
      <c r="A924" s="475" t="s">
        <v>1267</v>
      </c>
      <c r="B924" s="858">
        <f>B931+B950+B973</f>
        <v>3</v>
      </c>
      <c r="C924" s="858">
        <f>C931+C950+C973</f>
        <v>2</v>
      </c>
      <c r="D924" s="858">
        <f>D931+D950+D973</f>
        <v>1</v>
      </c>
      <c r="E924" s="290">
        <f>E931+E950+E973</f>
        <v>0</v>
      </c>
      <c r="F924" s="290">
        <f>F931+F950+F973</f>
        <v>0</v>
      </c>
      <c r="G924" s="859"/>
      <c r="H924" s="859"/>
      <c r="I924" s="409"/>
      <c r="J924" s="856">
        <f t="shared" si="38"/>
        <v>0</v>
      </c>
    </row>
    <row r="925" spans="1:10" s="381" customFormat="1" ht="14.25" customHeight="1" thickBot="1">
      <c r="A925" s="860"/>
      <c r="B925" s="861"/>
      <c r="C925" s="826"/>
      <c r="D925" s="827"/>
      <c r="E925" s="826"/>
      <c r="F925" s="826"/>
      <c r="G925" s="826"/>
      <c r="H925" s="826"/>
      <c r="I925" s="826"/>
      <c r="J925" s="828"/>
    </row>
    <row r="926" spans="1:10" s="381" customFormat="1" ht="18" customHeight="1" thickBot="1">
      <c r="A926" s="462" t="s">
        <v>69</v>
      </c>
      <c r="B926" s="452">
        <v>2013</v>
      </c>
      <c r="C926" s="453">
        <v>2014</v>
      </c>
      <c r="D926" s="452">
        <v>2015</v>
      </c>
      <c r="E926" s="453">
        <v>2016</v>
      </c>
      <c r="F926" s="453">
        <v>2017</v>
      </c>
      <c r="G926" s="453">
        <v>2018</v>
      </c>
      <c r="H926" s="453">
        <v>2019</v>
      </c>
      <c r="I926" s="454">
        <v>2020</v>
      </c>
      <c r="J926" s="828"/>
    </row>
    <row r="927" spans="1:10" s="381" customFormat="1" ht="15.95" customHeight="1">
      <c r="A927" s="455" t="s">
        <v>1242</v>
      </c>
      <c r="B927" s="221">
        <v>4</v>
      </c>
      <c r="C927" s="25">
        <v>4</v>
      </c>
      <c r="D927" s="221">
        <v>4</v>
      </c>
      <c r="E927" s="221">
        <f>E928+E929+E930+E931</f>
        <v>4</v>
      </c>
      <c r="F927" s="221">
        <f>F928+F929+F930+F931</f>
        <v>4</v>
      </c>
      <c r="G927" s="855"/>
      <c r="H927" s="855"/>
      <c r="I927" s="408"/>
      <c r="J927" s="828"/>
    </row>
    <row r="928" spans="1:10" s="381" customFormat="1" ht="15.95" customHeight="1">
      <c r="A928" s="456" t="s">
        <v>1265</v>
      </c>
      <c r="B928" s="222">
        <v>0</v>
      </c>
      <c r="C928" s="427">
        <v>0</v>
      </c>
      <c r="D928" s="222">
        <v>0</v>
      </c>
      <c r="E928" s="222">
        <v>0</v>
      </c>
      <c r="F928" s="222">
        <v>0</v>
      </c>
      <c r="G928" s="857"/>
      <c r="H928" s="857"/>
      <c r="I928" s="428"/>
      <c r="J928" s="828"/>
    </row>
    <row r="929" spans="1:10" s="381" customFormat="1" ht="15.75" customHeight="1">
      <c r="A929" s="456" t="s">
        <v>1266</v>
      </c>
      <c r="B929" s="222">
        <v>3</v>
      </c>
      <c r="C929" s="427">
        <v>3</v>
      </c>
      <c r="D929" s="222">
        <v>3</v>
      </c>
      <c r="E929" s="222">
        <v>4</v>
      </c>
      <c r="F929" s="222">
        <v>4</v>
      </c>
      <c r="G929" s="857"/>
      <c r="H929" s="857"/>
      <c r="I929" s="428"/>
      <c r="J929" s="828"/>
    </row>
    <row r="930" spans="1:10" s="381" customFormat="1" ht="15.75" customHeight="1">
      <c r="A930" s="395" t="s">
        <v>1860</v>
      </c>
      <c r="B930" s="818">
        <v>0</v>
      </c>
      <c r="C930" s="707">
        <v>0</v>
      </c>
      <c r="D930" s="818">
        <v>1</v>
      </c>
      <c r="E930" s="818">
        <v>0</v>
      </c>
      <c r="F930" s="818">
        <v>0</v>
      </c>
      <c r="G930" s="875"/>
      <c r="H930" s="875"/>
      <c r="I930" s="410"/>
      <c r="J930" s="828"/>
    </row>
    <row r="931" spans="1:10" s="381" customFormat="1" ht="17.25" customHeight="1" thickBot="1">
      <c r="A931" s="457" t="s">
        <v>1267</v>
      </c>
      <c r="B931" s="275">
        <v>1</v>
      </c>
      <c r="C931" s="143">
        <v>1</v>
      </c>
      <c r="D931" s="275">
        <v>0</v>
      </c>
      <c r="E931" s="275">
        <v>0</v>
      </c>
      <c r="F931" s="275">
        <v>0</v>
      </c>
      <c r="G931" s="859"/>
      <c r="H931" s="859"/>
      <c r="I931" s="409"/>
      <c r="J931" s="828"/>
    </row>
    <row r="932" spans="1:10" s="862" customFormat="1" ht="13.5" customHeight="1" thickBot="1">
      <c r="A932" s="19"/>
      <c r="B932" s="863"/>
      <c r="C932" s="876"/>
      <c r="D932" s="877"/>
      <c r="E932" s="876"/>
      <c r="F932" s="876"/>
      <c r="G932" s="876"/>
      <c r="H932" s="876"/>
      <c r="I932" s="876"/>
      <c r="J932" s="878"/>
    </row>
    <row r="933" spans="1:10" s="381" customFormat="1" ht="24" customHeight="1" thickBot="1">
      <c r="A933" s="469" t="s">
        <v>1268</v>
      </c>
      <c r="B933" s="459">
        <v>2013</v>
      </c>
      <c r="C933" s="460">
        <v>2014</v>
      </c>
      <c r="D933" s="459">
        <v>2015</v>
      </c>
      <c r="E933" s="460">
        <v>2016</v>
      </c>
      <c r="F933" s="460">
        <v>2017</v>
      </c>
      <c r="G933" s="460">
        <v>2018</v>
      </c>
      <c r="H933" s="460">
        <v>2019</v>
      </c>
      <c r="I933" s="461">
        <v>2020</v>
      </c>
      <c r="J933" s="828"/>
    </row>
    <row r="934" spans="1:10" ht="15" customHeight="1">
      <c r="A934" s="273" t="s">
        <v>654</v>
      </c>
      <c r="B934" s="172"/>
      <c r="C934" s="169"/>
      <c r="D934" s="172"/>
      <c r="E934" s="169"/>
      <c r="F934" s="169"/>
      <c r="G934" s="169"/>
      <c r="H934" s="169"/>
      <c r="I934" s="389"/>
    </row>
    <row r="935" spans="1:10" ht="21" customHeight="1" thickBot="1">
      <c r="A935" s="225" t="s">
        <v>394</v>
      </c>
      <c r="B935" s="147">
        <v>1</v>
      </c>
      <c r="C935" s="168">
        <v>1</v>
      </c>
      <c r="D935" s="147">
        <v>5</v>
      </c>
      <c r="E935" s="168">
        <v>4</v>
      </c>
      <c r="F935" s="168">
        <v>1</v>
      </c>
      <c r="G935" s="168"/>
      <c r="H935" s="168"/>
      <c r="I935" s="180"/>
    </row>
    <row r="936" spans="1:10">
      <c r="A936" s="273" t="s">
        <v>655</v>
      </c>
      <c r="B936" s="219"/>
      <c r="C936" s="313"/>
      <c r="D936" s="172"/>
      <c r="E936" s="169"/>
      <c r="F936" s="169"/>
      <c r="G936" s="169"/>
      <c r="H936" s="169"/>
      <c r="I936" s="389"/>
    </row>
    <row r="937" spans="1:10">
      <c r="A937" s="277" t="s">
        <v>395</v>
      </c>
      <c r="B937" s="211">
        <v>1</v>
      </c>
      <c r="C937" s="312">
        <v>0</v>
      </c>
      <c r="D937" s="147">
        <v>0</v>
      </c>
      <c r="E937" s="168">
        <v>0</v>
      </c>
      <c r="F937" s="168">
        <v>0</v>
      </c>
      <c r="G937" s="168"/>
      <c r="H937" s="168"/>
      <c r="I937" s="180"/>
    </row>
    <row r="938" spans="1:10" ht="156.75" customHeight="1" thickBot="1">
      <c r="A938" s="225" t="s">
        <v>396</v>
      </c>
      <c r="B938" s="211">
        <v>1</v>
      </c>
      <c r="C938" s="312">
        <v>0</v>
      </c>
      <c r="D938" s="147">
        <v>2</v>
      </c>
      <c r="E938" s="168" t="s">
        <v>2262</v>
      </c>
      <c r="F938" s="168" t="s">
        <v>2290</v>
      </c>
      <c r="G938" s="168"/>
      <c r="H938" s="168"/>
      <c r="I938" s="180"/>
    </row>
    <row r="939" spans="1:10" ht="86.25" customHeight="1">
      <c r="A939" s="273" t="s">
        <v>656</v>
      </c>
      <c r="B939" s="172" t="s">
        <v>1534</v>
      </c>
      <c r="C939" s="169" t="s">
        <v>1949</v>
      </c>
      <c r="D939" s="219" t="s">
        <v>1950</v>
      </c>
      <c r="E939" s="313" t="s">
        <v>2510</v>
      </c>
      <c r="F939" s="313" t="s">
        <v>2511</v>
      </c>
      <c r="G939" s="169"/>
      <c r="H939" s="169"/>
      <c r="I939" s="389"/>
    </row>
    <row r="940" spans="1:10">
      <c r="A940" s="277" t="s">
        <v>397</v>
      </c>
      <c r="B940" s="147">
        <v>0</v>
      </c>
      <c r="C940" s="168">
        <v>4</v>
      </c>
      <c r="D940" s="211">
        <v>10</v>
      </c>
      <c r="E940" s="312">
        <v>3</v>
      </c>
      <c r="F940" s="312">
        <v>3</v>
      </c>
      <c r="G940" s="168"/>
      <c r="H940" s="168"/>
      <c r="I940" s="180"/>
    </row>
    <row r="941" spans="1:10" ht="13.5" thickBot="1">
      <c r="A941" s="326" t="s">
        <v>187</v>
      </c>
      <c r="B941" s="280">
        <v>0</v>
      </c>
      <c r="C941" s="740">
        <v>4</v>
      </c>
      <c r="D941" s="818">
        <v>10</v>
      </c>
      <c r="E941" s="707">
        <v>3</v>
      </c>
      <c r="F941" s="707">
        <v>3</v>
      </c>
      <c r="G941" s="740"/>
      <c r="H941" s="740"/>
      <c r="I941" s="406"/>
    </row>
    <row r="942" spans="1:10" ht="15.75" customHeight="1">
      <c r="A942" s="273" t="s">
        <v>657</v>
      </c>
      <c r="B942" s="879"/>
      <c r="C942" s="303"/>
      <c r="D942" s="219"/>
      <c r="E942" s="313"/>
      <c r="F942" s="313"/>
      <c r="G942" s="169"/>
      <c r="H942" s="169"/>
      <c r="I942" s="389"/>
    </row>
    <row r="943" spans="1:10" ht="150" customHeight="1">
      <c r="A943" s="277" t="s">
        <v>398</v>
      </c>
      <c r="B943" s="217">
        <v>0</v>
      </c>
      <c r="C943" s="304">
        <v>0</v>
      </c>
      <c r="D943" s="312" t="s">
        <v>2263</v>
      </c>
      <c r="E943" s="312" t="s">
        <v>2263</v>
      </c>
      <c r="F943" s="312" t="s">
        <v>2263</v>
      </c>
      <c r="G943" s="168"/>
      <c r="H943" s="168"/>
      <c r="I943" s="180"/>
    </row>
    <row r="944" spans="1:10" ht="13.5" thickBot="1">
      <c r="A944" s="225" t="s">
        <v>399</v>
      </c>
      <c r="B944" s="220">
        <v>0</v>
      </c>
      <c r="C944" s="305">
        <v>0</v>
      </c>
      <c r="D944" s="226">
        <v>0</v>
      </c>
      <c r="E944" s="443">
        <v>4</v>
      </c>
      <c r="F944" s="443">
        <v>4</v>
      </c>
      <c r="G944" s="179"/>
      <c r="H944" s="179"/>
      <c r="I944" s="392"/>
    </row>
    <row r="945" spans="1:10" s="381" customFormat="1" ht="13.5" thickBot="1">
      <c r="A945" s="880"/>
      <c r="B945" s="861"/>
      <c r="C945" s="826"/>
      <c r="D945" s="827"/>
      <c r="E945" s="826"/>
      <c r="F945" s="826"/>
      <c r="G945" s="826"/>
      <c r="H945" s="826"/>
      <c r="I945" s="826"/>
      <c r="J945" s="828"/>
    </row>
    <row r="946" spans="1:10" s="381" customFormat="1" ht="13.5" thickBot="1">
      <c r="A946" s="458" t="s">
        <v>70</v>
      </c>
      <c r="B946" s="459">
        <v>2013</v>
      </c>
      <c r="C946" s="460">
        <v>2014</v>
      </c>
      <c r="D946" s="459">
        <v>2015</v>
      </c>
      <c r="E946" s="460">
        <v>2016</v>
      </c>
      <c r="F946" s="460">
        <v>2017</v>
      </c>
      <c r="G946" s="460">
        <v>2018</v>
      </c>
      <c r="H946" s="460">
        <v>2019</v>
      </c>
      <c r="I946" s="461">
        <v>2020</v>
      </c>
      <c r="J946" s="828"/>
    </row>
    <row r="947" spans="1:10" s="381" customFormat="1" ht="15.95" customHeight="1">
      <c r="A947" s="455" t="s">
        <v>1242</v>
      </c>
      <c r="B947" s="221">
        <v>4</v>
      </c>
      <c r="C947" s="221">
        <v>4</v>
      </c>
      <c r="D947" s="221">
        <v>4</v>
      </c>
      <c r="E947" s="221">
        <v>4</v>
      </c>
      <c r="F947" s="25">
        <v>4</v>
      </c>
      <c r="G947" s="855"/>
      <c r="H947" s="855"/>
      <c r="I947" s="408"/>
      <c r="J947" s="828"/>
    </row>
    <row r="948" spans="1:10" s="381" customFormat="1" ht="15.95" customHeight="1">
      <c r="A948" s="456" t="s">
        <v>1265</v>
      </c>
      <c r="B948" s="222">
        <v>0</v>
      </c>
      <c r="C948" s="222">
        <v>0</v>
      </c>
      <c r="D948" s="222">
        <v>0</v>
      </c>
      <c r="E948" s="222">
        <v>0</v>
      </c>
      <c r="F948" s="427">
        <v>0</v>
      </c>
      <c r="G948" s="857"/>
      <c r="H948" s="857"/>
      <c r="I948" s="428"/>
      <c r="J948" s="828"/>
    </row>
    <row r="949" spans="1:10" s="381" customFormat="1" ht="15.75" customHeight="1">
      <c r="A949" s="456" t="s">
        <v>1266</v>
      </c>
      <c r="B949" s="222">
        <v>3</v>
      </c>
      <c r="C949" s="222">
        <v>3</v>
      </c>
      <c r="D949" s="222">
        <v>3</v>
      </c>
      <c r="E949" s="222">
        <v>4</v>
      </c>
      <c r="F949" s="427">
        <v>4</v>
      </c>
      <c r="G949" s="857"/>
      <c r="H949" s="857"/>
      <c r="I949" s="428"/>
      <c r="J949" s="828"/>
    </row>
    <row r="950" spans="1:10" s="381" customFormat="1" ht="14.25" customHeight="1" thickBot="1">
      <c r="A950" s="457" t="s">
        <v>1267</v>
      </c>
      <c r="B950" s="275">
        <v>1</v>
      </c>
      <c r="C950" s="275">
        <v>1</v>
      </c>
      <c r="D950" s="275">
        <v>1</v>
      </c>
      <c r="E950" s="275">
        <v>0</v>
      </c>
      <c r="F950" s="143">
        <v>0</v>
      </c>
      <c r="G950" s="859"/>
      <c r="H950" s="859"/>
      <c r="I950" s="409"/>
      <c r="J950" s="828"/>
    </row>
    <row r="951" spans="1:10" s="381" customFormat="1" ht="13.5" customHeight="1" thickBot="1">
      <c r="A951" s="463"/>
      <c r="B951" s="881"/>
      <c r="C951" s="882"/>
      <c r="D951" s="883"/>
      <c r="E951" s="882"/>
      <c r="F951" s="882"/>
      <c r="G951" s="882"/>
      <c r="H951" s="882"/>
      <c r="I951" s="882"/>
      <c r="J951" s="828"/>
    </row>
    <row r="952" spans="1:10" ht="24" customHeight="1" thickBot="1">
      <c r="A952" s="324" t="s">
        <v>1268</v>
      </c>
      <c r="B952" s="811">
        <v>2013</v>
      </c>
      <c r="C952" s="814">
        <v>2014</v>
      </c>
      <c r="D952" s="811">
        <v>2015</v>
      </c>
      <c r="E952" s="814">
        <v>2016</v>
      </c>
      <c r="F952" s="814">
        <v>2017</v>
      </c>
      <c r="G952" s="814">
        <v>2018</v>
      </c>
      <c r="H952" s="814">
        <v>2019</v>
      </c>
      <c r="I952" s="390">
        <v>2020</v>
      </c>
    </row>
    <row r="953" spans="1:10" ht="28.5" customHeight="1">
      <c r="A953" s="273" t="s">
        <v>658</v>
      </c>
      <c r="B953" s="172"/>
      <c r="C953" s="313"/>
      <c r="D953" s="219"/>
      <c r="E953" s="313"/>
      <c r="F953" s="313"/>
      <c r="G953" s="169"/>
      <c r="H953" s="169"/>
      <c r="I953" s="389"/>
    </row>
    <row r="954" spans="1:10" ht="13.5" customHeight="1">
      <c r="A954" s="277" t="s">
        <v>400</v>
      </c>
      <c r="B954" s="367">
        <v>3.5</v>
      </c>
      <c r="C954" s="211"/>
      <c r="D954" s="211"/>
      <c r="E954" s="312"/>
      <c r="F954" s="312"/>
      <c r="G954" s="168"/>
      <c r="H954" s="168"/>
      <c r="I954" s="180"/>
    </row>
    <row r="955" spans="1:10" ht="54" customHeight="1">
      <c r="A955" s="277" t="s">
        <v>401</v>
      </c>
      <c r="B955" s="367">
        <v>2</v>
      </c>
      <c r="C955" s="807" t="s">
        <v>2264</v>
      </c>
      <c r="D955" s="211" t="s">
        <v>2264</v>
      </c>
      <c r="E955" s="807" t="s">
        <v>2264</v>
      </c>
      <c r="F955" s="807" t="s">
        <v>2264</v>
      </c>
      <c r="G955" s="168"/>
      <c r="H955" s="168"/>
      <c r="I955" s="180"/>
    </row>
    <row r="956" spans="1:10" ht="69" customHeight="1">
      <c r="A956" s="277" t="s">
        <v>402</v>
      </c>
      <c r="B956" s="367">
        <v>1.4</v>
      </c>
      <c r="C956" s="807" t="s">
        <v>1690</v>
      </c>
      <c r="D956" s="961"/>
      <c r="E956" s="312" t="s">
        <v>2153</v>
      </c>
      <c r="F956" s="211" t="s">
        <v>2503</v>
      </c>
      <c r="G956" s="168"/>
      <c r="H956" s="168"/>
      <c r="I956" s="180"/>
    </row>
    <row r="957" spans="1:10" ht="45" customHeight="1">
      <c r="A957" s="277" t="s">
        <v>403</v>
      </c>
      <c r="B957" s="367">
        <v>2.2000000000000002</v>
      </c>
      <c r="C957" s="807" t="s">
        <v>1951</v>
      </c>
      <c r="D957" s="962"/>
      <c r="E957" s="312" t="s">
        <v>1810</v>
      </c>
      <c r="F957" s="211" t="s">
        <v>2503</v>
      </c>
      <c r="G957" s="168"/>
      <c r="H957" s="168"/>
      <c r="I957" s="180"/>
    </row>
    <row r="958" spans="1:10" ht="15.6" customHeight="1">
      <c r="A958" s="277" t="s">
        <v>404</v>
      </c>
      <c r="B958" s="367">
        <v>1.3</v>
      </c>
      <c r="C958" s="807" t="s">
        <v>1691</v>
      </c>
      <c r="D958" s="211" t="s">
        <v>1894</v>
      </c>
      <c r="E958" s="312" t="s">
        <v>2504</v>
      </c>
      <c r="F958" s="312" t="s">
        <v>2504</v>
      </c>
      <c r="G958" s="168"/>
      <c r="H958" s="168"/>
      <c r="I958" s="180"/>
    </row>
    <row r="959" spans="1:10" ht="54.75" customHeight="1">
      <c r="A959" s="277" t="s">
        <v>405</v>
      </c>
      <c r="B959" s="367">
        <v>2.5</v>
      </c>
      <c r="C959" s="960" t="s">
        <v>1614</v>
      </c>
      <c r="D959" s="211">
        <v>0</v>
      </c>
      <c r="E959" s="312" t="s">
        <v>2154</v>
      </c>
      <c r="F959" s="211" t="s">
        <v>2503</v>
      </c>
      <c r="G959" s="168"/>
      <c r="H959" s="168"/>
      <c r="I959" s="180"/>
    </row>
    <row r="960" spans="1:10" ht="50.25" customHeight="1" thickBot="1">
      <c r="A960" s="225" t="s">
        <v>406</v>
      </c>
      <c r="B960" s="368">
        <v>3</v>
      </c>
      <c r="C960" s="211">
        <v>1</v>
      </c>
      <c r="D960" s="211">
        <v>0</v>
      </c>
      <c r="E960" s="312" t="s">
        <v>2155</v>
      </c>
      <c r="F960" s="312" t="s">
        <v>2504</v>
      </c>
      <c r="G960" s="168"/>
      <c r="H960" s="168"/>
      <c r="I960" s="180"/>
    </row>
    <row r="961" spans="1:10">
      <c r="A961" s="273" t="s">
        <v>659</v>
      </c>
      <c r="B961" s="221"/>
      <c r="C961" s="221"/>
      <c r="D961" s="172"/>
      <c r="E961" s="313"/>
      <c r="F961" s="313"/>
      <c r="G961" s="169"/>
      <c r="H961" s="169"/>
      <c r="I961" s="389"/>
    </row>
    <row r="962" spans="1:10" ht="39" customHeight="1" thickBot="1">
      <c r="A962" s="277" t="s">
        <v>407</v>
      </c>
      <c r="B962" s="222" t="s">
        <v>1897</v>
      </c>
      <c r="C962" s="222" t="s">
        <v>1896</v>
      </c>
      <c r="D962" s="147" t="s">
        <v>1895</v>
      </c>
      <c r="E962" s="312" t="s">
        <v>2156</v>
      </c>
      <c r="F962" s="312" t="s">
        <v>2505</v>
      </c>
      <c r="G962" s="168"/>
      <c r="H962" s="168"/>
      <c r="I962" s="180"/>
    </row>
    <row r="963" spans="1:10" ht="117" customHeight="1">
      <c r="A963" s="273" t="s">
        <v>660</v>
      </c>
      <c r="B963" s="353" t="s">
        <v>1693</v>
      </c>
      <c r="C963" s="353" t="s">
        <v>1692</v>
      </c>
      <c r="D963" s="172" t="s">
        <v>1726</v>
      </c>
      <c r="E963" s="169" t="s">
        <v>2265</v>
      </c>
      <c r="F963" s="313" t="s">
        <v>2509</v>
      </c>
      <c r="G963" s="169"/>
      <c r="H963" s="169"/>
      <c r="I963" s="389"/>
    </row>
    <row r="964" spans="1:10" ht="16.5" customHeight="1" thickBot="1">
      <c r="A964" s="277" t="s">
        <v>71</v>
      </c>
      <c r="B964" s="147">
        <v>0</v>
      </c>
      <c r="C964" s="147">
        <v>0</v>
      </c>
      <c r="D964" s="147">
        <v>0</v>
      </c>
      <c r="E964" s="168">
        <v>0</v>
      </c>
      <c r="F964" s="168">
        <v>0</v>
      </c>
      <c r="G964" s="168"/>
      <c r="H964" s="168"/>
      <c r="I964" s="180"/>
    </row>
    <row r="965" spans="1:10">
      <c r="A965" s="273" t="s">
        <v>661</v>
      </c>
      <c r="B965" s="216"/>
      <c r="C965" s="216"/>
      <c r="D965" s="216"/>
      <c r="E965" s="303"/>
      <c r="F965" s="313"/>
      <c r="G965" s="169"/>
      <c r="H965" s="169"/>
      <c r="I965" s="389"/>
    </row>
    <row r="966" spans="1:10" ht="133.5" customHeight="1">
      <c r="A966" s="277" t="s">
        <v>408</v>
      </c>
      <c r="B966" s="217">
        <v>0</v>
      </c>
      <c r="C966" s="217">
        <v>0</v>
      </c>
      <c r="D966" s="217">
        <v>0</v>
      </c>
      <c r="E966" s="304">
        <v>0</v>
      </c>
      <c r="F966" s="312" t="s">
        <v>2512</v>
      </c>
      <c r="G966" s="168"/>
      <c r="H966" s="168"/>
      <c r="I966" s="180"/>
    </row>
    <row r="967" spans="1:10" ht="13.5" thickBot="1">
      <c r="A967" s="225" t="s">
        <v>73</v>
      </c>
      <c r="B967" s="220">
        <v>0</v>
      </c>
      <c r="C967" s="220">
        <v>0</v>
      </c>
      <c r="D967" s="220">
        <v>0</v>
      </c>
      <c r="E967" s="305">
        <v>0</v>
      </c>
      <c r="F967" s="179"/>
      <c r="G967" s="179"/>
      <c r="H967" s="179"/>
      <c r="I967" s="392"/>
    </row>
    <row r="968" spans="1:10" s="381" customFormat="1" ht="13.5" thickBot="1">
      <c r="A968" s="880"/>
      <c r="B968" s="861"/>
      <c r="C968" s="826"/>
      <c r="D968" s="827"/>
      <c r="E968" s="826"/>
      <c r="F968" s="826"/>
      <c r="G968" s="826"/>
      <c r="H968" s="826"/>
      <c r="I968" s="826"/>
      <c r="J968" s="828"/>
    </row>
    <row r="969" spans="1:10" s="381" customFormat="1" ht="13.5" thickBot="1">
      <c r="A969" s="462" t="s">
        <v>72</v>
      </c>
      <c r="B969" s="452">
        <v>2013</v>
      </c>
      <c r="C969" s="453">
        <v>2014</v>
      </c>
      <c r="D969" s="452">
        <v>2015</v>
      </c>
      <c r="E969" s="453">
        <v>2016</v>
      </c>
      <c r="F969" s="453">
        <v>2017</v>
      </c>
      <c r="G969" s="453">
        <v>2018</v>
      </c>
      <c r="H969" s="453">
        <v>2019</v>
      </c>
      <c r="I969" s="454">
        <v>2020</v>
      </c>
      <c r="J969" s="828"/>
    </row>
    <row r="970" spans="1:10" s="381" customFormat="1" ht="15.95" customHeight="1">
      <c r="A970" s="455" t="s">
        <v>1242</v>
      </c>
      <c r="B970" s="221">
        <v>3</v>
      </c>
      <c r="C970" s="25">
        <v>3</v>
      </c>
      <c r="D970" s="221">
        <v>3</v>
      </c>
      <c r="E970" s="221">
        <v>3</v>
      </c>
      <c r="F970" s="25">
        <v>3</v>
      </c>
      <c r="G970" s="855"/>
      <c r="H970" s="855"/>
      <c r="I970" s="408"/>
      <c r="J970" s="828"/>
    </row>
    <row r="971" spans="1:10" s="381" customFormat="1" ht="15.95" customHeight="1">
      <c r="A971" s="456" t="s">
        <v>1265</v>
      </c>
      <c r="B971" s="222">
        <v>0</v>
      </c>
      <c r="C971" s="427">
        <v>0</v>
      </c>
      <c r="D971" s="222">
        <v>0</v>
      </c>
      <c r="E971" s="222">
        <v>0</v>
      </c>
      <c r="F971" s="427">
        <v>0</v>
      </c>
      <c r="G971" s="857"/>
      <c r="H971" s="857"/>
      <c r="I971" s="428"/>
      <c r="J971" s="828"/>
    </row>
    <row r="972" spans="1:10" s="381" customFormat="1" ht="15.75" customHeight="1">
      <c r="A972" s="456" t="s">
        <v>1266</v>
      </c>
      <c r="B972" s="222">
        <v>2</v>
      </c>
      <c r="C972" s="427">
        <v>3</v>
      </c>
      <c r="D972" s="222">
        <v>3</v>
      </c>
      <c r="E972" s="222">
        <v>3</v>
      </c>
      <c r="F972" s="427">
        <v>3</v>
      </c>
      <c r="G972" s="857"/>
      <c r="H972" s="857"/>
      <c r="I972" s="428"/>
      <c r="J972" s="828"/>
    </row>
    <row r="973" spans="1:10" s="381" customFormat="1" ht="18" customHeight="1" thickBot="1">
      <c r="A973" s="457" t="s">
        <v>1267</v>
      </c>
      <c r="B973" s="275">
        <v>1</v>
      </c>
      <c r="C973" s="143">
        <v>0</v>
      </c>
      <c r="D973" s="275">
        <v>0</v>
      </c>
      <c r="E973" s="275">
        <v>0</v>
      </c>
      <c r="F973" s="143">
        <v>0</v>
      </c>
      <c r="G973" s="859"/>
      <c r="H973" s="859"/>
      <c r="I973" s="409"/>
      <c r="J973" s="828"/>
    </row>
    <row r="974" spans="1:10" s="381" customFormat="1" ht="13.5" customHeight="1" thickBot="1">
      <c r="A974" s="463"/>
      <c r="B974" s="881"/>
      <c r="C974" s="882"/>
      <c r="D974" s="883"/>
      <c r="E974" s="882"/>
      <c r="F974" s="882"/>
      <c r="G974" s="882"/>
      <c r="H974" s="882"/>
      <c r="I974" s="882"/>
      <c r="J974" s="828"/>
    </row>
    <row r="975" spans="1:10" ht="24" customHeight="1" thickBot="1">
      <c r="A975" s="330" t="s">
        <v>1268</v>
      </c>
      <c r="B975" s="209">
        <v>2013</v>
      </c>
      <c r="C975" s="164">
        <v>2014</v>
      </c>
      <c r="D975" s="209">
        <v>2015</v>
      </c>
      <c r="E975" s="164">
        <v>2016</v>
      </c>
      <c r="F975" s="164">
        <v>2017</v>
      </c>
      <c r="G975" s="164">
        <v>2018</v>
      </c>
      <c r="H975" s="164">
        <v>2019</v>
      </c>
      <c r="I975" s="391">
        <v>2020</v>
      </c>
    </row>
    <row r="976" spans="1:10" ht="14.25" customHeight="1">
      <c r="A976" s="273" t="s">
        <v>662</v>
      </c>
      <c r="B976" s="172"/>
      <c r="C976" s="172"/>
      <c r="D976" s="172"/>
      <c r="E976" s="169"/>
      <c r="F976" s="169"/>
      <c r="G976" s="169"/>
      <c r="H976" s="169"/>
      <c r="I976" s="389"/>
    </row>
    <row r="977" spans="1:10" ht="93" customHeight="1">
      <c r="A977" s="277" t="s">
        <v>409</v>
      </c>
      <c r="B977" s="147">
        <v>11</v>
      </c>
      <c r="C977" s="147">
        <v>9</v>
      </c>
      <c r="D977" s="677" t="s">
        <v>2266</v>
      </c>
      <c r="E977" s="171" t="s">
        <v>2118</v>
      </c>
      <c r="F977" s="171" t="s">
        <v>2507</v>
      </c>
      <c r="G977" s="168"/>
      <c r="H977" s="168"/>
      <c r="I977" s="180"/>
    </row>
    <row r="978" spans="1:10" ht="14.25" customHeight="1" thickBot="1">
      <c r="A978" s="225" t="s">
        <v>410</v>
      </c>
      <c r="B978" s="147">
        <v>1</v>
      </c>
      <c r="C978" s="147">
        <v>1</v>
      </c>
      <c r="D978" s="283">
        <v>1</v>
      </c>
      <c r="E978" s="168">
        <v>6</v>
      </c>
      <c r="F978" s="168">
        <v>2</v>
      </c>
      <c r="G978" s="168"/>
      <c r="H978" s="168"/>
      <c r="I978" s="180"/>
    </row>
    <row r="979" spans="1:10" ht="17.25" customHeight="1">
      <c r="A979" s="273" t="s">
        <v>663</v>
      </c>
      <c r="B979" s="219"/>
      <c r="C979" s="172"/>
      <c r="D979" s="172"/>
      <c r="E979" s="169"/>
      <c r="F979" s="169"/>
      <c r="G979" s="169"/>
      <c r="H979" s="169"/>
      <c r="I979" s="389"/>
    </row>
    <row r="980" spans="1:10" ht="15" customHeight="1" thickBot="1">
      <c r="A980" s="225" t="s">
        <v>326</v>
      </c>
      <c r="B980" s="211">
        <v>0</v>
      </c>
      <c r="C980" s="147">
        <v>1</v>
      </c>
      <c r="D980" s="147">
        <v>1</v>
      </c>
      <c r="E980" s="168">
        <v>1</v>
      </c>
      <c r="F980" s="168" t="s">
        <v>2384</v>
      </c>
      <c r="G980" s="168"/>
      <c r="H980" s="168"/>
      <c r="I980" s="180"/>
    </row>
    <row r="981" spans="1:10" ht="27.75" customHeight="1">
      <c r="A981" s="273" t="s">
        <v>664</v>
      </c>
      <c r="B981" s="172"/>
      <c r="C981" s="172"/>
      <c r="D981" s="172"/>
      <c r="E981" s="169"/>
      <c r="F981" s="169"/>
      <c r="G981" s="169"/>
      <c r="H981" s="169"/>
      <c r="I981" s="389"/>
    </row>
    <row r="982" spans="1:10" ht="20.25" customHeight="1" thickBot="1">
      <c r="A982" s="225" t="s">
        <v>411</v>
      </c>
      <c r="B982" s="275" t="s">
        <v>1695</v>
      </c>
      <c r="C982" s="275" t="s">
        <v>1694</v>
      </c>
      <c r="D982" s="210" t="s">
        <v>1727</v>
      </c>
      <c r="E982" s="179" t="s">
        <v>2119</v>
      </c>
      <c r="F982" s="179" t="s">
        <v>2508</v>
      </c>
      <c r="G982" s="179"/>
      <c r="H982" s="179"/>
      <c r="I982" s="392"/>
    </row>
    <row r="983" spans="1:10" s="381" customFormat="1" ht="13.5" thickBot="1">
      <c r="A983" s="880"/>
      <c r="B983" s="861"/>
      <c r="C983" s="826"/>
      <c r="D983" s="827"/>
      <c r="E983" s="826"/>
      <c r="F983" s="826"/>
      <c r="G983" s="826"/>
      <c r="H983" s="826"/>
      <c r="I983" s="826"/>
      <c r="J983" s="828"/>
    </row>
    <row r="984" spans="1:10" s="381" customFormat="1" ht="13.5" thickBot="1">
      <c r="A984" s="462" t="s">
        <v>74</v>
      </c>
      <c r="B984" s="452">
        <v>2013</v>
      </c>
      <c r="C984" s="453">
        <v>2014</v>
      </c>
      <c r="D984" s="452">
        <v>2015</v>
      </c>
      <c r="E984" s="453">
        <v>2016</v>
      </c>
      <c r="F984" s="453">
        <v>2017</v>
      </c>
      <c r="G984" s="453">
        <v>2018</v>
      </c>
      <c r="H984" s="453">
        <v>2019</v>
      </c>
      <c r="I984" s="454">
        <v>2020</v>
      </c>
      <c r="J984" s="828"/>
    </row>
    <row r="985" spans="1:10" s="381" customFormat="1" ht="15.95" customHeight="1">
      <c r="A985" s="455" t="s">
        <v>1242</v>
      </c>
      <c r="B985" s="221">
        <v>3</v>
      </c>
      <c r="C985" s="221">
        <v>3</v>
      </c>
      <c r="D985" s="221">
        <v>3</v>
      </c>
      <c r="E985" s="221">
        <v>3</v>
      </c>
      <c r="F985" s="221">
        <v>3</v>
      </c>
      <c r="G985" s="855"/>
      <c r="H985" s="855"/>
      <c r="I985" s="408"/>
      <c r="J985" s="828"/>
    </row>
    <row r="986" spans="1:10" s="381" customFormat="1" ht="15.95" customHeight="1">
      <c r="A986" s="456" t="s">
        <v>1265</v>
      </c>
      <c r="B986" s="222">
        <v>0</v>
      </c>
      <c r="C986" s="222">
        <v>0</v>
      </c>
      <c r="D986" s="222">
        <v>0</v>
      </c>
      <c r="E986" s="222">
        <v>0</v>
      </c>
      <c r="F986" s="222">
        <v>0</v>
      </c>
      <c r="G986" s="857"/>
      <c r="H986" s="857"/>
      <c r="I986" s="428"/>
      <c r="J986" s="828"/>
    </row>
    <row r="987" spans="1:10" s="381" customFormat="1" ht="12.75" customHeight="1">
      <c r="A987" s="456" t="s">
        <v>1266</v>
      </c>
      <c r="B987" s="222">
        <v>2</v>
      </c>
      <c r="C987" s="222">
        <v>2</v>
      </c>
      <c r="D987" s="222">
        <v>3</v>
      </c>
      <c r="E987" s="222">
        <v>3</v>
      </c>
      <c r="F987" s="222">
        <v>3</v>
      </c>
      <c r="G987" s="857"/>
      <c r="H987" s="857"/>
      <c r="I987" s="428"/>
      <c r="J987" s="828"/>
    </row>
    <row r="988" spans="1:10" s="381" customFormat="1" ht="14.25" customHeight="1" thickBot="1">
      <c r="A988" s="457" t="s">
        <v>1267</v>
      </c>
      <c r="B988" s="275">
        <v>1</v>
      </c>
      <c r="C988" s="275">
        <v>1</v>
      </c>
      <c r="D988" s="275">
        <v>0</v>
      </c>
      <c r="E988" s="275">
        <v>0</v>
      </c>
      <c r="F988" s="275">
        <v>0</v>
      </c>
      <c r="G988" s="859"/>
      <c r="H988" s="859"/>
      <c r="I988" s="409"/>
      <c r="J988" s="828"/>
    </row>
    <row r="989" spans="1:10" s="862" customFormat="1" ht="14.25" customHeight="1" thickBot="1">
      <c r="A989" s="19"/>
      <c r="B989" s="863"/>
      <c r="C989" s="876"/>
      <c r="D989" s="877"/>
      <c r="E989" s="876"/>
      <c r="F989" s="876"/>
      <c r="G989" s="876"/>
      <c r="H989" s="876"/>
      <c r="I989" s="876"/>
      <c r="J989" s="878"/>
    </row>
    <row r="990" spans="1:10" ht="24" customHeight="1" thickBot="1">
      <c r="A990" s="330" t="s">
        <v>1268</v>
      </c>
      <c r="B990" s="209">
        <v>2013</v>
      </c>
      <c r="C990" s="164">
        <v>2014</v>
      </c>
      <c r="D990" s="209">
        <v>2015</v>
      </c>
      <c r="E990" s="164">
        <v>2016</v>
      </c>
      <c r="F990" s="164">
        <v>2017</v>
      </c>
      <c r="G990" s="164">
        <v>2018</v>
      </c>
      <c r="H990" s="164">
        <v>2019</v>
      </c>
      <c r="I990" s="391">
        <v>2020</v>
      </c>
    </row>
    <row r="991" spans="1:10" ht="25.5">
      <c r="A991" s="273" t="s">
        <v>665</v>
      </c>
      <c r="B991" s="216"/>
      <c r="C991" s="216"/>
      <c r="D991" s="172"/>
      <c r="E991" s="169"/>
      <c r="F991" s="169"/>
      <c r="G991" s="169"/>
      <c r="H991" s="169"/>
      <c r="I991" s="389"/>
    </row>
    <row r="992" spans="1:10" ht="93.75" customHeight="1">
      <c r="A992" s="277" t="s">
        <v>412</v>
      </c>
      <c r="B992" s="241">
        <v>0</v>
      </c>
      <c r="C992" s="241">
        <v>0</v>
      </c>
      <c r="D992" s="283" t="s">
        <v>1728</v>
      </c>
      <c r="E992" s="171" t="s">
        <v>2118</v>
      </c>
      <c r="F992" s="171" t="s">
        <v>2507</v>
      </c>
      <c r="G992" s="171"/>
      <c r="H992" s="171"/>
      <c r="I992" s="180"/>
    </row>
    <row r="993" spans="1:10" ht="31.5" customHeight="1" thickBot="1">
      <c r="A993" s="225" t="s">
        <v>413</v>
      </c>
      <c r="B993" s="217">
        <v>0</v>
      </c>
      <c r="C993" s="217">
        <v>0</v>
      </c>
      <c r="D993" s="147">
        <v>0</v>
      </c>
      <c r="E993" s="168" t="s">
        <v>2120</v>
      </c>
      <c r="F993" s="168" t="s">
        <v>2517</v>
      </c>
      <c r="G993" s="168"/>
      <c r="H993" s="168"/>
      <c r="I993" s="180"/>
    </row>
    <row r="994" spans="1:10" ht="25.5">
      <c r="A994" s="273" t="s">
        <v>666</v>
      </c>
      <c r="B994" s="172"/>
      <c r="C994" s="169"/>
      <c r="D994" s="172"/>
      <c r="E994" s="169"/>
      <c r="F994" s="169"/>
      <c r="G994" s="169"/>
      <c r="H994" s="169"/>
      <c r="I994" s="389"/>
    </row>
    <row r="995" spans="1:10" ht="67.5" customHeight="1">
      <c r="A995" s="277" t="s">
        <v>414</v>
      </c>
      <c r="B995" s="147">
        <v>0</v>
      </c>
      <c r="C995" s="222">
        <v>0</v>
      </c>
      <c r="D995" s="147" t="s">
        <v>2121</v>
      </c>
      <c r="E995" s="147" t="s">
        <v>2121</v>
      </c>
      <c r="F995" s="147" t="s">
        <v>2514</v>
      </c>
      <c r="G995" s="168"/>
      <c r="H995" s="168"/>
      <c r="I995" s="180"/>
    </row>
    <row r="996" spans="1:10" ht="41.25" customHeight="1">
      <c r="A996" s="277" t="s">
        <v>415</v>
      </c>
      <c r="B996" s="147">
        <v>5</v>
      </c>
      <c r="C996" s="147">
        <v>4</v>
      </c>
      <c r="D996" s="240"/>
      <c r="E996" s="147">
        <v>38</v>
      </c>
      <c r="F996" s="147" t="s">
        <v>2516</v>
      </c>
      <c r="G996" s="168"/>
      <c r="H996" s="168"/>
      <c r="I996" s="180"/>
    </row>
    <row r="997" spans="1:10" ht="55.5" customHeight="1">
      <c r="A997" s="277" t="s">
        <v>416</v>
      </c>
      <c r="B997" s="147">
        <v>6</v>
      </c>
      <c r="C997" s="147">
        <v>6</v>
      </c>
      <c r="D997" s="704" t="s">
        <v>1861</v>
      </c>
      <c r="E997" s="386" t="s">
        <v>1861</v>
      </c>
      <c r="F997" s="386" t="s">
        <v>2515</v>
      </c>
      <c r="G997" s="168"/>
      <c r="H997" s="168"/>
      <c r="I997" s="180"/>
    </row>
    <row r="998" spans="1:10" ht="25.5">
      <c r="A998" s="277" t="s">
        <v>417</v>
      </c>
      <c r="B998" s="147">
        <v>23</v>
      </c>
      <c r="C998" s="147">
        <v>28</v>
      </c>
      <c r="D998" s="240">
        <v>20</v>
      </c>
      <c r="E998" s="147">
        <v>31</v>
      </c>
      <c r="F998" s="147" t="s">
        <v>2513</v>
      </c>
      <c r="G998" s="168"/>
      <c r="H998" s="168"/>
      <c r="I998" s="180"/>
    </row>
    <row r="999" spans="1:10" ht="14.25" customHeight="1">
      <c r="A999" s="277" t="s">
        <v>1535</v>
      </c>
      <c r="B999" s="147">
        <v>26</v>
      </c>
      <c r="C999" s="147">
        <v>4</v>
      </c>
      <c r="D999" s="240">
        <v>7</v>
      </c>
      <c r="E999" s="147">
        <v>24</v>
      </c>
      <c r="F999" s="147">
        <v>4</v>
      </c>
      <c r="G999" s="168"/>
      <c r="H999" s="168"/>
      <c r="I999" s="180"/>
    </row>
    <row r="1000" spans="1:10" ht="13.5" thickBot="1">
      <c r="A1000" s="225" t="s">
        <v>418</v>
      </c>
      <c r="B1000" s="283">
        <v>29</v>
      </c>
      <c r="C1000" s="643">
        <v>13</v>
      </c>
      <c r="D1000" s="240">
        <v>10</v>
      </c>
      <c r="E1000" s="210">
        <v>15</v>
      </c>
      <c r="F1000" s="210">
        <v>3</v>
      </c>
      <c r="G1000" s="168"/>
      <c r="H1000" s="168"/>
      <c r="I1000" s="180"/>
    </row>
    <row r="1001" spans="1:10">
      <c r="A1001" s="273" t="s">
        <v>667</v>
      </c>
      <c r="B1001" s="172"/>
      <c r="C1001" s="169"/>
      <c r="D1001" s="172"/>
      <c r="E1001" s="169"/>
      <c r="F1001" s="169"/>
      <c r="G1001" s="169"/>
      <c r="H1001" s="169"/>
      <c r="I1001" s="389"/>
    </row>
    <row r="1002" spans="1:10" ht="13.5" thickBot="1">
      <c r="A1002" s="225" t="s">
        <v>419</v>
      </c>
      <c r="B1002" s="275">
        <v>8</v>
      </c>
      <c r="C1002" s="275">
        <v>8</v>
      </c>
      <c r="D1002" s="210">
        <v>8</v>
      </c>
      <c r="E1002" s="179">
        <v>14</v>
      </c>
      <c r="F1002" s="443">
        <v>14</v>
      </c>
      <c r="G1002" s="179"/>
      <c r="H1002" s="179"/>
      <c r="I1002" s="392"/>
    </row>
    <row r="1003" spans="1:10" s="381" customFormat="1" ht="13.5" thickBot="1">
      <c r="A1003" s="880"/>
      <c r="B1003" s="861"/>
      <c r="C1003" s="826"/>
      <c r="D1003" s="827"/>
      <c r="E1003" s="826"/>
      <c r="F1003" s="826"/>
      <c r="G1003" s="826"/>
      <c r="H1003" s="826"/>
      <c r="I1003" s="826"/>
      <c r="J1003" s="828"/>
    </row>
    <row r="1004" spans="1:10" s="382" customFormat="1" ht="18.75" customHeight="1" thickBot="1">
      <c r="A1004" s="942" t="s">
        <v>75</v>
      </c>
      <c r="B1004" s="243">
        <v>2013</v>
      </c>
      <c r="C1004" s="943">
        <v>2014</v>
      </c>
      <c r="D1004" s="243">
        <v>2015</v>
      </c>
      <c r="E1004" s="943">
        <v>2016</v>
      </c>
      <c r="F1004" s="943">
        <v>2017</v>
      </c>
      <c r="G1004" s="943">
        <v>2018</v>
      </c>
      <c r="H1004" s="943">
        <v>2019</v>
      </c>
      <c r="I1004" s="944">
        <v>2020</v>
      </c>
      <c r="J1004" s="941"/>
    </row>
    <row r="1005" spans="1:10" s="381" customFormat="1" ht="18.75" customHeight="1">
      <c r="A1005" s="455" t="s">
        <v>1242</v>
      </c>
      <c r="B1005" s="452">
        <f t="shared" ref="B1005:E1008" si="39">B1011+B1045+B1062</f>
        <v>14</v>
      </c>
      <c r="C1005" s="452">
        <f t="shared" si="39"/>
        <v>14</v>
      </c>
      <c r="D1005" s="452">
        <f t="shared" si="39"/>
        <v>14</v>
      </c>
      <c r="E1005" s="405">
        <f t="shared" si="39"/>
        <v>14</v>
      </c>
      <c r="F1005" s="405">
        <f>F1011+F1045+F1062</f>
        <v>14</v>
      </c>
      <c r="G1005" s="855"/>
      <c r="H1005" s="855"/>
      <c r="I1005" s="408"/>
      <c r="J1005" s="828"/>
    </row>
    <row r="1006" spans="1:10" s="381" customFormat="1" ht="15.95" customHeight="1">
      <c r="A1006" s="456" t="s">
        <v>1265</v>
      </c>
      <c r="B1006" s="222">
        <f t="shared" si="39"/>
        <v>0</v>
      </c>
      <c r="C1006" s="222">
        <f t="shared" si="39"/>
        <v>0</v>
      </c>
      <c r="D1006" s="222">
        <f t="shared" si="39"/>
        <v>1</v>
      </c>
      <c r="E1006" s="211">
        <f>E1012+E1046+E1063</f>
        <v>0</v>
      </c>
      <c r="F1006" s="211">
        <f>F1012+F1046+F1063</f>
        <v>1</v>
      </c>
      <c r="G1006" s="857"/>
      <c r="H1006" s="857"/>
      <c r="I1006" s="428"/>
      <c r="J1006" s="828"/>
    </row>
    <row r="1007" spans="1:10" s="381" customFormat="1" ht="15.75" customHeight="1">
      <c r="A1007" s="456" t="s">
        <v>1266</v>
      </c>
      <c r="B1007" s="222">
        <f t="shared" si="39"/>
        <v>11</v>
      </c>
      <c r="C1007" s="222">
        <f t="shared" si="39"/>
        <v>11</v>
      </c>
      <c r="D1007" s="222">
        <f t="shared" si="39"/>
        <v>12</v>
      </c>
      <c r="E1007" s="211">
        <f t="shared" si="39"/>
        <v>14</v>
      </c>
      <c r="F1007" s="211">
        <f>F1013+F1047+F1064</f>
        <v>13</v>
      </c>
      <c r="G1007" s="857"/>
      <c r="H1007" s="857"/>
      <c r="I1007" s="428"/>
      <c r="J1007" s="828"/>
    </row>
    <row r="1008" spans="1:10" s="381" customFormat="1" ht="16.5" customHeight="1" thickBot="1">
      <c r="A1008" s="457" t="s">
        <v>1267</v>
      </c>
      <c r="B1008" s="858">
        <f t="shared" si="39"/>
        <v>3</v>
      </c>
      <c r="C1008" s="858">
        <f t="shared" si="39"/>
        <v>3</v>
      </c>
      <c r="D1008" s="858">
        <f t="shared" si="39"/>
        <v>1</v>
      </c>
      <c r="E1008" s="290">
        <f t="shared" si="39"/>
        <v>0</v>
      </c>
      <c r="F1008" s="290">
        <f>F1014+F1048+F1065</f>
        <v>0</v>
      </c>
      <c r="G1008" s="859"/>
      <c r="H1008" s="859"/>
      <c r="I1008" s="409"/>
      <c r="J1008" s="828"/>
    </row>
    <row r="1009" spans="1:10" s="381" customFormat="1" ht="14.25" customHeight="1" thickBot="1">
      <c r="A1009" s="860"/>
      <c r="B1009" s="861"/>
      <c r="C1009" s="826"/>
      <c r="D1009" s="827"/>
      <c r="E1009" s="826"/>
      <c r="F1009" s="826"/>
      <c r="G1009" s="826"/>
      <c r="H1009" s="826"/>
      <c r="I1009" s="826"/>
      <c r="J1009" s="828"/>
    </row>
    <row r="1010" spans="1:10" s="381" customFormat="1" ht="13.5" thickBot="1">
      <c r="A1010" s="458" t="s">
        <v>76</v>
      </c>
      <c r="B1010" s="459">
        <v>2013</v>
      </c>
      <c r="C1010" s="460">
        <v>2014</v>
      </c>
      <c r="D1010" s="459">
        <v>2015</v>
      </c>
      <c r="E1010" s="460">
        <v>2016</v>
      </c>
      <c r="F1010" s="460">
        <v>2017</v>
      </c>
      <c r="G1010" s="460">
        <v>2018</v>
      </c>
      <c r="H1010" s="460">
        <v>2019</v>
      </c>
      <c r="I1010" s="461">
        <v>2020</v>
      </c>
      <c r="J1010" s="828"/>
    </row>
    <row r="1011" spans="1:10" s="381" customFormat="1" ht="15.95" customHeight="1">
      <c r="A1011" s="455" t="s">
        <v>1242</v>
      </c>
      <c r="B1011" s="221">
        <v>8</v>
      </c>
      <c r="C1011" s="221">
        <v>8</v>
      </c>
      <c r="D1011" s="221">
        <f>D1012+D1013+D1014</f>
        <v>8</v>
      </c>
      <c r="E1011" s="25">
        <v>8</v>
      </c>
      <c r="F1011" s="25">
        <f>F1012+F1013+F1014</f>
        <v>8</v>
      </c>
      <c r="G1011" s="855"/>
      <c r="H1011" s="855"/>
      <c r="I1011" s="408"/>
      <c r="J1011" s="828"/>
    </row>
    <row r="1012" spans="1:10" s="381" customFormat="1" ht="15.95" customHeight="1">
      <c r="A1012" s="456" t="s">
        <v>1265</v>
      </c>
      <c r="B1012" s="222">
        <v>0</v>
      </c>
      <c r="C1012" s="222">
        <v>0</v>
      </c>
      <c r="D1012" s="222">
        <v>1</v>
      </c>
      <c r="E1012" s="427">
        <v>0</v>
      </c>
      <c r="F1012" s="427">
        <v>1</v>
      </c>
      <c r="G1012" s="857"/>
      <c r="H1012" s="857"/>
      <c r="I1012" s="428"/>
      <c r="J1012" s="828"/>
    </row>
    <row r="1013" spans="1:10" s="381" customFormat="1" ht="15.75" customHeight="1">
      <c r="A1013" s="456" t="s">
        <v>1266</v>
      </c>
      <c r="B1013" s="222">
        <v>5</v>
      </c>
      <c r="C1013" s="222">
        <v>5</v>
      </c>
      <c r="D1013" s="222">
        <v>6</v>
      </c>
      <c r="E1013" s="427">
        <v>8</v>
      </c>
      <c r="F1013" s="427">
        <v>7</v>
      </c>
      <c r="G1013" s="857"/>
      <c r="H1013" s="857"/>
      <c r="I1013" s="428"/>
      <c r="J1013" s="828"/>
    </row>
    <row r="1014" spans="1:10" s="381" customFormat="1" ht="18" customHeight="1" thickBot="1">
      <c r="A1014" s="457" t="s">
        <v>1267</v>
      </c>
      <c r="B1014" s="275">
        <v>3</v>
      </c>
      <c r="C1014" s="275">
        <v>3</v>
      </c>
      <c r="D1014" s="275">
        <v>1</v>
      </c>
      <c r="E1014" s="143">
        <v>0</v>
      </c>
      <c r="F1014" s="143">
        <v>0</v>
      </c>
      <c r="G1014" s="859"/>
      <c r="H1014" s="859"/>
      <c r="I1014" s="409"/>
      <c r="J1014" s="828"/>
    </row>
    <row r="1015" spans="1:10" s="381" customFormat="1" ht="13.5" customHeight="1" thickBot="1">
      <c r="A1015" s="463"/>
      <c r="B1015" s="881"/>
      <c r="C1015" s="882"/>
      <c r="D1015" s="883"/>
      <c r="E1015" s="882"/>
      <c r="F1015" s="882"/>
      <c r="G1015" s="882"/>
      <c r="H1015" s="882"/>
      <c r="I1015" s="882"/>
      <c r="J1015" s="828"/>
    </row>
    <row r="1016" spans="1:10" ht="24" customHeight="1" thickBot="1">
      <c r="A1016" s="324" t="s">
        <v>1268</v>
      </c>
      <c r="B1016" s="811">
        <v>2013</v>
      </c>
      <c r="C1016" s="814">
        <v>2014</v>
      </c>
      <c r="D1016" s="811">
        <v>2015</v>
      </c>
      <c r="E1016" s="814">
        <v>2016</v>
      </c>
      <c r="F1016" s="814">
        <v>2017</v>
      </c>
      <c r="G1016" s="814">
        <v>2018</v>
      </c>
      <c r="H1016" s="814">
        <v>2019</v>
      </c>
      <c r="I1016" s="390">
        <v>2020</v>
      </c>
    </row>
    <row r="1017" spans="1:10">
      <c r="A1017" s="273" t="s">
        <v>668</v>
      </c>
      <c r="B1017" s="172"/>
      <c r="C1017" s="169"/>
      <c r="D1017" s="172"/>
      <c r="E1017" s="169"/>
      <c r="F1017" s="169"/>
      <c r="G1017" s="169"/>
      <c r="H1017" s="169"/>
      <c r="I1017" s="389"/>
    </row>
    <row r="1018" spans="1:10" ht="51">
      <c r="A1018" s="277" t="s">
        <v>365</v>
      </c>
      <c r="B1018" s="147">
        <v>1</v>
      </c>
      <c r="C1018" s="147">
        <v>1</v>
      </c>
      <c r="D1018" s="147">
        <v>1</v>
      </c>
      <c r="E1018" s="168">
        <v>1</v>
      </c>
      <c r="F1018" s="168" t="s">
        <v>2474</v>
      </c>
      <c r="G1018" s="168"/>
      <c r="H1018" s="168"/>
      <c r="I1018" s="180"/>
    </row>
    <row r="1019" spans="1:10" ht="66" customHeight="1" thickBot="1">
      <c r="A1019" s="225" t="s">
        <v>420</v>
      </c>
      <c r="B1019" s="147">
        <v>1</v>
      </c>
      <c r="C1019" s="147"/>
      <c r="D1019" s="147">
        <v>1</v>
      </c>
      <c r="E1019" s="168" t="s">
        <v>2267</v>
      </c>
      <c r="F1019" s="168" t="s">
        <v>2518</v>
      </c>
      <c r="G1019" s="168"/>
      <c r="H1019" s="168"/>
      <c r="I1019" s="180"/>
    </row>
    <row r="1020" spans="1:10" ht="16.5" customHeight="1">
      <c r="A1020" s="273" t="s">
        <v>669</v>
      </c>
      <c r="B1020" s="216"/>
      <c r="C1020" s="216"/>
      <c r="D1020" s="219"/>
      <c r="E1020" s="313"/>
      <c r="F1020" s="313"/>
      <c r="G1020" s="313"/>
      <c r="H1020" s="313"/>
      <c r="I1020" s="669"/>
    </row>
    <row r="1021" spans="1:10" ht="53.25" customHeight="1" thickBot="1">
      <c r="A1021" s="225" t="s">
        <v>421</v>
      </c>
      <c r="B1021" s="220">
        <v>0</v>
      </c>
      <c r="C1021" s="220">
        <v>0</v>
      </c>
      <c r="D1021" s="226" t="s">
        <v>2520</v>
      </c>
      <c r="E1021" s="443" t="s">
        <v>2519</v>
      </c>
      <c r="F1021" s="443" t="s">
        <v>2519</v>
      </c>
      <c r="G1021" s="443"/>
      <c r="H1021" s="443"/>
      <c r="I1021" s="721"/>
    </row>
    <row r="1022" spans="1:10" ht="16.5" customHeight="1">
      <c r="A1022" s="273" t="s">
        <v>670</v>
      </c>
      <c r="B1022" s="219"/>
      <c r="C1022" s="169"/>
      <c r="D1022" s="172"/>
      <c r="E1022" s="169"/>
      <c r="F1022" s="169"/>
      <c r="G1022" s="169"/>
      <c r="H1022" s="169"/>
      <c r="I1022" s="389"/>
    </row>
    <row r="1023" spans="1:10" ht="147.75" customHeight="1">
      <c r="A1023" s="277" t="s">
        <v>422</v>
      </c>
      <c r="B1023" s="306" t="s">
        <v>1952</v>
      </c>
      <c r="C1023" s="341" t="s">
        <v>1606</v>
      </c>
      <c r="D1023" s="341" t="s">
        <v>1729</v>
      </c>
      <c r="E1023" s="341" t="s">
        <v>2141</v>
      </c>
      <c r="F1023" s="341" t="s">
        <v>2560</v>
      </c>
      <c r="G1023" s="168"/>
      <c r="H1023" s="168"/>
      <c r="I1023" s="180"/>
    </row>
    <row r="1024" spans="1:10" ht="56.25" customHeight="1">
      <c r="A1024" s="326" t="s">
        <v>2146</v>
      </c>
      <c r="B1024" s="306"/>
      <c r="C1024" s="341"/>
      <c r="D1024" s="341"/>
      <c r="E1024" s="341"/>
      <c r="F1024" s="341" t="s">
        <v>2470</v>
      </c>
      <c r="G1024" s="168"/>
      <c r="H1024" s="168"/>
      <c r="I1024" s="180"/>
    </row>
    <row r="1025" spans="1:9" ht="13.5" thickBot="1">
      <c r="A1025" s="225" t="s">
        <v>423</v>
      </c>
      <c r="B1025" s="217">
        <v>0</v>
      </c>
      <c r="C1025" s="217">
        <v>0</v>
      </c>
      <c r="D1025" s="217">
        <v>0</v>
      </c>
      <c r="E1025" s="304">
        <v>0</v>
      </c>
      <c r="F1025" s="217">
        <v>0</v>
      </c>
      <c r="G1025" s="168"/>
      <c r="H1025" s="168"/>
      <c r="I1025" s="180"/>
    </row>
    <row r="1026" spans="1:9" ht="18" customHeight="1">
      <c r="A1026" s="431" t="s">
        <v>671</v>
      </c>
      <c r="B1026" s="216"/>
      <c r="C1026" s="216"/>
      <c r="D1026" s="216"/>
      <c r="E1026" s="169"/>
      <c r="F1026" s="169"/>
      <c r="G1026" s="169"/>
      <c r="H1026" s="169"/>
      <c r="I1026" s="389"/>
    </row>
    <row r="1027" spans="1:9" ht="100.5" customHeight="1" thickBot="1">
      <c r="A1027" s="429" t="s">
        <v>424</v>
      </c>
      <c r="B1027" s="217" t="s">
        <v>1536</v>
      </c>
      <c r="C1027" s="217" t="s">
        <v>1536</v>
      </c>
      <c r="D1027" s="217" t="s">
        <v>1536</v>
      </c>
      <c r="E1027" s="168" t="s">
        <v>2122</v>
      </c>
      <c r="F1027" s="168" t="s">
        <v>2471</v>
      </c>
      <c r="G1027" s="168"/>
      <c r="H1027" s="168"/>
      <c r="I1027" s="180"/>
    </row>
    <row r="1028" spans="1:9" ht="15" customHeight="1">
      <c r="A1028" s="431" t="s">
        <v>672</v>
      </c>
      <c r="B1028" s="371"/>
      <c r="C1028" s="371"/>
      <c r="D1028" s="242"/>
      <c r="E1028" s="242"/>
      <c r="F1028" s="242"/>
      <c r="G1028" s="366"/>
      <c r="H1028" s="366"/>
      <c r="I1028" s="425"/>
    </row>
    <row r="1029" spans="1:9" ht="27" customHeight="1">
      <c r="A1029" s="429" t="s">
        <v>9</v>
      </c>
      <c r="B1029" s="805" t="s">
        <v>1334</v>
      </c>
      <c r="C1029" s="805" t="s">
        <v>2522</v>
      </c>
      <c r="D1029" s="683" t="s">
        <v>1730</v>
      </c>
      <c r="E1029" s="683"/>
      <c r="F1029" s="215"/>
      <c r="G1029" s="350"/>
      <c r="H1029" s="350"/>
      <c r="I1029" s="424"/>
    </row>
    <row r="1030" spans="1:9" ht="25.5" customHeight="1">
      <c r="A1030" s="429" t="s">
        <v>425</v>
      </c>
      <c r="B1030" s="372">
        <v>0</v>
      </c>
      <c r="C1030" s="372" t="s">
        <v>1953</v>
      </c>
      <c r="D1030" s="215">
        <v>7</v>
      </c>
      <c r="E1030" s="215"/>
      <c r="F1030" s="215"/>
      <c r="G1030" s="350"/>
      <c r="H1030" s="350"/>
      <c r="I1030" s="424"/>
    </row>
    <row r="1031" spans="1:9" ht="102" customHeight="1">
      <c r="A1031" s="678" t="s">
        <v>2123</v>
      </c>
      <c r="B1031" s="306"/>
      <c r="C1031" s="306"/>
      <c r="D1031" s="211"/>
      <c r="E1031" s="341" t="s">
        <v>2124</v>
      </c>
      <c r="F1031" s="341" t="s">
        <v>2335</v>
      </c>
      <c r="G1031" s="168"/>
      <c r="H1031" s="168"/>
      <c r="I1031" s="180"/>
    </row>
    <row r="1032" spans="1:9" ht="42" customHeight="1">
      <c r="A1032" s="679" t="s">
        <v>2125</v>
      </c>
      <c r="B1032" s="343"/>
      <c r="C1032" s="343"/>
      <c r="D1032" s="224"/>
      <c r="E1032" s="341" t="s">
        <v>454</v>
      </c>
      <c r="F1032" s="341" t="s">
        <v>2521</v>
      </c>
      <c r="G1032" s="171"/>
      <c r="H1032" s="171"/>
      <c r="I1032" s="393"/>
    </row>
    <row r="1033" spans="1:9" ht="39.75" customHeight="1" thickBot="1">
      <c r="A1033" s="680" t="s">
        <v>2126</v>
      </c>
      <c r="B1033" s="307"/>
      <c r="C1033" s="307"/>
      <c r="D1033" s="681"/>
      <c r="E1033" s="705"/>
      <c r="F1033" s="344" t="s">
        <v>2521</v>
      </c>
      <c r="G1033" s="816"/>
      <c r="H1033" s="816"/>
      <c r="I1033" s="401"/>
    </row>
    <row r="1034" spans="1:9" ht="29.25" customHeight="1">
      <c r="A1034" s="431" t="s">
        <v>673</v>
      </c>
      <c r="B1034" s="172"/>
      <c r="C1034" s="169"/>
      <c r="D1034" s="172"/>
      <c r="E1034" s="169"/>
      <c r="F1034" s="169"/>
      <c r="G1034" s="169"/>
      <c r="H1034" s="169"/>
      <c r="I1034" s="389"/>
    </row>
    <row r="1035" spans="1:9" ht="26.25" customHeight="1">
      <c r="A1035" s="277" t="s">
        <v>211</v>
      </c>
      <c r="B1035" s="372" t="s">
        <v>1335</v>
      </c>
      <c r="C1035" s="372" t="s">
        <v>1599</v>
      </c>
      <c r="D1035" s="372" t="s">
        <v>1731</v>
      </c>
      <c r="E1035" s="350"/>
      <c r="F1035" s="350"/>
      <c r="G1035" s="350"/>
      <c r="H1035" s="350"/>
      <c r="I1035" s="424"/>
    </row>
    <row r="1036" spans="1:9" ht="12.75" customHeight="1">
      <c r="A1036" s="277" t="s">
        <v>426</v>
      </c>
      <c r="B1036" s="211">
        <v>0</v>
      </c>
      <c r="C1036" s="211">
        <v>0</v>
      </c>
      <c r="D1036" s="211">
        <v>0</v>
      </c>
      <c r="E1036" s="312">
        <v>0</v>
      </c>
      <c r="F1036" s="304">
        <v>0</v>
      </c>
      <c r="G1036" s="168"/>
      <c r="H1036" s="168"/>
      <c r="I1036" s="180"/>
    </row>
    <row r="1037" spans="1:9" ht="17.25" customHeight="1" thickBot="1">
      <c r="A1037" s="225" t="s">
        <v>427</v>
      </c>
      <c r="B1037" s="226">
        <v>0</v>
      </c>
      <c r="C1037" s="226">
        <v>0</v>
      </c>
      <c r="D1037" s="226">
        <v>0</v>
      </c>
      <c r="E1037" s="443">
        <v>0</v>
      </c>
      <c r="F1037" s="305">
        <v>0</v>
      </c>
      <c r="G1037" s="179"/>
      <c r="H1037" s="179"/>
      <c r="I1037" s="392"/>
    </row>
    <row r="1038" spans="1:9" ht="38.25" customHeight="1">
      <c r="A1038" s="273" t="s">
        <v>674</v>
      </c>
      <c r="B1038" s="172"/>
      <c r="C1038" s="169"/>
      <c r="D1038" s="172"/>
      <c r="E1038" s="169"/>
      <c r="F1038" s="169"/>
      <c r="G1038" s="169"/>
      <c r="H1038" s="169"/>
      <c r="I1038" s="389"/>
    </row>
    <row r="1039" spans="1:9" ht="15.75" customHeight="1">
      <c r="A1039" s="277" t="s">
        <v>365</v>
      </c>
      <c r="B1039" s="147">
        <v>0</v>
      </c>
      <c r="C1039" s="168">
        <v>0</v>
      </c>
      <c r="D1039" s="147">
        <v>1</v>
      </c>
      <c r="E1039" s="168">
        <v>2</v>
      </c>
      <c r="F1039" s="168">
        <v>5</v>
      </c>
      <c r="G1039" s="168"/>
      <c r="H1039" s="168"/>
      <c r="I1039" s="180"/>
    </row>
    <row r="1040" spans="1:9" ht="51" customHeight="1" thickBot="1">
      <c r="A1040" s="277" t="s">
        <v>428</v>
      </c>
      <c r="B1040" s="147">
        <v>1</v>
      </c>
      <c r="C1040" s="168">
        <v>1</v>
      </c>
      <c r="D1040" s="147" t="s">
        <v>1732</v>
      </c>
      <c r="E1040" s="168" t="s">
        <v>2268</v>
      </c>
      <c r="F1040" s="168">
        <v>0</v>
      </c>
      <c r="G1040" s="168"/>
      <c r="H1040" s="168"/>
      <c r="I1040" s="180"/>
    </row>
    <row r="1041" spans="1:10" ht="25.5">
      <c r="A1041" s="273" t="s">
        <v>675</v>
      </c>
      <c r="B1041" s="216"/>
      <c r="C1041" s="216"/>
      <c r="D1041" s="172"/>
      <c r="E1041" s="366"/>
      <c r="F1041" s="366"/>
      <c r="G1041" s="169"/>
      <c r="H1041" s="169"/>
      <c r="I1041" s="389"/>
    </row>
    <row r="1042" spans="1:10" ht="76.5" customHeight="1" thickBot="1">
      <c r="A1042" s="225" t="s">
        <v>429</v>
      </c>
      <c r="B1042" s="220">
        <v>0</v>
      </c>
      <c r="C1042" s="220">
        <v>0</v>
      </c>
      <c r="D1042" s="210" t="s">
        <v>1573</v>
      </c>
      <c r="E1042" s="639" t="s">
        <v>2269</v>
      </c>
      <c r="F1042" s="639" t="s">
        <v>2269</v>
      </c>
      <c r="G1042" s="179"/>
      <c r="H1042" s="179"/>
      <c r="I1042" s="392"/>
    </row>
    <row r="1043" spans="1:10" s="381" customFormat="1" ht="13.5" thickBot="1">
      <c r="A1043" s="880"/>
      <c r="B1043" s="861"/>
      <c r="C1043" s="826"/>
      <c r="D1043" s="827"/>
      <c r="E1043" s="826"/>
      <c r="F1043" s="826"/>
      <c r="G1043" s="826"/>
      <c r="H1043" s="826"/>
      <c r="I1043" s="826"/>
      <c r="J1043" s="828"/>
    </row>
    <row r="1044" spans="1:10" s="381" customFormat="1" ht="13.5" thickBot="1">
      <c r="A1044" s="462" t="s">
        <v>77</v>
      </c>
      <c r="B1044" s="452">
        <v>2013</v>
      </c>
      <c r="C1044" s="453">
        <v>2014</v>
      </c>
      <c r="D1044" s="452">
        <v>2015</v>
      </c>
      <c r="E1044" s="453">
        <v>2016</v>
      </c>
      <c r="F1044" s="453">
        <v>2017</v>
      </c>
      <c r="G1044" s="453">
        <v>2018</v>
      </c>
      <c r="H1044" s="453">
        <v>2019</v>
      </c>
      <c r="I1044" s="454">
        <v>2020</v>
      </c>
      <c r="J1044" s="828"/>
    </row>
    <row r="1045" spans="1:10" s="381" customFormat="1" ht="15.95" customHeight="1">
      <c r="A1045" s="455" t="s">
        <v>1242</v>
      </c>
      <c r="B1045" s="221">
        <v>3</v>
      </c>
      <c r="C1045" s="221">
        <v>3</v>
      </c>
      <c r="D1045" s="221">
        <v>3</v>
      </c>
      <c r="E1045" s="221">
        <v>3</v>
      </c>
      <c r="F1045" s="25">
        <v>3</v>
      </c>
      <c r="G1045" s="855"/>
      <c r="H1045" s="855"/>
      <c r="I1045" s="408"/>
      <c r="J1045" s="828"/>
    </row>
    <row r="1046" spans="1:10" s="381" customFormat="1" ht="15.95" customHeight="1">
      <c r="A1046" s="456" t="s">
        <v>1265</v>
      </c>
      <c r="B1046" s="222">
        <v>0</v>
      </c>
      <c r="C1046" s="222">
        <v>0</v>
      </c>
      <c r="D1046" s="222">
        <v>0</v>
      </c>
      <c r="E1046" s="222">
        <v>0</v>
      </c>
      <c r="F1046" s="427">
        <v>0</v>
      </c>
      <c r="G1046" s="857"/>
      <c r="H1046" s="857"/>
      <c r="I1046" s="428"/>
      <c r="J1046" s="828"/>
    </row>
    <row r="1047" spans="1:10" s="381" customFormat="1" ht="15.75" customHeight="1">
      <c r="A1047" s="456" t="s">
        <v>1266</v>
      </c>
      <c r="B1047" s="222">
        <v>3</v>
      </c>
      <c r="C1047" s="222">
        <v>3</v>
      </c>
      <c r="D1047" s="222">
        <v>3</v>
      </c>
      <c r="E1047" s="222">
        <v>3</v>
      </c>
      <c r="F1047" s="427">
        <v>3</v>
      </c>
      <c r="G1047" s="857"/>
      <c r="H1047" s="857"/>
      <c r="I1047" s="428"/>
      <c r="J1047" s="828"/>
    </row>
    <row r="1048" spans="1:10" s="381" customFormat="1" ht="18" customHeight="1" thickBot="1">
      <c r="A1048" s="457" t="s">
        <v>1267</v>
      </c>
      <c r="B1048" s="275">
        <v>0</v>
      </c>
      <c r="C1048" s="275">
        <v>0</v>
      </c>
      <c r="D1048" s="275">
        <v>0</v>
      </c>
      <c r="E1048" s="275">
        <v>0</v>
      </c>
      <c r="F1048" s="143">
        <v>0</v>
      </c>
      <c r="G1048" s="859"/>
      <c r="H1048" s="859"/>
      <c r="I1048" s="409"/>
      <c r="J1048" s="828"/>
    </row>
    <row r="1049" spans="1:10" s="381" customFormat="1" ht="13.5" customHeight="1" thickBot="1">
      <c r="A1049" s="463"/>
      <c r="B1049" s="881"/>
      <c r="C1049" s="882"/>
      <c r="D1049" s="883"/>
      <c r="E1049" s="882"/>
      <c r="F1049" s="882"/>
      <c r="G1049" s="882"/>
      <c r="H1049" s="882"/>
      <c r="I1049" s="882"/>
      <c r="J1049" s="828"/>
    </row>
    <row r="1050" spans="1:10" s="381" customFormat="1" ht="17.25" customHeight="1" thickBot="1">
      <c r="A1050" s="464" t="s">
        <v>1268</v>
      </c>
      <c r="B1050" s="452">
        <v>2013</v>
      </c>
      <c r="C1050" s="453">
        <v>2014</v>
      </c>
      <c r="D1050" s="452">
        <v>2015</v>
      </c>
      <c r="E1050" s="453">
        <v>2016</v>
      </c>
      <c r="F1050" s="453">
        <v>2017</v>
      </c>
      <c r="G1050" s="453">
        <v>2018</v>
      </c>
      <c r="H1050" s="453">
        <v>2019</v>
      </c>
      <c r="I1050" s="454">
        <v>2020</v>
      </c>
      <c r="J1050" s="828"/>
    </row>
    <row r="1051" spans="1:10" s="381" customFormat="1" ht="26.25" customHeight="1">
      <c r="A1051" s="431" t="s">
        <v>1537</v>
      </c>
      <c r="B1051" s="221"/>
      <c r="C1051" s="25"/>
      <c r="D1051" s="221"/>
      <c r="E1051" s="25"/>
      <c r="F1051" s="25"/>
      <c r="G1051" s="25"/>
      <c r="H1051" s="25"/>
      <c r="I1051" s="408"/>
      <c r="J1051" s="828"/>
    </row>
    <row r="1052" spans="1:10" s="381" customFormat="1" ht="15" customHeight="1">
      <c r="A1052" s="465" t="s">
        <v>430</v>
      </c>
      <c r="B1052" s="223">
        <v>10</v>
      </c>
      <c r="C1052" s="223">
        <v>4</v>
      </c>
      <c r="D1052" s="223">
        <v>5</v>
      </c>
      <c r="E1052" s="466">
        <v>4</v>
      </c>
      <c r="F1052" s="466">
        <v>5</v>
      </c>
      <c r="G1052" s="466"/>
      <c r="H1052" s="466"/>
      <c r="I1052" s="467"/>
      <c r="J1052" s="828"/>
    </row>
    <row r="1053" spans="1:10" s="381" customFormat="1" ht="48" customHeight="1">
      <c r="A1053" s="429" t="s">
        <v>431</v>
      </c>
      <c r="B1053" s="222">
        <v>2</v>
      </c>
      <c r="C1053" s="222" t="s">
        <v>1954</v>
      </c>
      <c r="D1053" s="222" t="s">
        <v>1955</v>
      </c>
      <c r="E1053" s="222" t="s">
        <v>2127</v>
      </c>
      <c r="F1053" s="427">
        <v>2</v>
      </c>
      <c r="G1053" s="427"/>
      <c r="H1053" s="427"/>
      <c r="I1053" s="428"/>
      <c r="J1053" s="828"/>
    </row>
    <row r="1054" spans="1:10" s="381" customFormat="1" ht="32.25" customHeight="1" thickBot="1">
      <c r="A1054" s="430" t="s">
        <v>432</v>
      </c>
      <c r="B1054" s="275" t="s">
        <v>1306</v>
      </c>
      <c r="C1054" s="275" t="s">
        <v>1600</v>
      </c>
      <c r="D1054" s="275" t="s">
        <v>1733</v>
      </c>
      <c r="E1054" s="275" t="s">
        <v>2128</v>
      </c>
      <c r="F1054" s="275" t="s">
        <v>2523</v>
      </c>
      <c r="G1054" s="143"/>
      <c r="H1054" s="143"/>
      <c r="I1054" s="409"/>
      <c r="J1054" s="828"/>
    </row>
    <row r="1055" spans="1:10" s="381" customFormat="1" ht="27" customHeight="1">
      <c r="A1055" s="431" t="s">
        <v>676</v>
      </c>
      <c r="B1055" s="468"/>
      <c r="C1055" s="468"/>
      <c r="D1055" s="221"/>
      <c r="E1055" s="25"/>
      <c r="F1055" s="25"/>
      <c r="G1055" s="25"/>
      <c r="H1055" s="25"/>
      <c r="I1055" s="408"/>
      <c r="J1055" s="828"/>
    </row>
    <row r="1056" spans="1:10" s="381" customFormat="1">
      <c r="A1056" s="429" t="s">
        <v>433</v>
      </c>
      <c r="B1056" s="222">
        <v>0</v>
      </c>
      <c r="C1056" s="222">
        <v>2</v>
      </c>
      <c r="D1056" s="222">
        <v>2</v>
      </c>
      <c r="E1056" s="427">
        <v>6</v>
      </c>
      <c r="F1056" s="427">
        <v>19</v>
      </c>
      <c r="G1056" s="427"/>
      <c r="H1056" s="427"/>
      <c r="I1056" s="428"/>
      <c r="J1056" s="828"/>
    </row>
    <row r="1057" spans="1:10" s="381" customFormat="1" ht="98.25" customHeight="1" thickBot="1">
      <c r="A1057" s="430" t="s">
        <v>434</v>
      </c>
      <c r="B1057" s="275">
        <v>0</v>
      </c>
      <c r="C1057" s="682" t="s">
        <v>2129</v>
      </c>
      <c r="D1057" s="682" t="s">
        <v>2129</v>
      </c>
      <c r="E1057" s="143" t="s">
        <v>2130</v>
      </c>
      <c r="F1057" s="143" t="s">
        <v>2525</v>
      </c>
      <c r="G1057" s="143"/>
      <c r="H1057" s="143"/>
      <c r="I1057" s="409"/>
      <c r="J1057" s="828"/>
    </row>
    <row r="1058" spans="1:10" s="381" customFormat="1" ht="15.75" customHeight="1">
      <c r="A1058" s="614" t="s">
        <v>677</v>
      </c>
      <c r="B1058" s="223"/>
      <c r="C1058" s="466"/>
      <c r="D1058" s="223"/>
      <c r="E1058" s="466"/>
      <c r="F1058" s="466"/>
      <c r="G1058" s="466"/>
      <c r="H1058" s="466"/>
      <c r="I1058" s="467"/>
      <c r="J1058" s="828"/>
    </row>
    <row r="1059" spans="1:10" s="381" customFormat="1" ht="14.25" customHeight="1" thickBot="1">
      <c r="A1059" s="430" t="s">
        <v>435</v>
      </c>
      <c r="B1059" s="275">
        <v>32750</v>
      </c>
      <c r="C1059" s="275">
        <v>57079</v>
      </c>
      <c r="D1059" s="275" t="s">
        <v>1734</v>
      </c>
      <c r="E1059" s="143" t="s">
        <v>2131</v>
      </c>
      <c r="F1059" s="143" t="s">
        <v>2524</v>
      </c>
      <c r="G1059" s="143"/>
      <c r="H1059" s="143"/>
      <c r="I1059" s="409"/>
      <c r="J1059" s="828"/>
    </row>
    <row r="1060" spans="1:10" s="381" customFormat="1" ht="15.75" customHeight="1" thickBot="1">
      <c r="A1060" s="430"/>
      <c r="B1060" s="861"/>
      <c r="C1060" s="826"/>
      <c r="D1060" s="827"/>
      <c r="E1060" s="826"/>
      <c r="F1060" s="826"/>
      <c r="G1060" s="826"/>
      <c r="H1060" s="826"/>
      <c r="I1060" s="826"/>
      <c r="J1060" s="828"/>
    </row>
    <row r="1061" spans="1:10" s="381" customFormat="1" ht="21" customHeight="1" thickBot="1">
      <c r="A1061" s="462" t="s">
        <v>1148</v>
      </c>
      <c r="B1061" s="452">
        <v>2013</v>
      </c>
      <c r="C1061" s="453">
        <v>2014</v>
      </c>
      <c r="D1061" s="452">
        <v>2015</v>
      </c>
      <c r="E1061" s="453">
        <v>2016</v>
      </c>
      <c r="F1061" s="453">
        <v>2017</v>
      </c>
      <c r="G1061" s="453">
        <v>2018</v>
      </c>
      <c r="H1061" s="453">
        <v>2019</v>
      </c>
      <c r="I1061" s="454">
        <v>2020</v>
      </c>
      <c r="J1061" s="828"/>
    </row>
    <row r="1062" spans="1:10" s="381" customFormat="1" ht="15.95" customHeight="1">
      <c r="A1062" s="455" t="s">
        <v>1242</v>
      </c>
      <c r="B1062" s="221">
        <v>3</v>
      </c>
      <c r="C1062" s="221">
        <v>3</v>
      </c>
      <c r="D1062" s="221">
        <v>3</v>
      </c>
      <c r="E1062" s="221">
        <v>3</v>
      </c>
      <c r="F1062" s="221">
        <f>F1063+F1064+F1065</f>
        <v>3</v>
      </c>
      <c r="G1062" s="855"/>
      <c r="H1062" s="855"/>
      <c r="I1062" s="408"/>
      <c r="J1062" s="828"/>
    </row>
    <row r="1063" spans="1:10" s="381" customFormat="1" ht="15.95" customHeight="1">
      <c r="A1063" s="456" t="s">
        <v>1265</v>
      </c>
      <c r="B1063" s="222">
        <v>0</v>
      </c>
      <c r="C1063" s="222">
        <v>0</v>
      </c>
      <c r="D1063" s="222">
        <v>0</v>
      </c>
      <c r="E1063" s="222">
        <v>0</v>
      </c>
      <c r="F1063" s="222">
        <v>0</v>
      </c>
      <c r="G1063" s="857"/>
      <c r="H1063" s="857"/>
      <c r="I1063" s="428"/>
      <c r="J1063" s="828"/>
    </row>
    <row r="1064" spans="1:10" s="381" customFormat="1" ht="15.75" customHeight="1">
      <c r="A1064" s="456" t="s">
        <v>1266</v>
      </c>
      <c r="B1064" s="222">
        <v>3</v>
      </c>
      <c r="C1064" s="222">
        <v>3</v>
      </c>
      <c r="D1064" s="222">
        <v>3</v>
      </c>
      <c r="E1064" s="222">
        <v>3</v>
      </c>
      <c r="F1064" s="222">
        <v>3</v>
      </c>
      <c r="G1064" s="857"/>
      <c r="H1064" s="857"/>
      <c r="I1064" s="428"/>
      <c r="J1064" s="828"/>
    </row>
    <row r="1065" spans="1:10" s="381" customFormat="1" ht="15.75" customHeight="1" thickBot="1">
      <c r="A1065" s="457" t="s">
        <v>1267</v>
      </c>
      <c r="B1065" s="275">
        <v>0</v>
      </c>
      <c r="C1065" s="275">
        <v>0</v>
      </c>
      <c r="D1065" s="275">
        <v>0</v>
      </c>
      <c r="E1065" s="275">
        <v>0</v>
      </c>
      <c r="F1065" s="275">
        <v>0</v>
      </c>
      <c r="G1065" s="859"/>
      <c r="H1065" s="859"/>
      <c r="I1065" s="409"/>
      <c r="J1065" s="828"/>
    </row>
    <row r="1066" spans="1:10" s="381" customFormat="1" ht="13.5" customHeight="1" thickBot="1">
      <c r="A1066" s="463"/>
      <c r="B1066" s="881"/>
      <c r="C1066" s="882"/>
      <c r="D1066" s="883"/>
      <c r="E1066" s="882"/>
      <c r="F1066" s="882"/>
      <c r="G1066" s="882"/>
      <c r="H1066" s="882"/>
      <c r="I1066" s="882"/>
      <c r="J1066" s="828"/>
    </row>
    <row r="1067" spans="1:10" s="381" customFormat="1" ht="24" customHeight="1" thickBot="1">
      <c r="A1067" s="464" t="s">
        <v>1268</v>
      </c>
      <c r="B1067" s="452">
        <v>2013</v>
      </c>
      <c r="C1067" s="453">
        <v>2014</v>
      </c>
      <c r="D1067" s="452">
        <v>2015</v>
      </c>
      <c r="E1067" s="453">
        <v>2016</v>
      </c>
      <c r="F1067" s="453">
        <v>2017</v>
      </c>
      <c r="G1067" s="453">
        <v>2018</v>
      </c>
      <c r="H1067" s="453">
        <v>2019</v>
      </c>
      <c r="I1067" s="454">
        <v>2020</v>
      </c>
      <c r="J1067" s="828"/>
    </row>
    <row r="1068" spans="1:10" ht="39.75" customHeight="1">
      <c r="A1068" s="273" t="s">
        <v>678</v>
      </c>
      <c r="B1068" s="172"/>
      <c r="C1068" s="169"/>
      <c r="D1068" s="172"/>
      <c r="E1068" s="169"/>
      <c r="F1068" s="169"/>
      <c r="G1068" s="169"/>
      <c r="H1068" s="169"/>
      <c r="I1068" s="389"/>
    </row>
    <row r="1069" spans="1:10" ht="13.5" customHeight="1">
      <c r="A1069" s="277" t="s">
        <v>436</v>
      </c>
      <c r="B1069" s="147">
        <v>125</v>
      </c>
      <c r="C1069" s="147">
        <v>135</v>
      </c>
      <c r="D1069" s="147">
        <v>154</v>
      </c>
      <c r="E1069" s="168">
        <v>146.5</v>
      </c>
      <c r="F1069" s="168">
        <v>140</v>
      </c>
      <c r="G1069" s="168"/>
      <c r="H1069" s="168"/>
      <c r="I1069" s="180"/>
    </row>
    <row r="1070" spans="1:10" ht="15.75" customHeight="1" thickBot="1">
      <c r="A1070" s="225" t="s">
        <v>1538</v>
      </c>
      <c r="B1070" s="210">
        <v>5</v>
      </c>
      <c r="C1070" s="210">
        <v>5</v>
      </c>
      <c r="D1070" s="210">
        <v>4</v>
      </c>
      <c r="E1070" s="179">
        <v>4</v>
      </c>
      <c r="F1070" s="179">
        <v>1</v>
      </c>
      <c r="G1070" s="179"/>
      <c r="H1070" s="179"/>
      <c r="I1070" s="392"/>
    </row>
    <row r="1071" spans="1:10" ht="15.75" customHeight="1">
      <c r="A1071" s="273" t="s">
        <v>679</v>
      </c>
      <c r="B1071" s="172"/>
      <c r="C1071" s="172"/>
      <c r="D1071" s="172"/>
      <c r="E1071" s="169"/>
      <c r="F1071" s="169"/>
      <c r="G1071" s="169"/>
      <c r="H1071" s="169"/>
      <c r="I1071" s="389"/>
    </row>
    <row r="1072" spans="1:10">
      <c r="A1072" s="277" t="s">
        <v>437</v>
      </c>
      <c r="B1072" s="147">
        <v>4</v>
      </c>
      <c r="C1072" s="147">
        <v>1</v>
      </c>
      <c r="D1072" s="147">
        <v>2</v>
      </c>
      <c r="E1072" s="168">
        <v>3</v>
      </c>
      <c r="F1072" s="168">
        <v>2</v>
      </c>
      <c r="G1072" s="168"/>
      <c r="H1072" s="168"/>
      <c r="I1072" s="180"/>
    </row>
    <row r="1073" spans="1:10" ht="13.5" thickBot="1">
      <c r="A1073" s="225" t="s">
        <v>438</v>
      </c>
      <c r="B1073" s="147">
        <v>1</v>
      </c>
      <c r="C1073" s="147">
        <v>2</v>
      </c>
      <c r="D1073" s="147">
        <v>0</v>
      </c>
      <c r="E1073" s="168">
        <v>4</v>
      </c>
      <c r="F1073" s="168">
        <v>3</v>
      </c>
      <c r="G1073" s="168"/>
      <c r="H1073" s="168"/>
      <c r="I1073" s="180"/>
    </row>
    <row r="1074" spans="1:10" ht="27" customHeight="1">
      <c r="A1074" s="273" t="s">
        <v>680</v>
      </c>
      <c r="B1074" s="172"/>
      <c r="C1074" s="172"/>
      <c r="D1074" s="172"/>
      <c r="E1074" s="169"/>
      <c r="F1074" s="169"/>
      <c r="G1074" s="169"/>
      <c r="H1074" s="169"/>
      <c r="I1074" s="389"/>
    </row>
    <row r="1075" spans="1:10" ht="27" customHeight="1">
      <c r="A1075" s="277" t="s">
        <v>439</v>
      </c>
      <c r="B1075" s="280">
        <v>11</v>
      </c>
      <c r="C1075" s="147">
        <v>7</v>
      </c>
      <c r="D1075" s="147">
        <v>6</v>
      </c>
      <c r="E1075" s="168">
        <v>13</v>
      </c>
      <c r="F1075" s="168">
        <v>4</v>
      </c>
      <c r="G1075" s="168"/>
      <c r="H1075" s="168"/>
      <c r="I1075" s="180"/>
    </row>
    <row r="1076" spans="1:10">
      <c r="A1076" s="423" t="s">
        <v>440</v>
      </c>
      <c r="B1076" s="388">
        <v>0</v>
      </c>
      <c r="C1076" s="388">
        <v>0</v>
      </c>
      <c r="D1076" s="388" t="s">
        <v>1956</v>
      </c>
      <c r="E1076" s="615" t="s">
        <v>1956</v>
      </c>
      <c r="F1076" s="615"/>
      <c r="G1076" s="615"/>
      <c r="H1076" s="615"/>
      <c r="I1076" s="616"/>
    </row>
    <row r="1077" spans="1:10" ht="24.75" customHeight="1" thickBot="1">
      <c r="A1077" s="225" t="s">
        <v>441</v>
      </c>
      <c r="B1077" s="643">
        <v>6</v>
      </c>
      <c r="C1077" s="275">
        <v>6</v>
      </c>
      <c r="D1077" s="210">
        <v>6</v>
      </c>
      <c r="E1077" s="179">
        <v>6</v>
      </c>
      <c r="F1077" s="179">
        <v>6</v>
      </c>
      <c r="G1077" s="179"/>
      <c r="H1077" s="179"/>
      <c r="I1077" s="392"/>
    </row>
    <row r="1078" spans="1:10" ht="15" customHeight="1" thickBot="1">
      <c r="A1078" s="333"/>
      <c r="B1078" s="865"/>
      <c r="C1078" s="340"/>
      <c r="D1078" s="865"/>
      <c r="E1078" s="866"/>
      <c r="F1078" s="866"/>
      <c r="G1078" s="866"/>
      <c r="H1078" s="866"/>
      <c r="I1078" s="866"/>
    </row>
    <row r="1079" spans="1:10" s="381" customFormat="1" ht="29.25" customHeight="1" thickBot="1">
      <c r="A1079" s="940" t="s">
        <v>78</v>
      </c>
      <c r="B1079" s="405">
        <v>2013</v>
      </c>
      <c r="C1079" s="449">
        <v>2014</v>
      </c>
      <c r="D1079" s="405">
        <v>2015</v>
      </c>
      <c r="E1079" s="449">
        <v>2016</v>
      </c>
      <c r="F1079" s="449">
        <v>2017</v>
      </c>
      <c r="G1079" s="449">
        <v>2018</v>
      </c>
      <c r="H1079" s="449">
        <v>2019</v>
      </c>
      <c r="I1079" s="450">
        <v>2020</v>
      </c>
      <c r="J1079" s="828"/>
    </row>
    <row r="1080" spans="1:10" s="381" customFormat="1" ht="15" customHeight="1">
      <c r="A1080" s="455" t="s">
        <v>1242</v>
      </c>
      <c r="B1080" s="452">
        <f t="shared" ref="B1080:D1083" si="40">B1086+B1108+B1151+B1166</f>
        <v>20</v>
      </c>
      <c r="C1080" s="452">
        <f t="shared" si="40"/>
        <v>21</v>
      </c>
      <c r="D1080" s="452">
        <f t="shared" si="40"/>
        <v>23</v>
      </c>
      <c r="E1080" s="452">
        <f t="shared" ref="E1080:F1083" si="41">E1086+E1108+E1151+E1166</f>
        <v>24</v>
      </c>
      <c r="F1080" s="453">
        <f>F1086+F1108+F1151+F1166</f>
        <v>24</v>
      </c>
      <c r="G1080" s="855"/>
      <c r="H1080" s="855"/>
      <c r="I1080" s="408"/>
      <c r="J1080" s="828"/>
    </row>
    <row r="1081" spans="1:10" ht="14.25" customHeight="1">
      <c r="A1081" s="456" t="s">
        <v>1265</v>
      </c>
      <c r="B1081" s="222">
        <f t="shared" si="40"/>
        <v>0</v>
      </c>
      <c r="C1081" s="222">
        <f t="shared" si="40"/>
        <v>0</v>
      </c>
      <c r="D1081" s="222">
        <f t="shared" si="40"/>
        <v>1</v>
      </c>
      <c r="E1081" s="222">
        <f t="shared" si="41"/>
        <v>1</v>
      </c>
      <c r="F1081" s="427">
        <f t="shared" si="41"/>
        <v>1</v>
      </c>
      <c r="G1081" s="857"/>
      <c r="H1081" s="857"/>
      <c r="I1081" s="428"/>
    </row>
    <row r="1082" spans="1:10" s="381" customFormat="1">
      <c r="A1082" s="456" t="s">
        <v>1266</v>
      </c>
      <c r="B1082" s="223">
        <f t="shared" si="40"/>
        <v>12</v>
      </c>
      <c r="C1082" s="223">
        <f t="shared" si="40"/>
        <v>15</v>
      </c>
      <c r="D1082" s="223">
        <f t="shared" si="40"/>
        <v>19</v>
      </c>
      <c r="E1082" s="223">
        <f t="shared" si="41"/>
        <v>19</v>
      </c>
      <c r="F1082" s="466">
        <f t="shared" si="41"/>
        <v>21</v>
      </c>
      <c r="G1082" s="857"/>
      <c r="H1082" s="857"/>
      <c r="I1082" s="428"/>
      <c r="J1082" s="828"/>
    </row>
    <row r="1083" spans="1:10" s="381" customFormat="1" ht="15.95" customHeight="1" thickBot="1">
      <c r="A1083" s="457" t="s">
        <v>1267</v>
      </c>
      <c r="B1083" s="858">
        <f t="shared" si="40"/>
        <v>8</v>
      </c>
      <c r="C1083" s="858">
        <f t="shared" si="40"/>
        <v>6</v>
      </c>
      <c r="D1083" s="858">
        <f t="shared" si="40"/>
        <v>3</v>
      </c>
      <c r="E1083" s="858">
        <f t="shared" si="41"/>
        <v>4</v>
      </c>
      <c r="F1083" s="950">
        <f>F1089+F1111+F1154+F1169</f>
        <v>2</v>
      </c>
      <c r="G1083" s="859"/>
      <c r="H1083" s="859"/>
      <c r="I1083" s="409"/>
      <c r="J1083" s="828"/>
    </row>
    <row r="1084" spans="1:10" s="381" customFormat="1" ht="15.95" customHeight="1" thickBot="1">
      <c r="A1084" s="834"/>
      <c r="B1084" s="835"/>
      <c r="C1084" s="385"/>
      <c r="D1084" s="836"/>
      <c r="E1084" s="385"/>
      <c r="F1084" s="385"/>
      <c r="G1084" s="385"/>
      <c r="H1084" s="385"/>
      <c r="I1084" s="385"/>
      <c r="J1084" s="828"/>
    </row>
    <row r="1085" spans="1:10" s="381" customFormat="1" ht="15.75" customHeight="1" thickBot="1">
      <c r="A1085" s="458" t="s">
        <v>79</v>
      </c>
      <c r="B1085" s="459">
        <v>2013</v>
      </c>
      <c r="C1085" s="460">
        <v>2014</v>
      </c>
      <c r="D1085" s="459">
        <v>2015</v>
      </c>
      <c r="E1085" s="460">
        <v>2016</v>
      </c>
      <c r="F1085" s="460">
        <v>2017</v>
      </c>
      <c r="G1085" s="460">
        <v>2018</v>
      </c>
      <c r="H1085" s="460">
        <v>2019</v>
      </c>
      <c r="I1085" s="461">
        <v>2020</v>
      </c>
      <c r="J1085" s="828"/>
    </row>
    <row r="1086" spans="1:10" s="381" customFormat="1" ht="18" customHeight="1">
      <c r="A1086" s="455" t="s">
        <v>1242</v>
      </c>
      <c r="B1086" s="221">
        <v>3</v>
      </c>
      <c r="C1086" s="221">
        <v>3</v>
      </c>
      <c r="D1086" s="221">
        <v>4</v>
      </c>
      <c r="E1086" s="221">
        <v>4</v>
      </c>
      <c r="F1086" s="25">
        <v>4</v>
      </c>
      <c r="G1086" s="855"/>
      <c r="H1086" s="855"/>
      <c r="I1086" s="408"/>
      <c r="J1086" s="828"/>
    </row>
    <row r="1087" spans="1:10" ht="13.5" customHeight="1">
      <c r="A1087" s="456" t="s">
        <v>1265</v>
      </c>
      <c r="B1087" s="222">
        <v>0</v>
      </c>
      <c r="C1087" s="222">
        <v>0</v>
      </c>
      <c r="D1087" s="222">
        <v>0</v>
      </c>
      <c r="E1087" s="222">
        <v>0</v>
      </c>
      <c r="F1087" s="427">
        <v>0</v>
      </c>
      <c r="G1087" s="857"/>
      <c r="H1087" s="857"/>
      <c r="I1087" s="428"/>
    </row>
    <row r="1088" spans="1:10" ht="12" customHeight="1">
      <c r="A1088" s="456" t="s">
        <v>1266</v>
      </c>
      <c r="B1088" s="222">
        <v>2</v>
      </c>
      <c r="C1088" s="222">
        <v>2</v>
      </c>
      <c r="D1088" s="222">
        <v>4</v>
      </c>
      <c r="E1088" s="222">
        <v>4</v>
      </c>
      <c r="F1088" s="427">
        <v>4</v>
      </c>
      <c r="G1088" s="857"/>
      <c r="H1088" s="857"/>
      <c r="I1088" s="428"/>
    </row>
    <row r="1089" spans="1:59" ht="15.75" customHeight="1" thickBot="1">
      <c r="A1089" s="457" t="s">
        <v>1267</v>
      </c>
      <c r="B1089" s="275">
        <v>1</v>
      </c>
      <c r="C1089" s="275">
        <v>1</v>
      </c>
      <c r="D1089" s="275">
        <v>0</v>
      </c>
      <c r="E1089" s="275">
        <v>0</v>
      </c>
      <c r="F1089" s="143">
        <v>0</v>
      </c>
      <c r="G1089" s="859"/>
      <c r="H1089" s="859"/>
      <c r="I1089" s="409"/>
    </row>
    <row r="1090" spans="1:59" ht="16.5" customHeight="1" thickBot="1">
      <c r="A1090" s="323"/>
      <c r="B1090" s="840"/>
      <c r="C1090" s="841"/>
      <c r="D1090" s="842"/>
      <c r="E1090" s="841"/>
      <c r="F1090" s="841"/>
      <c r="G1090" s="841"/>
      <c r="H1090" s="841"/>
      <c r="I1090" s="841"/>
    </row>
    <row r="1091" spans="1:59" ht="15" customHeight="1" thickBot="1">
      <c r="A1091" s="324" t="s">
        <v>1268</v>
      </c>
      <c r="B1091" s="811">
        <v>2013</v>
      </c>
      <c r="C1091" s="814">
        <v>2014</v>
      </c>
      <c r="D1091" s="811">
        <v>2015</v>
      </c>
      <c r="E1091" s="814">
        <v>2016</v>
      </c>
      <c r="F1091" s="814">
        <v>2017</v>
      </c>
      <c r="G1091" s="814">
        <v>2018</v>
      </c>
      <c r="H1091" s="814">
        <v>2019</v>
      </c>
      <c r="I1091" s="390">
        <v>2020</v>
      </c>
    </row>
    <row r="1092" spans="1:59" ht="38.25">
      <c r="A1092" s="273" t="s">
        <v>1742</v>
      </c>
      <c r="B1092" s="172"/>
      <c r="C1092" s="169"/>
      <c r="D1092" s="172"/>
      <c r="E1092" s="837"/>
      <c r="F1092" s="169"/>
      <c r="G1092" s="169"/>
      <c r="H1092" s="169"/>
      <c r="I1092" s="389"/>
    </row>
    <row r="1093" spans="1:59" ht="114.75" customHeight="1">
      <c r="A1093" s="277" t="s">
        <v>1829</v>
      </c>
      <c r="B1093" s="283"/>
      <c r="C1093" s="283"/>
      <c r="D1093" s="224">
        <v>0</v>
      </c>
      <c r="E1093" s="964" t="s">
        <v>2472</v>
      </c>
      <c r="F1093" s="961"/>
      <c r="G1093" s="171"/>
      <c r="H1093" s="171"/>
      <c r="I1093" s="393"/>
    </row>
    <row r="1094" spans="1:59" ht="16.5" customHeight="1" thickBot="1">
      <c r="A1094" s="325" t="s">
        <v>1830</v>
      </c>
      <c r="B1094" s="283"/>
      <c r="C1094" s="283">
        <v>1</v>
      </c>
      <c r="D1094" s="224">
        <v>1</v>
      </c>
      <c r="E1094" s="963">
        <v>1</v>
      </c>
      <c r="F1094" s="218">
        <v>5</v>
      </c>
      <c r="G1094" s="171"/>
      <c r="H1094" s="171"/>
      <c r="I1094" s="393"/>
    </row>
    <row r="1095" spans="1:59" ht="25.5">
      <c r="A1095" s="273" t="s">
        <v>1743</v>
      </c>
      <c r="B1095" s="219"/>
      <c r="C1095" s="219"/>
      <c r="D1095" s="172"/>
      <c r="E1095" s="169"/>
      <c r="F1095" s="169"/>
      <c r="G1095" s="169"/>
      <c r="H1095" s="169"/>
      <c r="I1095" s="389"/>
    </row>
    <row r="1096" spans="1:59" ht="15.75" customHeight="1">
      <c r="A1096" s="398" t="s">
        <v>443</v>
      </c>
      <c r="B1096" s="224"/>
      <c r="C1096" s="224">
        <v>1</v>
      </c>
      <c r="D1096" s="283">
        <v>1</v>
      </c>
      <c r="E1096" s="171">
        <v>1</v>
      </c>
      <c r="F1096" s="171">
        <v>1</v>
      </c>
      <c r="G1096" s="171"/>
      <c r="H1096" s="171"/>
      <c r="I1096" s="393"/>
    </row>
    <row r="1097" spans="1:59" ht="38.25" customHeight="1">
      <c r="A1097" s="400" t="s">
        <v>444</v>
      </c>
      <c r="B1097" s="224"/>
      <c r="C1097" s="224">
        <v>4</v>
      </c>
      <c r="D1097" s="283">
        <v>0</v>
      </c>
      <c r="E1097" s="171">
        <v>1</v>
      </c>
      <c r="F1097" s="171" t="s">
        <v>2473</v>
      </c>
      <c r="G1097" s="171"/>
      <c r="H1097" s="171"/>
      <c r="I1097" s="393"/>
    </row>
    <row r="1098" spans="1:59" ht="17.25" customHeight="1" thickBot="1">
      <c r="A1098" s="399" t="s">
        <v>445</v>
      </c>
      <c r="B1098" s="211"/>
      <c r="C1098" s="211"/>
      <c r="D1098" s="211">
        <v>1</v>
      </c>
      <c r="E1098" s="168">
        <v>1</v>
      </c>
      <c r="F1098" s="168">
        <v>1</v>
      </c>
      <c r="G1098" s="168"/>
      <c r="H1098" s="168"/>
      <c r="I1098" s="180"/>
    </row>
    <row r="1099" spans="1:59" ht="25.5" customHeight="1">
      <c r="A1099" s="273" t="s">
        <v>1757</v>
      </c>
      <c r="B1099" s="219"/>
      <c r="C1099" s="219"/>
      <c r="D1099" s="172"/>
      <c r="E1099" s="169"/>
      <c r="F1099" s="169"/>
      <c r="G1099" s="169"/>
      <c r="H1099" s="169"/>
      <c r="I1099" s="389"/>
    </row>
    <row r="1100" spans="1:59" ht="13.5" customHeight="1">
      <c r="A1100" s="277" t="s">
        <v>112</v>
      </c>
      <c r="B1100" s="211"/>
      <c r="C1100" s="211"/>
      <c r="D1100" s="211">
        <v>1</v>
      </c>
      <c r="E1100" s="211">
        <v>1</v>
      </c>
      <c r="F1100" s="312">
        <v>1</v>
      </c>
      <c r="G1100" s="168"/>
      <c r="H1100" s="168"/>
      <c r="I1100" s="180"/>
    </row>
    <row r="1101" spans="1:59" ht="15" customHeight="1" thickBot="1">
      <c r="A1101" s="277" t="s">
        <v>187</v>
      </c>
      <c r="B1101" s="211"/>
      <c r="C1101" s="211"/>
      <c r="D1101" s="211">
        <v>1</v>
      </c>
      <c r="E1101" s="211">
        <v>1</v>
      </c>
      <c r="F1101" s="312">
        <v>1</v>
      </c>
      <c r="G1101" s="168"/>
      <c r="H1101" s="168"/>
      <c r="I1101" s="180"/>
    </row>
    <row r="1102" spans="1:59" ht="30.75" customHeight="1">
      <c r="A1102" s="273" t="s">
        <v>1758</v>
      </c>
      <c r="B1102" s="219"/>
      <c r="C1102" s="219"/>
      <c r="D1102" s="172"/>
      <c r="E1102" s="169"/>
      <c r="F1102" s="169"/>
      <c r="G1102" s="169"/>
      <c r="H1102" s="169"/>
      <c r="I1102" s="389"/>
    </row>
    <row r="1103" spans="1:59" ht="15" customHeight="1">
      <c r="A1103" s="277" t="s">
        <v>1744</v>
      </c>
      <c r="B1103" s="211"/>
      <c r="C1103" s="147"/>
      <c r="D1103" s="215">
        <v>0.5</v>
      </c>
      <c r="E1103" s="350">
        <v>1</v>
      </c>
      <c r="F1103" s="350">
        <v>1</v>
      </c>
      <c r="G1103" s="168"/>
      <c r="H1103" s="168"/>
      <c r="I1103" s="180"/>
    </row>
    <row r="1104" spans="1:59" s="382" customFormat="1" ht="25.5">
      <c r="A1104" s="277" t="s">
        <v>1745</v>
      </c>
      <c r="B1104" s="211"/>
      <c r="C1104" s="147"/>
      <c r="D1104" s="147">
        <v>0</v>
      </c>
      <c r="E1104" s="350">
        <v>1</v>
      </c>
      <c r="F1104" s="168"/>
      <c r="G1104" s="168"/>
      <c r="H1104" s="168"/>
      <c r="I1104" s="180"/>
      <c r="J1104" s="828"/>
      <c r="K1104" s="381"/>
      <c r="L1104" s="381"/>
      <c r="M1104" s="381"/>
      <c r="N1104" s="381"/>
      <c r="O1104" s="381"/>
      <c r="P1104" s="381"/>
      <c r="Q1104" s="381"/>
      <c r="R1104" s="381"/>
      <c r="S1104" s="381"/>
      <c r="T1104" s="381"/>
      <c r="U1104" s="381"/>
      <c r="V1104" s="381"/>
      <c r="W1104" s="381"/>
      <c r="X1104" s="381"/>
      <c r="Y1104" s="381"/>
      <c r="Z1104" s="381"/>
      <c r="AA1104" s="381"/>
      <c r="AB1104" s="381"/>
      <c r="AC1104" s="381"/>
      <c r="AD1104" s="381"/>
      <c r="AE1104" s="381"/>
      <c r="AF1104" s="381"/>
      <c r="AG1104" s="381"/>
      <c r="AH1104" s="381"/>
      <c r="AI1104" s="381"/>
      <c r="AJ1104" s="381"/>
      <c r="AK1104" s="381"/>
      <c r="AL1104" s="381"/>
      <c r="AM1104" s="381"/>
      <c r="AN1104" s="381"/>
      <c r="AO1104" s="381"/>
      <c r="AP1104" s="381"/>
      <c r="AQ1104" s="381"/>
      <c r="AR1104" s="381"/>
      <c r="AS1104" s="381"/>
      <c r="AT1104" s="381"/>
      <c r="AU1104" s="381"/>
      <c r="AV1104" s="381"/>
      <c r="AW1104" s="381"/>
      <c r="AX1104" s="381"/>
      <c r="AY1104" s="381"/>
      <c r="AZ1104" s="381"/>
      <c r="BA1104" s="381"/>
      <c r="BB1104" s="381"/>
      <c r="BC1104" s="381"/>
      <c r="BD1104" s="381"/>
      <c r="BE1104" s="381"/>
      <c r="BF1104" s="381"/>
      <c r="BG1104" s="381"/>
    </row>
    <row r="1105" spans="1:59" s="382" customFormat="1" ht="43.5" customHeight="1" thickBot="1">
      <c r="A1105" s="277" t="s">
        <v>1746</v>
      </c>
      <c r="B1105" s="211"/>
      <c r="C1105" s="147"/>
      <c r="D1105" s="147">
        <v>0</v>
      </c>
      <c r="E1105" s="147">
        <v>0</v>
      </c>
      <c r="F1105" s="168">
        <v>0</v>
      </c>
      <c r="G1105" s="168"/>
      <c r="H1105" s="168"/>
      <c r="I1105" s="180"/>
      <c r="J1105" s="828"/>
      <c r="K1105" s="381"/>
      <c r="L1105" s="381"/>
      <c r="M1105" s="381"/>
      <c r="N1105" s="381"/>
      <c r="O1105" s="381"/>
      <c r="P1105" s="381"/>
      <c r="Q1105" s="381"/>
      <c r="R1105" s="381"/>
      <c r="S1105" s="381"/>
      <c r="T1105" s="381"/>
      <c r="U1105" s="381"/>
      <c r="V1105" s="381"/>
      <c r="W1105" s="381"/>
      <c r="X1105" s="381"/>
      <c r="Y1105" s="381"/>
      <c r="Z1105" s="381"/>
      <c r="AA1105" s="381"/>
      <c r="AB1105" s="381"/>
      <c r="AC1105" s="381"/>
      <c r="AD1105" s="381"/>
      <c r="AE1105" s="381"/>
      <c r="AF1105" s="381"/>
      <c r="AG1105" s="381"/>
      <c r="AH1105" s="381"/>
      <c r="AI1105" s="381"/>
      <c r="AJ1105" s="381"/>
      <c r="AK1105" s="381"/>
      <c r="AL1105" s="381"/>
      <c r="AM1105" s="381"/>
      <c r="AN1105" s="381"/>
      <c r="AO1105" s="381"/>
      <c r="AP1105" s="381"/>
      <c r="AQ1105" s="381"/>
      <c r="AR1105" s="381"/>
      <c r="AS1105" s="381"/>
      <c r="AT1105" s="381"/>
      <c r="AU1105" s="381"/>
      <c r="AV1105" s="381"/>
      <c r="AW1105" s="381"/>
      <c r="AX1105" s="381"/>
      <c r="AY1105" s="381"/>
      <c r="AZ1105" s="381"/>
      <c r="BA1105" s="381"/>
      <c r="BB1105" s="381"/>
      <c r="BC1105" s="381"/>
      <c r="BD1105" s="381"/>
      <c r="BE1105" s="381"/>
      <c r="BF1105" s="381"/>
      <c r="BG1105" s="381"/>
    </row>
    <row r="1106" spans="1:59" s="382" customFormat="1" ht="14.25" customHeight="1" thickBot="1">
      <c r="A1106" s="333"/>
      <c r="B1106" s="355"/>
      <c r="C1106" s="864"/>
      <c r="D1106" s="865"/>
      <c r="E1106" s="866"/>
      <c r="F1106" s="866"/>
      <c r="G1106" s="866"/>
      <c r="H1106" s="866"/>
      <c r="I1106" s="866"/>
      <c r="J1106" s="828"/>
      <c r="K1106" s="381"/>
      <c r="L1106" s="381"/>
      <c r="M1106" s="381"/>
      <c r="N1106" s="381"/>
      <c r="O1106" s="381"/>
      <c r="P1106" s="381"/>
      <c r="Q1106" s="381"/>
      <c r="R1106" s="381"/>
      <c r="S1106" s="381"/>
      <c r="T1106" s="381"/>
      <c r="U1106" s="381"/>
      <c r="V1106" s="381"/>
      <c r="W1106" s="381"/>
      <c r="X1106" s="381"/>
      <c r="Y1106" s="381"/>
      <c r="Z1106" s="381"/>
      <c r="AA1106" s="381"/>
      <c r="AB1106" s="381"/>
      <c r="AC1106" s="381"/>
      <c r="AD1106" s="381"/>
      <c r="AE1106" s="381"/>
      <c r="AF1106" s="381"/>
      <c r="AG1106" s="381"/>
      <c r="AH1106" s="381"/>
      <c r="AI1106" s="381"/>
      <c r="AJ1106" s="381"/>
      <c r="AK1106" s="381"/>
      <c r="AL1106" s="381"/>
      <c r="AM1106" s="381"/>
      <c r="AN1106" s="381"/>
      <c r="AO1106" s="381"/>
      <c r="AP1106" s="381"/>
      <c r="AQ1106" s="381"/>
      <c r="AR1106" s="381"/>
      <c r="AS1106" s="381"/>
      <c r="AT1106" s="381"/>
      <c r="AU1106" s="381"/>
      <c r="AV1106" s="381"/>
      <c r="AW1106" s="381"/>
      <c r="AX1106" s="381"/>
      <c r="AY1106" s="381"/>
      <c r="AZ1106" s="381"/>
      <c r="BA1106" s="381"/>
      <c r="BB1106" s="381"/>
      <c r="BC1106" s="381"/>
      <c r="BD1106" s="381"/>
      <c r="BE1106" s="381"/>
      <c r="BF1106" s="381"/>
      <c r="BG1106" s="381"/>
    </row>
    <row r="1107" spans="1:59" s="382" customFormat="1" ht="14.25" customHeight="1" thickBot="1">
      <c r="A1107" s="322" t="s">
        <v>80</v>
      </c>
      <c r="B1107" s="405">
        <v>2013</v>
      </c>
      <c r="C1107" s="449">
        <v>2014</v>
      </c>
      <c r="D1107" s="405">
        <v>2015</v>
      </c>
      <c r="E1107" s="449">
        <v>2016</v>
      </c>
      <c r="F1107" s="449">
        <v>2017</v>
      </c>
      <c r="G1107" s="449">
        <v>2018</v>
      </c>
      <c r="H1107" s="449">
        <v>2019</v>
      </c>
      <c r="I1107" s="450">
        <v>2020</v>
      </c>
      <c r="J1107" s="828"/>
      <c r="K1107" s="381"/>
      <c r="L1107" s="381"/>
      <c r="M1107" s="381"/>
      <c r="N1107" s="381"/>
      <c r="O1107" s="381"/>
      <c r="P1107" s="381"/>
      <c r="Q1107" s="381"/>
      <c r="R1107" s="381"/>
      <c r="S1107" s="381"/>
      <c r="T1107" s="381"/>
      <c r="U1107" s="381"/>
      <c r="V1107" s="381"/>
      <c r="W1107" s="381"/>
      <c r="X1107" s="381"/>
      <c r="Y1107" s="381"/>
      <c r="Z1107" s="381"/>
      <c r="AA1107" s="381"/>
      <c r="AB1107" s="381"/>
      <c r="AC1107" s="381"/>
      <c r="AD1107" s="381"/>
      <c r="AE1107" s="381"/>
      <c r="AF1107" s="381"/>
      <c r="AG1107" s="381"/>
      <c r="AH1107" s="381"/>
      <c r="AI1107" s="381"/>
      <c r="AJ1107" s="381"/>
      <c r="AK1107" s="381"/>
      <c r="AL1107" s="381"/>
      <c r="AM1107" s="381"/>
      <c r="AN1107" s="381"/>
      <c r="AO1107" s="381"/>
      <c r="AP1107" s="381"/>
      <c r="AQ1107" s="381"/>
      <c r="AR1107" s="381"/>
      <c r="AS1107" s="381"/>
      <c r="AT1107" s="381"/>
      <c r="AU1107" s="381"/>
      <c r="AV1107" s="381"/>
      <c r="AW1107" s="381"/>
      <c r="AX1107" s="381"/>
      <c r="AY1107" s="381"/>
      <c r="AZ1107" s="381"/>
      <c r="BA1107" s="381"/>
      <c r="BB1107" s="381"/>
      <c r="BC1107" s="381"/>
      <c r="BD1107" s="381"/>
      <c r="BE1107" s="381"/>
      <c r="BF1107" s="381"/>
      <c r="BG1107" s="381"/>
    </row>
    <row r="1108" spans="1:59" s="382" customFormat="1" ht="15" customHeight="1">
      <c r="A1108" s="320" t="s">
        <v>1242</v>
      </c>
      <c r="B1108" s="219">
        <v>10</v>
      </c>
      <c r="C1108" s="219">
        <v>10</v>
      </c>
      <c r="D1108" s="219">
        <v>12</v>
      </c>
      <c r="E1108" s="219">
        <v>12</v>
      </c>
      <c r="F1108" s="313">
        <f>F1109+F1110+F1111</f>
        <v>12</v>
      </c>
      <c r="G1108" s="831"/>
      <c r="H1108" s="831"/>
      <c r="I1108" s="669"/>
      <c r="J1108" s="828"/>
      <c r="K1108" s="381"/>
      <c r="L1108" s="381"/>
      <c r="M1108" s="381"/>
      <c r="N1108" s="381"/>
      <c r="O1108" s="381"/>
      <c r="P1108" s="381"/>
      <c r="Q1108" s="381"/>
      <c r="R1108" s="381"/>
      <c r="S1108" s="381"/>
      <c r="T1108" s="381"/>
      <c r="U1108" s="381"/>
      <c r="V1108" s="381"/>
      <c r="W1108" s="381"/>
      <c r="X1108" s="381"/>
      <c r="Y1108" s="381"/>
      <c r="Z1108" s="381"/>
      <c r="AA1108" s="381"/>
      <c r="AB1108" s="381"/>
      <c r="AC1108" s="381"/>
      <c r="AD1108" s="381"/>
      <c r="AE1108" s="381"/>
      <c r="AF1108" s="381"/>
      <c r="AG1108" s="381"/>
      <c r="AH1108" s="381"/>
      <c r="AI1108" s="381"/>
      <c r="AJ1108" s="381"/>
      <c r="AK1108" s="381"/>
      <c r="AL1108" s="381"/>
      <c r="AM1108" s="381"/>
      <c r="AN1108" s="381"/>
      <c r="AO1108" s="381"/>
      <c r="AP1108" s="381"/>
      <c r="AQ1108" s="381"/>
      <c r="AR1108" s="381"/>
      <c r="AS1108" s="381"/>
      <c r="AT1108" s="381"/>
      <c r="AU1108" s="381"/>
      <c r="AV1108" s="381"/>
      <c r="AW1108" s="381"/>
      <c r="AX1108" s="381"/>
      <c r="AY1108" s="381"/>
      <c r="AZ1108" s="381"/>
      <c r="BA1108" s="381"/>
      <c r="BB1108" s="381"/>
      <c r="BC1108" s="381"/>
      <c r="BD1108" s="381"/>
      <c r="BE1108" s="381"/>
      <c r="BF1108" s="381"/>
      <c r="BG1108" s="381"/>
    </row>
    <row r="1109" spans="1:59" ht="13.5" customHeight="1">
      <c r="A1109" s="321" t="s">
        <v>1265</v>
      </c>
      <c r="B1109" s="211">
        <v>0</v>
      </c>
      <c r="C1109" s="211">
        <v>0</v>
      </c>
      <c r="D1109" s="211">
        <v>0</v>
      </c>
      <c r="E1109" s="211">
        <v>0</v>
      </c>
      <c r="F1109" s="312">
        <v>0</v>
      </c>
      <c r="G1109" s="832"/>
      <c r="H1109" s="832"/>
      <c r="I1109" s="728"/>
    </row>
    <row r="1110" spans="1:59" ht="16.5" customHeight="1">
      <c r="A1110" s="321" t="s">
        <v>1266</v>
      </c>
      <c r="B1110" s="211">
        <v>5</v>
      </c>
      <c r="C1110" s="211">
        <v>8</v>
      </c>
      <c r="D1110" s="211">
        <v>10</v>
      </c>
      <c r="E1110" s="211">
        <v>10</v>
      </c>
      <c r="F1110" s="312">
        <v>11</v>
      </c>
      <c r="G1110" s="832"/>
      <c r="H1110" s="832"/>
      <c r="I1110" s="728"/>
    </row>
    <row r="1111" spans="1:59" ht="13.5" thickBot="1">
      <c r="A1111" s="279" t="s">
        <v>1267</v>
      </c>
      <c r="B1111" s="226">
        <v>5</v>
      </c>
      <c r="C1111" s="226">
        <v>2</v>
      </c>
      <c r="D1111" s="226">
        <v>2</v>
      </c>
      <c r="E1111" s="226">
        <v>2</v>
      </c>
      <c r="F1111" s="443">
        <v>1</v>
      </c>
      <c r="G1111" s="833"/>
      <c r="H1111" s="833"/>
      <c r="I1111" s="721"/>
    </row>
    <row r="1112" spans="1:59" ht="13.5" thickBot="1">
      <c r="A1112" s="323"/>
      <c r="B1112" s="840"/>
      <c r="C1112" s="841"/>
      <c r="D1112" s="842"/>
      <c r="E1112" s="841"/>
      <c r="F1112" s="841"/>
      <c r="G1112" s="841"/>
      <c r="H1112" s="841"/>
      <c r="I1112" s="841"/>
    </row>
    <row r="1113" spans="1:59" ht="26.25" customHeight="1" thickBot="1">
      <c r="A1113" s="330" t="s">
        <v>1268</v>
      </c>
      <c r="B1113" s="209">
        <v>2013</v>
      </c>
      <c r="C1113" s="164">
        <v>2014</v>
      </c>
      <c r="D1113" s="209">
        <v>2015</v>
      </c>
      <c r="E1113" s="164">
        <v>2016</v>
      </c>
      <c r="F1113" s="164">
        <v>2017</v>
      </c>
      <c r="G1113" s="164">
        <v>2018</v>
      </c>
      <c r="H1113" s="164">
        <v>2019</v>
      </c>
      <c r="I1113" s="391">
        <v>2020</v>
      </c>
    </row>
    <row r="1114" spans="1:59">
      <c r="A1114" s="273" t="s">
        <v>1759</v>
      </c>
      <c r="B1114" s="219"/>
      <c r="C1114" s="219"/>
      <c r="D1114" s="216"/>
      <c r="E1114" s="216"/>
      <c r="F1114" s="216"/>
      <c r="G1114" s="169"/>
      <c r="H1114" s="169"/>
      <c r="I1114" s="389"/>
    </row>
    <row r="1115" spans="1:59" ht="13.5" thickBot="1">
      <c r="A1115" s="225" t="s">
        <v>1747</v>
      </c>
      <c r="B1115" s="226"/>
      <c r="C1115" s="226"/>
      <c r="D1115" s="220">
        <v>0</v>
      </c>
      <c r="E1115" s="220">
        <v>0</v>
      </c>
      <c r="F1115" s="220">
        <v>0</v>
      </c>
      <c r="G1115" s="179"/>
      <c r="H1115" s="179"/>
      <c r="I1115" s="392"/>
    </row>
    <row r="1116" spans="1:59" ht="30" customHeight="1">
      <c r="A1116" s="273" t="s">
        <v>681</v>
      </c>
      <c r="B1116" s="219"/>
      <c r="C1116" s="313"/>
      <c r="D1116" s="172"/>
      <c r="E1116" s="169"/>
      <c r="F1116" s="169"/>
      <c r="G1116" s="169"/>
      <c r="H1116" s="169"/>
      <c r="I1116" s="389"/>
    </row>
    <row r="1117" spans="1:59">
      <c r="A1117" s="277" t="s">
        <v>1748</v>
      </c>
      <c r="B1117" s="215"/>
      <c r="C1117" s="215"/>
      <c r="D1117" s="215">
        <v>1</v>
      </c>
      <c r="E1117" s="350"/>
      <c r="F1117" s="350"/>
      <c r="G1117" s="168"/>
      <c r="H1117" s="168"/>
      <c r="I1117" s="180"/>
    </row>
    <row r="1118" spans="1:59" ht="15.75" customHeight="1" thickBot="1">
      <c r="A1118" s="277" t="s">
        <v>1749</v>
      </c>
      <c r="B1118" s="211"/>
      <c r="C1118" s="211"/>
      <c r="D1118" s="211">
        <v>17</v>
      </c>
      <c r="E1118" s="168">
        <v>17</v>
      </c>
      <c r="F1118" s="168">
        <v>17</v>
      </c>
      <c r="G1118" s="168"/>
      <c r="H1118" s="168"/>
      <c r="I1118" s="180"/>
    </row>
    <row r="1119" spans="1:59" ht="25.5">
      <c r="A1119" s="273" t="s">
        <v>682</v>
      </c>
      <c r="B1119" s="219"/>
      <c r="C1119" s="169"/>
      <c r="D1119" s="172"/>
      <c r="E1119" s="169"/>
      <c r="F1119" s="169"/>
      <c r="G1119" s="169"/>
      <c r="H1119" s="169"/>
      <c r="I1119" s="389"/>
    </row>
    <row r="1120" spans="1:59">
      <c r="A1120" s="277" t="s">
        <v>446</v>
      </c>
      <c r="B1120" s="211">
        <v>2</v>
      </c>
      <c r="C1120" s="168">
        <v>1</v>
      </c>
      <c r="D1120" s="147">
        <v>181</v>
      </c>
      <c r="E1120" s="168">
        <v>230</v>
      </c>
      <c r="F1120" s="168">
        <v>485</v>
      </c>
      <c r="G1120" s="168"/>
      <c r="H1120" s="168"/>
      <c r="I1120" s="180"/>
    </row>
    <row r="1121" spans="1:13" ht="13.5" thickBot="1">
      <c r="A1121" s="225" t="s">
        <v>447</v>
      </c>
      <c r="B1121" s="211">
        <v>8</v>
      </c>
      <c r="C1121" s="168">
        <v>8</v>
      </c>
      <c r="D1121" s="147">
        <v>8</v>
      </c>
      <c r="E1121" s="168">
        <v>8</v>
      </c>
      <c r="F1121" s="168">
        <v>8</v>
      </c>
      <c r="G1121" s="168"/>
      <c r="H1121" s="168"/>
      <c r="I1121" s="180"/>
    </row>
    <row r="1122" spans="1:13" ht="25.5" customHeight="1">
      <c r="A1122" s="273" t="s">
        <v>683</v>
      </c>
      <c r="B1122" s="216"/>
      <c r="C1122" s="169"/>
      <c r="D1122" s="172"/>
      <c r="E1122" s="169"/>
      <c r="F1122" s="169"/>
      <c r="G1122" s="169"/>
      <c r="H1122" s="169"/>
      <c r="I1122" s="389"/>
    </row>
    <row r="1123" spans="1:13" ht="15" customHeight="1">
      <c r="A1123" s="277" t="s">
        <v>448</v>
      </c>
      <c r="B1123" s="217">
        <v>0</v>
      </c>
      <c r="C1123" s="168">
        <v>0</v>
      </c>
      <c r="D1123" s="147">
        <v>0</v>
      </c>
      <c r="E1123" s="168">
        <v>1</v>
      </c>
      <c r="F1123" s="168">
        <v>1</v>
      </c>
      <c r="G1123" s="168"/>
      <c r="H1123" s="168"/>
      <c r="I1123" s="180"/>
    </row>
    <row r="1124" spans="1:13" ht="18" customHeight="1" thickBot="1">
      <c r="A1124" s="225" t="s">
        <v>449</v>
      </c>
      <c r="B1124" s="217">
        <v>0</v>
      </c>
      <c r="C1124" s="168">
        <v>0</v>
      </c>
      <c r="D1124" s="147">
        <v>0</v>
      </c>
      <c r="E1124" s="312">
        <v>0</v>
      </c>
      <c r="F1124" s="312">
        <v>0</v>
      </c>
      <c r="G1124" s="168"/>
      <c r="H1124" s="168"/>
      <c r="I1124" s="180"/>
    </row>
    <row r="1125" spans="1:13" ht="15" customHeight="1">
      <c r="A1125" s="273" t="s">
        <v>684</v>
      </c>
      <c r="B1125" s="216"/>
      <c r="C1125" s="169"/>
      <c r="D1125" s="172"/>
      <c r="E1125" s="313"/>
      <c r="F1125" s="313"/>
      <c r="G1125" s="169"/>
      <c r="H1125" s="169"/>
      <c r="I1125" s="389"/>
    </row>
    <row r="1126" spans="1:13" ht="15" customHeight="1" thickBot="1">
      <c r="A1126" s="225" t="s">
        <v>450</v>
      </c>
      <c r="B1126" s="217">
        <v>0</v>
      </c>
      <c r="C1126" s="168">
        <v>0</v>
      </c>
      <c r="D1126" s="147">
        <v>0</v>
      </c>
      <c r="E1126" s="312">
        <v>0</v>
      </c>
      <c r="F1126" s="312">
        <v>2</v>
      </c>
      <c r="G1126" s="168"/>
      <c r="H1126" s="168"/>
      <c r="I1126" s="180"/>
    </row>
    <row r="1127" spans="1:13" ht="26.25" customHeight="1">
      <c r="A1127" s="273" t="s">
        <v>685</v>
      </c>
      <c r="B1127" s="172"/>
      <c r="C1127" s="169"/>
      <c r="D1127" s="172"/>
      <c r="E1127" s="169"/>
      <c r="F1127" s="169"/>
      <c r="G1127" s="169"/>
      <c r="H1127" s="169"/>
      <c r="I1127" s="389"/>
    </row>
    <row r="1128" spans="1:13" ht="15" customHeight="1">
      <c r="A1128" s="277" t="s">
        <v>451</v>
      </c>
      <c r="B1128" s="147">
        <v>1</v>
      </c>
      <c r="C1128" s="168">
        <v>1</v>
      </c>
      <c r="D1128" s="168">
        <v>1</v>
      </c>
      <c r="E1128" s="168">
        <v>1</v>
      </c>
      <c r="F1128" s="168">
        <v>1</v>
      </c>
      <c r="G1128" s="168"/>
      <c r="H1128" s="168"/>
      <c r="I1128" s="180"/>
    </row>
    <row r="1129" spans="1:13" ht="15" customHeight="1">
      <c r="A1129" s="277" t="s">
        <v>452</v>
      </c>
      <c r="B1129" s="147">
        <v>0</v>
      </c>
      <c r="C1129" s="147">
        <v>0</v>
      </c>
      <c r="D1129" s="147">
        <v>0</v>
      </c>
      <c r="E1129" s="147">
        <v>0</v>
      </c>
      <c r="F1129" s="147">
        <v>0</v>
      </c>
      <c r="G1129" s="168"/>
      <c r="H1129" s="168"/>
      <c r="I1129" s="180"/>
    </row>
    <row r="1130" spans="1:13" ht="15" customHeight="1" thickBot="1">
      <c r="A1130" s="225" t="s">
        <v>453</v>
      </c>
      <c r="B1130" s="147">
        <v>0</v>
      </c>
      <c r="C1130" s="147">
        <v>0</v>
      </c>
      <c r="D1130" s="147">
        <v>0</v>
      </c>
      <c r="E1130" s="147">
        <v>0</v>
      </c>
      <c r="F1130" s="147">
        <v>0</v>
      </c>
      <c r="G1130" s="168"/>
      <c r="H1130" s="168"/>
      <c r="I1130" s="180"/>
    </row>
    <row r="1131" spans="1:13" ht="27.75" customHeight="1">
      <c r="A1131" s="273" t="s">
        <v>686</v>
      </c>
      <c r="B1131" s="216"/>
      <c r="C1131" s="216"/>
      <c r="D1131" s="172"/>
      <c r="E1131" s="169"/>
      <c r="F1131" s="169"/>
      <c r="G1131" s="169"/>
      <c r="H1131" s="169"/>
      <c r="I1131" s="389"/>
    </row>
    <row r="1132" spans="1:13" ht="13.5" customHeight="1">
      <c r="A1132" s="277" t="s">
        <v>454</v>
      </c>
      <c r="B1132" s="217">
        <v>0</v>
      </c>
      <c r="C1132" s="217">
        <v>0</v>
      </c>
      <c r="D1132" s="147">
        <v>1</v>
      </c>
      <c r="E1132" s="147">
        <v>1</v>
      </c>
      <c r="F1132" s="147">
        <v>1</v>
      </c>
      <c r="G1132" s="168"/>
      <c r="H1132" s="168"/>
      <c r="I1132" s="180"/>
    </row>
    <row r="1133" spans="1:13" ht="15" customHeight="1" thickBot="1">
      <c r="A1133" s="225" t="s">
        <v>455</v>
      </c>
      <c r="B1133" s="217">
        <v>0</v>
      </c>
      <c r="C1133" s="217">
        <v>0</v>
      </c>
      <c r="D1133" s="147">
        <v>0</v>
      </c>
      <c r="E1133" s="147">
        <v>0</v>
      </c>
      <c r="F1133" s="147">
        <v>1</v>
      </c>
      <c r="G1133" s="168"/>
      <c r="H1133" s="168"/>
      <c r="I1133" s="180"/>
    </row>
    <row r="1134" spans="1:13" ht="14.25" customHeight="1">
      <c r="A1134" s="273" t="s">
        <v>1750</v>
      </c>
      <c r="B1134" s="172"/>
      <c r="C1134" s="169"/>
      <c r="D1134" s="219"/>
      <c r="E1134" s="169"/>
      <c r="F1134" s="169"/>
      <c r="G1134" s="169"/>
      <c r="H1134" s="169"/>
      <c r="I1134" s="389"/>
      <c r="M1134" s="381" t="s">
        <v>2382</v>
      </c>
    </row>
    <row r="1135" spans="1:13" ht="28.5" customHeight="1">
      <c r="A1135" s="277" t="s">
        <v>1751</v>
      </c>
      <c r="B1135" s="147"/>
      <c r="C1135" s="168"/>
      <c r="D1135" s="211">
        <v>0</v>
      </c>
      <c r="E1135" s="168">
        <v>0</v>
      </c>
      <c r="F1135" s="168">
        <v>0</v>
      </c>
      <c r="G1135" s="168"/>
      <c r="H1135" s="168"/>
      <c r="I1135" s="180"/>
    </row>
    <row r="1136" spans="1:13" ht="15" customHeight="1" thickBot="1">
      <c r="A1136" s="277" t="s">
        <v>1752</v>
      </c>
      <c r="B1136" s="147"/>
      <c r="C1136" s="168"/>
      <c r="D1136" s="211">
        <v>0</v>
      </c>
      <c r="E1136" s="168">
        <v>8</v>
      </c>
      <c r="F1136" s="168">
        <v>8</v>
      </c>
      <c r="G1136" s="168"/>
      <c r="H1136" s="168"/>
      <c r="I1136" s="180"/>
    </row>
    <row r="1137" spans="1:59" ht="16.5" customHeight="1">
      <c r="A1137" s="273" t="s">
        <v>687</v>
      </c>
      <c r="B1137" s="172"/>
      <c r="C1137" s="169"/>
      <c r="D1137" s="172"/>
      <c r="E1137" s="169"/>
      <c r="F1137" s="169"/>
      <c r="G1137" s="169"/>
      <c r="H1137" s="169"/>
      <c r="I1137" s="389"/>
    </row>
    <row r="1138" spans="1:59" ht="16.5" customHeight="1" thickBot="1">
      <c r="A1138" s="225" t="s">
        <v>456</v>
      </c>
      <c r="B1138" s="210">
        <v>2</v>
      </c>
      <c r="C1138" s="179">
        <v>2</v>
      </c>
      <c r="D1138" s="210">
        <v>2</v>
      </c>
      <c r="E1138" s="179">
        <v>10</v>
      </c>
      <c r="F1138" s="179">
        <v>10</v>
      </c>
      <c r="G1138" s="179"/>
      <c r="H1138" s="179"/>
      <c r="I1138" s="392"/>
    </row>
    <row r="1139" spans="1:59" ht="18" customHeight="1">
      <c r="A1139" s="273" t="s">
        <v>730</v>
      </c>
      <c r="B1139" s="402"/>
      <c r="C1139" s="402"/>
      <c r="D1139" s="172"/>
      <c r="E1139" s="169"/>
      <c r="F1139" s="169"/>
      <c r="G1139" s="169"/>
      <c r="H1139" s="169"/>
      <c r="I1139" s="389"/>
    </row>
    <row r="1140" spans="1:59" ht="29.25" customHeight="1" thickBot="1">
      <c r="A1140" s="225" t="s">
        <v>457</v>
      </c>
      <c r="B1140" s="413"/>
      <c r="C1140" s="413"/>
      <c r="D1140" s="210" t="s">
        <v>1778</v>
      </c>
      <c r="E1140" s="179" t="s">
        <v>1810</v>
      </c>
      <c r="F1140" s="179" t="s">
        <v>2526</v>
      </c>
      <c r="G1140" s="179"/>
      <c r="H1140" s="179"/>
      <c r="I1140" s="392"/>
    </row>
    <row r="1141" spans="1:59" ht="15" customHeight="1">
      <c r="A1141" s="273" t="s">
        <v>1760</v>
      </c>
      <c r="B1141" s="402"/>
      <c r="C1141" s="402"/>
      <c r="D1141" s="172"/>
      <c r="E1141" s="169"/>
      <c r="F1141" s="169"/>
      <c r="G1141" s="169"/>
      <c r="H1141" s="169"/>
      <c r="I1141" s="389"/>
    </row>
    <row r="1142" spans="1:59" ht="15" customHeight="1">
      <c r="A1142" s="398" t="s">
        <v>26</v>
      </c>
      <c r="B1142" s="404"/>
      <c r="C1142" s="404"/>
      <c r="D1142" s="386">
        <v>0</v>
      </c>
      <c r="E1142" s="816">
        <v>0</v>
      </c>
      <c r="F1142" s="816">
        <v>0</v>
      </c>
      <c r="G1142" s="816"/>
      <c r="H1142" s="816"/>
      <c r="I1142" s="401"/>
    </row>
    <row r="1143" spans="1:59" ht="15" customHeight="1">
      <c r="A1143" s="400" t="s">
        <v>1753</v>
      </c>
      <c r="B1143" s="404"/>
      <c r="C1143" s="404"/>
      <c r="D1143" s="147">
        <v>0</v>
      </c>
      <c r="E1143" s="168">
        <v>0</v>
      </c>
      <c r="F1143" s="168">
        <v>0</v>
      </c>
      <c r="G1143" s="168"/>
      <c r="H1143" s="168"/>
      <c r="I1143" s="180"/>
    </row>
    <row r="1144" spans="1:59" ht="15" customHeight="1" thickBot="1">
      <c r="A1144" s="399" t="s">
        <v>1754</v>
      </c>
      <c r="B1144" s="403"/>
      <c r="C1144" s="403"/>
      <c r="D1144" s="210">
        <v>6</v>
      </c>
      <c r="E1144" s="179">
        <v>6</v>
      </c>
      <c r="F1144" s="179">
        <v>6</v>
      </c>
      <c r="G1144" s="179"/>
      <c r="H1144" s="179"/>
      <c r="I1144" s="392"/>
    </row>
    <row r="1145" spans="1:59" ht="27.75" customHeight="1">
      <c r="A1145" s="273" t="s">
        <v>1761</v>
      </c>
      <c r="B1145" s="402"/>
      <c r="C1145" s="402"/>
      <c r="D1145" s="356"/>
      <c r="E1145" s="814"/>
      <c r="F1145" s="814"/>
      <c r="G1145" s="814"/>
      <c r="H1145" s="814"/>
      <c r="I1145" s="390"/>
    </row>
    <row r="1146" spans="1:59">
      <c r="A1146" s="398" t="s">
        <v>257</v>
      </c>
      <c r="B1146" s="404"/>
      <c r="C1146" s="404"/>
      <c r="D1146" s="217">
        <v>0</v>
      </c>
      <c r="E1146" s="168">
        <v>1</v>
      </c>
      <c r="F1146" s="168">
        <v>1</v>
      </c>
      <c r="G1146" s="168"/>
      <c r="H1146" s="168"/>
      <c r="I1146" s="180"/>
    </row>
    <row r="1147" spans="1:59" s="382" customFormat="1">
      <c r="A1147" s="400" t="s">
        <v>1755</v>
      </c>
      <c r="B1147" s="404"/>
      <c r="C1147" s="404"/>
      <c r="D1147" s="217">
        <v>0</v>
      </c>
      <c r="E1147" s="168">
        <v>0</v>
      </c>
      <c r="F1147" s="168">
        <v>0</v>
      </c>
      <c r="G1147" s="168"/>
      <c r="H1147" s="168"/>
      <c r="I1147" s="180"/>
      <c r="J1147" s="828"/>
      <c r="K1147" s="381"/>
      <c r="L1147" s="381"/>
      <c r="M1147" s="381"/>
      <c r="N1147" s="381"/>
      <c r="O1147" s="381"/>
      <c r="P1147" s="381"/>
      <c r="Q1147" s="381"/>
      <c r="R1147" s="381"/>
      <c r="S1147" s="381"/>
      <c r="T1147" s="381"/>
      <c r="U1147" s="381"/>
      <c r="V1147" s="381"/>
      <c r="W1147" s="381"/>
      <c r="X1147" s="381"/>
      <c r="Y1147" s="381"/>
      <c r="Z1147" s="381"/>
      <c r="AA1147" s="381"/>
      <c r="AB1147" s="381"/>
      <c r="AC1147" s="381"/>
      <c r="AD1147" s="381"/>
      <c r="AE1147" s="381"/>
      <c r="AF1147" s="381"/>
      <c r="AG1147" s="381"/>
      <c r="AH1147" s="381"/>
      <c r="AI1147" s="381"/>
      <c r="AJ1147" s="381"/>
      <c r="AK1147" s="381"/>
      <c r="AL1147" s="381"/>
      <c r="AM1147" s="381"/>
      <c r="AN1147" s="381"/>
      <c r="AO1147" s="381"/>
      <c r="AP1147" s="381"/>
      <c r="AQ1147" s="381"/>
      <c r="AR1147" s="381"/>
      <c r="AS1147" s="381"/>
      <c r="AT1147" s="381"/>
      <c r="AU1147" s="381"/>
      <c r="AV1147" s="381"/>
      <c r="AW1147" s="381"/>
      <c r="AX1147" s="381"/>
      <c r="AY1147" s="381"/>
      <c r="AZ1147" s="381"/>
      <c r="BA1147" s="381"/>
      <c r="BB1147" s="381"/>
      <c r="BC1147" s="381"/>
      <c r="BD1147" s="381"/>
      <c r="BE1147" s="381"/>
      <c r="BF1147" s="381"/>
      <c r="BG1147" s="381"/>
    </row>
    <row r="1148" spans="1:59" s="382" customFormat="1" ht="15.95" customHeight="1" thickBot="1">
      <c r="A1148" s="399" t="s">
        <v>1756</v>
      </c>
      <c r="B1148" s="403"/>
      <c r="C1148" s="403"/>
      <c r="D1148" s="245">
        <v>0</v>
      </c>
      <c r="E1148" s="218">
        <v>8</v>
      </c>
      <c r="F1148" s="218">
        <v>11</v>
      </c>
      <c r="G1148" s="218"/>
      <c r="H1148" s="218"/>
      <c r="I1148" s="394"/>
      <c r="J1148" s="828"/>
      <c r="K1148" s="381"/>
      <c r="L1148" s="381"/>
      <c r="M1148" s="381"/>
      <c r="N1148" s="381"/>
      <c r="O1148" s="381"/>
      <c r="P1148" s="381"/>
      <c r="Q1148" s="381"/>
      <c r="R1148" s="381"/>
      <c r="S1148" s="381"/>
      <c r="T1148" s="381"/>
      <c r="U1148" s="381"/>
      <c r="V1148" s="381"/>
      <c r="W1148" s="381"/>
      <c r="X1148" s="381"/>
      <c r="Y1148" s="381"/>
      <c r="Z1148" s="381"/>
      <c r="AA1148" s="381"/>
      <c r="AB1148" s="381"/>
      <c r="AC1148" s="381"/>
      <c r="AD1148" s="381"/>
      <c r="AE1148" s="381"/>
      <c r="AF1148" s="381"/>
      <c r="AG1148" s="381"/>
      <c r="AH1148" s="381"/>
      <c r="AI1148" s="381"/>
      <c r="AJ1148" s="381"/>
      <c r="AK1148" s="381"/>
      <c r="AL1148" s="381"/>
      <c r="AM1148" s="381"/>
      <c r="AN1148" s="381"/>
      <c r="AO1148" s="381"/>
      <c r="AP1148" s="381"/>
      <c r="AQ1148" s="381"/>
      <c r="AR1148" s="381"/>
      <c r="AS1148" s="381"/>
      <c r="AT1148" s="381"/>
      <c r="AU1148" s="381"/>
      <c r="AV1148" s="381"/>
      <c r="AW1148" s="381"/>
      <c r="AX1148" s="381"/>
      <c r="AY1148" s="381"/>
      <c r="AZ1148" s="381"/>
      <c r="BA1148" s="381"/>
      <c r="BB1148" s="381"/>
      <c r="BC1148" s="381"/>
      <c r="BD1148" s="381"/>
      <c r="BE1148" s="381"/>
      <c r="BF1148" s="381"/>
      <c r="BG1148" s="381"/>
    </row>
    <row r="1149" spans="1:59" s="382" customFormat="1" ht="15.95" customHeight="1" thickBot="1">
      <c r="A1149" s="843"/>
      <c r="B1149" s="835"/>
      <c r="C1149" s="385"/>
      <c r="D1149" s="836"/>
      <c r="E1149" s="385"/>
      <c r="F1149" s="385"/>
      <c r="G1149" s="385"/>
      <c r="H1149" s="385"/>
      <c r="I1149" s="385"/>
      <c r="J1149" s="828"/>
      <c r="K1149" s="381"/>
      <c r="L1149" s="381"/>
      <c r="M1149" s="381"/>
      <c r="N1149" s="381"/>
      <c r="O1149" s="381"/>
      <c r="P1149" s="381"/>
      <c r="Q1149" s="381"/>
      <c r="R1149" s="381"/>
      <c r="S1149" s="381"/>
      <c r="T1149" s="381"/>
      <c r="U1149" s="381"/>
      <c r="V1149" s="381"/>
      <c r="W1149" s="381"/>
      <c r="X1149" s="381"/>
      <c r="Y1149" s="381"/>
      <c r="Z1149" s="381"/>
      <c r="AA1149" s="381"/>
      <c r="AB1149" s="381"/>
      <c r="AC1149" s="381"/>
      <c r="AD1149" s="381"/>
      <c r="AE1149" s="381"/>
      <c r="AF1149" s="381"/>
      <c r="AG1149" s="381"/>
      <c r="AH1149" s="381"/>
      <c r="AI1149" s="381"/>
      <c r="AJ1149" s="381"/>
      <c r="AK1149" s="381"/>
      <c r="AL1149" s="381"/>
      <c r="AM1149" s="381"/>
      <c r="AN1149" s="381"/>
      <c r="AO1149" s="381"/>
      <c r="AP1149" s="381"/>
      <c r="AQ1149" s="381"/>
      <c r="AR1149" s="381"/>
      <c r="AS1149" s="381"/>
      <c r="AT1149" s="381"/>
      <c r="AU1149" s="381"/>
      <c r="AV1149" s="381"/>
      <c r="AW1149" s="381"/>
      <c r="AX1149" s="381"/>
      <c r="AY1149" s="381"/>
      <c r="AZ1149" s="381"/>
      <c r="BA1149" s="381"/>
      <c r="BB1149" s="381"/>
      <c r="BC1149" s="381"/>
      <c r="BD1149" s="381"/>
      <c r="BE1149" s="381"/>
      <c r="BF1149" s="381"/>
      <c r="BG1149" s="381"/>
    </row>
    <row r="1150" spans="1:59" s="382" customFormat="1" ht="15.75" customHeight="1" thickBot="1">
      <c r="A1150" s="322" t="s">
        <v>81</v>
      </c>
      <c r="B1150" s="405">
        <v>2013</v>
      </c>
      <c r="C1150" s="449">
        <v>2014</v>
      </c>
      <c r="D1150" s="405">
        <v>2015</v>
      </c>
      <c r="E1150" s="449">
        <v>2016</v>
      </c>
      <c r="F1150" s="449">
        <v>2017</v>
      </c>
      <c r="G1150" s="449">
        <v>2018</v>
      </c>
      <c r="H1150" s="449">
        <v>2019</v>
      </c>
      <c r="I1150" s="450">
        <v>2020</v>
      </c>
      <c r="J1150" s="828"/>
      <c r="K1150" s="381"/>
      <c r="L1150" s="381"/>
      <c r="M1150" s="381"/>
      <c r="N1150" s="381"/>
      <c r="O1150" s="381"/>
      <c r="P1150" s="381"/>
      <c r="Q1150" s="381"/>
      <c r="R1150" s="381"/>
      <c r="S1150" s="381"/>
      <c r="T1150" s="381"/>
      <c r="U1150" s="381"/>
      <c r="V1150" s="381"/>
      <c r="W1150" s="381"/>
      <c r="X1150" s="381"/>
      <c r="Y1150" s="381"/>
      <c r="Z1150" s="381"/>
      <c r="AA1150" s="381"/>
      <c r="AB1150" s="381"/>
      <c r="AC1150" s="381"/>
      <c r="AD1150" s="381"/>
      <c r="AE1150" s="381"/>
      <c r="AF1150" s="381"/>
      <c r="AG1150" s="381"/>
      <c r="AH1150" s="381"/>
      <c r="AI1150" s="381"/>
      <c r="AJ1150" s="381"/>
      <c r="AK1150" s="381"/>
      <c r="AL1150" s="381"/>
      <c r="AM1150" s="381"/>
      <c r="AN1150" s="381"/>
      <c r="AO1150" s="381"/>
      <c r="AP1150" s="381"/>
      <c r="AQ1150" s="381"/>
      <c r="AR1150" s="381"/>
      <c r="AS1150" s="381"/>
      <c r="AT1150" s="381"/>
      <c r="AU1150" s="381"/>
      <c r="AV1150" s="381"/>
      <c r="AW1150" s="381"/>
      <c r="AX1150" s="381"/>
      <c r="AY1150" s="381"/>
      <c r="AZ1150" s="381"/>
      <c r="BA1150" s="381"/>
      <c r="BB1150" s="381"/>
      <c r="BC1150" s="381"/>
      <c r="BD1150" s="381"/>
      <c r="BE1150" s="381"/>
      <c r="BF1150" s="381"/>
      <c r="BG1150" s="381"/>
    </row>
    <row r="1151" spans="1:59" s="382" customFormat="1" ht="17.25" customHeight="1">
      <c r="A1151" s="320" t="s">
        <v>1242</v>
      </c>
      <c r="B1151" s="219">
        <v>3</v>
      </c>
      <c r="C1151" s="219">
        <v>3</v>
      </c>
      <c r="D1151" s="219">
        <v>3</v>
      </c>
      <c r="E1151" s="219">
        <v>3</v>
      </c>
      <c r="F1151" s="313">
        <v>3</v>
      </c>
      <c r="G1151" s="831"/>
      <c r="H1151" s="831"/>
      <c r="I1151" s="669"/>
      <c r="J1151" s="828"/>
      <c r="K1151" s="381"/>
      <c r="L1151" s="381"/>
      <c r="M1151" s="381"/>
      <c r="N1151" s="381"/>
      <c r="O1151" s="381"/>
      <c r="P1151" s="381"/>
      <c r="Q1151" s="381"/>
      <c r="R1151" s="381"/>
      <c r="S1151" s="381"/>
      <c r="T1151" s="381"/>
      <c r="U1151" s="381"/>
      <c r="V1151" s="381"/>
      <c r="W1151" s="381"/>
      <c r="X1151" s="381"/>
      <c r="Y1151" s="381"/>
      <c r="Z1151" s="381"/>
      <c r="AA1151" s="381"/>
      <c r="AB1151" s="381"/>
      <c r="AC1151" s="381"/>
      <c r="AD1151" s="381"/>
      <c r="AE1151" s="381"/>
      <c r="AF1151" s="381"/>
      <c r="AG1151" s="381"/>
      <c r="AH1151" s="381"/>
      <c r="AI1151" s="381"/>
      <c r="AJ1151" s="381"/>
      <c r="AK1151" s="381"/>
      <c r="AL1151" s="381"/>
      <c r="AM1151" s="381"/>
      <c r="AN1151" s="381"/>
      <c r="AO1151" s="381"/>
      <c r="AP1151" s="381"/>
      <c r="AQ1151" s="381"/>
      <c r="AR1151" s="381"/>
      <c r="AS1151" s="381"/>
      <c r="AT1151" s="381"/>
      <c r="AU1151" s="381"/>
      <c r="AV1151" s="381"/>
      <c r="AW1151" s="381"/>
      <c r="AX1151" s="381"/>
      <c r="AY1151" s="381"/>
      <c r="AZ1151" s="381"/>
      <c r="BA1151" s="381"/>
      <c r="BB1151" s="381"/>
      <c r="BC1151" s="381"/>
      <c r="BD1151" s="381"/>
      <c r="BE1151" s="381"/>
      <c r="BF1151" s="381"/>
      <c r="BG1151" s="381"/>
    </row>
    <row r="1152" spans="1:59" ht="17.25" customHeight="1">
      <c r="A1152" s="321" t="s">
        <v>1265</v>
      </c>
      <c r="B1152" s="211">
        <v>0</v>
      </c>
      <c r="C1152" s="211">
        <v>0</v>
      </c>
      <c r="D1152" s="211">
        <v>0</v>
      </c>
      <c r="E1152" s="211">
        <v>0</v>
      </c>
      <c r="F1152" s="312">
        <v>0</v>
      </c>
      <c r="G1152" s="832"/>
      <c r="H1152" s="832"/>
      <c r="I1152" s="728"/>
    </row>
    <row r="1153" spans="1:59" ht="14.25" customHeight="1">
      <c r="A1153" s="321" t="s">
        <v>1266</v>
      </c>
      <c r="B1153" s="211">
        <v>2</v>
      </c>
      <c r="C1153" s="211">
        <v>2</v>
      </c>
      <c r="D1153" s="211">
        <v>2</v>
      </c>
      <c r="E1153" s="211">
        <v>2</v>
      </c>
      <c r="F1153" s="312">
        <v>3</v>
      </c>
      <c r="G1153" s="832"/>
      <c r="H1153" s="832"/>
      <c r="I1153" s="728"/>
    </row>
    <row r="1154" spans="1:59" ht="13.5" thickBot="1">
      <c r="A1154" s="279" t="s">
        <v>1267</v>
      </c>
      <c r="B1154" s="226">
        <v>1</v>
      </c>
      <c r="C1154" s="226">
        <v>1</v>
      </c>
      <c r="D1154" s="226">
        <v>1</v>
      </c>
      <c r="E1154" s="226">
        <v>1</v>
      </c>
      <c r="F1154" s="443">
        <v>0</v>
      </c>
      <c r="G1154" s="833"/>
      <c r="H1154" s="833"/>
      <c r="I1154" s="721"/>
    </row>
    <row r="1155" spans="1:59" ht="14.25" customHeight="1" thickBot="1">
      <c r="A1155" s="323"/>
      <c r="B1155" s="840"/>
      <c r="C1155" s="840"/>
      <c r="D1155" s="840"/>
      <c r="E1155" s="884"/>
      <c r="F1155" s="884"/>
      <c r="G1155" s="884"/>
      <c r="H1155" s="884"/>
      <c r="I1155" s="884"/>
    </row>
    <row r="1156" spans="1:59" ht="13.5" thickBot="1">
      <c r="A1156" s="330" t="s">
        <v>1268</v>
      </c>
      <c r="B1156" s="209">
        <v>2013</v>
      </c>
      <c r="C1156" s="164">
        <v>2014</v>
      </c>
      <c r="D1156" s="209">
        <v>2015</v>
      </c>
      <c r="E1156" s="164">
        <v>2016</v>
      </c>
      <c r="F1156" s="164">
        <v>2017</v>
      </c>
      <c r="G1156" s="164">
        <v>2018</v>
      </c>
      <c r="H1156" s="164">
        <v>2019</v>
      </c>
      <c r="I1156" s="391">
        <v>2020</v>
      </c>
    </row>
    <row r="1157" spans="1:59" ht="15.75" customHeight="1">
      <c r="A1157" s="273" t="s">
        <v>688</v>
      </c>
      <c r="B1157" s="172"/>
      <c r="C1157" s="169"/>
      <c r="D1157" s="172"/>
      <c r="E1157" s="169"/>
      <c r="F1157" s="169"/>
      <c r="G1157" s="169"/>
      <c r="H1157" s="169"/>
      <c r="I1157" s="389"/>
    </row>
    <row r="1158" spans="1:59" ht="15" customHeight="1">
      <c r="A1158" s="277" t="s">
        <v>458</v>
      </c>
      <c r="B1158" s="222">
        <v>71</v>
      </c>
      <c r="C1158" s="168">
        <v>93</v>
      </c>
      <c r="D1158" s="147">
        <v>51</v>
      </c>
      <c r="E1158" s="168">
        <v>43</v>
      </c>
      <c r="F1158" s="168">
        <v>63</v>
      </c>
      <c r="G1158" s="168"/>
      <c r="H1158" s="168"/>
      <c r="I1158" s="180"/>
    </row>
    <row r="1159" spans="1:59" ht="15" customHeight="1" thickBot="1">
      <c r="A1159" s="225" t="s">
        <v>459</v>
      </c>
      <c r="B1159" s="275">
        <v>605193</v>
      </c>
      <c r="C1159" s="168">
        <v>1002637</v>
      </c>
      <c r="D1159" s="147">
        <v>103015</v>
      </c>
      <c r="E1159" s="168">
        <v>56979</v>
      </c>
      <c r="F1159" s="168">
        <v>80964</v>
      </c>
      <c r="G1159" s="168"/>
      <c r="H1159" s="168"/>
      <c r="I1159" s="180"/>
    </row>
    <row r="1160" spans="1:59" ht="16.5" customHeight="1">
      <c r="A1160" s="273" t="s">
        <v>689</v>
      </c>
      <c r="B1160" s="216"/>
      <c r="C1160" s="216"/>
      <c r="D1160" s="216"/>
      <c r="E1160" s="216"/>
      <c r="F1160" s="313"/>
      <c r="G1160" s="169"/>
      <c r="H1160" s="169"/>
      <c r="I1160" s="389"/>
    </row>
    <row r="1161" spans="1:59" ht="13.5" thickBot="1">
      <c r="A1161" s="225" t="s">
        <v>394</v>
      </c>
      <c r="B1161" s="217">
        <v>0</v>
      </c>
      <c r="C1161" s="217">
        <v>0</v>
      </c>
      <c r="D1161" s="217">
        <v>0</v>
      </c>
      <c r="E1161" s="217">
        <v>0</v>
      </c>
      <c r="F1161" s="312">
        <v>1</v>
      </c>
      <c r="G1161" s="168"/>
      <c r="H1161" s="168"/>
      <c r="I1161" s="180"/>
    </row>
    <row r="1162" spans="1:59" s="382" customFormat="1" ht="15.75" customHeight="1">
      <c r="A1162" s="273" t="s">
        <v>690</v>
      </c>
      <c r="B1162" s="172"/>
      <c r="C1162" s="169"/>
      <c r="D1162" s="172"/>
      <c r="E1162" s="169"/>
      <c r="F1162" s="169"/>
      <c r="G1162" s="169"/>
      <c r="H1162" s="169"/>
      <c r="I1162" s="389"/>
      <c r="J1162" s="828"/>
      <c r="K1162" s="381"/>
      <c r="L1162" s="381"/>
      <c r="M1162" s="381"/>
      <c r="N1162" s="381"/>
      <c r="O1162" s="381"/>
      <c r="P1162" s="381"/>
      <c r="Q1162" s="381"/>
      <c r="R1162" s="381"/>
      <c r="S1162" s="381"/>
      <c r="T1162" s="381"/>
      <c r="U1162" s="381"/>
      <c r="V1162" s="381"/>
      <c r="W1162" s="381"/>
      <c r="X1162" s="381"/>
      <c r="Y1162" s="381"/>
      <c r="Z1162" s="381"/>
      <c r="AA1162" s="381"/>
      <c r="AB1162" s="381"/>
      <c r="AC1162" s="381"/>
      <c r="AD1162" s="381"/>
      <c r="AE1162" s="381"/>
      <c r="AF1162" s="381"/>
      <c r="AG1162" s="381"/>
      <c r="AH1162" s="381"/>
      <c r="AI1162" s="381"/>
      <c r="AJ1162" s="381"/>
      <c r="AK1162" s="381"/>
      <c r="AL1162" s="381"/>
      <c r="AM1162" s="381"/>
      <c r="AN1162" s="381"/>
      <c r="AO1162" s="381"/>
      <c r="AP1162" s="381"/>
      <c r="AQ1162" s="381"/>
      <c r="AR1162" s="381"/>
      <c r="AS1162" s="381"/>
      <c r="AT1162" s="381"/>
      <c r="AU1162" s="381"/>
      <c r="AV1162" s="381"/>
      <c r="AW1162" s="381"/>
      <c r="AX1162" s="381"/>
      <c r="AY1162" s="381"/>
      <c r="AZ1162" s="381"/>
      <c r="BA1162" s="381"/>
      <c r="BB1162" s="381"/>
      <c r="BC1162" s="381"/>
      <c r="BD1162" s="381"/>
      <c r="BE1162" s="381"/>
      <c r="BF1162" s="381"/>
      <c r="BG1162" s="381"/>
    </row>
    <row r="1163" spans="1:59" s="382" customFormat="1" ht="17.100000000000001" customHeight="1" thickBot="1">
      <c r="A1163" s="225" t="s">
        <v>326</v>
      </c>
      <c r="B1163" s="275">
        <v>99</v>
      </c>
      <c r="C1163" s="143">
        <v>105</v>
      </c>
      <c r="D1163" s="210">
        <v>355</v>
      </c>
      <c r="E1163" s="179">
        <v>389</v>
      </c>
      <c r="F1163" s="179">
        <v>206</v>
      </c>
      <c r="G1163" s="179"/>
      <c r="H1163" s="179"/>
      <c r="I1163" s="392"/>
      <c r="J1163" s="828"/>
      <c r="K1163" s="381"/>
      <c r="L1163" s="381"/>
      <c r="M1163" s="381"/>
      <c r="N1163" s="381"/>
      <c r="O1163" s="381"/>
      <c r="P1163" s="381"/>
      <c r="Q1163" s="381"/>
      <c r="R1163" s="381"/>
      <c r="S1163" s="381"/>
      <c r="T1163" s="381"/>
      <c r="U1163" s="381"/>
      <c r="V1163" s="381"/>
      <c r="W1163" s="381"/>
      <c r="X1163" s="381"/>
      <c r="Y1163" s="381"/>
      <c r="Z1163" s="381"/>
      <c r="AA1163" s="381"/>
      <c r="AB1163" s="381"/>
      <c r="AC1163" s="381"/>
      <c r="AD1163" s="381"/>
      <c r="AE1163" s="381"/>
      <c r="AF1163" s="381"/>
      <c r="AG1163" s="381"/>
      <c r="AH1163" s="381"/>
      <c r="AI1163" s="381"/>
      <c r="AJ1163" s="381"/>
      <c r="AK1163" s="381"/>
      <c r="AL1163" s="381"/>
      <c r="AM1163" s="381"/>
      <c r="AN1163" s="381"/>
      <c r="AO1163" s="381"/>
      <c r="AP1163" s="381"/>
      <c r="AQ1163" s="381"/>
      <c r="AR1163" s="381"/>
      <c r="AS1163" s="381"/>
      <c r="AT1163" s="381"/>
      <c r="AU1163" s="381"/>
      <c r="AV1163" s="381"/>
      <c r="AW1163" s="381"/>
      <c r="AX1163" s="381"/>
      <c r="AY1163" s="381"/>
      <c r="AZ1163" s="381"/>
      <c r="BA1163" s="381"/>
      <c r="BB1163" s="381"/>
      <c r="BC1163" s="381"/>
      <c r="BD1163" s="381"/>
      <c r="BE1163" s="381"/>
      <c r="BF1163" s="381"/>
      <c r="BG1163" s="381"/>
    </row>
    <row r="1164" spans="1:59" s="382" customFormat="1" ht="17.100000000000001" customHeight="1" thickBot="1">
      <c r="A1164" s="843"/>
      <c r="B1164" s="835"/>
      <c r="C1164" s="385"/>
      <c r="D1164" s="836"/>
      <c r="E1164" s="385"/>
      <c r="F1164" s="385"/>
      <c r="G1164" s="385"/>
      <c r="H1164" s="385"/>
      <c r="I1164" s="385"/>
      <c r="J1164" s="828"/>
      <c r="K1164" s="381"/>
      <c r="L1164" s="381"/>
      <c r="M1164" s="381"/>
      <c r="N1164" s="381"/>
      <c r="O1164" s="381"/>
      <c r="P1164" s="381"/>
      <c r="Q1164" s="381"/>
      <c r="R1164" s="381"/>
      <c r="S1164" s="381"/>
      <c r="T1164" s="381"/>
      <c r="U1164" s="381"/>
      <c r="V1164" s="381"/>
      <c r="W1164" s="381"/>
      <c r="X1164" s="381"/>
      <c r="Y1164" s="381"/>
      <c r="Z1164" s="381"/>
      <c r="AA1164" s="381"/>
      <c r="AB1164" s="381"/>
      <c r="AC1164" s="381"/>
      <c r="AD1164" s="381"/>
      <c r="AE1164" s="381"/>
      <c r="AF1164" s="381"/>
      <c r="AG1164" s="381"/>
      <c r="AH1164" s="381"/>
      <c r="AI1164" s="381"/>
      <c r="AJ1164" s="381"/>
      <c r="AK1164" s="381"/>
      <c r="AL1164" s="381"/>
      <c r="AM1164" s="381"/>
      <c r="AN1164" s="381"/>
      <c r="AO1164" s="381"/>
      <c r="AP1164" s="381"/>
      <c r="AQ1164" s="381"/>
      <c r="AR1164" s="381"/>
      <c r="AS1164" s="381"/>
      <c r="AT1164" s="381"/>
      <c r="AU1164" s="381"/>
      <c r="AV1164" s="381"/>
      <c r="AW1164" s="381"/>
      <c r="AX1164" s="381"/>
      <c r="AY1164" s="381"/>
      <c r="AZ1164" s="381"/>
      <c r="BA1164" s="381"/>
      <c r="BB1164" s="381"/>
      <c r="BC1164" s="381"/>
      <c r="BD1164" s="381"/>
      <c r="BE1164" s="381"/>
      <c r="BF1164" s="381"/>
      <c r="BG1164" s="381"/>
    </row>
    <row r="1165" spans="1:59" s="382" customFormat="1" ht="15.75" customHeight="1" thickBot="1">
      <c r="A1165" s="322" t="s">
        <v>82</v>
      </c>
      <c r="B1165" s="405">
        <v>2013</v>
      </c>
      <c r="C1165" s="449">
        <v>2014</v>
      </c>
      <c r="D1165" s="405">
        <v>2015</v>
      </c>
      <c r="E1165" s="449">
        <v>2016</v>
      </c>
      <c r="F1165" s="449">
        <v>2017</v>
      </c>
      <c r="G1165" s="449">
        <v>2018</v>
      </c>
      <c r="H1165" s="449">
        <v>2019</v>
      </c>
      <c r="I1165" s="450">
        <v>2020</v>
      </c>
      <c r="J1165" s="828"/>
      <c r="K1165" s="381"/>
      <c r="L1165" s="381"/>
      <c r="M1165" s="381"/>
      <c r="N1165" s="381"/>
      <c r="O1165" s="381"/>
      <c r="P1165" s="381"/>
      <c r="Q1165" s="381"/>
      <c r="R1165" s="381"/>
      <c r="S1165" s="381"/>
      <c r="T1165" s="381"/>
      <c r="U1165" s="381"/>
      <c r="V1165" s="381"/>
      <c r="W1165" s="381"/>
      <c r="X1165" s="381"/>
      <c r="Y1165" s="381"/>
      <c r="Z1165" s="381"/>
      <c r="AA1165" s="381"/>
      <c r="AB1165" s="381"/>
      <c r="AC1165" s="381"/>
      <c r="AD1165" s="381"/>
      <c r="AE1165" s="381"/>
      <c r="AF1165" s="381"/>
      <c r="AG1165" s="381"/>
      <c r="AH1165" s="381"/>
      <c r="AI1165" s="381"/>
      <c r="AJ1165" s="381"/>
      <c r="AK1165" s="381"/>
      <c r="AL1165" s="381"/>
      <c r="AM1165" s="381"/>
      <c r="AN1165" s="381"/>
      <c r="AO1165" s="381"/>
      <c r="AP1165" s="381"/>
      <c r="AQ1165" s="381"/>
      <c r="AR1165" s="381"/>
      <c r="AS1165" s="381"/>
      <c r="AT1165" s="381"/>
      <c r="AU1165" s="381"/>
      <c r="AV1165" s="381"/>
      <c r="AW1165" s="381"/>
      <c r="AX1165" s="381"/>
      <c r="AY1165" s="381"/>
      <c r="AZ1165" s="381"/>
      <c r="BA1165" s="381"/>
      <c r="BB1165" s="381"/>
      <c r="BC1165" s="381"/>
      <c r="BD1165" s="381"/>
      <c r="BE1165" s="381"/>
      <c r="BF1165" s="381"/>
      <c r="BG1165" s="381"/>
    </row>
    <row r="1166" spans="1:59" s="382" customFormat="1" ht="17.100000000000001" customHeight="1">
      <c r="A1166" s="320" t="s">
        <v>1242</v>
      </c>
      <c r="B1166" s="219">
        <v>4</v>
      </c>
      <c r="C1166" s="219">
        <v>5</v>
      </c>
      <c r="D1166" s="219">
        <v>4</v>
      </c>
      <c r="E1166" s="219">
        <v>5</v>
      </c>
      <c r="F1166" s="219">
        <v>5</v>
      </c>
      <c r="G1166" s="831"/>
      <c r="H1166" s="831"/>
      <c r="I1166" s="669"/>
      <c r="J1166" s="828"/>
      <c r="K1166" s="381"/>
      <c r="L1166" s="381"/>
      <c r="M1166" s="381"/>
      <c r="N1166" s="381"/>
      <c r="O1166" s="381"/>
      <c r="P1166" s="381"/>
      <c r="Q1166" s="381"/>
      <c r="R1166" s="381"/>
      <c r="S1166" s="381"/>
      <c r="T1166" s="381"/>
      <c r="U1166" s="381"/>
      <c r="V1166" s="381"/>
      <c r="W1166" s="381"/>
      <c r="X1166" s="381"/>
      <c r="Y1166" s="381"/>
      <c r="Z1166" s="381"/>
      <c r="AA1166" s="381"/>
      <c r="AB1166" s="381"/>
      <c r="AC1166" s="381"/>
      <c r="AD1166" s="381"/>
      <c r="AE1166" s="381"/>
      <c r="AF1166" s="381"/>
      <c r="AG1166" s="381"/>
      <c r="AH1166" s="381"/>
      <c r="AI1166" s="381"/>
      <c r="AJ1166" s="381"/>
      <c r="AK1166" s="381"/>
      <c r="AL1166" s="381"/>
      <c r="AM1166" s="381"/>
      <c r="AN1166" s="381"/>
      <c r="AO1166" s="381"/>
      <c r="AP1166" s="381"/>
      <c r="AQ1166" s="381"/>
      <c r="AR1166" s="381"/>
      <c r="AS1166" s="381"/>
      <c r="AT1166" s="381"/>
      <c r="AU1166" s="381"/>
      <c r="AV1166" s="381"/>
      <c r="AW1166" s="381"/>
      <c r="AX1166" s="381"/>
      <c r="AY1166" s="381"/>
      <c r="AZ1166" s="381"/>
      <c r="BA1166" s="381"/>
      <c r="BB1166" s="381"/>
      <c r="BC1166" s="381"/>
      <c r="BD1166" s="381"/>
      <c r="BE1166" s="381"/>
      <c r="BF1166" s="381"/>
      <c r="BG1166" s="381"/>
    </row>
    <row r="1167" spans="1:59" s="382" customFormat="1" ht="17.100000000000001" customHeight="1">
      <c r="A1167" s="321" t="s">
        <v>1265</v>
      </c>
      <c r="B1167" s="211">
        <v>0</v>
      </c>
      <c r="C1167" s="211">
        <v>0</v>
      </c>
      <c r="D1167" s="211">
        <v>1</v>
      </c>
      <c r="E1167" s="211">
        <v>1</v>
      </c>
      <c r="F1167" s="211">
        <v>1</v>
      </c>
      <c r="G1167" s="832"/>
      <c r="H1167" s="832"/>
      <c r="I1167" s="728"/>
      <c r="J1167" s="828"/>
      <c r="K1167" s="381"/>
      <c r="L1167" s="381"/>
      <c r="M1167" s="381"/>
      <c r="N1167" s="381"/>
      <c r="O1167" s="381"/>
      <c r="P1167" s="381"/>
      <c r="Q1167" s="381"/>
      <c r="R1167" s="381"/>
      <c r="S1167" s="381"/>
      <c r="T1167" s="381"/>
      <c r="U1167" s="381"/>
      <c r="V1167" s="381"/>
      <c r="W1167" s="381"/>
      <c r="X1167" s="381"/>
      <c r="Y1167" s="381"/>
      <c r="Z1167" s="381"/>
      <c r="AA1167" s="381"/>
      <c r="AB1167" s="381"/>
      <c r="AC1167" s="381"/>
      <c r="AD1167" s="381"/>
      <c r="AE1167" s="381"/>
      <c r="AF1167" s="381"/>
      <c r="AG1167" s="381"/>
      <c r="AH1167" s="381"/>
      <c r="AI1167" s="381"/>
      <c r="AJ1167" s="381"/>
      <c r="AK1167" s="381"/>
      <c r="AL1167" s="381"/>
      <c r="AM1167" s="381"/>
      <c r="AN1167" s="381"/>
      <c r="AO1167" s="381"/>
      <c r="AP1167" s="381"/>
      <c r="AQ1167" s="381"/>
      <c r="AR1167" s="381"/>
      <c r="AS1167" s="381"/>
      <c r="AT1167" s="381"/>
      <c r="AU1167" s="381"/>
      <c r="AV1167" s="381"/>
      <c r="AW1167" s="381"/>
      <c r="AX1167" s="381"/>
      <c r="AY1167" s="381"/>
      <c r="AZ1167" s="381"/>
      <c r="BA1167" s="381"/>
      <c r="BB1167" s="381"/>
      <c r="BC1167" s="381"/>
      <c r="BD1167" s="381"/>
      <c r="BE1167" s="381"/>
      <c r="BF1167" s="381"/>
      <c r="BG1167" s="381"/>
    </row>
    <row r="1168" spans="1:59" s="382" customFormat="1" ht="17.100000000000001" customHeight="1">
      <c r="A1168" s="321" t="s">
        <v>1266</v>
      </c>
      <c r="B1168" s="211">
        <v>3</v>
      </c>
      <c r="C1168" s="211">
        <v>3</v>
      </c>
      <c r="D1168" s="211">
        <v>3</v>
      </c>
      <c r="E1168" s="211">
        <v>3</v>
      </c>
      <c r="F1168" s="211">
        <v>3</v>
      </c>
      <c r="G1168" s="832"/>
      <c r="H1168" s="832"/>
      <c r="I1168" s="728"/>
      <c r="J1168" s="828"/>
      <c r="K1168" s="381"/>
      <c r="L1168" s="381"/>
      <c r="M1168" s="381"/>
      <c r="N1168" s="381"/>
      <c r="O1168" s="381"/>
      <c r="P1168" s="381"/>
      <c r="Q1168" s="381"/>
      <c r="R1168" s="381"/>
      <c r="S1168" s="381"/>
      <c r="T1168" s="381"/>
      <c r="U1168" s="381"/>
      <c r="V1168" s="381"/>
      <c r="W1168" s="381"/>
      <c r="X1168" s="381"/>
      <c r="Y1168" s="381"/>
      <c r="Z1168" s="381"/>
      <c r="AA1168" s="381"/>
      <c r="AB1168" s="381"/>
      <c r="AC1168" s="381"/>
      <c r="AD1168" s="381"/>
      <c r="AE1168" s="381"/>
      <c r="AF1168" s="381"/>
      <c r="AG1168" s="381"/>
      <c r="AH1168" s="381"/>
      <c r="AI1168" s="381"/>
      <c r="AJ1168" s="381"/>
      <c r="AK1168" s="381"/>
      <c r="AL1168" s="381"/>
      <c r="AM1168" s="381"/>
      <c r="AN1168" s="381"/>
      <c r="AO1168" s="381"/>
      <c r="AP1168" s="381"/>
      <c r="AQ1168" s="381"/>
      <c r="AR1168" s="381"/>
      <c r="AS1168" s="381"/>
      <c r="AT1168" s="381"/>
      <c r="AU1168" s="381"/>
      <c r="AV1168" s="381"/>
      <c r="AW1168" s="381"/>
      <c r="AX1168" s="381"/>
      <c r="AY1168" s="381"/>
      <c r="AZ1168" s="381"/>
      <c r="BA1168" s="381"/>
      <c r="BB1168" s="381"/>
      <c r="BC1168" s="381"/>
      <c r="BD1168" s="381"/>
      <c r="BE1168" s="381"/>
      <c r="BF1168" s="381"/>
      <c r="BG1168" s="381"/>
    </row>
    <row r="1169" spans="1:59" s="382" customFormat="1" ht="17.100000000000001" customHeight="1" thickBot="1">
      <c r="A1169" s="457" t="s">
        <v>1267</v>
      </c>
      <c r="B1169" s="226">
        <v>1</v>
      </c>
      <c r="C1169" s="226">
        <v>2</v>
      </c>
      <c r="D1169" s="226">
        <v>0</v>
      </c>
      <c r="E1169" s="226">
        <v>1</v>
      </c>
      <c r="F1169" s="226">
        <v>1</v>
      </c>
      <c r="G1169" s="833"/>
      <c r="H1169" s="833"/>
      <c r="I1169" s="721"/>
      <c r="J1169" s="828"/>
      <c r="K1169" s="381"/>
      <c r="L1169" s="381"/>
      <c r="M1169" s="381"/>
      <c r="N1169" s="381"/>
      <c r="O1169" s="381"/>
      <c r="P1169" s="381"/>
      <c r="Q1169" s="381"/>
      <c r="R1169" s="381"/>
      <c r="S1169" s="381"/>
      <c r="T1169" s="381"/>
      <c r="U1169" s="381"/>
      <c r="V1169" s="381"/>
      <c r="W1169" s="381"/>
      <c r="X1169" s="381"/>
      <c r="Y1169" s="381"/>
      <c r="Z1169" s="381"/>
      <c r="AA1169" s="381"/>
      <c r="AB1169" s="381"/>
      <c r="AC1169" s="381"/>
      <c r="AD1169" s="381"/>
      <c r="AE1169" s="381"/>
      <c r="AF1169" s="381"/>
      <c r="AG1169" s="381"/>
      <c r="AH1169" s="381"/>
      <c r="AI1169" s="381"/>
      <c r="AJ1169" s="381"/>
      <c r="AK1169" s="381"/>
      <c r="AL1169" s="381"/>
      <c r="AM1169" s="381"/>
      <c r="AN1169" s="381"/>
      <c r="AO1169" s="381"/>
      <c r="AP1169" s="381"/>
      <c r="AQ1169" s="381"/>
      <c r="AR1169" s="381"/>
      <c r="AS1169" s="381"/>
      <c r="AT1169" s="381"/>
      <c r="AU1169" s="381"/>
      <c r="AV1169" s="381"/>
      <c r="AW1169" s="381"/>
      <c r="AX1169" s="381"/>
      <c r="AY1169" s="381"/>
      <c r="AZ1169" s="381"/>
      <c r="BA1169" s="381"/>
      <c r="BB1169" s="381"/>
      <c r="BC1169" s="381"/>
      <c r="BD1169" s="381"/>
      <c r="BE1169" s="381"/>
      <c r="BF1169" s="381"/>
      <c r="BG1169" s="381"/>
    </row>
    <row r="1170" spans="1:59" s="380" customFormat="1" ht="18.75" customHeight="1" thickBot="1">
      <c r="A1170" s="19"/>
      <c r="B1170" s="704"/>
      <c r="C1170" s="852"/>
      <c r="D1170" s="407"/>
      <c r="E1170" s="852"/>
      <c r="F1170" s="852"/>
      <c r="G1170" s="852"/>
      <c r="H1170" s="852"/>
      <c r="I1170" s="852"/>
      <c r="J1170" s="878"/>
      <c r="K1170" s="862"/>
      <c r="L1170" s="862"/>
      <c r="M1170" s="862"/>
      <c r="N1170" s="862"/>
      <c r="O1170" s="862"/>
      <c r="P1170" s="862"/>
      <c r="Q1170" s="862"/>
      <c r="R1170" s="862"/>
      <c r="S1170" s="862"/>
      <c r="T1170" s="862"/>
      <c r="U1170" s="862"/>
      <c r="V1170" s="862"/>
      <c r="W1170" s="862"/>
      <c r="X1170" s="862"/>
      <c r="Y1170" s="862"/>
      <c r="Z1170" s="862"/>
      <c r="AA1170" s="862"/>
      <c r="AB1170" s="862"/>
      <c r="AC1170" s="862"/>
      <c r="AD1170" s="862"/>
      <c r="AE1170" s="862"/>
      <c r="AF1170" s="862"/>
      <c r="AG1170" s="862"/>
      <c r="AH1170" s="862"/>
      <c r="AI1170" s="862"/>
      <c r="AJ1170" s="862"/>
      <c r="AK1170" s="862"/>
      <c r="AL1170" s="862"/>
      <c r="AM1170" s="862"/>
      <c r="AN1170" s="862"/>
      <c r="AO1170" s="862"/>
      <c r="AP1170" s="862"/>
      <c r="AQ1170" s="862"/>
      <c r="AR1170" s="862"/>
      <c r="AS1170" s="862"/>
      <c r="AT1170" s="862"/>
      <c r="AU1170" s="862"/>
      <c r="AV1170" s="862"/>
      <c r="AW1170" s="862"/>
      <c r="AX1170" s="862"/>
      <c r="AY1170" s="862"/>
      <c r="AZ1170" s="862"/>
      <c r="BA1170" s="862"/>
      <c r="BB1170" s="862"/>
      <c r="BC1170" s="862"/>
      <c r="BD1170" s="862"/>
      <c r="BE1170" s="862"/>
      <c r="BF1170" s="862"/>
      <c r="BG1170" s="862"/>
    </row>
    <row r="1171" spans="1:59" ht="20.25" customHeight="1" thickBot="1">
      <c r="A1171" s="469" t="s">
        <v>1268</v>
      </c>
      <c r="B1171" s="209">
        <v>2013</v>
      </c>
      <c r="C1171" s="164">
        <v>2014</v>
      </c>
      <c r="D1171" s="209">
        <v>2015</v>
      </c>
      <c r="E1171" s="164">
        <v>2016</v>
      </c>
      <c r="F1171" s="164">
        <v>2017</v>
      </c>
      <c r="G1171" s="164">
        <v>2018</v>
      </c>
      <c r="H1171" s="164">
        <v>2019</v>
      </c>
      <c r="I1171" s="391">
        <v>2020</v>
      </c>
    </row>
    <row r="1172" spans="1:59" ht="26.25" customHeight="1">
      <c r="A1172" s="431" t="s">
        <v>1539</v>
      </c>
      <c r="B1172" s="242"/>
      <c r="C1172" s="242"/>
      <c r="D1172" s="242"/>
      <c r="E1172" s="366"/>
      <c r="F1172" s="366"/>
      <c r="G1172" s="366"/>
      <c r="H1172" s="366"/>
      <c r="I1172" s="425"/>
    </row>
    <row r="1173" spans="1:59" ht="15.75" customHeight="1" thickBot="1">
      <c r="A1173" s="430" t="s">
        <v>460</v>
      </c>
      <c r="B1173" s="274"/>
      <c r="C1173" s="215">
        <v>3932</v>
      </c>
      <c r="D1173" s="215"/>
      <c r="E1173" s="350"/>
      <c r="F1173" s="350"/>
      <c r="G1173" s="350"/>
      <c r="H1173" s="350"/>
      <c r="I1173" s="424"/>
    </row>
    <row r="1174" spans="1:59" ht="25.5">
      <c r="A1174" s="431" t="s">
        <v>691</v>
      </c>
      <c r="B1174" s="172"/>
      <c r="C1174" s="169"/>
      <c r="D1174" s="172"/>
      <c r="E1174" s="169"/>
      <c r="F1174" s="169"/>
      <c r="G1174" s="169"/>
      <c r="H1174" s="169"/>
      <c r="I1174" s="389"/>
    </row>
    <row r="1175" spans="1:59">
      <c r="A1175" s="429" t="s">
        <v>461</v>
      </c>
      <c r="B1175" s="211">
        <v>1</v>
      </c>
      <c r="C1175" s="211">
        <v>1</v>
      </c>
      <c r="D1175" s="211"/>
      <c r="E1175" s="168"/>
      <c r="F1175" s="168">
        <v>1</v>
      </c>
      <c r="G1175" s="168"/>
      <c r="H1175" s="168"/>
      <c r="I1175" s="180"/>
    </row>
    <row r="1176" spans="1:59" ht="106.5" customHeight="1" thickBot="1">
      <c r="A1176" s="430" t="s">
        <v>241</v>
      </c>
      <c r="B1176" s="210">
        <v>0</v>
      </c>
      <c r="C1176" s="344" t="s">
        <v>1957</v>
      </c>
      <c r="D1176" s="344" t="s">
        <v>2271</v>
      </c>
      <c r="E1176" s="344" t="s">
        <v>2270</v>
      </c>
      <c r="F1176" s="951" t="s">
        <v>2287</v>
      </c>
      <c r="G1176" s="179"/>
      <c r="H1176" s="179"/>
      <c r="I1176" s="392"/>
    </row>
    <row r="1177" spans="1:59" ht="28.5" customHeight="1">
      <c r="A1177" s="273" t="s">
        <v>692</v>
      </c>
      <c r="B1177" s="373">
        <v>0</v>
      </c>
      <c r="C1177" s="373">
        <v>0</v>
      </c>
      <c r="D1177" s="353"/>
      <c r="E1177" s="172"/>
      <c r="F1177" s="172"/>
      <c r="G1177" s="169"/>
      <c r="H1177" s="169"/>
      <c r="I1177" s="389"/>
    </row>
    <row r="1178" spans="1:59">
      <c r="A1178" s="277" t="s">
        <v>462</v>
      </c>
      <c r="B1178" s="217">
        <v>0</v>
      </c>
      <c r="C1178" s="217">
        <v>0</v>
      </c>
      <c r="D1178" s="147">
        <v>1</v>
      </c>
      <c r="E1178" s="147">
        <v>1</v>
      </c>
      <c r="F1178" s="147">
        <v>1</v>
      </c>
      <c r="G1178" s="168"/>
      <c r="H1178" s="168"/>
      <c r="I1178" s="180"/>
    </row>
    <row r="1179" spans="1:59" ht="77.25" customHeight="1" thickBot="1">
      <c r="A1179" s="225" t="s">
        <v>463</v>
      </c>
      <c r="B1179" s="220">
        <v>0</v>
      </c>
      <c r="C1179" s="305" t="s">
        <v>1601</v>
      </c>
      <c r="D1179" s="179" t="s">
        <v>2132</v>
      </c>
      <c r="E1179" s="210" t="s">
        <v>2289</v>
      </c>
      <c r="F1179" s="210" t="s">
        <v>2288</v>
      </c>
      <c r="G1179" s="179"/>
      <c r="H1179" s="179"/>
      <c r="I1179" s="392"/>
    </row>
    <row r="1180" spans="1:59" ht="26.25" customHeight="1">
      <c r="A1180" s="273" t="s">
        <v>693</v>
      </c>
      <c r="B1180" s="216"/>
      <c r="C1180" s="216"/>
      <c r="D1180" s="172"/>
      <c r="E1180" s="169"/>
      <c r="F1180" s="169"/>
      <c r="G1180" s="169"/>
      <c r="H1180" s="169"/>
      <c r="I1180" s="389"/>
    </row>
    <row r="1181" spans="1:59" ht="18" customHeight="1">
      <c r="A1181" s="277" t="s">
        <v>326</v>
      </c>
      <c r="B1181" s="217">
        <v>0</v>
      </c>
      <c r="C1181" s="217">
        <v>0</v>
      </c>
      <c r="D1181" s="147">
        <v>1</v>
      </c>
      <c r="E1181" s="168">
        <v>2</v>
      </c>
      <c r="F1181" s="168">
        <v>1</v>
      </c>
      <c r="G1181" s="168"/>
      <c r="H1181" s="168"/>
      <c r="I1181" s="180"/>
    </row>
    <row r="1182" spans="1:59" ht="17.25" customHeight="1" thickBot="1">
      <c r="A1182" s="325" t="s">
        <v>442</v>
      </c>
      <c r="B1182" s="245">
        <v>0</v>
      </c>
      <c r="C1182" s="245">
        <v>0</v>
      </c>
      <c r="D1182" s="643">
        <v>0</v>
      </c>
      <c r="E1182" s="218">
        <v>0</v>
      </c>
      <c r="F1182" s="218">
        <v>0</v>
      </c>
      <c r="G1182" s="218"/>
      <c r="H1182" s="218"/>
      <c r="I1182" s="394"/>
    </row>
    <row r="1183" spans="1:59" ht="27.75" customHeight="1">
      <c r="A1183" s="273" t="s">
        <v>2147</v>
      </c>
      <c r="B1183" s="219"/>
      <c r="C1183" s="219"/>
      <c r="D1183" s="172"/>
      <c r="E1183" s="303"/>
      <c r="F1183" s="303"/>
      <c r="G1183" s="169"/>
      <c r="H1183" s="169"/>
      <c r="I1183" s="389"/>
    </row>
    <row r="1184" spans="1:59" ht="16.5" customHeight="1" thickBot="1">
      <c r="A1184" s="885" t="s">
        <v>1803</v>
      </c>
      <c r="B1184" s="210"/>
      <c r="C1184" s="886"/>
      <c r="D1184" s="887"/>
      <c r="E1184" s="888">
        <v>0</v>
      </c>
      <c r="F1184" s="888">
        <v>0</v>
      </c>
      <c r="G1184" s="886"/>
      <c r="H1184" s="886"/>
      <c r="I1184" s="889"/>
    </row>
    <row r="1185" spans="1:59" ht="14.25" customHeight="1" thickBot="1">
      <c r="A1185" s="843"/>
      <c r="B1185" s="835"/>
    </row>
    <row r="1186" spans="1:59" s="381" customFormat="1" ht="14.25" customHeight="1" thickBot="1">
      <c r="A1186" s="940" t="s">
        <v>83</v>
      </c>
      <c r="B1186" s="405">
        <v>2013</v>
      </c>
      <c r="C1186" s="449">
        <v>2014</v>
      </c>
      <c r="D1186" s="405">
        <v>2015</v>
      </c>
      <c r="E1186" s="449">
        <v>2016</v>
      </c>
      <c r="F1186" s="449">
        <v>2017</v>
      </c>
      <c r="G1186" s="449">
        <v>2018</v>
      </c>
      <c r="H1186" s="449">
        <v>2019</v>
      </c>
      <c r="I1186" s="450">
        <v>2020</v>
      </c>
      <c r="J1186" s="828"/>
    </row>
    <row r="1187" spans="1:59" s="381" customFormat="1" ht="15.95" customHeight="1">
      <c r="A1187" s="455" t="s">
        <v>1242</v>
      </c>
      <c r="B1187" s="452">
        <f>B1193+B1216+B1236</f>
        <v>15</v>
      </c>
      <c r="C1187" s="452">
        <f>C1193+C1216+C1236</f>
        <v>15</v>
      </c>
      <c r="D1187" s="452">
        <f>D1193+D1216+D1236</f>
        <v>15</v>
      </c>
      <c r="E1187" s="405">
        <f>E1193+E1216+E1236</f>
        <v>15</v>
      </c>
      <c r="F1187" s="405">
        <f>F1193+F1216+F1236</f>
        <v>15</v>
      </c>
      <c r="G1187" s="855"/>
      <c r="H1187" s="855"/>
      <c r="I1187" s="408"/>
      <c r="J1187" s="828"/>
    </row>
    <row r="1188" spans="1:59" s="381" customFormat="1" ht="15.95" customHeight="1">
      <c r="A1188" s="456" t="s">
        <v>1265</v>
      </c>
      <c r="B1188" s="222">
        <f t="shared" ref="B1188:E1190" si="42">B1194+B1217+B1237</f>
        <v>1</v>
      </c>
      <c r="C1188" s="222">
        <f t="shared" si="42"/>
        <v>1</v>
      </c>
      <c r="D1188" s="222">
        <f t="shared" si="42"/>
        <v>2</v>
      </c>
      <c r="E1188" s="211">
        <f t="shared" si="42"/>
        <v>3</v>
      </c>
      <c r="F1188" s="211">
        <f t="shared" ref="F1188" si="43">F1194+F1217+F1237</f>
        <v>3</v>
      </c>
      <c r="G1188" s="857"/>
      <c r="H1188" s="857"/>
      <c r="I1188" s="428"/>
      <c r="J1188" s="828"/>
    </row>
    <row r="1189" spans="1:59" s="381" customFormat="1" ht="15.75" customHeight="1">
      <c r="A1189" s="456" t="s">
        <v>1266</v>
      </c>
      <c r="B1189" s="222">
        <f t="shared" si="42"/>
        <v>10</v>
      </c>
      <c r="C1189" s="222">
        <f t="shared" si="42"/>
        <v>10</v>
      </c>
      <c r="D1189" s="222">
        <f t="shared" si="42"/>
        <v>10</v>
      </c>
      <c r="E1189" s="211">
        <f t="shared" si="42"/>
        <v>10</v>
      </c>
      <c r="F1189" s="211">
        <f t="shared" ref="F1189" si="44">F1195+F1218+F1238</f>
        <v>10</v>
      </c>
      <c r="G1189" s="857"/>
      <c r="H1189" s="857"/>
      <c r="I1189" s="428"/>
      <c r="J1189" s="828"/>
    </row>
    <row r="1190" spans="1:59" s="381" customFormat="1" ht="17.25" customHeight="1" thickBot="1">
      <c r="A1190" s="457" t="s">
        <v>1267</v>
      </c>
      <c r="B1190" s="858">
        <f t="shared" si="42"/>
        <v>4</v>
      </c>
      <c r="C1190" s="858">
        <f t="shared" si="42"/>
        <v>4</v>
      </c>
      <c r="D1190" s="858">
        <f t="shared" si="42"/>
        <v>3</v>
      </c>
      <c r="E1190" s="290">
        <f t="shared" si="42"/>
        <v>2</v>
      </c>
      <c r="F1190" s="290">
        <f>F1196+F1219+F1239</f>
        <v>2</v>
      </c>
      <c r="G1190" s="859"/>
      <c r="H1190" s="859"/>
      <c r="I1190" s="409"/>
      <c r="J1190" s="828"/>
    </row>
    <row r="1191" spans="1:59" s="381" customFormat="1" ht="14.25" customHeight="1" thickBot="1">
      <c r="A1191" s="860"/>
      <c r="B1191" s="861"/>
      <c r="C1191" s="826"/>
      <c r="D1191" s="827"/>
      <c r="E1191" s="826"/>
      <c r="F1191" s="826"/>
      <c r="G1191" s="826"/>
      <c r="H1191" s="826"/>
      <c r="I1191" s="826"/>
      <c r="J1191" s="828"/>
    </row>
    <row r="1192" spans="1:59" s="381" customFormat="1" ht="20.25" customHeight="1" thickBot="1">
      <c r="A1192" s="462" t="s">
        <v>84</v>
      </c>
      <c r="B1192" s="452">
        <v>2013</v>
      </c>
      <c r="C1192" s="453">
        <v>2014</v>
      </c>
      <c r="D1192" s="452">
        <v>2015</v>
      </c>
      <c r="E1192" s="453">
        <v>2016</v>
      </c>
      <c r="F1192" s="453">
        <v>2017</v>
      </c>
      <c r="G1192" s="453">
        <v>2018</v>
      </c>
      <c r="H1192" s="453">
        <v>2019</v>
      </c>
      <c r="I1192" s="454">
        <v>2020</v>
      </c>
      <c r="J1192" s="828"/>
    </row>
    <row r="1193" spans="1:59" s="381" customFormat="1" ht="17.25" customHeight="1">
      <c r="A1193" s="455" t="s">
        <v>1242</v>
      </c>
      <c r="B1193" s="221">
        <v>5</v>
      </c>
      <c r="C1193" s="25">
        <v>5</v>
      </c>
      <c r="D1193" s="221">
        <v>5</v>
      </c>
      <c r="E1193" s="25">
        <v>5</v>
      </c>
      <c r="F1193" s="25">
        <v>5</v>
      </c>
      <c r="G1193" s="855"/>
      <c r="H1193" s="855"/>
      <c r="I1193" s="408"/>
      <c r="J1193" s="828"/>
    </row>
    <row r="1194" spans="1:59" s="381" customFormat="1" ht="15.75" customHeight="1">
      <c r="A1194" s="456" t="s">
        <v>1265</v>
      </c>
      <c r="B1194" s="222">
        <v>0</v>
      </c>
      <c r="C1194" s="427">
        <v>0</v>
      </c>
      <c r="D1194" s="222">
        <v>1</v>
      </c>
      <c r="E1194" s="427">
        <v>2</v>
      </c>
      <c r="F1194" s="427">
        <v>2</v>
      </c>
      <c r="G1194" s="857"/>
      <c r="H1194" s="857"/>
      <c r="I1194" s="428"/>
      <c r="J1194" s="828"/>
    </row>
    <row r="1195" spans="1:59" s="381" customFormat="1" ht="13.5" customHeight="1">
      <c r="A1195" s="456" t="s">
        <v>1266</v>
      </c>
      <c r="B1195" s="222">
        <v>3</v>
      </c>
      <c r="C1195" s="427">
        <v>3</v>
      </c>
      <c r="D1195" s="222">
        <v>3</v>
      </c>
      <c r="E1195" s="427">
        <v>3</v>
      </c>
      <c r="F1195" s="427">
        <v>3</v>
      </c>
      <c r="G1195" s="857"/>
      <c r="H1195" s="857"/>
      <c r="I1195" s="428"/>
      <c r="J1195" s="828"/>
    </row>
    <row r="1196" spans="1:59" s="381" customFormat="1" ht="16.5" customHeight="1" thickBot="1">
      <c r="A1196" s="457" t="s">
        <v>1267</v>
      </c>
      <c r="B1196" s="275">
        <v>2</v>
      </c>
      <c r="C1196" s="143">
        <v>2</v>
      </c>
      <c r="D1196" s="275">
        <v>1</v>
      </c>
      <c r="E1196" s="143">
        <v>0</v>
      </c>
      <c r="F1196" s="143">
        <v>0</v>
      </c>
      <c r="G1196" s="859"/>
      <c r="H1196" s="859"/>
      <c r="I1196" s="409"/>
      <c r="J1196" s="828"/>
    </row>
    <row r="1197" spans="1:59" s="380" customFormat="1" ht="17.25" customHeight="1" thickBot="1">
      <c r="A1197" s="19"/>
      <c r="B1197" s="704"/>
      <c r="C1197" s="852"/>
      <c r="D1197" s="407"/>
      <c r="E1197" s="852"/>
      <c r="F1197" s="852"/>
      <c r="G1197" s="852"/>
      <c r="H1197" s="852"/>
      <c r="I1197" s="852"/>
      <c r="J1197" s="878"/>
      <c r="K1197" s="862"/>
      <c r="L1197" s="862"/>
      <c r="M1197" s="862"/>
      <c r="N1197" s="862"/>
      <c r="O1197" s="862"/>
      <c r="P1197" s="862"/>
      <c r="Q1197" s="862"/>
      <c r="R1197" s="862"/>
      <c r="S1197" s="862"/>
      <c r="T1197" s="862"/>
      <c r="U1197" s="862"/>
      <c r="V1197" s="862"/>
      <c r="W1197" s="862"/>
      <c r="X1197" s="862"/>
      <c r="Y1197" s="862"/>
      <c r="Z1197" s="862"/>
      <c r="AA1197" s="862"/>
      <c r="AB1197" s="862"/>
      <c r="AC1197" s="862"/>
      <c r="AD1197" s="862"/>
      <c r="AE1197" s="862"/>
      <c r="AF1197" s="862"/>
      <c r="AG1197" s="862"/>
      <c r="AH1197" s="862"/>
      <c r="AI1197" s="862"/>
      <c r="AJ1197" s="862"/>
      <c r="AK1197" s="862"/>
      <c r="AL1197" s="862"/>
      <c r="AM1197" s="862"/>
      <c r="AN1197" s="862"/>
      <c r="AO1197" s="862"/>
      <c r="AP1197" s="862"/>
      <c r="AQ1197" s="862"/>
      <c r="AR1197" s="862"/>
      <c r="AS1197" s="862"/>
      <c r="AT1197" s="862"/>
      <c r="AU1197" s="862"/>
      <c r="AV1197" s="862"/>
      <c r="AW1197" s="862"/>
      <c r="AX1197" s="862"/>
      <c r="AY1197" s="862"/>
      <c r="AZ1197" s="862"/>
      <c r="BA1197" s="862"/>
      <c r="BB1197" s="862"/>
      <c r="BC1197" s="862"/>
      <c r="BD1197" s="862"/>
      <c r="BE1197" s="862"/>
      <c r="BF1197" s="862"/>
      <c r="BG1197" s="862"/>
    </row>
    <row r="1198" spans="1:59" ht="15.75" customHeight="1" thickBot="1">
      <c r="A1198" s="469" t="s">
        <v>1268</v>
      </c>
      <c r="B1198" s="243">
        <v>2013</v>
      </c>
      <c r="C1198" s="164">
        <v>2014</v>
      </c>
      <c r="D1198" s="209">
        <v>2015</v>
      </c>
      <c r="E1198" s="164">
        <v>2016</v>
      </c>
      <c r="F1198" s="164">
        <v>2017</v>
      </c>
      <c r="G1198" s="164">
        <v>2018</v>
      </c>
      <c r="H1198" s="164">
        <v>2019</v>
      </c>
      <c r="I1198" s="391">
        <v>2020</v>
      </c>
    </row>
    <row r="1199" spans="1:59" ht="16.5" customHeight="1">
      <c r="A1199" s="431" t="s">
        <v>694</v>
      </c>
      <c r="B1199" s="242"/>
      <c r="C1199" s="366"/>
      <c r="D1199" s="242"/>
      <c r="E1199" s="366"/>
      <c r="F1199" s="366"/>
      <c r="G1199" s="366"/>
      <c r="H1199" s="366"/>
      <c r="I1199" s="425"/>
    </row>
    <row r="1200" spans="1:59" ht="51" customHeight="1" thickBot="1">
      <c r="A1200" s="430" t="s">
        <v>464</v>
      </c>
      <c r="B1200" s="215">
        <v>1</v>
      </c>
      <c r="C1200" s="215" t="s">
        <v>1551</v>
      </c>
      <c r="D1200" s="215" t="s">
        <v>2133</v>
      </c>
      <c r="E1200" s="350" t="s">
        <v>2272</v>
      </c>
      <c r="F1200" s="350" t="s">
        <v>2465</v>
      </c>
      <c r="G1200" s="350"/>
      <c r="H1200" s="350"/>
      <c r="I1200" s="424"/>
    </row>
    <row r="1201" spans="1:10" ht="42.75" customHeight="1">
      <c r="A1201" s="431" t="s">
        <v>695</v>
      </c>
      <c r="B1201" s="216"/>
      <c r="C1201" s="216"/>
      <c r="D1201" s="172"/>
      <c r="E1201" s="169"/>
      <c r="F1201" s="169"/>
      <c r="G1201" s="169"/>
      <c r="H1201" s="169"/>
      <c r="I1201" s="389"/>
    </row>
    <row r="1202" spans="1:10">
      <c r="A1202" s="277" t="s">
        <v>465</v>
      </c>
      <c r="B1202" s="217">
        <v>0</v>
      </c>
      <c r="C1202" s="217">
        <v>0</v>
      </c>
      <c r="D1202" s="147">
        <v>2</v>
      </c>
      <c r="E1202" s="168">
        <v>2</v>
      </c>
      <c r="F1202" s="168">
        <v>2</v>
      </c>
      <c r="G1202" s="168"/>
      <c r="H1202" s="168"/>
      <c r="I1202" s="180"/>
    </row>
    <row r="1203" spans="1:10">
      <c r="A1203" s="277" t="s">
        <v>101</v>
      </c>
      <c r="B1203" s="217">
        <v>0</v>
      </c>
      <c r="C1203" s="217">
        <v>0</v>
      </c>
      <c r="D1203" s="147">
        <v>3</v>
      </c>
      <c r="E1203" s="168">
        <v>3</v>
      </c>
      <c r="F1203" s="168">
        <v>3</v>
      </c>
      <c r="G1203" s="168"/>
      <c r="H1203" s="168"/>
      <c r="I1203" s="180"/>
    </row>
    <row r="1204" spans="1:10" ht="13.5" thickBot="1">
      <c r="A1204" s="225" t="s">
        <v>466</v>
      </c>
      <c r="B1204" s="217">
        <v>0</v>
      </c>
      <c r="C1204" s="217">
        <v>0</v>
      </c>
      <c r="D1204" s="147">
        <v>0</v>
      </c>
      <c r="E1204" s="168">
        <v>2</v>
      </c>
      <c r="F1204" s="168">
        <v>2</v>
      </c>
      <c r="G1204" s="168"/>
      <c r="H1204" s="168"/>
      <c r="I1204" s="180"/>
    </row>
    <row r="1205" spans="1:10" ht="15.75" customHeight="1">
      <c r="A1205" s="273" t="s">
        <v>696</v>
      </c>
      <c r="B1205" s="172"/>
      <c r="C1205" s="172"/>
      <c r="D1205" s="172"/>
      <c r="E1205" s="169"/>
      <c r="F1205" s="169"/>
      <c r="G1205" s="169"/>
      <c r="H1205" s="169"/>
      <c r="I1205" s="389"/>
    </row>
    <row r="1206" spans="1:10" ht="65.25" customHeight="1">
      <c r="A1206" s="277" t="s">
        <v>467</v>
      </c>
      <c r="B1206" s="215">
        <v>0</v>
      </c>
      <c r="C1206" s="215" t="s">
        <v>1552</v>
      </c>
      <c r="D1206" s="215" t="s">
        <v>1735</v>
      </c>
      <c r="E1206" s="350"/>
      <c r="F1206" s="350" t="s">
        <v>2466</v>
      </c>
      <c r="G1206" s="350"/>
      <c r="H1206" s="350"/>
      <c r="I1206" s="424"/>
    </row>
    <row r="1207" spans="1:10">
      <c r="A1207" s="277" t="s">
        <v>468</v>
      </c>
      <c r="B1207" s="215">
        <v>1</v>
      </c>
      <c r="C1207" s="215">
        <v>1</v>
      </c>
      <c r="D1207" s="215">
        <v>1</v>
      </c>
      <c r="E1207" s="350">
        <v>1</v>
      </c>
      <c r="F1207" s="350">
        <v>1</v>
      </c>
      <c r="G1207" s="350"/>
      <c r="H1207" s="350"/>
      <c r="I1207" s="424"/>
    </row>
    <row r="1208" spans="1:10" ht="13.5" thickBot="1">
      <c r="A1208" s="325" t="s">
        <v>469</v>
      </c>
      <c r="B1208" s="683">
        <v>235</v>
      </c>
      <c r="C1208" s="683">
        <v>235</v>
      </c>
      <c r="D1208" s="683">
        <v>235</v>
      </c>
      <c r="E1208" s="435">
        <v>235</v>
      </c>
      <c r="F1208" s="435">
        <v>235</v>
      </c>
      <c r="G1208" s="435"/>
      <c r="H1208" s="435"/>
      <c r="I1208" s="684"/>
    </row>
    <row r="1209" spans="1:10" ht="25.5">
      <c r="A1209" s="273" t="s">
        <v>697</v>
      </c>
      <c r="B1209" s="172"/>
      <c r="C1209" s="172"/>
      <c r="D1209" s="172"/>
      <c r="E1209" s="169"/>
      <c r="F1209" s="169"/>
      <c r="G1209" s="169"/>
      <c r="H1209" s="169"/>
      <c r="I1209" s="389"/>
    </row>
    <row r="1210" spans="1:10" ht="45" customHeight="1" thickBot="1">
      <c r="A1210" s="225" t="s">
        <v>470</v>
      </c>
      <c r="B1210" s="344" t="s">
        <v>1958</v>
      </c>
      <c r="C1210" s="210" t="s">
        <v>2134</v>
      </c>
      <c r="D1210" s="210" t="s">
        <v>2135</v>
      </c>
      <c r="E1210" s="179" t="s">
        <v>2136</v>
      </c>
      <c r="F1210" s="179" t="s">
        <v>2467</v>
      </c>
      <c r="G1210" s="179"/>
      <c r="H1210" s="179"/>
      <c r="I1210" s="392"/>
    </row>
    <row r="1211" spans="1:10" ht="25.5">
      <c r="A1211" s="273" t="s">
        <v>698</v>
      </c>
      <c r="B1211" s="216"/>
      <c r="C1211" s="216"/>
      <c r="D1211" s="216"/>
      <c r="E1211" s="169"/>
      <c r="F1211" s="313"/>
      <c r="G1211" s="169"/>
      <c r="H1211" s="169"/>
      <c r="I1211" s="389"/>
    </row>
    <row r="1212" spans="1:10" ht="95.25" customHeight="1">
      <c r="A1212" s="277" t="s">
        <v>110</v>
      </c>
      <c r="B1212" s="217">
        <v>0</v>
      </c>
      <c r="C1212" s="217">
        <v>0</v>
      </c>
      <c r="D1212" s="217">
        <v>0</v>
      </c>
      <c r="E1212" s="168" t="s">
        <v>2469</v>
      </c>
      <c r="F1212" s="312" t="s">
        <v>2468</v>
      </c>
      <c r="G1212" s="168"/>
      <c r="H1212" s="168"/>
      <c r="I1212" s="180"/>
    </row>
    <row r="1213" spans="1:10" ht="13.5" thickBot="1">
      <c r="A1213" s="225" t="s">
        <v>471</v>
      </c>
      <c r="B1213" s="220">
        <v>0</v>
      </c>
      <c r="C1213" s="220">
        <v>0</v>
      </c>
      <c r="D1213" s="220">
        <v>0</v>
      </c>
      <c r="E1213" s="179">
        <v>0</v>
      </c>
      <c r="F1213" s="443">
        <v>0</v>
      </c>
      <c r="G1213" s="179"/>
      <c r="H1213" s="179"/>
      <c r="I1213" s="392"/>
    </row>
    <row r="1214" spans="1:10" ht="13.5" thickBot="1">
      <c r="A1214" s="843"/>
      <c r="B1214" s="835"/>
    </row>
    <row r="1215" spans="1:10" s="381" customFormat="1" ht="15.75" customHeight="1" thickBot="1">
      <c r="A1215" s="462" t="s">
        <v>85</v>
      </c>
      <c r="B1215" s="452">
        <v>2013</v>
      </c>
      <c r="C1215" s="453">
        <v>2014</v>
      </c>
      <c r="D1215" s="452">
        <v>2015</v>
      </c>
      <c r="E1215" s="453">
        <v>2016</v>
      </c>
      <c r="F1215" s="453">
        <v>2017</v>
      </c>
      <c r="G1215" s="453">
        <v>2018</v>
      </c>
      <c r="H1215" s="453">
        <v>2019</v>
      </c>
      <c r="I1215" s="454">
        <v>2020</v>
      </c>
      <c r="J1215" s="828"/>
    </row>
    <row r="1216" spans="1:10" s="381" customFormat="1" ht="15.95" customHeight="1">
      <c r="A1216" s="455" t="s">
        <v>1242</v>
      </c>
      <c r="B1216" s="221">
        <v>4</v>
      </c>
      <c r="C1216" s="221">
        <v>4</v>
      </c>
      <c r="D1216" s="221">
        <v>4</v>
      </c>
      <c r="E1216" s="221">
        <v>4</v>
      </c>
      <c r="F1216" s="221">
        <f>F1217+F1218+F1219</f>
        <v>4</v>
      </c>
      <c r="G1216" s="855"/>
      <c r="H1216" s="855"/>
      <c r="I1216" s="408"/>
      <c r="J1216" s="828"/>
    </row>
    <row r="1217" spans="1:10" s="381" customFormat="1" ht="15.95" customHeight="1">
      <c r="A1217" s="456" t="s">
        <v>1265</v>
      </c>
      <c r="B1217" s="222">
        <v>0</v>
      </c>
      <c r="C1217" s="222">
        <v>0</v>
      </c>
      <c r="D1217" s="222">
        <v>0</v>
      </c>
      <c r="E1217" s="222">
        <v>0</v>
      </c>
      <c r="F1217" s="222">
        <v>0</v>
      </c>
      <c r="G1217" s="857"/>
      <c r="H1217" s="857"/>
      <c r="I1217" s="428"/>
      <c r="J1217" s="828"/>
    </row>
    <row r="1218" spans="1:10" s="381" customFormat="1" ht="15" customHeight="1">
      <c r="A1218" s="456" t="s">
        <v>1266</v>
      </c>
      <c r="B1218" s="222">
        <v>3</v>
      </c>
      <c r="C1218" s="222">
        <v>3</v>
      </c>
      <c r="D1218" s="222">
        <v>3</v>
      </c>
      <c r="E1218" s="222">
        <v>3</v>
      </c>
      <c r="F1218" s="222">
        <v>3</v>
      </c>
      <c r="G1218" s="857"/>
      <c r="H1218" s="857"/>
      <c r="I1218" s="428"/>
      <c r="J1218" s="828"/>
    </row>
    <row r="1219" spans="1:10" s="381" customFormat="1" ht="15.75" customHeight="1" thickBot="1">
      <c r="A1219" s="457" t="s">
        <v>1267</v>
      </c>
      <c r="B1219" s="275">
        <v>1</v>
      </c>
      <c r="C1219" s="275">
        <v>1</v>
      </c>
      <c r="D1219" s="275">
        <v>1</v>
      </c>
      <c r="E1219" s="275">
        <v>1</v>
      </c>
      <c r="F1219" s="275">
        <v>1</v>
      </c>
      <c r="G1219" s="859"/>
      <c r="H1219" s="859"/>
      <c r="I1219" s="409"/>
      <c r="J1219" s="828"/>
    </row>
    <row r="1220" spans="1:10" ht="13.5" customHeight="1" thickBot="1">
      <c r="A1220" s="323"/>
      <c r="B1220" s="840"/>
      <c r="C1220" s="841"/>
      <c r="D1220" s="842"/>
      <c r="E1220" s="841"/>
      <c r="F1220" s="841"/>
      <c r="G1220" s="841"/>
      <c r="H1220" s="841"/>
      <c r="I1220" s="841"/>
    </row>
    <row r="1221" spans="1:10" ht="24" customHeight="1" thickBot="1">
      <c r="A1221" s="324" t="s">
        <v>1268</v>
      </c>
      <c r="B1221" s="811">
        <v>2013</v>
      </c>
      <c r="C1221" s="814">
        <v>2014</v>
      </c>
      <c r="D1221" s="811">
        <v>2015</v>
      </c>
      <c r="E1221" s="814">
        <v>2016</v>
      </c>
      <c r="F1221" s="814">
        <v>2017</v>
      </c>
      <c r="G1221" s="814">
        <v>2018</v>
      </c>
      <c r="H1221" s="814">
        <v>2019</v>
      </c>
      <c r="I1221" s="390">
        <v>2020</v>
      </c>
    </row>
    <row r="1222" spans="1:10" ht="29.25" customHeight="1">
      <c r="A1222" s="273" t="s">
        <v>699</v>
      </c>
      <c r="B1222" s="216"/>
      <c r="C1222" s="216"/>
      <c r="D1222" s="216"/>
      <c r="E1222" s="216"/>
      <c r="F1222" s="216"/>
      <c r="G1222" s="169"/>
      <c r="H1222" s="169"/>
      <c r="I1222" s="389"/>
    </row>
    <row r="1223" spans="1:10">
      <c r="A1223" s="277" t="s">
        <v>472</v>
      </c>
      <c r="B1223" s="217">
        <v>0</v>
      </c>
      <c r="C1223" s="217">
        <v>0</v>
      </c>
      <c r="D1223" s="217">
        <v>0</v>
      </c>
      <c r="E1223" s="217">
        <v>0</v>
      </c>
      <c r="F1223" s="217">
        <v>0</v>
      </c>
      <c r="G1223" s="168"/>
      <c r="H1223" s="168"/>
      <c r="I1223" s="180"/>
    </row>
    <row r="1224" spans="1:10" ht="14.25" customHeight="1">
      <c r="A1224" s="346" t="s">
        <v>473</v>
      </c>
      <c r="B1224" s="241">
        <v>0</v>
      </c>
      <c r="C1224" s="241">
        <v>0</v>
      </c>
      <c r="D1224" s="241">
        <v>0</v>
      </c>
      <c r="E1224" s="241">
        <v>0</v>
      </c>
      <c r="F1224" s="241">
        <v>0</v>
      </c>
      <c r="G1224" s="171"/>
      <c r="H1224" s="171"/>
      <c r="I1224" s="393"/>
    </row>
    <row r="1225" spans="1:10" ht="14.25" customHeight="1" thickBot="1">
      <c r="A1225" s="225" t="s">
        <v>474</v>
      </c>
      <c r="B1225" s="217">
        <v>0</v>
      </c>
      <c r="C1225" s="217">
        <v>0</v>
      </c>
      <c r="D1225" s="217">
        <v>0</v>
      </c>
      <c r="E1225" s="217">
        <v>0</v>
      </c>
      <c r="F1225" s="217">
        <v>0</v>
      </c>
      <c r="G1225" s="168"/>
      <c r="H1225" s="168"/>
      <c r="I1225" s="180"/>
    </row>
    <row r="1226" spans="1:10">
      <c r="A1226" s="273" t="s">
        <v>700</v>
      </c>
      <c r="B1226" s="172"/>
      <c r="C1226" s="172"/>
      <c r="D1226" s="172"/>
      <c r="E1226" s="172"/>
      <c r="F1226" s="172"/>
      <c r="G1226" s="169"/>
      <c r="H1226" s="169"/>
      <c r="I1226" s="389"/>
    </row>
    <row r="1227" spans="1:10">
      <c r="A1227" s="277" t="s">
        <v>475</v>
      </c>
      <c r="B1227" s="147">
        <v>6</v>
      </c>
      <c r="C1227" s="147">
        <v>6</v>
      </c>
      <c r="D1227" s="147">
        <v>6</v>
      </c>
      <c r="E1227" s="147">
        <v>6</v>
      </c>
      <c r="F1227" s="147">
        <v>6</v>
      </c>
      <c r="G1227" s="168"/>
      <c r="H1227" s="168"/>
      <c r="I1227" s="180"/>
    </row>
    <row r="1228" spans="1:10" ht="15" customHeight="1" thickBot="1">
      <c r="A1228" s="225" t="s">
        <v>473</v>
      </c>
      <c r="B1228" s="147">
        <v>6</v>
      </c>
      <c r="C1228" s="147">
        <v>6</v>
      </c>
      <c r="D1228" s="147">
        <v>6</v>
      </c>
      <c r="E1228" s="147">
        <v>6</v>
      </c>
      <c r="F1228" s="147">
        <v>6</v>
      </c>
      <c r="G1228" s="168"/>
      <c r="H1228" s="168"/>
      <c r="I1228" s="180"/>
    </row>
    <row r="1229" spans="1:10" ht="16.5" customHeight="1">
      <c r="A1229" s="273" t="s">
        <v>701</v>
      </c>
      <c r="B1229" s="172"/>
      <c r="C1229" s="172"/>
      <c r="D1229" s="172"/>
      <c r="E1229" s="172"/>
      <c r="F1229" s="172"/>
      <c r="G1229" s="169"/>
      <c r="H1229" s="169"/>
      <c r="I1229" s="389"/>
    </row>
    <row r="1230" spans="1:10" ht="13.5" thickBot="1">
      <c r="A1230" s="225" t="s">
        <v>465</v>
      </c>
      <c r="B1230" s="147">
        <v>1</v>
      </c>
      <c r="C1230" s="147">
        <v>2</v>
      </c>
      <c r="D1230" s="147">
        <v>1</v>
      </c>
      <c r="E1230" s="147">
        <v>2</v>
      </c>
      <c r="F1230" s="147">
        <v>2</v>
      </c>
      <c r="G1230" s="168"/>
      <c r="H1230" s="168"/>
      <c r="I1230" s="180"/>
    </row>
    <row r="1231" spans="1:10" ht="25.5">
      <c r="A1231" s="273" t="s">
        <v>702</v>
      </c>
      <c r="B1231" s="172"/>
      <c r="C1231" s="172"/>
      <c r="D1231" s="219"/>
      <c r="E1231" s="219"/>
      <c r="F1231" s="219"/>
      <c r="G1231" s="169"/>
      <c r="H1231" s="169"/>
      <c r="I1231" s="389"/>
    </row>
    <row r="1232" spans="1:10" ht="14.25" customHeight="1">
      <c r="A1232" s="277" t="s">
        <v>476</v>
      </c>
      <c r="B1232" s="147">
        <v>100</v>
      </c>
      <c r="C1232" s="147">
        <v>100</v>
      </c>
      <c r="D1232" s="211">
        <v>100</v>
      </c>
      <c r="E1232" s="211">
        <v>100</v>
      </c>
      <c r="F1232" s="211">
        <v>100</v>
      </c>
      <c r="G1232" s="168"/>
      <c r="H1232" s="168"/>
      <c r="I1232" s="180"/>
    </row>
    <row r="1233" spans="1:10" ht="44.25" customHeight="1" thickBot="1">
      <c r="A1233" s="225" t="s">
        <v>477</v>
      </c>
      <c r="B1233" s="275">
        <v>4</v>
      </c>
      <c r="C1233" s="275">
        <v>4</v>
      </c>
      <c r="D1233" s="226" t="s">
        <v>1764</v>
      </c>
      <c r="E1233" s="226" t="s">
        <v>2137</v>
      </c>
      <c r="F1233" s="226" t="s">
        <v>2137</v>
      </c>
      <c r="G1233" s="179"/>
      <c r="H1233" s="179"/>
      <c r="I1233" s="392"/>
    </row>
    <row r="1234" spans="1:10" ht="13.5" thickBot="1">
      <c r="A1234" s="890"/>
      <c r="B1234" s="840"/>
      <c r="C1234" s="841"/>
      <c r="D1234" s="842"/>
      <c r="E1234" s="841"/>
      <c r="F1234" s="841"/>
      <c r="G1234" s="841"/>
      <c r="H1234" s="841"/>
      <c r="I1234" s="891"/>
    </row>
    <row r="1235" spans="1:10" s="381" customFormat="1" ht="16.5" customHeight="1" thickBot="1">
      <c r="A1235" s="458" t="s">
        <v>86</v>
      </c>
      <c r="B1235" s="459">
        <v>2013</v>
      </c>
      <c r="C1235" s="460">
        <v>2014</v>
      </c>
      <c r="D1235" s="459">
        <v>2015</v>
      </c>
      <c r="E1235" s="460">
        <v>2016</v>
      </c>
      <c r="F1235" s="460">
        <v>2017</v>
      </c>
      <c r="G1235" s="460">
        <v>2018</v>
      </c>
      <c r="H1235" s="460">
        <v>2019</v>
      </c>
      <c r="I1235" s="461">
        <v>2020</v>
      </c>
      <c r="J1235" s="828"/>
    </row>
    <row r="1236" spans="1:10" s="381" customFormat="1" ht="15.95" customHeight="1">
      <c r="A1236" s="455" t="s">
        <v>1242</v>
      </c>
      <c r="B1236" s="221">
        <v>6</v>
      </c>
      <c r="C1236" s="221">
        <v>6</v>
      </c>
      <c r="D1236" s="221">
        <v>6</v>
      </c>
      <c r="E1236" s="221">
        <v>6</v>
      </c>
      <c r="F1236" s="221">
        <v>6</v>
      </c>
      <c r="G1236" s="855"/>
      <c r="H1236" s="855"/>
      <c r="I1236" s="408"/>
      <c r="J1236" s="828"/>
    </row>
    <row r="1237" spans="1:10" s="381" customFormat="1" ht="15.95" customHeight="1">
      <c r="A1237" s="456" t="s">
        <v>1265</v>
      </c>
      <c r="B1237" s="222">
        <v>1</v>
      </c>
      <c r="C1237" s="222">
        <v>1</v>
      </c>
      <c r="D1237" s="222">
        <v>1</v>
      </c>
      <c r="E1237" s="222">
        <v>1</v>
      </c>
      <c r="F1237" s="222">
        <v>1</v>
      </c>
      <c r="G1237" s="857"/>
      <c r="H1237" s="857"/>
      <c r="I1237" s="428"/>
      <c r="J1237" s="828"/>
    </row>
    <row r="1238" spans="1:10" s="381" customFormat="1" ht="15.75" customHeight="1">
      <c r="A1238" s="456" t="s">
        <v>1266</v>
      </c>
      <c r="B1238" s="222">
        <v>4</v>
      </c>
      <c r="C1238" s="222">
        <v>4</v>
      </c>
      <c r="D1238" s="222">
        <v>4</v>
      </c>
      <c r="E1238" s="222">
        <v>4</v>
      </c>
      <c r="F1238" s="222">
        <v>4</v>
      </c>
      <c r="G1238" s="857"/>
      <c r="H1238" s="857"/>
      <c r="I1238" s="428"/>
      <c r="J1238" s="828"/>
    </row>
    <row r="1239" spans="1:10" s="381" customFormat="1" ht="17.25" customHeight="1" thickBot="1">
      <c r="A1239" s="457" t="s">
        <v>1267</v>
      </c>
      <c r="B1239" s="275">
        <v>1</v>
      </c>
      <c r="C1239" s="275">
        <v>1</v>
      </c>
      <c r="D1239" s="275">
        <v>1</v>
      </c>
      <c r="E1239" s="275">
        <v>1</v>
      </c>
      <c r="F1239" s="275">
        <v>1</v>
      </c>
      <c r="G1239" s="859"/>
      <c r="H1239" s="859"/>
      <c r="I1239" s="409"/>
      <c r="J1239" s="828"/>
    </row>
    <row r="1240" spans="1:10" ht="13.5" customHeight="1" thickBot="1">
      <c r="A1240" s="323"/>
      <c r="B1240" s="840"/>
      <c r="C1240" s="841"/>
      <c r="D1240" s="842"/>
      <c r="E1240" s="841"/>
      <c r="F1240" s="841"/>
      <c r="G1240" s="841"/>
      <c r="H1240" s="841"/>
      <c r="I1240" s="841"/>
    </row>
    <row r="1241" spans="1:10" ht="24" customHeight="1" thickBot="1">
      <c r="A1241" s="324" t="s">
        <v>1268</v>
      </c>
      <c r="B1241" s="811">
        <v>2013</v>
      </c>
      <c r="C1241" s="814">
        <v>2014</v>
      </c>
      <c r="D1241" s="811">
        <v>2015</v>
      </c>
      <c r="E1241" s="814">
        <v>2016</v>
      </c>
      <c r="F1241" s="814">
        <v>2017</v>
      </c>
      <c r="G1241" s="814">
        <v>2018</v>
      </c>
      <c r="H1241" s="814">
        <v>2019</v>
      </c>
      <c r="I1241" s="390">
        <v>2020</v>
      </c>
    </row>
    <row r="1242" spans="1:10">
      <c r="A1242" s="273" t="s">
        <v>703</v>
      </c>
      <c r="B1242" s="172"/>
      <c r="C1242" s="169"/>
      <c r="D1242" s="172"/>
      <c r="E1242" s="169"/>
      <c r="F1242" s="169"/>
      <c r="G1242" s="169"/>
      <c r="H1242" s="169"/>
      <c r="I1242" s="389"/>
    </row>
    <row r="1243" spans="1:10" ht="76.5">
      <c r="A1243" s="429" t="s">
        <v>478</v>
      </c>
      <c r="B1243" s="312" t="s">
        <v>2138</v>
      </c>
      <c r="C1243" s="312" t="s">
        <v>2138</v>
      </c>
      <c r="D1243" s="312" t="s">
        <v>2138</v>
      </c>
      <c r="E1243" s="312" t="s">
        <v>2138</v>
      </c>
      <c r="F1243" s="312" t="s">
        <v>2138</v>
      </c>
      <c r="G1243" s="168"/>
      <c r="H1243" s="168"/>
      <c r="I1243" s="180"/>
    </row>
    <row r="1244" spans="1:10" ht="102.75" customHeight="1">
      <c r="A1244" s="429" t="s">
        <v>479</v>
      </c>
      <c r="B1244" s="312">
        <v>0</v>
      </c>
      <c r="C1244" s="312">
        <v>0</v>
      </c>
      <c r="D1244" s="312">
        <v>0</v>
      </c>
      <c r="E1244" s="312">
        <v>0</v>
      </c>
      <c r="F1244" s="952" t="s">
        <v>2344</v>
      </c>
      <c r="G1244" s="168"/>
      <c r="H1244" s="168"/>
      <c r="I1244" s="180"/>
    </row>
    <row r="1245" spans="1:10" ht="39.75" customHeight="1" thickBot="1">
      <c r="A1245" s="225" t="s">
        <v>480</v>
      </c>
      <c r="B1245" s="179">
        <v>43</v>
      </c>
      <c r="C1245" s="179">
        <v>204</v>
      </c>
      <c r="D1245" s="443">
        <v>351</v>
      </c>
      <c r="E1245" s="443">
        <v>211</v>
      </c>
      <c r="F1245" s="953" t="s">
        <v>2345</v>
      </c>
      <c r="G1245" s="179"/>
      <c r="H1245" s="179"/>
      <c r="I1245" s="392"/>
    </row>
    <row r="1246" spans="1:10" ht="25.5">
      <c r="A1246" s="431" t="s">
        <v>704</v>
      </c>
      <c r="B1246" s="172"/>
      <c r="C1246" s="172"/>
      <c r="D1246" s="219"/>
      <c r="E1246" s="313"/>
      <c r="F1246" s="313"/>
      <c r="G1246" s="313"/>
      <c r="H1246" s="313"/>
      <c r="I1246" s="389"/>
    </row>
    <row r="1247" spans="1:10" ht="177" customHeight="1" thickBot="1">
      <c r="A1247" s="430" t="s">
        <v>481</v>
      </c>
      <c r="B1247" s="147">
        <v>1</v>
      </c>
      <c r="C1247" s="147">
        <v>5</v>
      </c>
      <c r="D1247" s="306" t="s">
        <v>2139</v>
      </c>
      <c r="E1247" s="306" t="s">
        <v>2273</v>
      </c>
      <c r="F1247" s="306" t="s">
        <v>2346</v>
      </c>
      <c r="G1247" s="168"/>
      <c r="H1247" s="168"/>
      <c r="I1247" s="180"/>
    </row>
    <row r="1248" spans="1:10">
      <c r="A1248" s="431" t="s">
        <v>705</v>
      </c>
      <c r="B1248" s="172"/>
      <c r="C1248" s="172"/>
      <c r="D1248" s="172"/>
      <c r="E1248" s="169"/>
      <c r="F1248" s="169"/>
      <c r="G1248" s="169"/>
      <c r="H1248" s="169"/>
      <c r="I1248" s="389"/>
    </row>
    <row r="1249" spans="1:10">
      <c r="A1249" s="429" t="s">
        <v>110</v>
      </c>
      <c r="B1249" s="215">
        <v>1</v>
      </c>
      <c r="C1249" s="215">
        <v>1</v>
      </c>
      <c r="D1249" s="215">
        <v>1</v>
      </c>
      <c r="E1249" s="350"/>
      <c r="F1249" s="350"/>
      <c r="G1249" s="350"/>
      <c r="H1249" s="350"/>
      <c r="I1249" s="424"/>
    </row>
    <row r="1250" spans="1:10" ht="124.5" customHeight="1" thickBot="1">
      <c r="A1250" s="430" t="s">
        <v>164</v>
      </c>
      <c r="B1250" s="210">
        <v>0</v>
      </c>
      <c r="C1250" s="210">
        <v>13</v>
      </c>
      <c r="D1250" s="210">
        <v>20</v>
      </c>
      <c r="E1250" s="179" t="s">
        <v>2274</v>
      </c>
      <c r="F1250" s="179" t="s">
        <v>2385</v>
      </c>
      <c r="G1250" s="179"/>
      <c r="H1250" s="179"/>
      <c r="I1250" s="392"/>
    </row>
    <row r="1251" spans="1:10">
      <c r="A1251" s="431" t="s">
        <v>706</v>
      </c>
      <c r="B1251" s="242"/>
      <c r="C1251" s="242"/>
      <c r="D1251" s="242"/>
      <c r="E1251" s="366"/>
      <c r="F1251" s="366"/>
      <c r="G1251" s="366"/>
      <c r="H1251" s="366"/>
      <c r="I1251" s="425"/>
    </row>
    <row r="1252" spans="1:10" ht="13.5" thickBot="1">
      <c r="A1252" s="430" t="s">
        <v>178</v>
      </c>
      <c r="B1252" s="215">
        <v>1</v>
      </c>
      <c r="C1252" s="215">
        <v>1</v>
      </c>
      <c r="D1252" s="215"/>
      <c r="E1252" s="350"/>
      <c r="F1252" s="350"/>
      <c r="G1252" s="350"/>
      <c r="H1252" s="350"/>
      <c r="I1252" s="424"/>
    </row>
    <row r="1253" spans="1:10">
      <c r="A1253" s="431" t="s">
        <v>707</v>
      </c>
      <c r="B1253" s="216"/>
      <c r="C1253" s="216"/>
      <c r="D1253" s="216"/>
      <c r="E1253" s="303"/>
      <c r="F1253" s="303"/>
      <c r="G1253" s="169"/>
      <c r="H1253" s="169"/>
      <c r="I1253" s="389"/>
    </row>
    <row r="1254" spans="1:10" ht="13.5" thickBot="1">
      <c r="A1254" s="325" t="s">
        <v>482</v>
      </c>
      <c r="B1254" s="241">
        <v>0</v>
      </c>
      <c r="C1254" s="241">
        <v>0</v>
      </c>
      <c r="D1254" s="241">
        <v>0</v>
      </c>
      <c r="E1254" s="685">
        <v>0</v>
      </c>
      <c r="F1254" s="685">
        <v>0</v>
      </c>
      <c r="G1254" s="171"/>
      <c r="H1254" s="171"/>
      <c r="I1254" s="393"/>
    </row>
    <row r="1255" spans="1:10">
      <c r="A1255" s="273" t="s">
        <v>708</v>
      </c>
      <c r="B1255" s="172"/>
      <c r="C1255" s="169"/>
      <c r="D1255" s="172"/>
      <c r="E1255" s="169"/>
      <c r="F1255" s="169"/>
      <c r="G1255" s="169"/>
      <c r="H1255" s="169"/>
      <c r="I1255" s="389"/>
    </row>
    <row r="1256" spans="1:10" ht="27.75" customHeight="1">
      <c r="A1256" s="277" t="s">
        <v>483</v>
      </c>
      <c r="B1256" s="147">
        <v>16</v>
      </c>
      <c r="C1256" s="147" t="s">
        <v>1959</v>
      </c>
      <c r="D1256" s="147" t="s">
        <v>1959</v>
      </c>
      <c r="E1256" s="147" t="s">
        <v>2529</v>
      </c>
      <c r="F1256" s="168" t="s">
        <v>2529</v>
      </c>
      <c r="G1256" s="168"/>
      <c r="H1256" s="168"/>
      <c r="I1256" s="180"/>
    </row>
    <row r="1257" spans="1:10" ht="51.75" customHeight="1">
      <c r="A1257" s="277" t="s">
        <v>484</v>
      </c>
      <c r="B1257" s="341">
        <v>0</v>
      </c>
      <c r="C1257" s="341">
        <v>1</v>
      </c>
      <c r="D1257" s="341">
        <v>1</v>
      </c>
      <c r="E1257" s="341">
        <v>2</v>
      </c>
      <c r="F1257" s="354" t="s">
        <v>2528</v>
      </c>
      <c r="G1257" s="168"/>
      <c r="H1257" s="168"/>
      <c r="I1257" s="180"/>
    </row>
    <row r="1258" spans="1:10" ht="21" customHeight="1" thickBot="1">
      <c r="A1258" s="225" t="s">
        <v>485</v>
      </c>
      <c r="B1258" s="315">
        <v>0</v>
      </c>
      <c r="C1258" s="315">
        <v>0</v>
      </c>
      <c r="D1258" s="315" t="s">
        <v>2527</v>
      </c>
      <c r="E1258" s="344" t="s">
        <v>2527</v>
      </c>
      <c r="F1258" s="951" t="s">
        <v>2527</v>
      </c>
      <c r="G1258" s="179"/>
      <c r="H1258" s="179"/>
      <c r="I1258" s="392"/>
    </row>
    <row r="1259" spans="1:10" s="381" customFormat="1" ht="42.75" customHeight="1">
      <c r="A1259" s="1041" t="s">
        <v>2552</v>
      </c>
      <c r="B1259" s="1042"/>
      <c r="C1259" s="1042"/>
      <c r="D1259" s="1042"/>
      <c r="E1259" s="1042"/>
      <c r="F1259" s="1042"/>
      <c r="G1259" s="806"/>
      <c r="H1259" s="806"/>
      <c r="I1259" s="806"/>
      <c r="J1259" s="828"/>
    </row>
    <row r="1260" spans="1:10" s="381" customFormat="1" ht="38.25" customHeight="1">
      <c r="B1260" s="1040" t="s">
        <v>2275</v>
      </c>
      <c r="C1260" s="1040"/>
      <c r="D1260" s="827"/>
      <c r="E1260" s="826"/>
      <c r="F1260" s="826"/>
      <c r="G1260" s="826"/>
      <c r="H1260" s="826"/>
      <c r="I1260" s="826"/>
      <c r="J1260" s="828"/>
    </row>
    <row r="1261" spans="1:10" s="381" customFormat="1">
      <c r="B1261" s="825"/>
      <c r="C1261" s="826"/>
      <c r="D1261" s="827"/>
      <c r="E1261" s="826"/>
      <c r="F1261" s="826"/>
      <c r="G1261" s="826"/>
      <c r="H1261" s="826"/>
      <c r="I1261" s="826"/>
      <c r="J1261" s="828"/>
    </row>
    <row r="1262" spans="1:10" s="381" customFormat="1">
      <c r="B1262" s="825"/>
      <c r="C1262" s="826"/>
      <c r="D1262" s="827"/>
      <c r="E1262" s="826"/>
      <c r="F1262" s="826"/>
      <c r="G1262" s="826"/>
      <c r="H1262" s="826"/>
      <c r="I1262" s="826"/>
      <c r="J1262" s="828"/>
    </row>
    <row r="1263" spans="1:10" s="381" customFormat="1">
      <c r="B1263" s="825"/>
      <c r="C1263" s="826"/>
      <c r="D1263" s="827"/>
      <c r="E1263" s="826"/>
      <c r="F1263" s="826"/>
      <c r="G1263" s="826"/>
      <c r="H1263" s="826"/>
      <c r="I1263" s="826"/>
      <c r="J1263" s="828"/>
    </row>
    <row r="1264" spans="1:10" s="381" customFormat="1">
      <c r="B1264" s="825"/>
      <c r="C1264" s="826"/>
      <c r="D1264" s="827"/>
      <c r="E1264" s="826"/>
      <c r="F1264" s="826"/>
      <c r="G1264" s="826"/>
      <c r="H1264" s="826"/>
      <c r="I1264" s="826"/>
      <c r="J1264" s="828"/>
    </row>
    <row r="1265" spans="2:10" s="381" customFormat="1">
      <c r="B1265" s="825"/>
      <c r="C1265" s="826"/>
      <c r="D1265" s="827"/>
      <c r="E1265" s="826"/>
      <c r="F1265" s="826"/>
      <c r="G1265" s="826"/>
      <c r="H1265" s="826"/>
      <c r="I1265" s="826"/>
      <c r="J1265" s="828"/>
    </row>
    <row r="1266" spans="2:10" s="381" customFormat="1">
      <c r="B1266" s="825"/>
      <c r="C1266" s="826"/>
      <c r="D1266" s="827"/>
      <c r="E1266" s="826"/>
      <c r="F1266" s="826"/>
      <c r="G1266" s="826"/>
      <c r="H1266" s="826"/>
      <c r="I1266" s="826"/>
      <c r="J1266" s="828"/>
    </row>
    <row r="1267" spans="2:10" s="381" customFormat="1">
      <c r="B1267" s="825"/>
      <c r="C1267" s="826"/>
      <c r="D1267" s="827"/>
      <c r="E1267" s="826"/>
      <c r="F1267" s="826"/>
      <c r="G1267" s="826"/>
      <c r="H1267" s="826"/>
      <c r="I1267" s="826"/>
      <c r="J1267" s="828"/>
    </row>
    <row r="1268" spans="2:10" s="381" customFormat="1">
      <c r="B1268" s="825"/>
      <c r="C1268" s="826"/>
      <c r="D1268" s="827"/>
      <c r="E1268" s="826"/>
      <c r="F1268" s="826"/>
      <c r="G1268" s="826"/>
      <c r="H1268" s="826"/>
      <c r="I1268" s="826"/>
      <c r="J1268" s="828"/>
    </row>
    <row r="1269" spans="2:10" s="381" customFormat="1">
      <c r="B1269" s="825"/>
      <c r="C1269" s="826"/>
      <c r="D1269" s="827"/>
      <c r="E1269" s="826"/>
      <c r="F1269" s="826"/>
      <c r="G1269" s="826"/>
      <c r="H1269" s="826"/>
      <c r="I1269" s="826"/>
      <c r="J1269" s="828"/>
    </row>
    <row r="1270" spans="2:10" s="381" customFormat="1">
      <c r="B1270" s="825"/>
      <c r="C1270" s="826"/>
      <c r="D1270" s="827"/>
      <c r="E1270" s="826"/>
      <c r="F1270" s="826"/>
      <c r="G1270" s="826"/>
      <c r="H1270" s="826"/>
      <c r="I1270" s="826"/>
      <c r="J1270" s="828"/>
    </row>
    <row r="1271" spans="2:10" s="381" customFormat="1">
      <c r="B1271" s="825"/>
      <c r="C1271" s="826"/>
      <c r="D1271" s="827"/>
      <c r="E1271" s="826"/>
      <c r="F1271" s="826"/>
      <c r="G1271" s="826"/>
      <c r="H1271" s="826"/>
      <c r="I1271" s="826"/>
      <c r="J1271" s="828"/>
    </row>
    <row r="1272" spans="2:10" s="381" customFormat="1">
      <c r="B1272" s="825"/>
      <c r="C1272" s="826"/>
      <c r="D1272" s="827"/>
      <c r="E1272" s="826"/>
      <c r="F1272" s="826"/>
      <c r="G1272" s="826"/>
      <c r="H1272" s="826"/>
      <c r="I1272" s="826"/>
      <c r="J1272" s="828"/>
    </row>
    <row r="1273" spans="2:10" s="381" customFormat="1">
      <c r="B1273" s="825"/>
      <c r="C1273" s="826"/>
      <c r="D1273" s="827"/>
      <c r="E1273" s="826"/>
      <c r="F1273" s="826"/>
      <c r="G1273" s="826"/>
      <c r="H1273" s="826"/>
      <c r="I1273" s="826"/>
      <c r="J1273" s="828"/>
    </row>
    <row r="1274" spans="2:10" s="381" customFormat="1">
      <c r="B1274" s="825"/>
      <c r="C1274" s="826"/>
      <c r="D1274" s="827"/>
      <c r="E1274" s="826"/>
      <c r="F1274" s="826"/>
      <c r="G1274" s="826"/>
      <c r="H1274" s="826"/>
      <c r="I1274" s="826"/>
      <c r="J1274" s="828"/>
    </row>
    <row r="1275" spans="2:10" s="381" customFormat="1">
      <c r="B1275" s="825"/>
      <c r="C1275" s="826"/>
      <c r="D1275" s="827"/>
      <c r="E1275" s="826"/>
      <c r="F1275" s="826"/>
      <c r="G1275" s="826"/>
      <c r="H1275" s="826"/>
      <c r="I1275" s="826"/>
      <c r="J1275" s="828"/>
    </row>
    <row r="1276" spans="2:10" s="381" customFormat="1">
      <c r="B1276" s="825"/>
      <c r="C1276" s="826"/>
      <c r="D1276" s="827"/>
      <c r="E1276" s="826"/>
      <c r="F1276" s="826"/>
      <c r="G1276" s="826"/>
      <c r="H1276" s="826"/>
      <c r="I1276" s="826"/>
      <c r="J1276" s="828"/>
    </row>
    <row r="1277" spans="2:10" s="381" customFormat="1">
      <c r="B1277" s="825"/>
      <c r="C1277" s="826"/>
      <c r="D1277" s="827"/>
      <c r="E1277" s="826"/>
      <c r="F1277" s="826"/>
      <c r="G1277" s="826"/>
      <c r="H1277" s="826"/>
      <c r="I1277" s="826"/>
      <c r="J1277" s="828"/>
    </row>
    <row r="1278" spans="2:10" s="381" customFormat="1">
      <c r="B1278" s="825"/>
      <c r="C1278" s="826"/>
      <c r="D1278" s="827"/>
      <c r="E1278" s="826"/>
      <c r="F1278" s="826"/>
      <c r="G1278" s="826"/>
      <c r="H1278" s="826"/>
      <c r="I1278" s="826"/>
      <c r="J1278" s="828"/>
    </row>
    <row r="1279" spans="2:10" s="381" customFormat="1">
      <c r="B1279" s="825"/>
      <c r="C1279" s="826"/>
      <c r="D1279" s="827"/>
      <c r="E1279" s="826"/>
      <c r="F1279" s="826"/>
      <c r="G1279" s="826"/>
      <c r="H1279" s="826"/>
      <c r="I1279" s="826"/>
      <c r="J1279" s="828"/>
    </row>
    <row r="1280" spans="2:10" s="381" customFormat="1">
      <c r="B1280" s="825"/>
      <c r="C1280" s="826"/>
      <c r="D1280" s="827"/>
      <c r="E1280" s="826"/>
      <c r="F1280" s="826"/>
      <c r="G1280" s="826"/>
      <c r="H1280" s="826"/>
      <c r="I1280" s="826"/>
      <c r="J1280" s="828"/>
    </row>
    <row r="1281" spans="2:10" s="381" customFormat="1">
      <c r="B1281" s="825"/>
      <c r="C1281" s="826"/>
      <c r="D1281" s="827"/>
      <c r="E1281" s="826"/>
      <c r="F1281" s="826"/>
      <c r="G1281" s="826"/>
      <c r="H1281" s="826"/>
      <c r="I1281" s="826"/>
      <c r="J1281" s="828"/>
    </row>
    <row r="1282" spans="2:10" s="381" customFormat="1">
      <c r="B1282" s="825"/>
      <c r="C1282" s="826"/>
      <c r="D1282" s="827"/>
      <c r="E1282" s="826"/>
      <c r="F1282" s="826"/>
      <c r="G1282" s="826"/>
      <c r="H1282" s="826"/>
      <c r="I1282" s="826"/>
      <c r="J1282" s="828"/>
    </row>
    <row r="1283" spans="2:10" s="381" customFormat="1">
      <c r="B1283" s="825"/>
      <c r="C1283" s="826"/>
      <c r="D1283" s="827"/>
      <c r="E1283" s="826"/>
      <c r="F1283" s="826"/>
      <c r="G1283" s="826"/>
      <c r="H1283" s="826"/>
      <c r="I1283" s="826"/>
      <c r="J1283" s="828"/>
    </row>
    <row r="1284" spans="2:10" s="381" customFormat="1">
      <c r="B1284" s="825"/>
      <c r="C1284" s="826"/>
      <c r="D1284" s="827"/>
      <c r="E1284" s="826"/>
      <c r="F1284" s="826"/>
      <c r="G1284" s="826"/>
      <c r="H1284" s="826"/>
      <c r="I1284" s="826"/>
      <c r="J1284" s="828"/>
    </row>
    <row r="1285" spans="2:10" s="381" customFormat="1">
      <c r="B1285" s="825"/>
      <c r="C1285" s="826"/>
      <c r="D1285" s="827"/>
      <c r="E1285" s="826"/>
      <c r="F1285" s="826"/>
      <c r="G1285" s="826"/>
      <c r="H1285" s="826"/>
      <c r="I1285" s="826"/>
      <c r="J1285" s="828"/>
    </row>
    <row r="1286" spans="2:10" s="381" customFormat="1">
      <c r="B1286" s="825"/>
      <c r="C1286" s="826"/>
      <c r="D1286" s="827"/>
      <c r="E1286" s="826"/>
      <c r="F1286" s="826"/>
      <c r="G1286" s="826"/>
      <c r="H1286" s="826"/>
      <c r="I1286" s="826"/>
      <c r="J1286" s="828"/>
    </row>
    <row r="1287" spans="2:10" s="381" customFormat="1">
      <c r="B1287" s="825"/>
      <c r="C1287" s="826"/>
      <c r="D1287" s="827"/>
      <c r="E1287" s="826"/>
      <c r="F1287" s="826"/>
      <c r="G1287" s="826"/>
      <c r="H1287" s="826"/>
      <c r="I1287" s="826"/>
      <c r="J1287" s="828"/>
    </row>
    <row r="1288" spans="2:10" s="381" customFormat="1">
      <c r="B1288" s="825"/>
      <c r="C1288" s="826"/>
      <c r="D1288" s="827"/>
      <c r="E1288" s="826"/>
      <c r="F1288" s="826"/>
      <c r="G1288" s="826"/>
      <c r="H1288" s="826"/>
      <c r="I1288" s="826"/>
      <c r="J1288" s="828"/>
    </row>
    <row r="1289" spans="2:10" s="381" customFormat="1">
      <c r="B1289" s="825"/>
      <c r="C1289" s="826"/>
      <c r="D1289" s="827"/>
      <c r="E1289" s="826"/>
      <c r="F1289" s="826"/>
      <c r="G1289" s="826"/>
      <c r="H1289" s="826"/>
      <c r="I1289" s="826"/>
      <c r="J1289" s="828"/>
    </row>
    <row r="1290" spans="2:10" s="381" customFormat="1">
      <c r="B1290" s="825"/>
      <c r="C1290" s="826"/>
      <c r="D1290" s="827"/>
      <c r="E1290" s="826"/>
      <c r="F1290" s="826"/>
      <c r="G1290" s="826"/>
      <c r="H1290" s="826"/>
      <c r="I1290" s="826"/>
      <c r="J1290" s="828"/>
    </row>
    <row r="1291" spans="2:10" s="381" customFormat="1">
      <c r="B1291" s="825"/>
      <c r="C1291" s="826"/>
      <c r="D1291" s="827"/>
      <c r="E1291" s="826"/>
      <c r="F1291" s="826"/>
      <c r="G1291" s="826"/>
      <c r="H1291" s="826"/>
      <c r="I1291" s="826"/>
      <c r="J1291" s="828"/>
    </row>
    <row r="1292" spans="2:10" s="381" customFormat="1">
      <c r="B1292" s="825"/>
      <c r="C1292" s="826"/>
      <c r="D1292" s="827"/>
      <c r="E1292" s="826"/>
      <c r="F1292" s="826"/>
      <c r="G1292" s="826"/>
      <c r="H1292" s="826"/>
      <c r="I1292" s="826"/>
      <c r="J1292" s="828"/>
    </row>
    <row r="1293" spans="2:10" s="381" customFormat="1">
      <c r="B1293" s="825"/>
      <c r="C1293" s="826"/>
      <c r="D1293" s="827"/>
      <c r="E1293" s="826"/>
      <c r="F1293" s="826"/>
      <c r="G1293" s="826"/>
      <c r="H1293" s="826"/>
      <c r="I1293" s="826"/>
      <c r="J1293" s="828"/>
    </row>
    <row r="1294" spans="2:10" s="381" customFormat="1">
      <c r="B1294" s="825"/>
      <c r="C1294" s="826"/>
      <c r="D1294" s="827"/>
      <c r="E1294" s="826"/>
      <c r="F1294" s="826"/>
      <c r="G1294" s="826"/>
      <c r="H1294" s="826"/>
      <c r="I1294" s="826"/>
      <c r="J1294" s="828"/>
    </row>
    <row r="1295" spans="2:10" s="381" customFormat="1">
      <c r="B1295" s="825"/>
      <c r="C1295" s="826"/>
      <c r="D1295" s="827"/>
      <c r="E1295" s="826"/>
      <c r="F1295" s="826"/>
      <c r="G1295" s="826"/>
      <c r="H1295" s="826"/>
      <c r="I1295" s="826"/>
      <c r="J1295" s="828"/>
    </row>
    <row r="1296" spans="2:10" s="381" customFormat="1">
      <c r="B1296" s="825"/>
      <c r="C1296" s="826"/>
      <c r="D1296" s="827"/>
      <c r="E1296" s="826"/>
      <c r="F1296" s="826"/>
      <c r="G1296" s="826"/>
      <c r="H1296" s="826"/>
      <c r="I1296" s="826"/>
      <c r="J1296" s="828"/>
    </row>
    <row r="1297" spans="2:10" s="381" customFormat="1">
      <c r="B1297" s="825"/>
      <c r="C1297" s="826"/>
      <c r="D1297" s="827"/>
      <c r="E1297" s="826"/>
      <c r="F1297" s="826"/>
      <c r="G1297" s="826"/>
      <c r="H1297" s="826"/>
      <c r="I1297" s="826"/>
      <c r="J1297" s="828"/>
    </row>
    <row r="1298" spans="2:10" s="381" customFormat="1">
      <c r="B1298" s="825"/>
      <c r="C1298" s="826"/>
      <c r="D1298" s="827"/>
      <c r="E1298" s="826"/>
      <c r="F1298" s="826"/>
      <c r="G1298" s="826"/>
      <c r="H1298" s="826"/>
      <c r="I1298" s="826"/>
      <c r="J1298" s="828"/>
    </row>
    <row r="1299" spans="2:10" s="381" customFormat="1">
      <c r="B1299" s="825"/>
      <c r="C1299" s="826"/>
      <c r="D1299" s="827"/>
      <c r="E1299" s="826"/>
      <c r="F1299" s="826"/>
      <c r="G1299" s="826"/>
      <c r="H1299" s="826"/>
      <c r="I1299" s="826"/>
      <c r="J1299" s="828"/>
    </row>
    <row r="1300" spans="2:10" s="381" customFormat="1">
      <c r="B1300" s="825"/>
      <c r="C1300" s="826"/>
      <c r="D1300" s="827"/>
      <c r="E1300" s="826"/>
      <c r="F1300" s="826"/>
      <c r="G1300" s="826"/>
      <c r="H1300" s="826"/>
      <c r="I1300" s="826"/>
      <c r="J1300" s="828"/>
    </row>
    <row r="1301" spans="2:10" s="381" customFormat="1">
      <c r="B1301" s="825"/>
      <c r="C1301" s="826"/>
      <c r="D1301" s="827"/>
      <c r="E1301" s="826"/>
      <c r="F1301" s="826"/>
      <c r="G1301" s="826"/>
      <c r="H1301" s="826"/>
      <c r="I1301" s="826"/>
      <c r="J1301" s="828"/>
    </row>
    <row r="1302" spans="2:10" s="381" customFormat="1">
      <c r="B1302" s="825"/>
      <c r="C1302" s="826"/>
      <c r="D1302" s="827"/>
      <c r="E1302" s="826"/>
      <c r="F1302" s="826"/>
      <c r="G1302" s="826"/>
      <c r="H1302" s="826"/>
      <c r="I1302" s="826"/>
      <c r="J1302" s="828"/>
    </row>
    <row r="1303" spans="2:10" s="381" customFormat="1">
      <c r="B1303" s="825"/>
      <c r="C1303" s="826"/>
      <c r="D1303" s="827"/>
      <c r="E1303" s="826"/>
      <c r="F1303" s="826"/>
      <c r="G1303" s="826"/>
      <c r="H1303" s="826"/>
      <c r="I1303" s="826"/>
      <c r="J1303" s="828"/>
    </row>
    <row r="1304" spans="2:10" s="381" customFormat="1">
      <c r="B1304" s="825"/>
      <c r="C1304" s="826"/>
      <c r="D1304" s="827"/>
      <c r="E1304" s="826"/>
      <c r="F1304" s="826"/>
      <c r="G1304" s="826"/>
      <c r="H1304" s="826"/>
      <c r="I1304" s="826"/>
      <c r="J1304" s="828"/>
    </row>
    <row r="1305" spans="2:10" s="381" customFormat="1">
      <c r="B1305" s="825"/>
      <c r="C1305" s="826"/>
      <c r="D1305" s="827"/>
      <c r="E1305" s="826"/>
      <c r="F1305" s="826"/>
      <c r="G1305" s="826"/>
      <c r="H1305" s="826"/>
      <c r="I1305" s="826"/>
      <c r="J1305" s="828"/>
    </row>
    <row r="1306" spans="2:10" s="381" customFormat="1">
      <c r="B1306" s="825"/>
      <c r="C1306" s="826"/>
      <c r="D1306" s="827"/>
      <c r="E1306" s="826"/>
      <c r="F1306" s="826"/>
      <c r="G1306" s="826"/>
      <c r="H1306" s="826"/>
      <c r="I1306" s="826"/>
      <c r="J1306" s="828"/>
    </row>
    <row r="1307" spans="2:10" s="381" customFormat="1">
      <c r="B1307" s="825"/>
      <c r="C1307" s="826"/>
      <c r="D1307" s="827"/>
      <c r="E1307" s="826"/>
      <c r="F1307" s="826"/>
      <c r="G1307" s="826"/>
      <c r="H1307" s="826"/>
      <c r="I1307" s="826"/>
      <c r="J1307" s="828"/>
    </row>
    <row r="1308" spans="2:10" s="381" customFormat="1">
      <c r="B1308" s="825"/>
      <c r="C1308" s="826"/>
      <c r="D1308" s="827"/>
      <c r="E1308" s="826"/>
      <c r="F1308" s="826"/>
      <c r="G1308" s="826"/>
      <c r="H1308" s="826"/>
      <c r="I1308" s="826"/>
      <c r="J1308" s="828"/>
    </row>
    <row r="1309" spans="2:10" s="381" customFormat="1">
      <c r="B1309" s="825"/>
      <c r="C1309" s="826"/>
      <c r="D1309" s="827"/>
      <c r="E1309" s="826"/>
      <c r="F1309" s="826"/>
      <c r="G1309" s="826"/>
      <c r="H1309" s="826"/>
      <c r="I1309" s="826"/>
      <c r="J1309" s="828"/>
    </row>
    <row r="1310" spans="2:10" s="381" customFormat="1">
      <c r="B1310" s="825"/>
      <c r="C1310" s="826"/>
      <c r="D1310" s="827"/>
      <c r="E1310" s="826"/>
      <c r="F1310" s="826"/>
      <c r="G1310" s="826"/>
      <c r="H1310" s="826"/>
      <c r="I1310" s="826"/>
      <c r="J1310" s="828"/>
    </row>
    <row r="1311" spans="2:10" s="381" customFormat="1">
      <c r="B1311" s="825"/>
      <c r="C1311" s="826"/>
      <c r="D1311" s="827"/>
      <c r="E1311" s="826"/>
      <c r="F1311" s="826"/>
      <c r="G1311" s="826"/>
      <c r="H1311" s="826"/>
      <c r="I1311" s="826"/>
      <c r="J1311" s="828"/>
    </row>
    <row r="1312" spans="2:10" s="381" customFormat="1">
      <c r="B1312" s="825"/>
      <c r="C1312" s="826"/>
      <c r="D1312" s="827"/>
      <c r="E1312" s="826"/>
      <c r="F1312" s="826"/>
      <c r="G1312" s="826"/>
      <c r="H1312" s="826"/>
      <c r="I1312" s="826"/>
      <c r="J1312" s="828"/>
    </row>
    <row r="1313" spans="2:10" s="381" customFormat="1">
      <c r="B1313" s="825"/>
      <c r="C1313" s="826"/>
      <c r="D1313" s="827"/>
      <c r="E1313" s="826"/>
      <c r="F1313" s="826"/>
      <c r="G1313" s="826"/>
      <c r="H1313" s="826"/>
      <c r="I1313" s="826"/>
      <c r="J1313" s="828"/>
    </row>
    <row r="1314" spans="2:10" s="381" customFormat="1">
      <c r="B1314" s="825"/>
      <c r="C1314" s="826"/>
      <c r="D1314" s="827"/>
      <c r="E1314" s="826"/>
      <c r="F1314" s="826"/>
      <c r="G1314" s="826"/>
      <c r="H1314" s="826"/>
      <c r="I1314" s="826"/>
      <c r="J1314" s="828"/>
    </row>
    <row r="1315" spans="2:10" s="381" customFormat="1">
      <c r="B1315" s="825"/>
      <c r="C1315" s="826"/>
      <c r="D1315" s="827"/>
      <c r="E1315" s="826"/>
      <c r="F1315" s="826"/>
      <c r="G1315" s="826"/>
      <c r="H1315" s="826"/>
      <c r="I1315" s="826"/>
      <c r="J1315" s="828"/>
    </row>
    <row r="1316" spans="2:10" s="381" customFormat="1">
      <c r="B1316" s="825"/>
      <c r="C1316" s="826"/>
      <c r="D1316" s="827"/>
      <c r="E1316" s="826"/>
      <c r="F1316" s="826"/>
      <c r="G1316" s="826"/>
      <c r="H1316" s="826"/>
      <c r="I1316" s="826"/>
      <c r="J1316" s="828"/>
    </row>
    <row r="1317" spans="2:10" s="381" customFormat="1">
      <c r="B1317" s="825"/>
      <c r="C1317" s="826"/>
      <c r="D1317" s="827"/>
      <c r="E1317" s="826"/>
      <c r="F1317" s="826"/>
      <c r="G1317" s="826"/>
      <c r="H1317" s="826"/>
      <c r="I1317" s="826"/>
      <c r="J1317" s="828"/>
    </row>
    <row r="1318" spans="2:10" s="381" customFormat="1">
      <c r="B1318" s="825"/>
      <c r="C1318" s="826"/>
      <c r="D1318" s="827"/>
      <c r="E1318" s="826"/>
      <c r="F1318" s="826"/>
      <c r="G1318" s="826"/>
      <c r="H1318" s="826"/>
      <c r="I1318" s="826"/>
      <c r="J1318" s="828"/>
    </row>
    <row r="1319" spans="2:10" s="381" customFormat="1">
      <c r="B1319" s="825"/>
      <c r="C1319" s="826"/>
      <c r="D1319" s="827"/>
      <c r="E1319" s="826"/>
      <c r="F1319" s="826"/>
      <c r="G1319" s="826"/>
      <c r="H1319" s="826"/>
      <c r="I1319" s="826"/>
      <c r="J1319" s="828"/>
    </row>
    <row r="1320" spans="2:10" s="381" customFormat="1">
      <c r="B1320" s="825"/>
      <c r="C1320" s="826"/>
      <c r="D1320" s="827"/>
      <c r="E1320" s="826"/>
      <c r="F1320" s="826"/>
      <c r="G1320" s="826"/>
      <c r="H1320" s="826"/>
      <c r="I1320" s="826"/>
      <c r="J1320" s="828"/>
    </row>
    <row r="1321" spans="2:10" s="381" customFormat="1">
      <c r="B1321" s="825"/>
      <c r="C1321" s="826"/>
      <c r="D1321" s="827"/>
      <c r="E1321" s="826"/>
      <c r="F1321" s="826"/>
      <c r="G1321" s="826"/>
      <c r="H1321" s="826"/>
      <c r="I1321" s="826"/>
      <c r="J1321" s="828"/>
    </row>
    <row r="1322" spans="2:10" s="381" customFormat="1">
      <c r="B1322" s="825"/>
      <c r="C1322" s="826"/>
      <c r="D1322" s="827"/>
      <c r="E1322" s="826"/>
      <c r="F1322" s="826"/>
      <c r="G1322" s="826"/>
      <c r="H1322" s="826"/>
      <c r="I1322" s="826"/>
      <c r="J1322" s="828"/>
    </row>
    <row r="1323" spans="2:10" s="381" customFormat="1">
      <c r="B1323" s="825"/>
      <c r="C1323" s="826"/>
      <c r="D1323" s="827"/>
      <c r="E1323" s="826"/>
      <c r="F1323" s="826"/>
      <c r="G1323" s="826"/>
      <c r="H1323" s="826"/>
      <c r="I1323" s="826"/>
      <c r="J1323" s="828"/>
    </row>
    <row r="1324" spans="2:10" s="381" customFormat="1">
      <c r="B1324" s="825"/>
      <c r="C1324" s="826"/>
      <c r="D1324" s="827"/>
      <c r="E1324" s="826"/>
      <c r="F1324" s="826"/>
      <c r="G1324" s="826"/>
      <c r="H1324" s="826"/>
      <c r="I1324" s="826"/>
      <c r="J1324" s="828"/>
    </row>
    <row r="1325" spans="2:10" s="381" customFormat="1">
      <c r="B1325" s="825"/>
      <c r="C1325" s="826"/>
      <c r="D1325" s="827"/>
      <c r="E1325" s="826"/>
      <c r="F1325" s="826"/>
      <c r="G1325" s="826"/>
      <c r="H1325" s="826"/>
      <c r="I1325" s="826"/>
      <c r="J1325" s="828"/>
    </row>
    <row r="1326" spans="2:10" s="381" customFormat="1">
      <c r="B1326" s="825"/>
      <c r="C1326" s="826"/>
      <c r="D1326" s="827"/>
      <c r="E1326" s="826"/>
      <c r="F1326" s="826"/>
      <c r="G1326" s="826"/>
      <c r="H1326" s="826"/>
      <c r="I1326" s="826"/>
      <c r="J1326" s="828"/>
    </row>
    <row r="1327" spans="2:10" s="381" customFormat="1">
      <c r="B1327" s="825"/>
      <c r="C1327" s="826"/>
      <c r="D1327" s="827"/>
      <c r="E1327" s="826"/>
      <c r="F1327" s="826"/>
      <c r="G1327" s="826"/>
      <c r="H1327" s="826"/>
      <c r="I1327" s="826"/>
      <c r="J1327" s="828"/>
    </row>
    <row r="1328" spans="2:10" s="381" customFormat="1">
      <c r="B1328" s="825"/>
      <c r="C1328" s="826"/>
      <c r="D1328" s="827"/>
      <c r="E1328" s="826"/>
      <c r="F1328" s="826"/>
      <c r="G1328" s="826"/>
      <c r="H1328" s="826"/>
      <c r="I1328" s="826"/>
      <c r="J1328" s="828"/>
    </row>
    <row r="1329" spans="2:10" s="381" customFormat="1">
      <c r="B1329" s="825"/>
      <c r="C1329" s="826"/>
      <c r="D1329" s="827"/>
      <c r="E1329" s="826"/>
      <c r="F1329" s="826"/>
      <c r="G1329" s="826"/>
      <c r="H1329" s="826"/>
      <c r="I1329" s="826"/>
      <c r="J1329" s="828"/>
    </row>
    <row r="1330" spans="2:10" s="381" customFormat="1">
      <c r="B1330" s="825"/>
      <c r="C1330" s="826"/>
      <c r="D1330" s="827"/>
      <c r="E1330" s="826"/>
      <c r="F1330" s="826"/>
      <c r="G1330" s="826"/>
      <c r="H1330" s="826"/>
      <c r="I1330" s="826"/>
      <c r="J1330" s="828"/>
    </row>
    <row r="1331" spans="2:10" s="381" customFormat="1">
      <c r="B1331" s="825"/>
      <c r="C1331" s="826"/>
      <c r="D1331" s="827"/>
      <c r="E1331" s="826"/>
      <c r="F1331" s="826"/>
      <c r="G1331" s="826"/>
      <c r="H1331" s="826"/>
      <c r="I1331" s="826"/>
      <c r="J1331" s="828"/>
    </row>
    <row r="1332" spans="2:10" s="381" customFormat="1">
      <c r="B1332" s="825"/>
      <c r="C1332" s="826"/>
      <c r="D1332" s="827"/>
      <c r="E1332" s="826"/>
      <c r="F1332" s="826"/>
      <c r="G1332" s="826"/>
      <c r="H1332" s="826"/>
      <c r="I1332" s="826"/>
      <c r="J1332" s="828"/>
    </row>
    <row r="1333" spans="2:10" s="381" customFormat="1">
      <c r="B1333" s="825"/>
      <c r="C1333" s="826"/>
      <c r="D1333" s="827"/>
      <c r="E1333" s="826"/>
      <c r="F1333" s="826"/>
      <c r="G1333" s="826"/>
      <c r="H1333" s="826"/>
      <c r="I1333" s="826"/>
      <c r="J1333" s="828"/>
    </row>
    <row r="1334" spans="2:10" s="381" customFormat="1">
      <c r="B1334" s="825"/>
      <c r="C1334" s="826"/>
      <c r="D1334" s="827"/>
      <c r="E1334" s="826"/>
      <c r="F1334" s="826"/>
      <c r="G1334" s="826"/>
      <c r="H1334" s="826"/>
      <c r="I1334" s="826"/>
      <c r="J1334" s="828"/>
    </row>
    <row r="1335" spans="2:10" s="381" customFormat="1">
      <c r="B1335" s="825"/>
      <c r="C1335" s="826"/>
      <c r="D1335" s="827"/>
      <c r="E1335" s="826"/>
      <c r="F1335" s="826"/>
      <c r="G1335" s="826"/>
      <c r="H1335" s="826"/>
      <c r="I1335" s="826"/>
      <c r="J1335" s="828"/>
    </row>
    <row r="1336" spans="2:10" s="381" customFormat="1">
      <c r="B1336" s="825"/>
      <c r="C1336" s="826"/>
      <c r="D1336" s="827"/>
      <c r="E1336" s="826"/>
      <c r="F1336" s="826"/>
      <c r="G1336" s="826"/>
      <c r="H1336" s="826"/>
      <c r="I1336" s="826"/>
      <c r="J1336" s="828"/>
    </row>
    <row r="1337" spans="2:10" s="381" customFormat="1">
      <c r="B1337" s="825"/>
      <c r="C1337" s="826"/>
      <c r="D1337" s="827"/>
      <c r="E1337" s="826"/>
      <c r="F1337" s="826"/>
      <c r="G1337" s="826"/>
      <c r="H1337" s="826"/>
      <c r="I1337" s="826"/>
      <c r="J1337" s="828"/>
    </row>
    <row r="1338" spans="2:10" s="381" customFormat="1">
      <c r="B1338" s="825"/>
      <c r="C1338" s="826"/>
      <c r="D1338" s="827"/>
      <c r="E1338" s="826"/>
      <c r="F1338" s="826"/>
      <c r="G1338" s="826"/>
      <c r="H1338" s="826"/>
      <c r="I1338" s="826"/>
      <c r="J1338" s="828"/>
    </row>
    <row r="1339" spans="2:10" s="381" customFormat="1">
      <c r="B1339" s="825"/>
      <c r="C1339" s="826"/>
      <c r="D1339" s="827"/>
      <c r="E1339" s="826"/>
      <c r="F1339" s="826"/>
      <c r="G1339" s="826"/>
      <c r="H1339" s="826"/>
      <c r="I1339" s="826"/>
      <c r="J1339" s="828"/>
    </row>
    <row r="1340" spans="2:10" s="381" customFormat="1">
      <c r="B1340" s="825"/>
      <c r="C1340" s="826"/>
      <c r="D1340" s="827"/>
      <c r="E1340" s="826"/>
      <c r="F1340" s="826"/>
      <c r="G1340" s="826"/>
      <c r="H1340" s="826"/>
      <c r="I1340" s="826"/>
      <c r="J1340" s="828"/>
    </row>
    <row r="1341" spans="2:10" s="381" customFormat="1">
      <c r="B1341" s="825"/>
      <c r="C1341" s="826"/>
      <c r="D1341" s="827"/>
      <c r="E1341" s="826"/>
      <c r="F1341" s="826"/>
      <c r="G1341" s="826"/>
      <c r="H1341" s="826"/>
      <c r="I1341" s="826"/>
      <c r="J1341" s="828"/>
    </row>
    <row r="1342" spans="2:10" s="381" customFormat="1">
      <c r="B1342" s="825"/>
      <c r="C1342" s="826"/>
      <c r="D1342" s="827"/>
      <c r="E1342" s="826"/>
      <c r="F1342" s="826"/>
      <c r="G1342" s="826"/>
      <c r="H1342" s="826"/>
      <c r="I1342" s="826"/>
      <c r="J1342" s="828"/>
    </row>
    <row r="1343" spans="2:10" s="381" customFormat="1">
      <c r="B1343" s="825"/>
      <c r="C1343" s="826"/>
      <c r="D1343" s="827"/>
      <c r="E1343" s="826"/>
      <c r="F1343" s="826"/>
      <c r="G1343" s="826"/>
      <c r="H1343" s="826"/>
      <c r="I1343" s="826"/>
      <c r="J1343" s="828"/>
    </row>
    <row r="1344" spans="2:10" s="381" customFormat="1">
      <c r="B1344" s="825"/>
      <c r="C1344" s="826"/>
      <c r="D1344" s="827"/>
      <c r="E1344" s="826"/>
      <c r="F1344" s="826"/>
      <c r="G1344" s="826"/>
      <c r="H1344" s="826"/>
      <c r="I1344" s="826"/>
      <c r="J1344" s="828"/>
    </row>
    <row r="1345" spans="2:10" s="381" customFormat="1">
      <c r="B1345" s="825"/>
      <c r="C1345" s="826"/>
      <c r="D1345" s="827"/>
      <c r="E1345" s="826"/>
      <c r="F1345" s="826"/>
      <c r="G1345" s="826"/>
      <c r="H1345" s="826"/>
      <c r="I1345" s="826"/>
      <c r="J1345" s="828"/>
    </row>
    <row r="1346" spans="2:10" s="381" customFormat="1">
      <c r="B1346" s="825"/>
      <c r="C1346" s="826"/>
      <c r="D1346" s="827"/>
      <c r="E1346" s="826"/>
      <c r="F1346" s="826"/>
      <c r="G1346" s="826"/>
      <c r="H1346" s="826"/>
      <c r="I1346" s="826"/>
      <c r="J1346" s="828"/>
    </row>
    <row r="1347" spans="2:10" s="381" customFormat="1">
      <c r="B1347" s="825"/>
      <c r="C1347" s="826"/>
      <c r="D1347" s="827"/>
      <c r="E1347" s="826"/>
      <c r="F1347" s="826"/>
      <c r="G1347" s="826"/>
      <c r="H1347" s="826"/>
      <c r="I1347" s="826"/>
      <c r="J1347" s="828"/>
    </row>
    <row r="1348" spans="2:10" s="381" customFormat="1">
      <c r="B1348" s="825"/>
      <c r="C1348" s="826"/>
      <c r="D1348" s="827"/>
      <c r="E1348" s="826"/>
      <c r="F1348" s="826"/>
      <c r="G1348" s="826"/>
      <c r="H1348" s="826"/>
      <c r="I1348" s="826"/>
      <c r="J1348" s="828"/>
    </row>
    <row r="1349" spans="2:10" s="381" customFormat="1">
      <c r="B1349" s="825"/>
      <c r="C1349" s="826"/>
      <c r="D1349" s="827"/>
      <c r="E1349" s="826"/>
      <c r="F1349" s="826"/>
      <c r="G1349" s="826"/>
      <c r="H1349" s="826"/>
      <c r="I1349" s="826"/>
      <c r="J1349" s="828"/>
    </row>
    <row r="1350" spans="2:10" s="381" customFormat="1">
      <c r="B1350" s="825"/>
      <c r="C1350" s="826"/>
      <c r="D1350" s="827"/>
      <c r="E1350" s="826"/>
      <c r="F1350" s="826"/>
      <c r="G1350" s="826"/>
      <c r="H1350" s="826"/>
      <c r="I1350" s="826"/>
      <c r="J1350" s="828"/>
    </row>
    <row r="1351" spans="2:10" s="381" customFormat="1">
      <c r="B1351" s="825"/>
      <c r="C1351" s="826"/>
      <c r="D1351" s="827"/>
      <c r="E1351" s="826"/>
      <c r="F1351" s="826"/>
      <c r="G1351" s="826"/>
      <c r="H1351" s="826"/>
      <c r="I1351" s="826"/>
      <c r="J1351" s="828"/>
    </row>
    <row r="1352" spans="2:10" s="381" customFormat="1">
      <c r="B1352" s="825"/>
      <c r="C1352" s="826"/>
      <c r="D1352" s="827"/>
      <c r="E1352" s="826"/>
      <c r="F1352" s="826"/>
      <c r="G1352" s="826"/>
      <c r="H1352" s="826"/>
      <c r="I1352" s="826"/>
      <c r="J1352" s="828"/>
    </row>
    <row r="1353" spans="2:10" s="381" customFormat="1">
      <c r="B1353" s="825"/>
      <c r="C1353" s="826"/>
      <c r="D1353" s="827"/>
      <c r="E1353" s="826"/>
      <c r="F1353" s="826"/>
      <c r="G1353" s="826"/>
      <c r="H1353" s="826"/>
      <c r="I1353" s="826"/>
      <c r="J1353" s="828"/>
    </row>
    <row r="1354" spans="2:10" s="381" customFormat="1">
      <c r="B1354" s="825"/>
      <c r="C1354" s="826"/>
      <c r="D1354" s="827"/>
      <c r="E1354" s="826"/>
      <c r="F1354" s="826"/>
      <c r="G1354" s="826"/>
      <c r="H1354" s="826"/>
      <c r="I1354" s="826"/>
      <c r="J1354" s="828"/>
    </row>
    <row r="1355" spans="2:10" s="381" customFormat="1">
      <c r="B1355" s="825"/>
      <c r="C1355" s="826"/>
      <c r="D1355" s="827"/>
      <c r="E1355" s="826"/>
      <c r="F1355" s="826"/>
      <c r="G1355" s="826"/>
      <c r="H1355" s="826"/>
      <c r="I1355" s="826"/>
      <c r="J1355" s="828"/>
    </row>
    <row r="1356" spans="2:10" s="381" customFormat="1">
      <c r="B1356" s="825"/>
      <c r="C1356" s="826"/>
      <c r="D1356" s="827"/>
      <c r="E1356" s="826"/>
      <c r="F1356" s="826"/>
      <c r="G1356" s="826"/>
      <c r="H1356" s="826"/>
      <c r="I1356" s="826"/>
      <c r="J1356" s="828"/>
    </row>
    <row r="1357" spans="2:10" s="381" customFormat="1">
      <c r="B1357" s="825"/>
      <c r="C1357" s="826"/>
      <c r="D1357" s="827"/>
      <c r="E1357" s="826"/>
      <c r="F1357" s="826"/>
      <c r="G1357" s="826"/>
      <c r="H1357" s="826"/>
      <c r="I1357" s="826"/>
      <c r="J1357" s="828"/>
    </row>
    <row r="1358" spans="2:10" s="381" customFormat="1">
      <c r="B1358" s="825"/>
      <c r="C1358" s="826"/>
      <c r="D1358" s="827"/>
      <c r="E1358" s="826"/>
      <c r="F1358" s="826"/>
      <c r="G1358" s="826"/>
      <c r="H1358" s="826"/>
      <c r="I1358" s="826"/>
      <c r="J1358" s="828"/>
    </row>
    <row r="1359" spans="2:10" s="381" customFormat="1">
      <c r="B1359" s="825"/>
      <c r="C1359" s="826"/>
      <c r="D1359" s="827"/>
      <c r="E1359" s="826"/>
      <c r="F1359" s="826"/>
      <c r="G1359" s="826"/>
      <c r="H1359" s="826"/>
      <c r="I1359" s="826"/>
      <c r="J1359" s="828"/>
    </row>
    <row r="1360" spans="2:10" s="381" customFormat="1">
      <c r="B1360" s="825"/>
      <c r="C1360" s="826"/>
      <c r="D1360" s="827"/>
      <c r="E1360" s="826"/>
      <c r="F1360" s="826"/>
      <c r="G1360" s="826"/>
      <c r="H1360" s="826"/>
      <c r="I1360" s="826"/>
      <c r="J1360" s="828"/>
    </row>
    <row r="1361" spans="2:10" s="381" customFormat="1">
      <c r="B1361" s="825"/>
      <c r="C1361" s="826"/>
      <c r="D1361" s="827"/>
      <c r="E1361" s="826"/>
      <c r="F1361" s="826"/>
      <c r="G1361" s="826"/>
      <c r="H1361" s="826"/>
      <c r="I1361" s="826"/>
      <c r="J1361" s="828"/>
    </row>
    <row r="1362" spans="2:10" s="381" customFormat="1">
      <c r="B1362" s="825"/>
      <c r="C1362" s="826"/>
      <c r="D1362" s="827"/>
      <c r="E1362" s="826"/>
      <c r="F1362" s="826"/>
      <c r="G1362" s="826"/>
      <c r="H1362" s="826"/>
      <c r="I1362" s="826"/>
      <c r="J1362" s="828"/>
    </row>
    <row r="1363" spans="2:10" s="381" customFormat="1">
      <c r="B1363" s="825"/>
      <c r="C1363" s="826"/>
      <c r="D1363" s="827"/>
      <c r="E1363" s="826"/>
      <c r="F1363" s="826"/>
      <c r="G1363" s="826"/>
      <c r="H1363" s="826"/>
      <c r="I1363" s="826"/>
      <c r="J1363" s="828"/>
    </row>
    <row r="1364" spans="2:10" s="381" customFormat="1">
      <c r="B1364" s="825"/>
      <c r="C1364" s="826"/>
      <c r="D1364" s="827"/>
      <c r="E1364" s="826"/>
      <c r="F1364" s="826"/>
      <c r="G1364" s="826"/>
      <c r="H1364" s="826"/>
      <c r="I1364" s="826"/>
      <c r="J1364" s="828"/>
    </row>
    <row r="1365" spans="2:10" s="381" customFormat="1">
      <c r="B1365" s="825"/>
      <c r="C1365" s="826"/>
      <c r="D1365" s="827"/>
      <c r="E1365" s="826"/>
      <c r="F1365" s="826"/>
      <c r="G1365" s="826"/>
      <c r="H1365" s="826"/>
      <c r="I1365" s="826"/>
      <c r="J1365" s="828"/>
    </row>
    <row r="1366" spans="2:10" s="381" customFormat="1">
      <c r="B1366" s="825"/>
      <c r="C1366" s="826"/>
      <c r="D1366" s="827"/>
      <c r="E1366" s="826"/>
      <c r="F1366" s="826"/>
      <c r="G1366" s="826"/>
      <c r="H1366" s="826"/>
      <c r="I1366" s="826"/>
      <c r="J1366" s="828"/>
    </row>
    <row r="1367" spans="2:10" s="381" customFormat="1">
      <c r="B1367" s="825"/>
      <c r="C1367" s="826"/>
      <c r="D1367" s="827"/>
      <c r="E1367" s="826"/>
      <c r="F1367" s="826"/>
      <c r="G1367" s="826"/>
      <c r="H1367" s="826"/>
      <c r="I1367" s="826"/>
      <c r="J1367" s="828"/>
    </row>
    <row r="1368" spans="2:10" s="381" customFormat="1">
      <c r="B1368" s="825"/>
      <c r="C1368" s="826"/>
      <c r="D1368" s="827"/>
      <c r="E1368" s="826"/>
      <c r="F1368" s="826"/>
      <c r="G1368" s="826"/>
      <c r="H1368" s="826"/>
      <c r="I1368" s="826"/>
      <c r="J1368" s="828"/>
    </row>
    <row r="1369" spans="2:10" s="381" customFormat="1">
      <c r="B1369" s="825"/>
      <c r="C1369" s="826"/>
      <c r="D1369" s="827"/>
      <c r="E1369" s="826"/>
      <c r="F1369" s="826"/>
      <c r="G1369" s="826"/>
      <c r="H1369" s="826"/>
      <c r="I1369" s="826"/>
      <c r="J1369" s="828"/>
    </row>
    <row r="1370" spans="2:10" s="381" customFormat="1">
      <c r="B1370" s="825"/>
      <c r="C1370" s="826"/>
      <c r="D1370" s="827"/>
      <c r="E1370" s="826"/>
      <c r="F1370" s="826"/>
      <c r="G1370" s="826"/>
      <c r="H1370" s="826"/>
      <c r="I1370" s="826"/>
      <c r="J1370" s="828"/>
    </row>
    <row r="1371" spans="2:10" s="381" customFormat="1">
      <c r="B1371" s="825"/>
      <c r="C1371" s="826"/>
      <c r="D1371" s="827"/>
      <c r="E1371" s="826"/>
      <c r="F1371" s="826"/>
      <c r="G1371" s="826"/>
      <c r="H1371" s="826"/>
      <c r="I1371" s="826"/>
      <c r="J1371" s="828"/>
    </row>
    <row r="1372" spans="2:10" s="381" customFormat="1">
      <c r="B1372" s="825"/>
      <c r="C1372" s="826"/>
      <c r="D1372" s="827"/>
      <c r="E1372" s="826"/>
      <c r="F1372" s="826"/>
      <c r="G1372" s="826"/>
      <c r="H1372" s="826"/>
      <c r="I1372" s="826"/>
      <c r="J1372" s="828"/>
    </row>
    <row r="1373" spans="2:10" s="381" customFormat="1">
      <c r="B1373" s="825"/>
      <c r="C1373" s="826"/>
      <c r="D1373" s="827"/>
      <c r="E1373" s="826"/>
      <c r="F1373" s="826"/>
      <c r="G1373" s="826"/>
      <c r="H1373" s="826"/>
      <c r="I1373" s="826"/>
      <c r="J1373" s="828"/>
    </row>
    <row r="1374" spans="2:10" s="381" customFormat="1">
      <c r="B1374" s="825"/>
      <c r="C1374" s="826"/>
      <c r="D1374" s="827"/>
      <c r="E1374" s="826"/>
      <c r="F1374" s="826"/>
      <c r="G1374" s="826"/>
      <c r="H1374" s="826"/>
      <c r="I1374" s="826"/>
      <c r="J1374" s="828"/>
    </row>
    <row r="1375" spans="2:10" s="381" customFormat="1">
      <c r="B1375" s="825"/>
      <c r="C1375" s="826"/>
      <c r="D1375" s="827"/>
      <c r="E1375" s="826"/>
      <c r="F1375" s="826"/>
      <c r="G1375" s="826"/>
      <c r="H1375" s="826"/>
      <c r="I1375" s="826"/>
      <c r="J1375" s="828"/>
    </row>
    <row r="1376" spans="2:10" s="381" customFormat="1">
      <c r="B1376" s="825"/>
      <c r="C1376" s="826"/>
      <c r="D1376" s="827"/>
      <c r="E1376" s="826"/>
      <c r="F1376" s="826"/>
      <c r="G1376" s="826"/>
      <c r="H1376" s="826"/>
      <c r="I1376" s="826"/>
      <c r="J1376" s="828"/>
    </row>
    <row r="1377" spans="1:10" s="381" customFormat="1">
      <c r="B1377" s="825"/>
      <c r="C1377" s="826"/>
      <c r="D1377" s="827"/>
      <c r="E1377" s="826"/>
      <c r="F1377" s="826"/>
      <c r="G1377" s="826"/>
      <c r="H1377" s="826"/>
      <c r="I1377" s="826"/>
      <c r="J1377" s="828"/>
    </row>
    <row r="1378" spans="1:10" s="381" customFormat="1">
      <c r="B1378" s="825"/>
      <c r="C1378" s="826"/>
      <c r="D1378" s="827"/>
      <c r="E1378" s="826"/>
      <c r="F1378" s="826"/>
      <c r="G1378" s="826"/>
      <c r="H1378" s="826"/>
      <c r="I1378" s="826"/>
      <c r="J1378" s="828"/>
    </row>
    <row r="1379" spans="1:10">
      <c r="A1379" s="381"/>
      <c r="B1379" s="825"/>
      <c r="C1379" s="826"/>
      <c r="D1379" s="827"/>
      <c r="E1379" s="826"/>
      <c r="F1379" s="826"/>
      <c r="G1379" s="826"/>
      <c r="H1379" s="826"/>
      <c r="I1379" s="826"/>
    </row>
    <row r="1380" spans="1:10">
      <c r="A1380" s="381"/>
      <c r="B1380" s="825"/>
      <c r="C1380" s="826"/>
      <c r="D1380" s="827"/>
      <c r="E1380" s="826"/>
      <c r="F1380" s="826"/>
      <c r="G1380" s="826"/>
      <c r="H1380" s="826"/>
      <c r="I1380" s="826"/>
    </row>
    <row r="1381" spans="1:10">
      <c r="A1381" s="381"/>
      <c r="B1381" s="825"/>
      <c r="C1381" s="826"/>
      <c r="D1381" s="827"/>
      <c r="E1381" s="826"/>
      <c r="F1381" s="826"/>
      <c r="G1381" s="826"/>
      <c r="H1381" s="826"/>
      <c r="I1381" s="826"/>
    </row>
  </sheetData>
  <mergeCells count="3">
    <mergeCell ref="F564:F565"/>
    <mergeCell ref="B1260:C1260"/>
    <mergeCell ref="A1259:F1259"/>
  </mergeCells>
  <printOptions horizontalCentered="1"/>
  <pageMargins left="0" right="0" top="0.74803149606299213" bottom="0.35433070866141736" header="0.31496062992125984" footer="0.31496062992125984"/>
  <pageSetup paperSize="9" scale="94"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6</vt:i4>
      </vt:variant>
      <vt:variant>
        <vt:lpstr>Įvardinti diapazonai</vt:lpstr>
      </vt:variant>
      <vt:variant>
        <vt:i4>7</vt:i4>
      </vt:variant>
    </vt:vector>
  </HeadingPairs>
  <TitlesOfParts>
    <vt:vector size="13" baseType="lpstr">
      <vt:lpstr>Turinys</vt:lpstr>
      <vt:lpstr>Sutartiniai žymėjimai</vt:lpstr>
      <vt:lpstr>1. Vizijos rodikliai</vt:lpstr>
      <vt:lpstr>2. Tikslų-uždavinių rodikliai</vt:lpstr>
      <vt:lpstr>3. Prioritetų įgyvendinimas</vt:lpstr>
      <vt:lpstr>4. Priemonių įgyvendinimas</vt:lpstr>
      <vt:lpstr>'2. Tikslų-uždavinių rodikliai'!_ftnref1</vt:lpstr>
      <vt:lpstr>'2. Tikslų-uždavinių rodikliai'!_ftnref2</vt:lpstr>
      <vt:lpstr>'1. Vizijos rodikliai'!Print_Area</vt:lpstr>
      <vt:lpstr>'2. Tikslų-uždavinių rodikliai'!Print_Area</vt:lpstr>
      <vt:lpstr>'4. Priemonių įgyvendinimas'!Print_Area</vt:lpstr>
      <vt:lpstr>'Sutartiniai žymėjimai'!Print_Area</vt:lpstr>
      <vt:lpstr>'2. Tikslų-uždavinių rodikliai'!Print_Titles</vt:lpstr>
    </vt:vector>
  </TitlesOfParts>
  <Company>Valdyba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I.Steponaviciene</dc:creator>
  <cp:lastModifiedBy>Virginija Palaimiene</cp:lastModifiedBy>
  <cp:lastPrinted>2018-09-11T05:47:35Z</cp:lastPrinted>
  <dcterms:created xsi:type="dcterms:W3CDTF">2004-06-30T10:49:56Z</dcterms:created>
  <dcterms:modified xsi:type="dcterms:W3CDTF">2018-09-13T13:26:42Z</dcterms:modified>
</cp:coreProperties>
</file>