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Demidova\Desktop\sprendimai\"/>
    </mc:Choice>
  </mc:AlternateContent>
  <bookViews>
    <workbookView xWindow="0" yWindow="0" windowWidth="28800" windowHeight="13590" firstSheet="1" activeTab="1"/>
  </bookViews>
  <sheets>
    <sheet name="Asignavimų valdydojai" sheetId="6" state="hidden" r:id="rId1"/>
    <sheet name="9 programa" sheetId="16" r:id="rId2"/>
    <sheet name="Aiškinamoji lentelė" sheetId="14" state="hidden" r:id="rId3"/>
  </sheets>
  <definedNames>
    <definedName name="_xlnm.Print_Area" localSheetId="1">'9 programa'!$A$1:$N$43</definedName>
    <definedName name="_xlnm.Print_Area" localSheetId="2">'Aiškinamoji lentelė'!$A$1:$Q$58</definedName>
    <definedName name="_xlnm.Print_Titles" localSheetId="1">'9 programa'!$6:$8</definedName>
    <definedName name="_xlnm.Print_Titles" localSheetId="2">'Aiškinamoji lentelė'!$6:$8</definedName>
  </definedNames>
  <calcPr calcId="162913"/>
</workbook>
</file>

<file path=xl/calcChain.xml><?xml version="1.0" encoding="utf-8"?>
<calcChain xmlns="http://schemas.openxmlformats.org/spreadsheetml/2006/main">
  <c r="J25" i="16" l="1"/>
  <c r="I25" i="16"/>
  <c r="H25" i="16"/>
  <c r="J46" i="14" l="1"/>
  <c r="K46" i="14"/>
  <c r="L46" i="14"/>
  <c r="I46" i="14"/>
  <c r="I28" i="16"/>
  <c r="J28" i="16"/>
  <c r="H28" i="16"/>
  <c r="J41" i="16"/>
  <c r="J40" i="16" s="1"/>
  <c r="J42" i="16" s="1"/>
  <c r="I41" i="16"/>
  <c r="I40" i="16" s="1"/>
  <c r="I42" i="16" s="1"/>
  <c r="H41" i="16"/>
  <c r="H40" i="16" s="1"/>
  <c r="H42" i="16" s="1"/>
  <c r="J34" i="16"/>
  <c r="I34" i="16"/>
  <c r="H34" i="16"/>
  <c r="H32" i="16"/>
  <c r="J30" i="16"/>
  <c r="I30" i="16"/>
  <c r="H30" i="16"/>
  <c r="J23" i="16"/>
  <c r="I23" i="16"/>
  <c r="H23" i="16"/>
  <c r="J18" i="16"/>
  <c r="I18" i="16"/>
  <c r="H18" i="16"/>
  <c r="J16" i="16"/>
  <c r="I16" i="16"/>
  <c r="H16" i="16"/>
  <c r="H35" i="16" l="1"/>
  <c r="H36" i="16" s="1"/>
  <c r="H37" i="16" s="1"/>
  <c r="I35" i="16"/>
  <c r="I36" i="16" s="1"/>
  <c r="I37" i="16" s="1"/>
  <c r="J35" i="16"/>
  <c r="J36" i="16" s="1"/>
  <c r="J37" i="16" s="1"/>
  <c r="J18" i="14"/>
  <c r="J40" i="14" l="1"/>
  <c r="K40" i="14"/>
  <c r="L40" i="14"/>
  <c r="I40" i="14"/>
  <c r="J38" i="14"/>
  <c r="K42" i="14"/>
  <c r="L42" i="14"/>
  <c r="J42" i="14"/>
  <c r="J34" i="14"/>
  <c r="J23" i="14"/>
  <c r="L52" i="14" l="1"/>
  <c r="K52" i="14"/>
  <c r="K51" i="14" s="1"/>
  <c r="K55" i="14" s="1"/>
  <c r="K36" i="14"/>
  <c r="K34" i="14"/>
  <c r="K23" i="14"/>
  <c r="K18" i="14"/>
  <c r="K16" i="14"/>
  <c r="K47" i="14" l="1"/>
  <c r="K48" i="14" s="1"/>
  <c r="I53" i="14" l="1"/>
  <c r="I54" i="14" l="1"/>
  <c r="I33" i="14" l="1"/>
  <c r="I34" i="14" s="1"/>
  <c r="L51" i="14"/>
  <c r="L55" i="14" s="1"/>
  <c r="J52" i="14"/>
  <c r="I45" i="14"/>
  <c r="I42" i="14"/>
  <c r="L36" i="14"/>
  <c r="J36" i="14"/>
  <c r="I36" i="14"/>
  <c r="L34" i="14"/>
  <c r="L23" i="14"/>
  <c r="I23" i="14"/>
  <c r="L18" i="14"/>
  <c r="I18" i="14"/>
  <c r="L16" i="14"/>
  <c r="J16" i="14"/>
  <c r="I16" i="14"/>
  <c r="L47" i="14" l="1"/>
  <c r="J47" i="14"/>
  <c r="J51" i="14"/>
  <c r="J55" i="14" s="1"/>
  <c r="I47" i="14"/>
  <c r="I52" i="14"/>
  <c r="I51" i="14" l="1"/>
  <c r="I55" i="14" s="1"/>
  <c r="I48" i="14"/>
  <c r="J48" i="14"/>
  <c r="L48" i="14"/>
</calcChain>
</file>

<file path=xl/comments1.xml><?xml version="1.0" encoding="utf-8"?>
<comments xmlns="http://schemas.openxmlformats.org/spreadsheetml/2006/main">
  <authors>
    <author>Snieguole Kacerauskaite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KSP 2013-2020 m. veiksmas </t>
        </r>
        <r>
          <rPr>
            <sz val="9"/>
            <color indexed="81"/>
            <rFont val="Tahoma"/>
            <family val="2"/>
            <charset val="186"/>
          </rPr>
          <t xml:space="preserve">"Remti jaunimo ir su jaunimu dirbančių organizacijų nuolatinę ir ilgalaikę programinę veiklą, jaunimo iniciatyvas, skatinti jaunimą užsiimti savanoriška veikla "
</t>
        </r>
      </text>
    </comment>
  </commentList>
</comments>
</file>

<file path=xl/comments2.xml><?xml version="1.0" encoding="utf-8"?>
<comments xmlns="http://schemas.openxmlformats.org/spreadsheetml/2006/main">
  <authors>
    <author>Snieguole Kacerauskaite</author>
  </authors>
  <commentList>
    <comment ref="E14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KSP 2013-2020 m. veiksmas </t>
        </r>
        <r>
          <rPr>
            <sz val="9"/>
            <color indexed="81"/>
            <rFont val="Tahoma"/>
            <family val="2"/>
            <charset val="186"/>
          </rPr>
          <t xml:space="preserve">"Remti jaunimo ir su jaunimu dirbančių organizacijų nuolatinę ir ilgalaikę programinę veiklą, jaunimo iniciatyvas, skatinti jaunimą užsiimti savanoriška veikla "
</t>
        </r>
      </text>
    </comment>
    <comment ref="E41" authorId="0" shapeId="0">
      <text>
        <r>
          <rPr>
            <sz val="9"/>
            <color indexed="81"/>
            <rFont val="Tahoma"/>
            <family val="2"/>
            <charset val="186"/>
          </rPr>
          <t xml:space="preserve">"Koordinuotai teikti informaciją apie jaunimo veiklą ir jos galimybes"
</t>
        </r>
      </text>
    </comment>
  </commentList>
</comments>
</file>

<file path=xl/sharedStrings.xml><?xml version="1.0" encoding="utf-8"?>
<sst xmlns="http://schemas.openxmlformats.org/spreadsheetml/2006/main" count="278" uniqueCount="106">
  <si>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</si>
  <si>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</si>
  <si>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</si>
  <si>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</si>
  <si>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</si>
  <si>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</si>
  <si>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Finansavimo šaltinis</t>
  </si>
  <si>
    <t>01</t>
  </si>
  <si>
    <t>SB</t>
  </si>
  <si>
    <t>Iš viso:</t>
  </si>
  <si>
    <t>02</t>
  </si>
  <si>
    <t>03</t>
  </si>
  <si>
    <t>Iš viso uždaviniui:</t>
  </si>
  <si>
    <t>Iš viso tikslui:</t>
  </si>
  <si>
    <t xml:space="preserve">Iš viso  programai: </t>
  </si>
  <si>
    <t>Finansavimo šaltiniai</t>
  </si>
  <si>
    <t>09</t>
  </si>
  <si>
    <t>SAVIVALDYBĖS LĖŠOS</t>
  </si>
  <si>
    <t>Finansavimo šaltinių suvestinė</t>
  </si>
  <si>
    <t>1</t>
  </si>
  <si>
    <t>Pavadinimas</t>
  </si>
  <si>
    <t>03 Srateginis tikslas.  Užtikrinti gyventojams aukštą švietimo, kultūros, socialinių, sporto ir sveikatos apsaugos paslaugų kokybę ir prieinamumą</t>
  </si>
  <si>
    <t>Kurti pažangią ir pilietišką visuomenę, skatinant jaunimo ir su jaunimu dirbančių organizacijų veiklą, iniciatyvas ir dalyvavimą visuomeninėje veikloje</t>
  </si>
  <si>
    <t>Aktyvinti  jaunimo ir su jaunimu dirbančių organizacijų veiklą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</si>
  <si>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</si>
  <si>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t>JAUNIMO POLITIKOS PLĖTROS PROGRAMOS NR. 09</t>
  </si>
  <si>
    <t>09. Jaunimo politikos plėtros programa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</si>
  <si>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</si>
  <si>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</si>
  <si>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</si>
  <si>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</si>
  <si>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</si>
  <si>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</si>
  <si>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</si>
  <si>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</si>
  <si>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</si>
  <si>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 xml:space="preserve"> TIKSLŲ, UŽDAVINIŲ, PRIEMONIŲ, PRIEMONIŲ IŠLAIDŲ IR PRODUKTO KRITERIJŲ SUVESTINĖ</t>
  </si>
  <si>
    <t>Produkto kriterijus</t>
  </si>
  <si>
    <t>P1.1.2.1</t>
  </si>
  <si>
    <t>P1.1.2.2</t>
  </si>
  <si>
    <t>Iš dalies finansuota projektų, skaičius</t>
  </si>
  <si>
    <t>Paskirtа premijų, skaičius</t>
  </si>
  <si>
    <t>Planas</t>
  </si>
  <si>
    <t>Įgyvendinta projektų, vnt.</t>
  </si>
  <si>
    <t>tūkst. Eur</t>
  </si>
  <si>
    <t>04</t>
  </si>
  <si>
    <t>05</t>
  </si>
  <si>
    <t>Parengta paraiška, vnt.</t>
  </si>
  <si>
    <t>Iš viso priemonei:</t>
  </si>
  <si>
    <t>06</t>
  </si>
  <si>
    <t>07</t>
  </si>
  <si>
    <t xml:space="preserve">Dalyvių skaičius išvažiuojamajame renginyje, vnt. </t>
  </si>
  <si>
    <t>Jaunimo informavimo ir bendradarbiavimo stiprinimas</t>
  </si>
  <si>
    <t>Klaipėdos jaunimo įvaizdžio stiprinimas</t>
  </si>
  <si>
    <t>Jaunimo ir su jaunimu dirbančių organizacijų bei jų iniciatyvų skatinimаs:</t>
  </si>
  <si>
    <t>Institucinių ir iniciatyvų projektų dalinis finansavimas</t>
  </si>
  <si>
    <t>Paskirta piniginių stipendijų, skaičius</t>
  </si>
  <si>
    <t xml:space="preserve">Dalyvavimas Vakarų Lietuvos regiono renginyje „Jaunimo vasaros akademija“  </t>
  </si>
  <si>
    <t>Atlikta tyrimų, skaičius</t>
  </si>
  <si>
    <t>Klaipėdos jaunimo situacijos tyrimo parengimas</t>
  </si>
  <si>
    <t xml:space="preserve">Stipendijų skyrimas gabiems ir talentingiems Klaipėdos aukštųjų mokyklų 1 kurso studentams </t>
  </si>
  <si>
    <t>Suorganizuota renginių skaičius, vnt.</t>
  </si>
  <si>
    <t xml:space="preserve">Projektų, teikiamų nacionaliniams ir tarptautiniams konkursams, bendrasis finansavimas </t>
  </si>
  <si>
    <t xml:space="preserve">Bendrai finansuota projektų, skaičius </t>
  </si>
  <si>
    <t>2020-ųjų metų lėšų projektas</t>
  </si>
  <si>
    <t>2018-ieji metai</t>
  </si>
  <si>
    <t>2019-ieji metai</t>
  </si>
  <si>
    <t>2020-ieji metai</t>
  </si>
  <si>
    <t>2020 m. lėšų projektas</t>
  </si>
  <si>
    <t>Įgyvendinta programa, proc.</t>
  </si>
  <si>
    <t>Jaunimo dalyvavimas įgyvendinant Lietuvos valstybės šimtmečio minėjimo Klaipėdoje programą</t>
  </si>
  <si>
    <t>Tarptautinio ir nacionalinio bendradarbiavimo plėtojimas</t>
  </si>
  <si>
    <t>Klaipėdos miesto atstovavimas tarptautiniuose ir nacionaliniuose jaunimo renginiuose</t>
  </si>
  <si>
    <t>Premijų už miestui aktualius ir pritaikomuosius darbus skyrimas Klaipėdos aukštųjų mokyklų absolventams</t>
  </si>
  <si>
    <t>SB(ESA)</t>
  </si>
  <si>
    <r>
      <t xml:space="preserve">Savivaldybės biudžeto apyvartos lėšos ES finansinės paramos programų laikinam lėšų stygiui dengti </t>
    </r>
    <r>
      <rPr>
        <b/>
        <sz val="10"/>
        <rFont val="Times New Roman"/>
        <family val="1"/>
        <charset val="186"/>
      </rPr>
      <t xml:space="preserve"> SB(ESA)</t>
    </r>
  </si>
  <si>
    <t xml:space="preserve">Dalyvių skaičius </t>
  </si>
  <si>
    <t>Renginių skaičius</t>
  </si>
  <si>
    <r>
      <t>URBACT projekto „Y kartos miestas“ („</t>
    </r>
    <r>
      <rPr>
        <i/>
        <sz val="10"/>
        <rFont val="Times New Roman"/>
        <family val="1"/>
        <charset val="186"/>
      </rPr>
      <t>Gen-Y City</t>
    </r>
    <r>
      <rPr>
        <sz val="10"/>
        <rFont val="Times New Roman"/>
        <family val="1"/>
        <charset val="186"/>
      </rPr>
      <t>“) įgyvendinimas</t>
    </r>
  </si>
  <si>
    <t>_________________________________</t>
  </si>
  <si>
    <t>2018-ųjų metų asigna-vimų planas</t>
  </si>
  <si>
    <t>SB(L)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</si>
  <si>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</si>
  <si>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Suorganizuota renginių, skaičius</t>
  </si>
  <si>
    <t xml:space="preserve">Įsigyta reklaminė atributika, vnt. </t>
  </si>
  <si>
    <t>2019-ųjų metų asignavimų planas</t>
  </si>
  <si>
    <t xml:space="preserve"> </t>
  </si>
  <si>
    <t>Vykdytojas (skyrius / asmuo)</t>
  </si>
  <si>
    <t>2021-ųjų metų lėšų projektas</t>
  </si>
  <si>
    <r>
      <t>2018</t>
    </r>
    <r>
      <rPr>
        <sz val="12"/>
        <rFont val="Arial"/>
        <family val="2"/>
        <charset val="186"/>
      </rPr>
      <t>–</t>
    </r>
    <r>
      <rPr>
        <sz val="12"/>
        <rFont val="Times New Roman"/>
        <family val="1"/>
      </rPr>
      <t xml:space="preserve">2021 M. KLAIPĖDOS MIESTO SAVIVALDYBĖS </t>
    </r>
  </si>
  <si>
    <t>2021-ieji metai</t>
  </si>
  <si>
    <t>Jaunimo koordinatorius</t>
  </si>
  <si>
    <t>2021 m. lėšų projektas</t>
  </si>
  <si>
    <t>Mobilios programos „Klaipėdos jaunimas“ administravimas, kartai</t>
  </si>
  <si>
    <t>Atvirų jaunimo erdvių steigimas</t>
  </si>
  <si>
    <t>Įsigyta atviros jaunimo erdvės paslauga</t>
  </si>
  <si>
    <t>Įsteigta atvira jaunimo erdvė</t>
  </si>
  <si>
    <t>2018-ųjų metų asignavimų planas pgl. 2018-10-25 keitimą</t>
  </si>
  <si>
    <t>Aiškinamojo rašto priedas Nr.3</t>
  </si>
  <si>
    <t>Jaunimo pritraukimas į Klaipėdos miestą:</t>
  </si>
  <si>
    <t>Įgyvendinta programos platformų, sk.</t>
  </si>
  <si>
    <t>Europos jaunimo sostinės 2021 m. programos įgyvendinimas</t>
  </si>
  <si>
    <r>
      <t>2019</t>
    </r>
    <r>
      <rPr>
        <sz val="12"/>
        <rFont val="Arial"/>
        <family val="2"/>
        <charset val="186"/>
      </rPr>
      <t>–</t>
    </r>
    <r>
      <rPr>
        <sz val="12"/>
        <rFont val="Times New Roman"/>
        <family val="1"/>
      </rPr>
      <t xml:space="preserve">2021 M. KLAIPĖDOS MIESTO SAVIVALDYBĖS </t>
    </r>
  </si>
  <si>
    <t>Įgyvendinta programos platformų, skaičius</t>
  </si>
  <si>
    <t>2019 m asignavimų planas</t>
  </si>
  <si>
    <t>Klaipėdos miesto savivaldybės jaunimo politikos plėtros  programos (Nr. 9) aprašymo                   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</si>
</sst>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 x14ac:knownFonts="1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u/>
      <sz val="10"/>
      <name val="Times New Roman"/>
      <family val="1"/>
    </font>
    <font>
      <sz val="9"/>
      <name val="Times New Roman"/>
      <family val="1"/>
      <charset val="186"/>
    </font>
    <font>
      <sz val="12"/>
      <name val="Times New Roman"/>
      <family val="1"/>
    </font>
    <font>
      <sz val="12"/>
      <name val="Arial"/>
      <family val="2"/>
      <charset val="186"/>
    </font>
    <font>
      <b/>
      <sz val="12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i/>
      <sz val="10"/>
      <name val="Times New Roman"/>
      <family val="1"/>
      <charset val="186"/>
    </font>
    <font>
      <sz val="11"/>
      <name val="Calibri"/>
      <family val="2"/>
      <charset val="186"/>
    </font>
    <font>
      <sz val="10"/>
      <color rgb="FFFF000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67">
    <xf numFmtId="0" fontId="0" fillId="0" borderId="0" xfId="0"/>
    <xf numFmtId="49" fontId="1" fillId="0" borderId="0" xfId="0" applyNumberFormat="1" applyFont="1" applyFill="1" applyBorder="1" applyAlignment="1">
      <alignment horizontal="right" vertical="top"/>
    </xf>
    <xf numFmtId="0" fontId="3" fillId="0" borderId="0" xfId="0" applyFont="1"/>
    <xf numFmtId="0" fontId="3" fillId="0" borderId="46" xfId="0" applyFont="1" applyBorder="1" applyAlignment="1">
      <alignment horizontal="center" vertical="top" wrapText="1"/>
    </xf>
    <xf numFmtId="0" fontId="3" fillId="0" borderId="46" xfId="0" applyFont="1" applyBorder="1" applyAlignment="1">
      <alignment vertical="top" wrapText="1"/>
    </xf>
    <xf numFmtId="3" fontId="1" fillId="0" borderId="0" xfId="0" applyNumberFormat="1" applyFont="1" applyAlignment="1">
      <alignment vertical="top"/>
    </xf>
    <xf numFmtId="3" fontId="4" fillId="0" borderId="0" xfId="0" applyNumberFormat="1" applyFont="1"/>
    <xf numFmtId="3" fontId="6" fillId="0" borderId="0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vertical="top"/>
    </xf>
    <xf numFmtId="3" fontId="1" fillId="0" borderId="0" xfId="0" applyNumberFormat="1" applyFont="1" applyBorder="1" applyAlignment="1">
      <alignment horizontal="center" vertical="top"/>
    </xf>
    <xf numFmtId="11" fontId="1" fillId="0" borderId="0" xfId="0" applyNumberFormat="1" applyFont="1" applyAlignment="1">
      <alignment horizontal="center" vertical="top" wrapText="1"/>
    </xf>
    <xf numFmtId="11" fontId="2" fillId="2" borderId="2" xfId="0" applyNumberFormat="1" applyFont="1" applyFill="1" applyBorder="1" applyAlignment="1">
      <alignment horizontal="center" vertical="top"/>
    </xf>
    <xf numFmtId="11" fontId="5" fillId="3" borderId="30" xfId="0" applyNumberFormat="1" applyFont="1" applyFill="1" applyBorder="1" applyAlignment="1">
      <alignment horizontal="center" vertical="top"/>
    </xf>
    <xf numFmtId="11" fontId="2" fillId="4" borderId="2" xfId="0" applyNumberFormat="1" applyFont="1" applyFill="1" applyBorder="1" applyAlignment="1">
      <alignment vertical="top"/>
    </xf>
    <xf numFmtId="11" fontId="1" fillId="0" borderId="0" xfId="0" applyNumberFormat="1" applyFont="1" applyFill="1" applyBorder="1" applyAlignment="1">
      <alignment vertical="top"/>
    </xf>
    <xf numFmtId="11" fontId="4" fillId="0" borderId="0" xfId="0" applyNumberFormat="1" applyFont="1"/>
    <xf numFmtId="49" fontId="1" fillId="0" borderId="0" xfId="0" applyNumberFormat="1" applyFont="1" applyAlignment="1">
      <alignment horizontal="center" vertical="top" wrapText="1"/>
    </xf>
    <xf numFmtId="49" fontId="4" fillId="0" borderId="0" xfId="0" applyNumberFormat="1" applyFont="1"/>
    <xf numFmtId="3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164" fontId="5" fillId="7" borderId="11" xfId="0" applyNumberFormat="1" applyFont="1" applyFill="1" applyBorder="1" applyAlignment="1">
      <alignment horizontal="center" vertical="top"/>
    </xf>
    <xf numFmtId="164" fontId="4" fillId="0" borderId="0" xfId="0" applyNumberFormat="1" applyFont="1"/>
    <xf numFmtId="3" fontId="10" fillId="0" borderId="0" xfId="0" applyNumberFormat="1" applyFont="1"/>
    <xf numFmtId="11" fontId="2" fillId="3" borderId="10" xfId="0" applyNumberFormat="1" applyFont="1" applyFill="1" applyBorder="1" applyAlignment="1">
      <alignment horizontal="center" vertical="top"/>
    </xf>
    <xf numFmtId="11" fontId="2" fillId="3" borderId="6" xfId="0" applyNumberFormat="1" applyFont="1" applyFill="1" applyBorder="1" applyAlignment="1">
      <alignment horizontal="center" vertical="top"/>
    </xf>
    <xf numFmtId="11" fontId="2" fillId="3" borderId="4" xfId="0" applyNumberFormat="1" applyFont="1" applyFill="1" applyBorder="1" applyAlignment="1">
      <alignment horizontal="center" vertical="top"/>
    </xf>
    <xf numFmtId="11" fontId="2" fillId="2" borderId="3" xfId="0" applyNumberFormat="1" applyFont="1" applyFill="1" applyBorder="1" applyAlignment="1">
      <alignment horizontal="center" vertical="top"/>
    </xf>
    <xf numFmtId="164" fontId="2" fillId="4" borderId="33" xfId="0" applyNumberFormat="1" applyFont="1" applyFill="1" applyBorder="1" applyAlignment="1">
      <alignment horizontal="center" vertical="top"/>
    </xf>
    <xf numFmtId="164" fontId="5" fillId="7" borderId="23" xfId="0" applyNumberFormat="1" applyFont="1" applyFill="1" applyBorder="1" applyAlignment="1">
      <alignment horizontal="center" vertical="top"/>
    </xf>
    <xf numFmtId="164" fontId="5" fillId="7" borderId="22" xfId="0" applyNumberFormat="1" applyFont="1" applyFill="1" applyBorder="1" applyAlignment="1">
      <alignment horizontal="center" vertical="top"/>
    </xf>
    <xf numFmtId="164" fontId="5" fillId="7" borderId="13" xfId="0" applyNumberFormat="1" applyFont="1" applyFill="1" applyBorder="1" applyAlignment="1">
      <alignment horizontal="center" vertical="top"/>
    </xf>
    <xf numFmtId="164" fontId="2" fillId="4" borderId="32" xfId="0" applyNumberFormat="1" applyFont="1" applyFill="1" applyBorder="1" applyAlignment="1">
      <alignment horizontal="center" vertical="top"/>
    </xf>
    <xf numFmtId="164" fontId="2" fillId="4" borderId="30" xfId="0" applyNumberFormat="1" applyFont="1" applyFill="1" applyBorder="1" applyAlignment="1">
      <alignment horizontal="center" vertical="top"/>
    </xf>
    <xf numFmtId="164" fontId="2" fillId="2" borderId="56" xfId="0" applyNumberFormat="1" applyFont="1" applyFill="1" applyBorder="1" applyAlignment="1">
      <alignment horizontal="center" vertical="top" wrapText="1"/>
    </xf>
    <xf numFmtId="164" fontId="5" fillId="7" borderId="46" xfId="0" applyNumberFormat="1" applyFont="1" applyFill="1" applyBorder="1" applyAlignment="1">
      <alignment horizontal="center" vertical="top"/>
    </xf>
    <xf numFmtId="164" fontId="6" fillId="0" borderId="46" xfId="0" applyNumberFormat="1" applyFont="1" applyFill="1" applyBorder="1" applyAlignment="1">
      <alignment horizontal="center" vertical="top"/>
    </xf>
    <xf numFmtId="11" fontId="2" fillId="2" borderId="5" xfId="0" applyNumberFormat="1" applyFont="1" applyFill="1" applyBorder="1" applyAlignment="1">
      <alignment horizontal="center" vertical="top"/>
    </xf>
    <xf numFmtId="11" fontId="2" fillId="2" borderId="9" xfId="0" applyNumberFormat="1" applyFont="1" applyFill="1" applyBorder="1" applyAlignment="1">
      <alignment horizontal="center" vertical="top"/>
    </xf>
    <xf numFmtId="11" fontId="2" fillId="2" borderId="5" xfId="0" applyNumberFormat="1" applyFont="1" applyFill="1" applyBorder="1" applyAlignment="1">
      <alignment vertical="top"/>
    </xf>
    <xf numFmtId="49" fontId="5" fillId="0" borderId="4" xfId="0" applyNumberFormat="1" applyFont="1" applyBorder="1" applyAlignment="1">
      <alignment vertical="top"/>
    </xf>
    <xf numFmtId="11" fontId="2" fillId="2" borderId="3" xfId="0" applyNumberFormat="1" applyFont="1" applyFill="1" applyBorder="1" applyAlignment="1">
      <alignment vertical="top"/>
    </xf>
    <xf numFmtId="49" fontId="2" fillId="2" borderId="5" xfId="0" applyNumberFormat="1" applyFont="1" applyFill="1" applyBorder="1" applyAlignment="1">
      <alignment vertical="top"/>
    </xf>
    <xf numFmtId="49" fontId="2" fillId="2" borderId="3" xfId="0" applyNumberFormat="1" applyFont="1" applyFill="1" applyBorder="1" applyAlignment="1">
      <alignment vertical="top"/>
    </xf>
    <xf numFmtId="49" fontId="5" fillId="0" borderId="17" xfId="0" applyNumberFormat="1" applyFont="1" applyBorder="1" applyAlignment="1">
      <alignment vertical="top"/>
    </xf>
    <xf numFmtId="49" fontId="2" fillId="2" borderId="9" xfId="0" applyNumberFormat="1" applyFont="1" applyFill="1" applyBorder="1" applyAlignment="1">
      <alignment vertical="top"/>
    </xf>
    <xf numFmtId="49" fontId="5" fillId="0" borderId="54" xfId="0" applyNumberFormat="1" applyFont="1" applyBorder="1" applyAlignment="1">
      <alignment vertical="top"/>
    </xf>
    <xf numFmtId="49" fontId="5" fillId="0" borderId="8" xfId="0" applyNumberFormat="1" applyFont="1" applyBorder="1" applyAlignment="1">
      <alignment vertical="top"/>
    </xf>
    <xf numFmtId="164" fontId="5" fillId="7" borderId="64" xfId="0" applyNumberFormat="1" applyFont="1" applyFill="1" applyBorder="1" applyAlignment="1">
      <alignment horizontal="center" vertical="top"/>
    </xf>
    <xf numFmtId="3" fontId="5" fillId="6" borderId="53" xfId="0" applyNumberFormat="1" applyFont="1" applyFill="1" applyBorder="1" applyAlignment="1">
      <alignment vertical="top" wrapText="1"/>
    </xf>
    <xf numFmtId="164" fontId="6" fillId="0" borderId="47" xfId="0" applyNumberFormat="1" applyFont="1" applyFill="1" applyBorder="1" applyAlignment="1">
      <alignment horizontal="center" vertical="top"/>
    </xf>
    <xf numFmtId="164" fontId="6" fillId="0" borderId="35" xfId="0" applyNumberFormat="1" applyFont="1" applyFill="1" applyBorder="1" applyAlignment="1">
      <alignment horizontal="center" vertical="top"/>
    </xf>
    <xf numFmtId="3" fontId="6" fillId="6" borderId="54" xfId="0" applyNumberFormat="1" applyFont="1" applyFill="1" applyBorder="1" applyAlignment="1">
      <alignment vertical="top" wrapText="1"/>
    </xf>
    <xf numFmtId="3" fontId="5" fillId="6" borderId="8" xfId="0" applyNumberFormat="1" applyFont="1" applyFill="1" applyBorder="1" applyAlignment="1">
      <alignment vertical="top" wrapText="1"/>
    </xf>
    <xf numFmtId="164" fontId="2" fillId="2" borderId="10" xfId="0" applyNumberFormat="1" applyFont="1" applyFill="1" applyBorder="1" applyAlignment="1">
      <alignment horizontal="center" vertical="top" wrapText="1"/>
    </xf>
    <xf numFmtId="3" fontId="6" fillId="0" borderId="15" xfId="0" applyNumberFormat="1" applyFont="1" applyBorder="1" applyAlignment="1">
      <alignment horizontal="center" vertical="top"/>
    </xf>
    <xf numFmtId="3" fontId="8" fillId="0" borderId="53" xfId="0" applyNumberFormat="1" applyFont="1" applyFill="1" applyBorder="1" applyAlignment="1">
      <alignment horizontal="center" vertical="center" textRotation="90" wrapText="1"/>
    </xf>
    <xf numFmtId="3" fontId="8" fillId="0" borderId="49" xfId="0" applyNumberFormat="1" applyFont="1" applyFill="1" applyBorder="1" applyAlignment="1">
      <alignment horizontal="center" vertical="center" textRotation="90" wrapText="1"/>
    </xf>
    <xf numFmtId="164" fontId="5" fillId="7" borderId="63" xfId="0" applyNumberFormat="1" applyFont="1" applyFill="1" applyBorder="1" applyAlignment="1">
      <alignment horizontal="center" vertical="top"/>
    </xf>
    <xf numFmtId="164" fontId="6" fillId="0" borderId="55" xfId="0" applyNumberFormat="1" applyFont="1" applyFill="1" applyBorder="1" applyAlignment="1">
      <alignment horizontal="center" vertical="top"/>
    </xf>
    <xf numFmtId="164" fontId="5" fillId="7" borderId="47" xfId="0" applyNumberFormat="1" applyFont="1" applyFill="1" applyBorder="1" applyAlignment="1">
      <alignment horizontal="center" vertical="top"/>
    </xf>
    <xf numFmtId="3" fontId="4" fillId="6" borderId="0" xfId="0" applyNumberFormat="1" applyFont="1" applyFill="1"/>
    <xf numFmtId="11" fontId="5" fillId="3" borderId="6" xfId="0" applyNumberFormat="1" applyFont="1" applyFill="1" applyBorder="1" applyAlignment="1">
      <alignment horizontal="center" vertical="top"/>
    </xf>
    <xf numFmtId="11" fontId="5" fillId="3" borderId="4" xfId="0" applyNumberFormat="1" applyFont="1" applyFill="1" applyBorder="1" applyAlignment="1">
      <alignment horizontal="center" vertical="top"/>
    </xf>
    <xf numFmtId="11" fontId="1" fillId="0" borderId="0" xfId="0" applyNumberFormat="1" applyFont="1" applyFill="1" applyBorder="1" applyAlignment="1">
      <alignment horizontal="center" vertical="top"/>
    </xf>
    <xf numFmtId="11" fontId="4" fillId="0" borderId="0" xfId="0" applyNumberFormat="1" applyFont="1" applyAlignment="1">
      <alignment horizontal="center"/>
    </xf>
    <xf numFmtId="3" fontId="6" fillId="0" borderId="46" xfId="0" applyNumberFormat="1" applyFont="1" applyBorder="1" applyAlignment="1">
      <alignment horizontal="center" vertical="top"/>
    </xf>
    <xf numFmtId="164" fontId="5" fillId="7" borderId="55" xfId="0" applyNumberFormat="1" applyFont="1" applyFill="1" applyBorder="1" applyAlignment="1">
      <alignment horizontal="center" vertical="top"/>
    </xf>
    <xf numFmtId="3" fontId="6" fillId="0" borderId="35" xfId="0" applyNumberFormat="1" applyFont="1" applyBorder="1" applyAlignment="1">
      <alignment horizontal="center" vertical="top"/>
    </xf>
    <xf numFmtId="3" fontId="6" fillId="0" borderId="48" xfId="0" applyNumberFormat="1" applyFont="1" applyBorder="1" applyAlignment="1">
      <alignment horizontal="center" vertical="top"/>
    </xf>
    <xf numFmtId="3" fontId="6" fillId="0" borderId="17" xfId="0" applyNumberFormat="1" applyFont="1" applyBorder="1" applyAlignment="1">
      <alignment horizontal="center" vertical="top"/>
    </xf>
    <xf numFmtId="3" fontId="6" fillId="0" borderId="8" xfId="0" applyNumberFormat="1" applyFont="1" applyBorder="1" applyAlignment="1">
      <alignment horizontal="center" vertical="top"/>
    </xf>
    <xf numFmtId="3" fontId="6" fillId="0" borderId="0" xfId="0" applyNumberFormat="1" applyFont="1" applyBorder="1" applyAlignment="1">
      <alignment horizontal="center" vertical="top"/>
    </xf>
    <xf numFmtId="3" fontId="6" fillId="0" borderId="54" xfId="0" applyNumberFormat="1" applyFont="1" applyBorder="1" applyAlignment="1">
      <alignment horizontal="center" vertical="center" textRotation="90" wrapText="1"/>
    </xf>
    <xf numFmtId="3" fontId="6" fillId="0" borderId="20" xfId="0" applyNumberFormat="1" applyFont="1" applyBorder="1" applyAlignment="1">
      <alignment horizontal="center" vertical="center" textRotation="90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37" xfId="0" applyNumberFormat="1" applyFont="1" applyFill="1" applyBorder="1" applyAlignment="1">
      <alignment horizontal="center" vertical="top"/>
    </xf>
    <xf numFmtId="3" fontId="2" fillId="0" borderId="17" xfId="0" applyNumberFormat="1" applyFont="1" applyFill="1" applyBorder="1" applyAlignment="1">
      <alignment vertical="center" textRotation="90" wrapText="1"/>
    </xf>
    <xf numFmtId="3" fontId="5" fillId="0" borderId="16" xfId="0" applyNumberFormat="1" applyFont="1" applyBorder="1" applyAlignment="1">
      <alignment vertical="top"/>
    </xf>
    <xf numFmtId="49" fontId="6" fillId="0" borderId="20" xfId="0" applyNumberFormat="1" applyFont="1" applyBorder="1" applyAlignment="1">
      <alignment vertical="top"/>
    </xf>
    <xf numFmtId="3" fontId="5" fillId="6" borderId="65" xfId="0" applyNumberFormat="1" applyFont="1" applyFill="1" applyBorder="1" applyAlignment="1">
      <alignment vertical="top" wrapText="1"/>
    </xf>
    <xf numFmtId="3" fontId="6" fillId="0" borderId="48" xfId="0" applyNumberFormat="1" applyFont="1" applyFill="1" applyBorder="1" applyAlignment="1">
      <alignment horizontal="left" vertical="top" wrapText="1"/>
    </xf>
    <xf numFmtId="164" fontId="5" fillId="4" borderId="32" xfId="0" applyNumberFormat="1" applyFont="1" applyFill="1" applyBorder="1" applyAlignment="1">
      <alignment horizontal="center" vertical="top"/>
    </xf>
    <xf numFmtId="164" fontId="6" fillId="0" borderId="11" xfId="0" applyNumberFormat="1" applyFont="1" applyFill="1" applyBorder="1" applyAlignment="1">
      <alignment horizontal="center" vertical="top"/>
    </xf>
    <xf numFmtId="164" fontId="5" fillId="7" borderId="32" xfId="0" applyNumberFormat="1" applyFont="1" applyFill="1" applyBorder="1" applyAlignment="1">
      <alignment horizontal="center" vertical="top"/>
    </xf>
    <xf numFmtId="164" fontId="6" fillId="0" borderId="13" xfId="0" applyNumberFormat="1" applyFont="1" applyFill="1" applyBorder="1" applyAlignment="1">
      <alignment horizontal="center" vertical="top"/>
    </xf>
    <xf numFmtId="164" fontId="5" fillId="4" borderId="30" xfId="0" applyNumberFormat="1" applyFont="1" applyFill="1" applyBorder="1" applyAlignment="1">
      <alignment horizontal="center" vertical="top"/>
    </xf>
    <xf numFmtId="164" fontId="5" fillId="7" borderId="30" xfId="0" applyNumberFormat="1" applyFont="1" applyFill="1" applyBorder="1" applyAlignment="1">
      <alignment horizontal="center" vertical="top"/>
    </xf>
    <xf numFmtId="164" fontId="5" fillId="8" borderId="30" xfId="0" applyNumberFormat="1" applyFont="1" applyFill="1" applyBorder="1" applyAlignment="1">
      <alignment horizontal="center" vertical="top" wrapText="1"/>
    </xf>
    <xf numFmtId="3" fontId="6" fillId="0" borderId="7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wrapText="1"/>
    </xf>
    <xf numFmtId="3" fontId="4" fillId="0" borderId="0" xfId="0" applyNumberFormat="1" applyFont="1" applyFill="1" applyBorder="1"/>
    <xf numFmtId="164" fontId="6" fillId="0" borderId="29" xfId="0" applyNumberFormat="1" applyFont="1" applyFill="1" applyBorder="1" applyAlignment="1">
      <alignment horizontal="center" vertical="top"/>
    </xf>
    <xf numFmtId="164" fontId="6" fillId="0" borderId="6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164" fontId="6" fillId="0" borderId="67" xfId="0" applyNumberFormat="1" applyFont="1" applyFill="1" applyBorder="1" applyAlignment="1">
      <alignment horizontal="center" vertical="top"/>
    </xf>
    <xf numFmtId="164" fontId="6" fillId="0" borderId="28" xfId="0" applyNumberFormat="1" applyFont="1" applyFill="1" applyBorder="1" applyAlignment="1">
      <alignment horizontal="center" vertical="top"/>
    </xf>
    <xf numFmtId="3" fontId="6" fillId="0" borderId="27" xfId="0" applyNumberFormat="1" applyFont="1" applyBorder="1" applyAlignment="1">
      <alignment horizontal="center" vertical="top"/>
    </xf>
    <xf numFmtId="3" fontId="6" fillId="6" borderId="17" xfId="0" applyNumberFormat="1" applyFont="1" applyFill="1" applyBorder="1" applyAlignment="1">
      <alignment horizontal="center" vertical="top"/>
    </xf>
    <xf numFmtId="164" fontId="5" fillId="7" borderId="61" xfId="0" applyNumberFormat="1" applyFont="1" applyFill="1" applyBorder="1" applyAlignment="1">
      <alignment horizontal="center" vertical="top"/>
    </xf>
    <xf numFmtId="164" fontId="6" fillId="0" borderId="63" xfId="0" applyNumberFormat="1" applyFont="1" applyFill="1" applyBorder="1" applyAlignment="1">
      <alignment horizontal="center" vertical="top"/>
    </xf>
    <xf numFmtId="164" fontId="6" fillId="0" borderId="19" xfId="0" applyNumberFormat="1" applyFont="1" applyFill="1" applyBorder="1" applyAlignment="1">
      <alignment horizontal="center" vertical="top"/>
    </xf>
    <xf numFmtId="164" fontId="5" fillId="7" borderId="68" xfId="0" applyNumberFormat="1" applyFont="1" applyFill="1" applyBorder="1" applyAlignment="1">
      <alignment horizontal="center" vertical="top"/>
    </xf>
    <xf numFmtId="164" fontId="5" fillId="4" borderId="68" xfId="0" applyNumberFormat="1" applyFont="1" applyFill="1" applyBorder="1" applyAlignment="1">
      <alignment horizontal="center" vertical="top"/>
    </xf>
    <xf numFmtId="3" fontId="6" fillId="0" borderId="43" xfId="0" applyNumberFormat="1" applyFont="1" applyBorder="1" applyAlignment="1">
      <alignment horizontal="center" vertical="top"/>
    </xf>
    <xf numFmtId="164" fontId="6" fillId="0" borderId="7" xfId="0" applyNumberFormat="1" applyFont="1" applyFill="1" applyBorder="1" applyAlignment="1">
      <alignment horizontal="center" vertical="top"/>
    </xf>
    <xf numFmtId="3" fontId="8" fillId="0" borderId="15" xfId="0" applyNumberFormat="1" applyFont="1" applyFill="1" applyBorder="1" applyAlignment="1">
      <alignment horizontal="center" vertical="center" textRotation="90" wrapText="1"/>
    </xf>
    <xf numFmtId="3" fontId="6" fillId="0" borderId="20" xfId="0" applyNumberFormat="1" applyFont="1" applyFill="1" applyBorder="1" applyAlignment="1">
      <alignment horizontal="center" vertical="center" textRotation="90" wrapText="1"/>
    </xf>
    <xf numFmtId="3" fontId="2" fillId="0" borderId="15" xfId="0" applyNumberFormat="1" applyFont="1" applyFill="1" applyBorder="1" applyAlignment="1">
      <alignment vertical="center" textRotation="90" wrapText="1"/>
    </xf>
    <xf numFmtId="3" fontId="2" fillId="0" borderId="24" xfId="0" applyNumberFormat="1" applyFont="1" applyFill="1" applyBorder="1" applyAlignment="1">
      <alignment horizontal="center" vertical="center" textRotation="90" wrapText="1"/>
    </xf>
    <xf numFmtId="3" fontId="2" fillId="0" borderId="15" xfId="0" applyNumberFormat="1" applyFont="1" applyFill="1" applyBorder="1" applyAlignment="1">
      <alignment horizontal="center" vertical="center" textRotation="90" wrapText="1"/>
    </xf>
    <xf numFmtId="49" fontId="6" fillId="0" borderId="54" xfId="0" applyNumberFormat="1" applyFont="1" applyBorder="1" applyAlignment="1">
      <alignment vertical="top"/>
    </xf>
    <xf numFmtId="3" fontId="6" fillId="6" borderId="24" xfId="0" applyNumberFormat="1" applyFont="1" applyFill="1" applyBorder="1" applyAlignment="1">
      <alignment horizontal="center" vertical="top"/>
    </xf>
    <xf numFmtId="3" fontId="6" fillId="0" borderId="8" xfId="0" applyNumberFormat="1" applyFont="1" applyBorder="1" applyAlignment="1">
      <alignment vertical="top"/>
    </xf>
    <xf numFmtId="3" fontId="6" fillId="0" borderId="49" xfId="0" applyNumberFormat="1" applyFont="1" applyBorder="1" applyAlignment="1">
      <alignment vertical="top"/>
    </xf>
    <xf numFmtId="3" fontId="6" fillId="0" borderId="54" xfId="0" applyNumberFormat="1" applyFont="1" applyBorder="1" applyAlignment="1">
      <alignment vertical="top"/>
    </xf>
    <xf numFmtId="3" fontId="6" fillId="0" borderId="35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3" fontId="6" fillId="0" borderId="62" xfId="0" applyNumberFormat="1" applyFont="1" applyFill="1" applyBorder="1" applyAlignment="1">
      <alignment horizontal="center" vertical="top" wrapText="1"/>
    </xf>
    <xf numFmtId="3" fontId="6" fillId="6" borderId="62" xfId="0" applyNumberFormat="1" applyFont="1" applyFill="1" applyBorder="1" applyAlignment="1">
      <alignment horizontal="center" vertical="top" wrapText="1"/>
    </xf>
    <xf numFmtId="3" fontId="5" fillId="7" borderId="22" xfId="0" applyNumberFormat="1" applyFont="1" applyFill="1" applyBorder="1" applyAlignment="1">
      <alignment horizontal="right" vertical="top" wrapText="1"/>
    </xf>
    <xf numFmtId="3" fontId="6" fillId="0" borderId="37" xfId="0" applyNumberFormat="1" applyFont="1" applyFill="1" applyBorder="1" applyAlignment="1">
      <alignment horizontal="center" vertical="top" wrapText="1"/>
    </xf>
    <xf numFmtId="164" fontId="6" fillId="0" borderId="24" xfId="0" applyNumberFormat="1" applyFont="1" applyFill="1" applyBorder="1" applyAlignment="1">
      <alignment horizontal="center" vertical="top"/>
    </xf>
    <xf numFmtId="164" fontId="6" fillId="6" borderId="35" xfId="1" applyNumberFormat="1" applyFont="1" applyFill="1" applyBorder="1" applyAlignment="1">
      <alignment horizontal="center" vertical="top"/>
    </xf>
    <xf numFmtId="164" fontId="5" fillId="7" borderId="35" xfId="0" applyNumberFormat="1" applyFont="1" applyFill="1" applyBorder="1" applyAlignment="1">
      <alignment horizontal="center" vertical="top"/>
    </xf>
    <xf numFmtId="164" fontId="6" fillId="0" borderId="60" xfId="0" applyNumberFormat="1" applyFont="1" applyFill="1" applyBorder="1" applyAlignment="1">
      <alignment horizontal="center" vertical="top"/>
    </xf>
    <xf numFmtId="164" fontId="5" fillId="8" borderId="68" xfId="0" applyNumberFormat="1" applyFont="1" applyFill="1" applyBorder="1" applyAlignment="1">
      <alignment horizontal="center" vertical="top" wrapText="1"/>
    </xf>
    <xf numFmtId="164" fontId="2" fillId="2" borderId="20" xfId="0" applyNumberFormat="1" applyFont="1" applyFill="1" applyBorder="1" applyAlignment="1">
      <alignment horizontal="center" vertical="top" wrapText="1"/>
    </xf>
    <xf numFmtId="164" fontId="2" fillId="4" borderId="68" xfId="0" applyNumberFormat="1" applyFont="1" applyFill="1" applyBorder="1" applyAlignment="1">
      <alignment horizontal="center" vertical="top"/>
    </xf>
    <xf numFmtId="164" fontId="6" fillId="0" borderId="8" xfId="0" applyNumberFormat="1" applyFont="1" applyFill="1" applyBorder="1" applyAlignment="1">
      <alignment horizontal="center" vertical="top"/>
    </xf>
    <xf numFmtId="164" fontId="2" fillId="2" borderId="69" xfId="0" applyNumberFormat="1" applyFont="1" applyFill="1" applyBorder="1" applyAlignment="1">
      <alignment horizontal="center" vertical="top" wrapText="1"/>
    </xf>
    <xf numFmtId="3" fontId="6" fillId="0" borderId="51" xfId="0" applyNumberFormat="1" applyFont="1" applyBorder="1" applyAlignment="1">
      <alignment vertical="top" wrapText="1"/>
    </xf>
    <xf numFmtId="3" fontId="6" fillId="0" borderId="38" xfId="0" applyNumberFormat="1" applyFont="1" applyBorder="1" applyAlignment="1">
      <alignment horizontal="left" vertical="top" wrapText="1"/>
    </xf>
    <xf numFmtId="3" fontId="6" fillId="0" borderId="47" xfId="0" applyNumberFormat="1" applyFont="1" applyBorder="1" applyAlignment="1">
      <alignment horizontal="left" vertical="top" wrapText="1"/>
    </xf>
    <xf numFmtId="3" fontId="6" fillId="0" borderId="7" xfId="0" applyNumberFormat="1" applyFont="1" applyBorder="1" applyAlignment="1">
      <alignment vertical="top" wrapText="1"/>
    </xf>
    <xf numFmtId="3" fontId="6" fillId="0" borderId="47" xfId="0" applyNumberFormat="1" applyFont="1" applyBorder="1" applyAlignment="1">
      <alignment vertical="top" wrapText="1"/>
    </xf>
    <xf numFmtId="3" fontId="6" fillId="0" borderId="38" xfId="0" applyNumberFormat="1" applyFont="1" applyBorder="1" applyAlignment="1">
      <alignment vertical="top" wrapText="1"/>
    </xf>
    <xf numFmtId="3" fontId="6" fillId="0" borderId="7" xfId="0" applyNumberFormat="1" applyFont="1" applyBorder="1" applyAlignment="1">
      <alignment horizontal="center" vertical="top"/>
    </xf>
    <xf numFmtId="49" fontId="6" fillId="0" borderId="9" xfId="0" applyNumberFormat="1" applyFont="1" applyBorder="1" applyAlignment="1">
      <alignment vertical="top"/>
    </xf>
    <xf numFmtId="3" fontId="6" fillId="0" borderId="18" xfId="0" applyNumberFormat="1" applyFont="1" applyBorder="1" applyAlignment="1">
      <alignment horizontal="center" vertical="top"/>
    </xf>
    <xf numFmtId="3" fontId="6" fillId="0" borderId="47" xfId="0" applyNumberFormat="1" applyFont="1" applyBorder="1" applyAlignment="1">
      <alignment horizontal="center" vertical="top"/>
    </xf>
    <xf numFmtId="3" fontId="6" fillId="6" borderId="7" xfId="0" applyNumberFormat="1" applyFont="1" applyFill="1" applyBorder="1" applyAlignment="1">
      <alignment horizontal="center" vertical="top"/>
    </xf>
    <xf numFmtId="3" fontId="6" fillId="0" borderId="56" xfId="0" applyNumberFormat="1" applyFont="1" applyBorder="1" applyAlignment="1">
      <alignment horizontal="center" vertical="center" textRotation="90" wrapText="1"/>
    </xf>
    <xf numFmtId="164" fontId="6" fillId="0" borderId="68" xfId="0" applyNumberFormat="1" applyFont="1" applyBorder="1" applyAlignment="1">
      <alignment horizontal="center" vertical="center" wrapText="1"/>
    </xf>
    <xf numFmtId="164" fontId="6" fillId="0" borderId="29" xfId="0" applyNumberFormat="1" applyFont="1" applyBorder="1" applyAlignment="1">
      <alignment horizontal="center" vertical="center" wrapText="1"/>
    </xf>
    <xf numFmtId="164" fontId="5" fillId="4" borderId="50" xfId="0" applyNumberFormat="1" applyFont="1" applyFill="1" applyBorder="1" applyAlignment="1">
      <alignment horizontal="center" vertical="top"/>
    </xf>
    <xf numFmtId="164" fontId="5" fillId="7" borderId="50" xfId="0" applyNumberFormat="1" applyFont="1" applyFill="1" applyBorder="1" applyAlignment="1">
      <alignment horizontal="center" vertical="top"/>
    </xf>
    <xf numFmtId="164" fontId="6" fillId="0" borderId="6" xfId="0" applyNumberFormat="1" applyFont="1" applyBorder="1" applyAlignment="1">
      <alignment horizontal="center" vertical="center" wrapText="1"/>
    </xf>
    <xf numFmtId="3" fontId="6" fillId="0" borderId="47" xfId="0" applyNumberFormat="1" applyFont="1" applyFill="1" applyBorder="1" applyAlignment="1">
      <alignment horizontal="center" vertical="top" wrapText="1"/>
    </xf>
    <xf numFmtId="3" fontId="8" fillId="0" borderId="24" xfId="0" applyNumberFormat="1" applyFont="1" applyFill="1" applyBorder="1" applyAlignment="1">
      <alignment horizontal="center" vertical="top" wrapText="1"/>
    </xf>
    <xf numFmtId="3" fontId="8" fillId="0" borderId="35" xfId="0" applyNumberFormat="1" applyFont="1" applyFill="1" applyBorder="1" applyAlignment="1">
      <alignment horizontal="center" vertical="top" wrapText="1"/>
    </xf>
    <xf numFmtId="3" fontId="8" fillId="0" borderId="15" xfId="0" applyNumberFormat="1" applyFont="1" applyFill="1" applyBorder="1" applyAlignment="1">
      <alignment horizontal="center" vertical="top" wrapText="1"/>
    </xf>
    <xf numFmtId="3" fontId="6" fillId="6" borderId="15" xfId="0" applyNumberFormat="1" applyFont="1" applyFill="1" applyBorder="1" applyAlignment="1">
      <alignment horizontal="center" vertical="top"/>
    </xf>
    <xf numFmtId="3" fontId="2" fillId="0" borderId="8" xfId="0" applyNumberFormat="1" applyFont="1" applyFill="1" applyBorder="1" applyAlignment="1">
      <alignment vertical="center" textRotation="90" wrapText="1"/>
    </xf>
    <xf numFmtId="3" fontId="6" fillId="0" borderId="10" xfId="0" applyNumberFormat="1" applyFont="1" applyFill="1" applyBorder="1" applyAlignment="1">
      <alignment vertical="top" wrapText="1"/>
    </xf>
    <xf numFmtId="3" fontId="6" fillId="6" borderId="4" xfId="0" applyNumberFormat="1" applyFont="1" applyFill="1" applyBorder="1" applyAlignment="1">
      <alignment vertical="top" wrapText="1"/>
    </xf>
    <xf numFmtId="3" fontId="6" fillId="0" borderId="18" xfId="0" applyNumberFormat="1" applyFont="1" applyBorder="1" applyAlignment="1">
      <alignment vertical="top" wrapText="1"/>
    </xf>
    <xf numFmtId="3" fontId="6" fillId="0" borderId="56" xfId="0" applyNumberFormat="1" applyFont="1" applyBorder="1" applyAlignment="1">
      <alignment vertical="top" wrapText="1"/>
    </xf>
    <xf numFmtId="3" fontId="5" fillId="0" borderId="7" xfId="0" applyNumberFormat="1" applyFont="1" applyBorder="1" applyAlignment="1">
      <alignment horizontal="center" vertical="top"/>
    </xf>
    <xf numFmtId="164" fontId="6" fillId="0" borderId="27" xfId="0" applyNumberFormat="1" applyFont="1" applyFill="1" applyBorder="1" applyAlignment="1">
      <alignment horizontal="center" vertical="top"/>
    </xf>
    <xf numFmtId="3" fontId="5" fillId="0" borderId="56" xfId="0" applyNumberFormat="1" applyFont="1" applyBorder="1" applyAlignment="1">
      <alignment horizontal="center" vertical="top"/>
    </xf>
    <xf numFmtId="164" fontId="5" fillId="7" borderId="36" xfId="0" applyNumberFormat="1" applyFont="1" applyFill="1" applyBorder="1" applyAlignment="1">
      <alignment horizontal="center" vertical="top"/>
    </xf>
    <xf numFmtId="3" fontId="6" fillId="0" borderId="43" xfId="0" applyNumberFormat="1" applyFont="1" applyFill="1" applyBorder="1" applyAlignment="1">
      <alignment horizontal="center" vertical="top" wrapText="1"/>
    </xf>
    <xf numFmtId="3" fontId="5" fillId="7" borderId="11" xfId="0" applyNumberFormat="1" applyFont="1" applyFill="1" applyBorder="1" applyAlignment="1">
      <alignment horizontal="right" vertical="top" wrapText="1"/>
    </xf>
    <xf numFmtId="3" fontId="6" fillId="0" borderId="62" xfId="0" applyNumberFormat="1" applyFont="1" applyBorder="1" applyAlignment="1">
      <alignment vertical="top" wrapText="1"/>
    </xf>
    <xf numFmtId="3" fontId="5" fillId="7" borderId="62" xfId="0" applyNumberFormat="1" applyFont="1" applyFill="1" applyBorder="1" applyAlignment="1">
      <alignment horizontal="right" vertical="top" wrapText="1"/>
    </xf>
    <xf numFmtId="3" fontId="2" fillId="7" borderId="58" xfId="0" applyNumberFormat="1" applyFont="1" applyFill="1" applyBorder="1" applyAlignment="1">
      <alignment horizontal="right" vertical="top" wrapText="1"/>
    </xf>
    <xf numFmtId="164" fontId="6" fillId="0" borderId="59" xfId="0" applyNumberFormat="1" applyFont="1" applyFill="1" applyBorder="1" applyAlignment="1">
      <alignment horizontal="center" vertical="top"/>
    </xf>
    <xf numFmtId="164" fontId="6" fillId="0" borderId="26" xfId="0" applyNumberFormat="1" applyFont="1" applyFill="1" applyBorder="1" applyAlignment="1">
      <alignment horizontal="center" vertical="top"/>
    </xf>
    <xf numFmtId="164" fontId="6" fillId="0" borderId="5" xfId="0" applyNumberFormat="1" applyFont="1" applyFill="1" applyBorder="1" applyAlignment="1">
      <alignment horizontal="center" vertical="top"/>
    </xf>
    <xf numFmtId="3" fontId="6" fillId="0" borderId="55" xfId="0" applyNumberFormat="1" applyFont="1" applyBorder="1" applyAlignment="1">
      <alignment horizontal="center" vertical="top"/>
    </xf>
    <xf numFmtId="3" fontId="6" fillId="0" borderId="3" xfId="0" applyNumberFormat="1" applyFont="1" applyBorder="1" applyAlignment="1">
      <alignment horizontal="center" vertical="top"/>
    </xf>
    <xf numFmtId="3" fontId="5" fillId="6" borderId="54" xfId="0" applyNumberFormat="1" applyFont="1" applyFill="1" applyBorder="1" applyAlignment="1">
      <alignment horizontal="center" vertical="top"/>
    </xf>
    <xf numFmtId="3" fontId="6" fillId="6" borderId="57" xfId="0" applyNumberFormat="1" applyFont="1" applyFill="1" applyBorder="1" applyAlignment="1">
      <alignment horizontal="center" vertical="top"/>
    </xf>
    <xf numFmtId="3" fontId="6" fillId="6" borderId="56" xfId="0" applyNumberFormat="1" applyFont="1" applyFill="1" applyBorder="1" applyAlignment="1">
      <alignment horizontal="center" vertical="top"/>
    </xf>
    <xf numFmtId="3" fontId="6" fillId="6" borderId="20" xfId="0" applyNumberFormat="1" applyFont="1" applyFill="1" applyBorder="1" applyAlignment="1">
      <alignment horizontal="center" vertical="top"/>
    </xf>
    <xf numFmtId="164" fontId="6" fillId="6" borderId="44" xfId="1" applyNumberFormat="1" applyFont="1" applyFill="1" applyBorder="1" applyAlignment="1">
      <alignment horizontal="center" vertical="top"/>
    </xf>
    <xf numFmtId="164" fontId="6" fillId="0" borderId="51" xfId="0" applyNumberFormat="1" applyFont="1" applyFill="1" applyBorder="1" applyAlignment="1">
      <alignment horizontal="center" vertical="top"/>
    </xf>
    <xf numFmtId="0" fontId="15" fillId="0" borderId="0" xfId="0" applyFont="1" applyAlignment="1">
      <alignment horizontal="justify" vertical="center"/>
    </xf>
    <xf numFmtId="3" fontId="6" fillId="0" borderId="37" xfId="0" applyNumberFormat="1" applyFont="1" applyBorder="1" applyAlignment="1">
      <alignment horizontal="left" vertical="top" wrapText="1"/>
    </xf>
    <xf numFmtId="3" fontId="6" fillId="0" borderId="65" xfId="0" applyNumberFormat="1" applyFont="1" applyBorder="1" applyAlignment="1">
      <alignment horizontal="center" vertical="top"/>
    </xf>
    <xf numFmtId="3" fontId="6" fillId="6" borderId="11" xfId="0" applyNumberFormat="1" applyFont="1" applyFill="1" applyBorder="1" applyAlignment="1">
      <alignment vertical="top" wrapText="1"/>
    </xf>
    <xf numFmtId="3" fontId="4" fillId="0" borderId="0" xfId="0" applyNumberFormat="1" applyFont="1" applyAlignment="1">
      <alignment horizontal="center"/>
    </xf>
    <xf numFmtId="3" fontId="6" fillId="6" borderId="49" xfId="0" applyNumberFormat="1" applyFont="1" applyFill="1" applyBorder="1" applyAlignment="1">
      <alignment horizontal="left" vertical="top" wrapText="1"/>
    </xf>
    <xf numFmtId="3" fontId="6" fillId="0" borderId="38" xfId="0" applyNumberFormat="1" applyFont="1" applyFill="1" applyBorder="1" applyAlignment="1">
      <alignment horizontal="center" vertical="top" wrapText="1"/>
    </xf>
    <xf numFmtId="164" fontId="6" fillId="0" borderId="36" xfId="0" applyNumberFormat="1" applyFont="1" applyFill="1" applyBorder="1" applyAlignment="1">
      <alignment horizontal="center" vertical="top"/>
    </xf>
    <xf numFmtId="164" fontId="6" fillId="0" borderId="15" xfId="0" applyNumberFormat="1" applyFont="1" applyFill="1" applyBorder="1" applyAlignment="1">
      <alignment horizontal="center" vertical="top"/>
    </xf>
    <xf numFmtId="3" fontId="6" fillId="0" borderId="49" xfId="0" applyNumberFormat="1" applyFont="1" applyBorder="1" applyAlignment="1">
      <alignment horizontal="center" vertical="top"/>
    </xf>
    <xf numFmtId="3" fontId="6" fillId="0" borderId="54" xfId="0" applyNumberFormat="1" applyFont="1" applyBorder="1" applyAlignment="1">
      <alignment horizontal="center" vertical="top"/>
    </xf>
    <xf numFmtId="3" fontId="6" fillId="0" borderId="38" xfId="0" applyNumberFormat="1" applyFont="1" applyBorder="1" applyAlignment="1">
      <alignment horizontal="center" vertical="top"/>
    </xf>
    <xf numFmtId="3" fontId="6" fillId="0" borderId="56" xfId="0" applyNumberFormat="1" applyFont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49" fontId="2" fillId="3" borderId="6" xfId="0" applyNumberFormat="1" applyFont="1" applyFill="1" applyBorder="1" applyAlignment="1">
      <alignment horizontal="center" vertical="top"/>
    </xf>
    <xf numFmtId="49" fontId="2" fillId="3" borderId="4" xfId="0" applyNumberFormat="1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horizontal="center" vertical="top"/>
    </xf>
    <xf numFmtId="3" fontId="6" fillId="6" borderId="38" xfId="0" applyNumberFormat="1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horizontal="center" wrapText="1"/>
    </xf>
    <xf numFmtId="3" fontId="6" fillId="0" borderId="53" xfId="0" applyNumberFormat="1" applyFont="1" applyBorder="1" applyAlignment="1">
      <alignment horizontal="center" vertical="top"/>
    </xf>
    <xf numFmtId="3" fontId="6" fillId="0" borderId="24" xfId="0" applyNumberFormat="1" applyFont="1" applyFill="1" applyBorder="1" applyAlignment="1">
      <alignment horizontal="center" vertical="top" wrapText="1"/>
    </xf>
    <xf numFmtId="3" fontId="6" fillId="0" borderId="36" xfId="0" applyNumberFormat="1" applyFont="1" applyFill="1" applyBorder="1" applyAlignment="1">
      <alignment horizontal="center" vertical="top" wrapText="1"/>
    </xf>
    <xf numFmtId="164" fontId="6" fillId="0" borderId="4" xfId="0" applyNumberFormat="1" applyFont="1" applyFill="1" applyBorder="1" applyAlignment="1">
      <alignment horizontal="center" vertical="top"/>
    </xf>
    <xf numFmtId="3" fontId="6" fillId="0" borderId="51" xfId="0" applyNumberFormat="1" applyFont="1" applyBorder="1" applyAlignment="1">
      <alignment horizontal="left" vertical="top" wrapText="1"/>
    </xf>
    <xf numFmtId="3" fontId="6" fillId="0" borderId="51" xfId="0" applyNumberFormat="1" applyFont="1" applyBorder="1" applyAlignment="1">
      <alignment horizontal="center" vertical="top"/>
    </xf>
    <xf numFmtId="3" fontId="5" fillId="0" borderId="25" xfId="0" applyNumberFormat="1" applyFont="1" applyBorder="1" applyAlignment="1">
      <alignment horizontal="center" vertical="top"/>
    </xf>
    <xf numFmtId="3" fontId="5" fillId="0" borderId="16" xfId="0" applyNumberFormat="1" applyFont="1" applyBorder="1" applyAlignment="1">
      <alignment horizontal="center" vertical="top"/>
    </xf>
    <xf numFmtId="3" fontId="5" fillId="0" borderId="21" xfId="0" applyNumberFormat="1" applyFont="1" applyBorder="1" applyAlignment="1">
      <alignment horizontal="center" vertical="top"/>
    </xf>
    <xf numFmtId="164" fontId="6" fillId="0" borderId="18" xfId="0" applyNumberFormat="1" applyFont="1" applyFill="1" applyBorder="1" applyAlignment="1">
      <alignment horizontal="center" vertical="top"/>
    </xf>
    <xf numFmtId="3" fontId="6" fillId="0" borderId="36" xfId="0" applyNumberFormat="1" applyFont="1" applyBorder="1" applyAlignment="1">
      <alignment horizontal="center" vertical="top"/>
    </xf>
    <xf numFmtId="3" fontId="6" fillId="0" borderId="20" xfId="0" applyNumberFormat="1" applyFont="1" applyBorder="1" applyAlignment="1">
      <alignment horizontal="center" vertical="top"/>
    </xf>
    <xf numFmtId="3" fontId="6" fillId="6" borderId="36" xfId="0" applyNumberFormat="1" applyFont="1" applyFill="1" applyBorder="1" applyAlignment="1">
      <alignment horizontal="center" vertical="top"/>
    </xf>
    <xf numFmtId="3" fontId="8" fillId="0" borderId="20" xfId="0" applyNumberFormat="1" applyFont="1" applyFill="1" applyBorder="1" applyAlignment="1">
      <alignment horizontal="center" vertical="center" textRotation="90" wrapText="1"/>
    </xf>
    <xf numFmtId="3" fontId="2" fillId="7" borderId="22" xfId="0" applyNumberFormat="1" applyFont="1" applyFill="1" applyBorder="1" applyAlignment="1">
      <alignment horizontal="center" vertical="top" wrapText="1"/>
    </xf>
    <xf numFmtId="3" fontId="6" fillId="0" borderId="24" xfId="0" applyNumberFormat="1" applyFont="1" applyBorder="1" applyAlignment="1">
      <alignment horizontal="center" vertical="top"/>
    </xf>
    <xf numFmtId="3" fontId="6" fillId="0" borderId="44" xfId="0" applyNumberFormat="1" applyFont="1" applyBorder="1" applyAlignment="1">
      <alignment horizontal="center" vertical="top"/>
    </xf>
    <xf numFmtId="3" fontId="2" fillId="0" borderId="17" xfId="0" applyNumberFormat="1" applyFont="1" applyFill="1" applyBorder="1" applyAlignment="1">
      <alignment horizontal="center" vertical="center" textRotation="90" wrapText="1"/>
    </xf>
    <xf numFmtId="3" fontId="6" fillId="0" borderId="9" xfId="0" applyNumberFormat="1" applyFont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center" vertical="top"/>
    </xf>
    <xf numFmtId="49" fontId="2" fillId="3" borderId="4" xfId="0" applyNumberFormat="1" applyFont="1" applyFill="1" applyBorder="1" applyAlignment="1">
      <alignment horizontal="center" vertical="top"/>
    </xf>
    <xf numFmtId="3" fontId="6" fillId="0" borderId="26" xfId="0" applyNumberFormat="1" applyFont="1" applyBorder="1" applyAlignment="1">
      <alignment horizontal="center" vertical="top"/>
    </xf>
    <xf numFmtId="3" fontId="6" fillId="0" borderId="10" xfId="0" applyNumberFormat="1" applyFont="1" applyBorder="1" applyAlignment="1">
      <alignment horizontal="center" vertical="top"/>
    </xf>
    <xf numFmtId="3" fontId="6" fillId="6" borderId="12" xfId="0" applyNumberFormat="1" applyFont="1" applyFill="1" applyBorder="1" applyAlignment="1">
      <alignment horizontal="center" vertical="top"/>
    </xf>
    <xf numFmtId="3" fontId="4" fillId="0" borderId="0" xfId="0" applyNumberFormat="1" applyFont="1" applyAlignment="1">
      <alignment horizontal="center"/>
    </xf>
    <xf numFmtId="3" fontId="6" fillId="6" borderId="49" xfId="0" applyNumberFormat="1" applyFont="1" applyFill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center" vertical="top"/>
    </xf>
    <xf numFmtId="3" fontId="6" fillId="0" borderId="49" xfId="0" applyNumberFormat="1" applyFont="1" applyBorder="1" applyAlignment="1">
      <alignment horizontal="center" vertical="top"/>
    </xf>
    <xf numFmtId="3" fontId="6" fillId="0" borderId="54" xfId="0" applyNumberFormat="1" applyFont="1" applyBorder="1" applyAlignment="1">
      <alignment horizontal="center" vertical="top"/>
    </xf>
    <xf numFmtId="3" fontId="6" fillId="0" borderId="38" xfId="0" applyNumberFormat="1" applyFont="1" applyBorder="1" applyAlignment="1">
      <alignment horizontal="center" vertical="top"/>
    </xf>
    <xf numFmtId="3" fontId="6" fillId="0" borderId="56" xfId="0" applyNumberFormat="1" applyFont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3" borderId="6" xfId="0" applyNumberFormat="1" applyFont="1" applyFill="1" applyBorder="1" applyAlignment="1">
      <alignment horizontal="center" vertical="top"/>
    </xf>
    <xf numFmtId="49" fontId="2" fillId="3" borderId="4" xfId="0" applyNumberFormat="1" applyFont="1" applyFill="1" applyBorder="1" applyAlignment="1">
      <alignment horizontal="center" vertical="top"/>
    </xf>
    <xf numFmtId="3" fontId="6" fillId="6" borderId="47" xfId="0" applyNumberFormat="1" applyFont="1" applyFill="1" applyBorder="1" applyAlignment="1">
      <alignment horizontal="center" vertical="top"/>
    </xf>
    <xf numFmtId="3" fontId="6" fillId="0" borderId="53" xfId="0" applyNumberFormat="1" applyFont="1" applyBorder="1" applyAlignment="1">
      <alignment horizontal="center" vertical="top"/>
    </xf>
    <xf numFmtId="164" fontId="6" fillId="0" borderId="4" xfId="0" applyNumberFormat="1" applyFont="1" applyFill="1" applyBorder="1" applyAlignment="1">
      <alignment horizontal="center" vertical="top"/>
    </xf>
    <xf numFmtId="3" fontId="6" fillId="0" borderId="51" xfId="0" applyNumberFormat="1" applyFont="1" applyBorder="1" applyAlignment="1">
      <alignment horizontal="left" vertical="top" wrapText="1"/>
    </xf>
    <xf numFmtId="3" fontId="6" fillId="0" borderId="51" xfId="0" applyNumberFormat="1" applyFont="1" applyBorder="1" applyAlignment="1">
      <alignment horizontal="center" vertical="top"/>
    </xf>
    <xf numFmtId="3" fontId="5" fillId="0" borderId="25" xfId="0" applyNumberFormat="1" applyFont="1" applyBorder="1" applyAlignment="1">
      <alignment horizontal="center" vertical="top"/>
    </xf>
    <xf numFmtId="3" fontId="5" fillId="0" borderId="16" xfId="0" applyNumberFormat="1" applyFont="1" applyBorder="1" applyAlignment="1">
      <alignment horizontal="center" vertical="top"/>
    </xf>
    <xf numFmtId="3" fontId="5" fillId="0" borderId="21" xfId="0" applyNumberFormat="1" applyFont="1" applyBorder="1" applyAlignment="1">
      <alignment horizontal="center" vertical="top"/>
    </xf>
    <xf numFmtId="164" fontId="6" fillId="0" borderId="18" xfId="0" applyNumberFormat="1" applyFont="1" applyFill="1" applyBorder="1" applyAlignment="1">
      <alignment horizontal="center" vertical="top"/>
    </xf>
    <xf numFmtId="3" fontId="6" fillId="0" borderId="36" xfId="0" applyNumberFormat="1" applyFont="1" applyBorder="1" applyAlignment="1">
      <alignment horizontal="center" vertical="top"/>
    </xf>
    <xf numFmtId="3" fontId="6" fillId="0" borderId="20" xfId="0" applyNumberFormat="1" applyFont="1" applyBorder="1" applyAlignment="1">
      <alignment horizontal="center" vertical="top"/>
    </xf>
    <xf numFmtId="3" fontId="6" fillId="6" borderId="36" xfId="0" applyNumberFormat="1" applyFont="1" applyFill="1" applyBorder="1" applyAlignment="1">
      <alignment horizontal="center" vertical="top"/>
    </xf>
    <xf numFmtId="49" fontId="2" fillId="2" borderId="9" xfId="0" applyNumberFormat="1" applyFont="1" applyFill="1" applyBorder="1" applyAlignment="1">
      <alignment horizontal="center" vertical="top"/>
    </xf>
    <xf numFmtId="49" fontId="2" fillId="3" borderId="10" xfId="0" applyNumberFormat="1" applyFont="1" applyFill="1" applyBorder="1" applyAlignment="1">
      <alignment horizontal="center" vertical="top"/>
    </xf>
    <xf numFmtId="3" fontId="2" fillId="7" borderId="22" xfId="0" applyNumberFormat="1" applyFont="1" applyFill="1" applyBorder="1" applyAlignment="1">
      <alignment horizontal="center" vertical="top" wrapText="1"/>
    </xf>
    <xf numFmtId="3" fontId="6" fillId="0" borderId="10" xfId="0" applyNumberFormat="1" applyFont="1" applyBorder="1" applyAlignment="1">
      <alignment horizontal="center" vertical="top"/>
    </xf>
    <xf numFmtId="3" fontId="6" fillId="0" borderId="24" xfId="0" applyNumberFormat="1" applyFont="1" applyBorder="1" applyAlignment="1">
      <alignment horizontal="center" vertical="top"/>
    </xf>
    <xf numFmtId="3" fontId="6" fillId="0" borderId="26" xfId="0" applyNumberFormat="1" applyFont="1" applyBorder="1" applyAlignment="1">
      <alignment horizontal="center" vertical="top"/>
    </xf>
    <xf numFmtId="3" fontId="6" fillId="0" borderId="44" xfId="0" applyNumberFormat="1" applyFont="1" applyBorder="1" applyAlignment="1">
      <alignment horizontal="center" vertical="top"/>
    </xf>
    <xf numFmtId="3" fontId="2" fillId="0" borderId="17" xfId="0" applyNumberFormat="1" applyFont="1" applyFill="1" applyBorder="1" applyAlignment="1">
      <alignment horizontal="center" vertical="center" textRotation="90" wrapText="1"/>
    </xf>
    <xf numFmtId="3" fontId="6" fillId="6" borderId="48" xfId="0" applyNumberFormat="1" applyFont="1" applyFill="1" applyBorder="1" applyAlignment="1">
      <alignment horizontal="center" vertical="top"/>
    </xf>
    <xf numFmtId="3" fontId="6" fillId="6" borderId="47" xfId="0" applyNumberFormat="1" applyFont="1" applyFill="1" applyBorder="1" applyAlignment="1">
      <alignment horizontal="center" vertical="top"/>
    </xf>
    <xf numFmtId="164" fontId="6" fillId="6" borderId="47" xfId="0" applyNumberFormat="1" applyFont="1" applyFill="1" applyBorder="1" applyAlignment="1">
      <alignment horizontal="center" vertical="top"/>
    </xf>
    <xf numFmtId="164" fontId="6" fillId="6" borderId="7" xfId="0" applyNumberFormat="1" applyFont="1" applyFill="1" applyBorder="1" applyAlignment="1">
      <alignment horizontal="center" vertical="top"/>
    </xf>
    <xf numFmtId="164" fontId="6" fillId="6" borderId="38" xfId="0" applyNumberFormat="1" applyFont="1" applyFill="1" applyBorder="1" applyAlignment="1">
      <alignment horizontal="center" vertical="top"/>
    </xf>
    <xf numFmtId="164" fontId="6" fillId="6" borderId="18" xfId="0" applyNumberFormat="1" applyFont="1" applyFill="1" applyBorder="1" applyAlignment="1">
      <alignment horizontal="center" vertical="top"/>
    </xf>
    <xf numFmtId="164" fontId="5" fillId="8" borderId="50" xfId="0" applyNumberFormat="1" applyFont="1" applyFill="1" applyBorder="1" applyAlignment="1">
      <alignment horizontal="center" vertical="top" wrapText="1"/>
    </xf>
    <xf numFmtId="164" fontId="5" fillId="8" borderId="7" xfId="0" applyNumberFormat="1" applyFont="1" applyFill="1" applyBorder="1" applyAlignment="1">
      <alignment horizontal="center" vertical="top" wrapText="1"/>
    </xf>
    <xf numFmtId="164" fontId="2" fillId="2" borderId="32" xfId="0" applyNumberFormat="1" applyFont="1" applyFill="1" applyBorder="1" applyAlignment="1">
      <alignment horizontal="center" vertical="top" wrapText="1"/>
    </xf>
    <xf numFmtId="164" fontId="2" fillId="2" borderId="30" xfId="0" applyNumberFormat="1" applyFont="1" applyFill="1" applyBorder="1" applyAlignment="1">
      <alignment horizontal="center" vertical="top" wrapText="1"/>
    </xf>
    <xf numFmtId="164" fontId="2" fillId="2" borderId="70" xfId="0" applyNumberFormat="1" applyFont="1" applyFill="1" applyBorder="1" applyAlignment="1">
      <alignment horizontal="center" vertical="top" wrapText="1"/>
    </xf>
    <xf numFmtId="164" fontId="5" fillId="8" borderId="31" xfId="0" applyNumberFormat="1" applyFont="1" applyFill="1" applyBorder="1" applyAlignment="1">
      <alignment horizontal="center" vertical="top" wrapText="1"/>
    </xf>
    <xf numFmtId="164" fontId="5" fillId="8" borderId="1" xfId="0" applyNumberFormat="1" applyFont="1" applyFill="1" applyBorder="1" applyAlignment="1">
      <alignment horizontal="center" vertical="top" wrapText="1"/>
    </xf>
    <xf numFmtId="3" fontId="6" fillId="0" borderId="18" xfId="0" applyNumberFormat="1" applyFont="1" applyFill="1" applyBorder="1" applyAlignment="1">
      <alignment horizontal="center" vertical="top" wrapText="1"/>
    </xf>
    <xf numFmtId="164" fontId="6" fillId="0" borderId="4" xfId="0" applyNumberFormat="1" applyFont="1" applyFill="1" applyBorder="1" applyAlignment="1">
      <alignment horizontal="center" vertical="top"/>
    </xf>
    <xf numFmtId="164" fontId="6" fillId="0" borderId="18" xfId="0" applyNumberFormat="1" applyFont="1" applyFill="1" applyBorder="1" applyAlignment="1">
      <alignment horizontal="center" vertical="top"/>
    </xf>
    <xf numFmtId="164" fontId="6" fillId="6" borderId="34" xfId="0" applyNumberFormat="1" applyFont="1" applyFill="1" applyBorder="1" applyAlignment="1">
      <alignment horizontal="center" vertical="top"/>
    </xf>
    <xf numFmtId="164" fontId="6" fillId="6" borderId="62" xfId="0" applyNumberFormat="1" applyFont="1" applyFill="1" applyBorder="1" applyAlignment="1">
      <alignment horizontal="center" vertical="top"/>
    </xf>
    <xf numFmtId="3" fontId="6" fillId="6" borderId="47" xfId="0" applyNumberFormat="1" applyFont="1" applyFill="1" applyBorder="1" applyAlignment="1">
      <alignment horizontal="left" vertical="top" wrapText="1"/>
    </xf>
    <xf numFmtId="164" fontId="6" fillId="6" borderId="4" xfId="0" applyNumberFormat="1" applyFont="1" applyFill="1" applyBorder="1" applyAlignment="1">
      <alignment horizontal="center" vertical="top"/>
    </xf>
    <xf numFmtId="164" fontId="6" fillId="6" borderId="0" xfId="0" applyNumberFormat="1" applyFont="1" applyFill="1" applyBorder="1" applyAlignment="1">
      <alignment horizontal="center" vertical="top"/>
    </xf>
    <xf numFmtId="164" fontId="6" fillId="6" borderId="19" xfId="0" applyNumberFormat="1" applyFont="1" applyFill="1" applyBorder="1" applyAlignment="1">
      <alignment horizontal="center" vertical="top"/>
    </xf>
    <xf numFmtId="164" fontId="6" fillId="6" borderId="42" xfId="0" applyNumberFormat="1" applyFont="1" applyFill="1" applyBorder="1" applyAlignment="1">
      <alignment horizontal="center" vertical="top"/>
    </xf>
    <xf numFmtId="3" fontId="6" fillId="6" borderId="47" xfId="0" applyNumberFormat="1" applyFont="1" applyFill="1" applyBorder="1" applyAlignment="1">
      <alignment vertical="top" wrapText="1"/>
    </xf>
    <xf numFmtId="3" fontId="16" fillId="0" borderId="0" xfId="0" applyNumberFormat="1" applyFont="1" applyFill="1"/>
    <xf numFmtId="3" fontId="2" fillId="6" borderId="17" xfId="0" applyNumberFormat="1" applyFont="1" applyFill="1" applyBorder="1" applyAlignment="1">
      <alignment horizontal="center" vertical="center" textRotation="90" wrapText="1"/>
    </xf>
    <xf numFmtId="3" fontId="5" fillId="6" borderId="16" xfId="0" applyNumberFormat="1" applyFont="1" applyFill="1" applyBorder="1" applyAlignment="1">
      <alignment horizontal="center" vertical="top"/>
    </xf>
    <xf numFmtId="3" fontId="6" fillId="6" borderId="18" xfId="0" applyNumberFormat="1" applyFont="1" applyFill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3" fontId="2" fillId="4" borderId="2" xfId="0" applyNumberFormat="1" applyFont="1" applyFill="1" applyBorder="1" applyAlignment="1">
      <alignment horizontal="center" vertical="top" wrapText="1"/>
    </xf>
    <xf numFmtId="3" fontId="2" fillId="4" borderId="30" xfId="0" applyNumberFormat="1" applyFont="1" applyFill="1" applyBorder="1" applyAlignment="1">
      <alignment horizontal="center" vertical="top" wrapText="1"/>
    </xf>
    <xf numFmtId="3" fontId="2" fillId="4" borderId="31" xfId="0" applyNumberFormat="1" applyFont="1" applyFill="1" applyBorder="1" applyAlignment="1">
      <alignment horizontal="center" vertical="top" wrapText="1"/>
    </xf>
    <xf numFmtId="3" fontId="1" fillId="0" borderId="66" xfId="0" applyNumberFormat="1" applyFont="1" applyBorder="1" applyAlignment="1">
      <alignment horizontal="left" vertical="top" wrapText="1"/>
    </xf>
    <xf numFmtId="3" fontId="1" fillId="0" borderId="28" xfId="0" applyNumberFormat="1" applyFont="1" applyBorder="1" applyAlignment="1">
      <alignment horizontal="left" vertical="top" wrapText="1"/>
    </xf>
    <xf numFmtId="3" fontId="1" fillId="0" borderId="65" xfId="0" applyNumberFormat="1" applyFont="1" applyBorder="1" applyAlignment="1">
      <alignment horizontal="left" vertical="top" wrapText="1"/>
    </xf>
    <xf numFmtId="3" fontId="2" fillId="7" borderId="2" xfId="0" applyNumberFormat="1" applyFont="1" applyFill="1" applyBorder="1" applyAlignment="1">
      <alignment horizontal="right" vertical="top" wrapText="1"/>
    </xf>
    <xf numFmtId="3" fontId="2" fillId="7" borderId="30" xfId="0" applyNumberFormat="1" applyFont="1" applyFill="1" applyBorder="1" applyAlignment="1">
      <alignment horizontal="right" vertical="top" wrapText="1"/>
    </xf>
    <xf numFmtId="3" fontId="2" fillId="7" borderId="31" xfId="0" applyNumberFormat="1" applyFont="1" applyFill="1" applyBorder="1" applyAlignment="1">
      <alignment horizontal="right" vertical="top" wrapText="1"/>
    </xf>
    <xf numFmtId="3" fontId="2" fillId="2" borderId="31" xfId="0" applyNumberFormat="1" applyFont="1" applyFill="1" applyBorder="1" applyAlignment="1">
      <alignment horizontal="right" vertical="top" wrapText="1"/>
    </xf>
    <xf numFmtId="3" fontId="2" fillId="2" borderId="33" xfId="0" applyNumberFormat="1" applyFont="1" applyFill="1" applyBorder="1" applyAlignment="1">
      <alignment horizontal="right" vertical="top" wrapText="1"/>
    </xf>
    <xf numFmtId="3" fontId="2" fillId="0" borderId="33" xfId="0" applyNumberFormat="1" applyFont="1" applyFill="1" applyBorder="1" applyAlignment="1">
      <alignment horizontal="center" wrapText="1"/>
    </xf>
    <xf numFmtId="3" fontId="1" fillId="2" borderId="32" xfId="0" applyNumberFormat="1" applyFont="1" applyFill="1" applyBorder="1" applyAlignment="1">
      <alignment horizontal="center" vertical="top"/>
    </xf>
    <xf numFmtId="3" fontId="1" fillId="2" borderId="33" xfId="0" applyNumberFormat="1" applyFont="1" applyFill="1" applyBorder="1" applyAlignment="1">
      <alignment horizontal="center" vertical="top"/>
    </xf>
    <xf numFmtId="3" fontId="1" fillId="2" borderId="50" xfId="0" applyNumberFormat="1" applyFont="1" applyFill="1" applyBorder="1" applyAlignment="1">
      <alignment horizontal="center" vertical="top"/>
    </xf>
    <xf numFmtId="3" fontId="2" fillId="4" borderId="31" xfId="0" applyNumberFormat="1" applyFont="1" applyFill="1" applyBorder="1" applyAlignment="1">
      <alignment horizontal="right" vertical="top"/>
    </xf>
    <xf numFmtId="3" fontId="2" fillId="4" borderId="33" xfId="0" applyNumberFormat="1" applyFont="1" applyFill="1" applyBorder="1" applyAlignment="1">
      <alignment horizontal="right" vertical="top"/>
    </xf>
    <xf numFmtId="3" fontId="1" fillId="4" borderId="32" xfId="0" applyNumberFormat="1" applyFont="1" applyFill="1" applyBorder="1" applyAlignment="1">
      <alignment horizontal="center" vertical="top"/>
    </xf>
    <xf numFmtId="3" fontId="1" fillId="4" borderId="33" xfId="0" applyNumberFormat="1" applyFont="1" applyFill="1" applyBorder="1" applyAlignment="1">
      <alignment horizontal="center" vertical="top"/>
    </xf>
    <xf numFmtId="3" fontId="1" fillId="4" borderId="50" xfId="0" applyNumberFormat="1" applyFont="1" applyFill="1" applyBorder="1" applyAlignment="1">
      <alignment horizontal="center" vertical="top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horizontal="right" vertical="top" wrapText="1"/>
    </xf>
    <xf numFmtId="3" fontId="2" fillId="3" borderId="1" xfId="0" applyNumberFormat="1" applyFont="1" applyFill="1" applyBorder="1" applyAlignment="1">
      <alignment horizontal="right" vertical="top" wrapText="1"/>
    </xf>
    <xf numFmtId="3" fontId="6" fillId="8" borderId="7" xfId="0" applyNumberFormat="1" applyFont="1" applyFill="1" applyBorder="1" applyAlignment="1">
      <alignment horizontal="center" vertical="top"/>
    </xf>
    <xf numFmtId="3" fontId="6" fillId="8" borderId="1" xfId="0" applyNumberFormat="1" applyFont="1" applyFill="1" applyBorder="1" applyAlignment="1">
      <alignment horizontal="center" vertical="top"/>
    </xf>
    <xf numFmtId="3" fontId="6" fillId="8" borderId="29" xfId="0" applyNumberFormat="1" applyFont="1" applyFill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3" fontId="6" fillId="0" borderId="1" xfId="0" applyNumberFormat="1" applyFont="1" applyFill="1" applyBorder="1" applyAlignment="1">
      <alignment horizontal="left" vertical="top" wrapText="1"/>
    </xf>
    <xf numFmtId="3" fontId="6" fillId="0" borderId="52" xfId="0" applyNumberFormat="1" applyFont="1" applyFill="1" applyBorder="1" applyAlignment="1">
      <alignment horizontal="left" vertical="top" wrapText="1"/>
    </xf>
    <xf numFmtId="3" fontId="8" fillId="0" borderId="8" xfId="0" applyNumberFormat="1" applyFont="1" applyFill="1" applyBorder="1" applyAlignment="1">
      <alignment horizontal="center" vertical="center" textRotation="90" wrapText="1"/>
    </xf>
    <xf numFmtId="3" fontId="8" fillId="0" borderId="54" xfId="0" applyNumberFormat="1" applyFont="1" applyFill="1" applyBorder="1" applyAlignment="1">
      <alignment horizontal="center" vertical="center" textRotation="90" wrapText="1"/>
    </xf>
    <xf numFmtId="3" fontId="5" fillId="0" borderId="25" xfId="0" applyNumberFormat="1" applyFont="1" applyBorder="1" applyAlignment="1">
      <alignment horizontal="center" vertical="top"/>
    </xf>
    <xf numFmtId="3" fontId="5" fillId="0" borderId="21" xfId="0" applyNumberFormat="1" applyFont="1" applyBorder="1" applyAlignment="1">
      <alignment horizontal="center" vertical="top"/>
    </xf>
    <xf numFmtId="3" fontId="6" fillId="0" borderId="51" xfId="0" applyNumberFormat="1" applyFont="1" applyBorder="1" applyAlignment="1">
      <alignment horizontal="center" vertical="top"/>
    </xf>
    <xf numFmtId="3" fontId="6" fillId="0" borderId="11" xfId="0" applyNumberFormat="1" applyFont="1" applyBorder="1" applyAlignment="1">
      <alignment horizontal="center" vertical="top"/>
    </xf>
    <xf numFmtId="3" fontId="6" fillId="0" borderId="53" xfId="0" applyNumberFormat="1" applyFont="1" applyBorder="1" applyAlignment="1">
      <alignment horizontal="center" vertical="top"/>
    </xf>
    <xf numFmtId="3" fontId="6" fillId="0" borderId="64" xfId="0" applyNumberFormat="1" applyFont="1" applyBorder="1" applyAlignment="1">
      <alignment horizontal="center" vertical="top"/>
    </xf>
    <xf numFmtId="3" fontId="6" fillId="6" borderId="17" xfId="0" applyNumberFormat="1" applyFont="1" applyFill="1" applyBorder="1" applyAlignment="1">
      <alignment horizontal="left" vertical="top" wrapText="1"/>
    </xf>
    <xf numFmtId="3" fontId="6" fillId="6" borderId="54" xfId="0" applyNumberFormat="1" applyFont="1" applyFill="1" applyBorder="1" applyAlignment="1">
      <alignment horizontal="left" vertical="top" wrapText="1"/>
    </xf>
    <xf numFmtId="3" fontId="6" fillId="0" borderId="8" xfId="0" applyNumberFormat="1" applyFont="1" applyFill="1" applyBorder="1" applyAlignment="1">
      <alignment horizontal="center" vertical="center" textRotation="90" wrapText="1"/>
    </xf>
    <xf numFmtId="3" fontId="6" fillId="0" borderId="54" xfId="0" applyNumberFormat="1" applyFont="1" applyFill="1" applyBorder="1" applyAlignment="1">
      <alignment horizontal="center" vertical="center" textRotation="90" wrapText="1"/>
    </xf>
    <xf numFmtId="3" fontId="5" fillId="0" borderId="39" xfId="0" applyNumberFormat="1" applyFont="1" applyBorder="1" applyAlignment="1">
      <alignment horizontal="center" vertical="top"/>
    </xf>
    <xf numFmtId="3" fontId="5" fillId="0" borderId="14" xfId="0" applyNumberFormat="1" applyFont="1" applyBorder="1" applyAlignment="1">
      <alignment horizontal="center" vertical="top"/>
    </xf>
    <xf numFmtId="3" fontId="6" fillId="0" borderId="7" xfId="0" applyNumberFormat="1" applyFont="1" applyBorder="1" applyAlignment="1">
      <alignment horizontal="left" vertical="top" wrapText="1"/>
    </xf>
    <xf numFmtId="3" fontId="6" fillId="0" borderId="18" xfId="0" applyNumberFormat="1" applyFont="1" applyBorder="1" applyAlignment="1">
      <alignment horizontal="left" vertical="top" wrapText="1"/>
    </xf>
    <xf numFmtId="3" fontId="6" fillId="0" borderId="51" xfId="0" applyNumberFormat="1" applyFont="1" applyBorder="1" applyAlignment="1">
      <alignment horizontal="left" vertical="top" wrapText="1"/>
    </xf>
    <xf numFmtId="3" fontId="6" fillId="0" borderId="11" xfId="0" applyNumberFormat="1" applyFont="1" applyBorder="1" applyAlignment="1">
      <alignment horizontal="left" vertical="top" wrapText="1"/>
    </xf>
    <xf numFmtId="3" fontId="2" fillId="7" borderId="64" xfId="0" applyNumberFormat="1" applyFont="1" applyFill="1" applyBorder="1" applyAlignment="1">
      <alignment horizontal="right" vertical="top" wrapText="1"/>
    </xf>
    <xf numFmtId="3" fontId="2" fillId="7" borderId="22" xfId="0" applyNumberFormat="1" applyFont="1" applyFill="1" applyBorder="1" applyAlignment="1">
      <alignment horizontal="right" vertical="top" wrapText="1"/>
    </xf>
    <xf numFmtId="3" fontId="6" fillId="0" borderId="34" xfId="0" applyNumberFormat="1" applyFont="1" applyFill="1" applyBorder="1" applyAlignment="1">
      <alignment horizontal="left" vertical="top" wrapText="1"/>
    </xf>
    <xf numFmtId="3" fontId="6" fillId="0" borderId="10" xfId="0" applyNumberFormat="1" applyFont="1" applyFill="1" applyBorder="1" applyAlignment="1">
      <alignment horizontal="left" vertical="top" wrapText="1"/>
    </xf>
    <xf numFmtId="3" fontId="6" fillId="6" borderId="47" xfId="0" applyNumberFormat="1" applyFont="1" applyFill="1" applyBorder="1" applyAlignment="1">
      <alignment horizontal="center" vertical="top"/>
    </xf>
    <xf numFmtId="3" fontId="6" fillId="6" borderId="38" xfId="0" applyNumberFormat="1" applyFont="1" applyFill="1" applyBorder="1" applyAlignment="1">
      <alignment horizontal="center" vertical="top"/>
    </xf>
    <xf numFmtId="3" fontId="6" fillId="6" borderId="48" xfId="0" applyNumberFormat="1" applyFont="1" applyFill="1" applyBorder="1" applyAlignment="1">
      <alignment horizontal="center" vertical="top"/>
    </xf>
    <xf numFmtId="3" fontId="6" fillId="6" borderId="49" xfId="0" applyNumberFormat="1" applyFont="1" applyFill="1" applyBorder="1" applyAlignment="1">
      <alignment horizontal="center" vertical="top"/>
    </xf>
    <xf numFmtId="3" fontId="6" fillId="6" borderId="34" xfId="0" applyNumberFormat="1" applyFont="1" applyFill="1" applyBorder="1" applyAlignment="1">
      <alignment horizontal="left" vertical="top" wrapText="1"/>
    </xf>
    <xf numFmtId="3" fontId="6" fillId="6" borderId="28" xfId="0" applyNumberFormat="1" applyFont="1" applyFill="1" applyBorder="1" applyAlignment="1">
      <alignment horizontal="left" vertical="top" wrapText="1"/>
    </xf>
    <xf numFmtId="3" fontId="6" fillId="0" borderId="18" xfId="0" applyNumberFormat="1" applyFont="1" applyFill="1" applyBorder="1" applyAlignment="1">
      <alignment horizontal="center" vertical="top" wrapText="1"/>
    </xf>
    <xf numFmtId="164" fontId="6" fillId="0" borderId="3" xfId="0" applyNumberFormat="1" applyFont="1" applyFill="1" applyBorder="1" applyAlignment="1">
      <alignment horizontal="center" vertical="top"/>
    </xf>
    <xf numFmtId="164" fontId="6" fillId="0" borderId="4" xfId="0" applyNumberFormat="1" applyFont="1" applyFill="1" applyBorder="1" applyAlignment="1">
      <alignment horizontal="center" vertical="top"/>
    </xf>
    <xf numFmtId="164" fontId="6" fillId="0" borderId="15" xfId="0" applyNumberFormat="1" applyFont="1" applyFill="1" applyBorder="1" applyAlignment="1">
      <alignment horizontal="center" vertical="top"/>
    </xf>
    <xf numFmtId="3" fontId="6" fillId="6" borderId="41" xfId="0" applyNumberFormat="1" applyFont="1" applyFill="1" applyBorder="1" applyAlignment="1">
      <alignment horizontal="left" vertical="top" wrapText="1"/>
    </xf>
    <xf numFmtId="3" fontId="6" fillId="6" borderId="3" xfId="0" applyNumberFormat="1" applyFont="1" applyFill="1" applyBorder="1" applyAlignment="1">
      <alignment horizontal="left" vertical="top" wrapText="1"/>
    </xf>
    <xf numFmtId="3" fontId="6" fillId="6" borderId="9" xfId="0" applyNumberFormat="1" applyFont="1" applyFill="1" applyBorder="1" applyAlignment="1">
      <alignment horizontal="left" vertical="top" wrapText="1"/>
    </xf>
    <xf numFmtId="11" fontId="2" fillId="5" borderId="32" xfId="0" applyNumberFormat="1" applyFont="1" applyFill="1" applyBorder="1" applyAlignment="1">
      <alignment horizontal="left" vertical="top" wrapText="1"/>
    </xf>
    <xf numFmtId="11" fontId="2" fillId="5" borderId="33" xfId="0" applyNumberFormat="1" applyFont="1" applyFill="1" applyBorder="1" applyAlignment="1">
      <alignment horizontal="left" vertical="top" wrapText="1"/>
    </xf>
    <xf numFmtId="11" fontId="2" fillId="5" borderId="50" xfId="0" applyNumberFormat="1" applyFont="1" applyFill="1" applyBorder="1" applyAlignment="1">
      <alignment horizontal="left" vertical="top" wrapText="1"/>
    </xf>
    <xf numFmtId="3" fontId="5" fillId="0" borderId="8" xfId="0" applyNumberFormat="1" applyFont="1" applyFill="1" applyBorder="1" applyAlignment="1">
      <alignment horizontal="left" vertical="top" wrapText="1"/>
    </xf>
    <xf numFmtId="3" fontId="5" fillId="0" borderId="54" xfId="0" applyNumberFormat="1" applyFont="1" applyFill="1" applyBorder="1" applyAlignment="1">
      <alignment horizontal="left" vertical="top" wrapText="1"/>
    </xf>
    <xf numFmtId="3" fontId="6" fillId="6" borderId="49" xfId="0" applyNumberFormat="1" applyFont="1" applyFill="1" applyBorder="1" applyAlignment="1">
      <alignment horizontal="left" vertical="top" wrapText="1"/>
    </xf>
    <xf numFmtId="3" fontId="5" fillId="2" borderId="33" xfId="0" applyNumberFormat="1" applyFont="1" applyFill="1" applyBorder="1" applyAlignment="1">
      <alignment horizontal="left" vertical="top" wrapText="1"/>
    </xf>
    <xf numFmtId="3" fontId="5" fillId="2" borderId="50" xfId="0" applyNumberFormat="1" applyFont="1" applyFill="1" applyBorder="1" applyAlignment="1">
      <alignment horizontal="left" vertical="top" wrapText="1"/>
    </xf>
    <xf numFmtId="3" fontId="5" fillId="3" borderId="33" xfId="0" applyNumberFormat="1" applyFont="1" applyFill="1" applyBorder="1" applyAlignment="1">
      <alignment horizontal="left" vertical="top" wrapText="1"/>
    </xf>
    <xf numFmtId="3" fontId="5" fillId="3" borderId="1" xfId="0" applyNumberFormat="1" applyFont="1" applyFill="1" applyBorder="1" applyAlignment="1">
      <alignment horizontal="left" vertical="top" wrapText="1"/>
    </xf>
    <xf numFmtId="3" fontId="5" fillId="3" borderId="29" xfId="0" applyNumberFormat="1" applyFont="1" applyFill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center" vertical="top"/>
    </xf>
    <xf numFmtId="3" fontId="6" fillId="0" borderId="49" xfId="0" applyNumberFormat="1" applyFont="1" applyFill="1" applyBorder="1" applyAlignment="1">
      <alignment horizontal="left" vertical="top" wrapText="1"/>
    </xf>
    <xf numFmtId="3" fontId="6" fillId="0" borderId="54" xfId="0" applyNumberFormat="1" applyFont="1" applyFill="1" applyBorder="1" applyAlignment="1">
      <alignment horizontal="left" vertical="top" wrapText="1"/>
    </xf>
    <xf numFmtId="3" fontId="6" fillId="6" borderId="38" xfId="0" applyNumberFormat="1" applyFont="1" applyFill="1" applyBorder="1" applyAlignment="1">
      <alignment horizontal="left" vertical="top" wrapText="1"/>
    </xf>
    <xf numFmtId="3" fontId="6" fillId="6" borderId="56" xfId="0" applyNumberFormat="1" applyFont="1" applyFill="1" applyBorder="1" applyAlignment="1">
      <alignment horizontal="left" vertical="top" wrapText="1"/>
    </xf>
    <xf numFmtId="3" fontId="6" fillId="0" borderId="38" xfId="0" applyNumberFormat="1" applyFont="1" applyBorder="1" applyAlignment="1">
      <alignment horizontal="center" vertical="top"/>
    </xf>
    <xf numFmtId="3" fontId="6" fillId="0" borderId="56" xfId="0" applyNumberFormat="1" applyFont="1" applyBorder="1" applyAlignment="1">
      <alignment horizontal="center" vertical="top"/>
    </xf>
    <xf numFmtId="3" fontId="6" fillId="0" borderId="49" xfId="0" applyNumberFormat="1" applyFont="1" applyBorder="1" applyAlignment="1">
      <alignment horizontal="center" vertical="top"/>
    </xf>
    <xf numFmtId="3" fontId="6" fillId="0" borderId="54" xfId="0" applyNumberFormat="1" applyFont="1" applyBorder="1" applyAlignment="1">
      <alignment horizontal="center" vertical="top"/>
    </xf>
    <xf numFmtId="3" fontId="1" fillId="0" borderId="53" xfId="0" applyNumberFormat="1" applyFont="1" applyBorder="1" applyAlignment="1">
      <alignment horizontal="center" vertical="center" textRotation="90" wrapText="1"/>
    </xf>
    <xf numFmtId="3" fontId="1" fillId="0" borderId="48" xfId="0" applyNumberFormat="1" applyFont="1" applyBorder="1" applyAlignment="1">
      <alignment horizontal="center" vertical="center" textRotation="90" wrapText="1"/>
    </xf>
    <xf numFmtId="3" fontId="1" fillId="0" borderId="49" xfId="0" applyNumberFormat="1" applyFont="1" applyBorder="1" applyAlignment="1">
      <alignment horizontal="center" vertical="center" textRotation="90" wrapText="1"/>
    </xf>
    <xf numFmtId="164" fontId="6" fillId="0" borderId="29" xfId="0" applyNumberFormat="1" applyFont="1" applyBorder="1" applyAlignment="1">
      <alignment horizontal="center" vertical="center" textRotation="90" wrapText="1"/>
    </xf>
    <xf numFmtId="164" fontId="6" fillId="0" borderId="19" xfId="0" applyNumberFormat="1" applyFont="1" applyBorder="1" applyAlignment="1">
      <alignment horizontal="center" vertical="center" textRotation="90" wrapText="1"/>
    </xf>
    <xf numFmtId="164" fontId="6" fillId="0" borderId="57" xfId="0" applyNumberFormat="1" applyFont="1" applyBorder="1" applyAlignment="1">
      <alignment horizontal="center" vertical="center" textRotation="90" wrapText="1"/>
    </xf>
    <xf numFmtId="3" fontId="1" fillId="0" borderId="5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9" xfId="0" applyNumberFormat="1" applyFont="1" applyBorder="1" applyAlignment="1">
      <alignment horizontal="center" vertical="center" wrapText="1"/>
    </xf>
    <xf numFmtId="3" fontId="1" fillId="0" borderId="38" xfId="0" applyNumberFormat="1" applyFont="1" applyBorder="1" applyAlignment="1">
      <alignment horizontal="center" vertical="center" wrapText="1"/>
    </xf>
    <xf numFmtId="3" fontId="1" fillId="0" borderId="56" xfId="0" applyNumberFormat="1" applyFont="1" applyBorder="1" applyAlignment="1">
      <alignment horizontal="center" vertical="center" wrapText="1"/>
    </xf>
    <xf numFmtId="3" fontId="1" fillId="0" borderId="47" xfId="0" applyNumberFormat="1" applyFont="1" applyBorder="1" applyAlignment="1">
      <alignment horizontal="center" vertical="top"/>
    </xf>
    <xf numFmtId="3" fontId="1" fillId="0" borderId="58" xfId="0" applyNumberFormat="1" applyFont="1" applyBorder="1" applyAlignment="1">
      <alignment horizontal="center" vertical="top"/>
    </xf>
    <xf numFmtId="3" fontId="1" fillId="0" borderId="55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center"/>
    </xf>
    <xf numFmtId="3" fontId="6" fillId="0" borderId="25" xfId="0" applyNumberFormat="1" applyFont="1" applyBorder="1" applyAlignment="1">
      <alignment horizontal="left" vertical="top" wrapText="1"/>
    </xf>
    <xf numFmtId="3" fontId="6" fillId="0" borderId="21" xfId="0" applyNumberFormat="1" applyFont="1" applyBorder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9" fillId="0" borderId="0" xfId="0" applyNumberFormat="1" applyFont="1" applyAlignment="1">
      <alignment horizontal="center" vertical="top"/>
    </xf>
    <xf numFmtId="3" fontId="11" fillId="0" borderId="0" xfId="0" applyNumberFormat="1" applyFont="1" applyAlignment="1">
      <alignment horizontal="center" vertical="top" wrapText="1"/>
    </xf>
    <xf numFmtId="3" fontId="9" fillId="0" borderId="0" xfId="0" applyNumberFormat="1" applyFont="1" applyAlignment="1">
      <alignment horizontal="center" vertical="top" wrapText="1"/>
    </xf>
    <xf numFmtId="3" fontId="1" fillId="0" borderId="52" xfId="0" applyNumberFormat="1" applyFont="1" applyBorder="1" applyAlignment="1">
      <alignment horizontal="right" wrapText="1"/>
    </xf>
    <xf numFmtId="3" fontId="7" fillId="4" borderId="32" xfId="0" applyNumberFormat="1" applyFont="1" applyFill="1" applyBorder="1" applyAlignment="1">
      <alignment horizontal="left" vertical="top" wrapText="1"/>
    </xf>
    <xf numFmtId="3" fontId="7" fillId="4" borderId="33" xfId="0" applyNumberFormat="1" applyFont="1" applyFill="1" applyBorder="1" applyAlignment="1">
      <alignment horizontal="left" vertical="top" wrapText="1"/>
    </xf>
    <xf numFmtId="3" fontId="7" fillId="4" borderId="50" xfId="0" applyNumberFormat="1" applyFont="1" applyFill="1" applyBorder="1" applyAlignment="1">
      <alignment horizontal="left" vertical="top" wrapText="1"/>
    </xf>
    <xf numFmtId="3" fontId="1" fillId="0" borderId="39" xfId="0" applyNumberFormat="1" applyFont="1" applyBorder="1" applyAlignment="1">
      <alignment horizontal="center" vertical="center" textRotation="90" wrapText="1"/>
    </xf>
    <xf numFmtId="3" fontId="1" fillId="0" borderId="40" xfId="0" applyNumberFormat="1" applyFont="1" applyBorder="1" applyAlignment="1">
      <alignment horizontal="center" vertical="center" textRotation="90" wrapText="1"/>
    </xf>
    <xf numFmtId="3" fontId="1" fillId="0" borderId="14" xfId="0" applyNumberFormat="1" applyFont="1" applyBorder="1" applyAlignment="1">
      <alignment horizontal="center" vertical="center" textRotation="90" wrapText="1"/>
    </xf>
    <xf numFmtId="3" fontId="1" fillId="0" borderId="59" xfId="0" applyNumberFormat="1" applyFont="1" applyBorder="1" applyAlignment="1">
      <alignment horizontal="center" vertical="center" textRotation="90" wrapText="1"/>
    </xf>
    <xf numFmtId="3" fontId="1" fillId="0" borderId="58" xfId="0" applyNumberFormat="1" applyFont="1" applyBorder="1" applyAlignment="1">
      <alignment horizontal="center" vertical="center" textRotation="90" wrapText="1"/>
    </xf>
    <xf numFmtId="3" fontId="1" fillId="0" borderId="22" xfId="0" applyNumberFormat="1" applyFont="1" applyBorder="1" applyAlignment="1">
      <alignment horizontal="center" vertical="center" textRotation="90" wrapText="1"/>
    </xf>
    <xf numFmtId="164" fontId="6" fillId="0" borderId="7" xfId="0" applyNumberFormat="1" applyFont="1" applyBorder="1" applyAlignment="1">
      <alignment horizontal="center" vertical="center" textRotation="90" wrapText="1"/>
    </xf>
    <xf numFmtId="164" fontId="6" fillId="0" borderId="18" xfId="0" applyNumberFormat="1" applyFont="1" applyBorder="1" applyAlignment="1">
      <alignment horizontal="center" vertical="center" textRotation="90" wrapText="1"/>
    </xf>
    <xf numFmtId="164" fontId="6" fillId="0" borderId="56" xfId="0" applyNumberFormat="1" applyFont="1" applyBorder="1" applyAlignment="1">
      <alignment horizontal="center" vertical="center" textRotation="90" wrapText="1"/>
    </xf>
    <xf numFmtId="164" fontId="6" fillId="0" borderId="6" xfId="0" applyNumberFormat="1" applyFont="1" applyBorder="1" applyAlignment="1">
      <alignment horizontal="center" vertical="center" textRotation="90" wrapText="1"/>
    </xf>
    <xf numFmtId="164" fontId="6" fillId="0" borderId="4" xfId="0" applyNumberFormat="1" applyFont="1" applyBorder="1" applyAlignment="1">
      <alignment horizontal="center" vertical="center" textRotation="90" wrapText="1"/>
    </xf>
    <xf numFmtId="164" fontId="6" fillId="0" borderId="10" xfId="0" applyNumberFormat="1" applyFont="1" applyBorder="1" applyAlignment="1">
      <alignment horizontal="center" vertical="center" textRotation="90" wrapText="1"/>
    </xf>
    <xf numFmtId="11" fontId="1" fillId="0" borderId="43" xfId="0" applyNumberFormat="1" applyFont="1" applyBorder="1" applyAlignment="1">
      <alignment horizontal="center" vertical="center" textRotation="90" wrapText="1"/>
    </xf>
    <xf numFmtId="11" fontId="1" fillId="0" borderId="45" xfId="0" applyNumberFormat="1" applyFont="1" applyBorder="1" applyAlignment="1">
      <alignment horizontal="center" vertical="center" textRotation="90" wrapText="1"/>
    </xf>
    <xf numFmtId="11" fontId="1" fillId="0" borderId="41" xfId="0" applyNumberFormat="1" applyFont="1" applyBorder="1" applyAlignment="1">
      <alignment horizontal="center" vertical="center" textRotation="90" wrapText="1"/>
    </xf>
    <xf numFmtId="11" fontId="1" fillId="0" borderId="26" xfId="0" applyNumberFormat="1" applyFont="1" applyBorder="1" applyAlignment="1">
      <alignment horizontal="center" vertical="center" textRotation="90" wrapText="1"/>
    </xf>
    <xf numFmtId="11" fontId="1" fillId="0" borderId="46" xfId="0" applyNumberFormat="1" applyFont="1" applyBorder="1" applyAlignment="1">
      <alignment horizontal="center" vertical="center" textRotation="90" wrapText="1"/>
    </xf>
    <xf numFmtId="11" fontId="1" fillId="0" borderId="34" xfId="0" applyNumberFormat="1" applyFont="1" applyBorder="1" applyAlignment="1">
      <alignment horizontal="center" vertical="center" textRotation="90" wrapText="1"/>
    </xf>
    <xf numFmtId="49" fontId="1" fillId="0" borderId="26" xfId="0" applyNumberFormat="1" applyFont="1" applyBorder="1" applyAlignment="1">
      <alignment horizontal="center" vertical="center" textRotation="90" wrapText="1"/>
    </xf>
    <xf numFmtId="49" fontId="1" fillId="0" borderId="46" xfId="0" applyNumberFormat="1" applyFont="1" applyBorder="1" applyAlignment="1">
      <alignment horizontal="center" vertical="center" textRotation="90" wrapText="1"/>
    </xf>
    <xf numFmtId="49" fontId="1" fillId="0" borderId="34" xfId="0" applyNumberFormat="1" applyFont="1" applyBorder="1" applyAlignment="1">
      <alignment horizontal="center" vertical="center" textRotation="90" wrapText="1"/>
    </xf>
    <xf numFmtId="3" fontId="1" fillId="0" borderId="26" xfId="0" applyNumberFormat="1" applyFont="1" applyBorder="1" applyAlignment="1">
      <alignment horizontal="center" vertical="center" wrapText="1"/>
    </xf>
    <xf numFmtId="3" fontId="1" fillId="0" borderId="46" xfId="0" applyNumberFormat="1" applyFont="1" applyBorder="1" applyAlignment="1">
      <alignment horizontal="center" vertical="center" wrapText="1"/>
    </xf>
    <xf numFmtId="3" fontId="1" fillId="0" borderId="34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3" fontId="6" fillId="0" borderId="24" xfId="0" applyNumberFormat="1" applyFont="1" applyFill="1" applyBorder="1" applyAlignment="1">
      <alignment horizontal="center" vertical="center" wrapText="1"/>
    </xf>
    <xf numFmtId="3" fontId="6" fillId="0" borderId="20" xfId="0" applyNumberFormat="1" applyFont="1" applyFill="1" applyBorder="1" applyAlignment="1">
      <alignment horizontal="center" vertical="center" wrapText="1"/>
    </xf>
    <xf numFmtId="3" fontId="6" fillId="6" borderId="6" xfId="0" applyNumberFormat="1" applyFont="1" applyFill="1" applyBorder="1" applyAlignment="1">
      <alignment horizontal="left" vertical="top" wrapText="1"/>
    </xf>
    <xf numFmtId="3" fontId="6" fillId="6" borderId="4" xfId="0" applyNumberFormat="1" applyFont="1" applyFill="1" applyBorder="1" applyAlignment="1">
      <alignment horizontal="left" vertical="top" wrapText="1"/>
    </xf>
    <xf numFmtId="3" fontId="1" fillId="0" borderId="11" xfId="0" applyNumberFormat="1" applyFont="1" applyBorder="1" applyAlignment="1">
      <alignment horizontal="left" vertical="top" wrapText="1"/>
    </xf>
    <xf numFmtId="3" fontId="1" fillId="0" borderId="22" xfId="0" applyNumberFormat="1" applyFont="1" applyBorder="1" applyAlignment="1">
      <alignment horizontal="left" vertical="top" wrapText="1"/>
    </xf>
    <xf numFmtId="3" fontId="1" fillId="0" borderId="47" xfId="0" applyNumberFormat="1" applyFont="1" applyBorder="1" applyAlignment="1">
      <alignment horizontal="left" vertical="top" wrapText="1"/>
    </xf>
    <xf numFmtId="3" fontId="1" fillId="0" borderId="58" xfId="0" applyNumberFormat="1" applyFont="1" applyBorder="1" applyAlignment="1">
      <alignment horizontal="left" vertical="top" wrapText="1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3" borderId="6" xfId="0" applyNumberFormat="1" applyFont="1" applyFill="1" applyBorder="1" applyAlignment="1">
      <alignment horizontal="center" vertical="top"/>
    </xf>
    <xf numFmtId="49" fontId="2" fillId="3" borderId="4" xfId="0" applyNumberFormat="1" applyFont="1" applyFill="1" applyBorder="1" applyAlignment="1">
      <alignment horizontal="center" vertical="top"/>
    </xf>
    <xf numFmtId="3" fontId="1" fillId="0" borderId="59" xfId="0" applyNumberFormat="1" applyFont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center" vertical="center" wrapText="1"/>
    </xf>
    <xf numFmtId="3" fontId="1" fillId="0" borderId="41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1" fillId="0" borderId="48" xfId="0" applyNumberFormat="1" applyFont="1" applyBorder="1" applyAlignment="1">
      <alignment horizontal="center" vertical="top"/>
    </xf>
    <xf numFmtId="3" fontId="1" fillId="0" borderId="24" xfId="0" applyNumberFormat="1" applyFont="1" applyBorder="1" applyAlignment="1">
      <alignment horizontal="center" vertical="center" textRotation="90" wrapText="1"/>
    </xf>
    <xf numFmtId="3" fontId="1" fillId="0" borderId="15" xfId="0" applyNumberFormat="1" applyFont="1" applyBorder="1" applyAlignment="1">
      <alignment horizontal="center" vertical="center" textRotation="90" wrapText="1"/>
    </xf>
    <xf numFmtId="3" fontId="1" fillId="0" borderId="20" xfId="0" applyNumberFormat="1" applyFont="1" applyBorder="1" applyAlignment="1">
      <alignment horizontal="center" vertical="center" textRotation="90" wrapText="1"/>
    </xf>
    <xf numFmtId="164" fontId="6" fillId="0" borderId="24" xfId="0" applyNumberFormat="1" applyFont="1" applyBorder="1" applyAlignment="1">
      <alignment horizontal="center" vertical="center" textRotation="90" wrapText="1"/>
    </xf>
    <xf numFmtId="164" fontId="6" fillId="0" borderId="15" xfId="0" applyNumberFormat="1" applyFont="1" applyBorder="1" applyAlignment="1">
      <alignment horizontal="center" vertical="center" textRotation="90" wrapText="1"/>
    </xf>
    <xf numFmtId="164" fontId="6" fillId="0" borderId="20" xfId="0" applyNumberFormat="1" applyFont="1" applyBorder="1" applyAlignment="1">
      <alignment horizontal="center" vertical="center" textRotation="90" wrapText="1"/>
    </xf>
    <xf numFmtId="3" fontId="6" fillId="0" borderId="4" xfId="0" applyNumberFormat="1" applyFont="1" applyFill="1" applyBorder="1" applyAlignment="1">
      <alignment horizontal="left" vertical="top" wrapText="1"/>
    </xf>
    <xf numFmtId="3" fontId="6" fillId="0" borderId="28" xfId="0" applyNumberFormat="1" applyFont="1" applyFill="1" applyBorder="1" applyAlignment="1">
      <alignment horizontal="left" vertical="top" wrapText="1"/>
    </xf>
    <xf numFmtId="3" fontId="6" fillId="0" borderId="38" xfId="0" applyNumberFormat="1" applyFont="1" applyFill="1" applyBorder="1" applyAlignment="1">
      <alignment horizontal="center" vertical="top" wrapText="1"/>
    </xf>
    <xf numFmtId="164" fontId="6" fillId="0" borderId="36" xfId="0" applyNumberFormat="1" applyFont="1" applyFill="1" applyBorder="1" applyAlignment="1">
      <alignment horizontal="center" vertical="top"/>
    </xf>
    <xf numFmtId="164" fontId="6" fillId="0" borderId="34" xfId="0" applyNumberFormat="1" applyFont="1" applyFill="1" applyBorder="1" applyAlignment="1">
      <alignment horizontal="center" vertical="top"/>
    </xf>
    <xf numFmtId="3" fontId="2" fillId="0" borderId="0" xfId="0" applyNumberFormat="1" applyFont="1" applyFill="1" applyBorder="1" applyAlignment="1">
      <alignment horizontal="center" wrapText="1"/>
    </xf>
    <xf numFmtId="3" fontId="2" fillId="0" borderId="52" xfId="0" applyNumberFormat="1" applyFont="1" applyFill="1" applyBorder="1" applyAlignment="1">
      <alignment horizontal="center" wrapText="1"/>
    </xf>
    <xf numFmtId="3" fontId="6" fillId="0" borderId="15" xfId="0" applyNumberFormat="1" applyFont="1" applyFill="1" applyBorder="1" applyAlignment="1">
      <alignment horizontal="center" vertical="top" wrapText="1"/>
    </xf>
    <xf numFmtId="3" fontId="6" fillId="0" borderId="24" xfId="0" applyNumberFormat="1" applyFont="1" applyFill="1" applyBorder="1" applyAlignment="1">
      <alignment horizontal="center" vertical="top" wrapText="1"/>
    </xf>
    <xf numFmtId="3" fontId="6" fillId="0" borderId="20" xfId="0" applyNumberFormat="1" applyFont="1" applyFill="1" applyBorder="1" applyAlignment="1">
      <alignment horizontal="center" vertical="top" wrapText="1"/>
    </xf>
    <xf numFmtId="3" fontId="6" fillId="0" borderId="36" xfId="0" applyNumberFormat="1" applyFont="1" applyFill="1" applyBorder="1" applyAlignment="1">
      <alignment horizontal="center" vertical="top" wrapText="1"/>
    </xf>
    <xf numFmtId="3" fontId="6" fillId="0" borderId="60" xfId="0" applyNumberFormat="1" applyFont="1" applyFill="1" applyBorder="1" applyAlignment="1">
      <alignment horizontal="center" vertical="top" wrapText="1"/>
    </xf>
    <xf numFmtId="164" fontId="6" fillId="0" borderId="41" xfId="0" applyNumberFormat="1" applyFont="1" applyFill="1" applyBorder="1" applyAlignment="1">
      <alignment horizontal="center" vertical="top"/>
    </xf>
    <xf numFmtId="3" fontId="3" fillId="0" borderId="0" xfId="0" applyNumberFormat="1" applyFont="1" applyAlignment="1">
      <alignment horizontal="right" vertical="top" wrapText="1"/>
    </xf>
    <xf numFmtId="3" fontId="2" fillId="3" borderId="31" xfId="0" applyNumberFormat="1" applyFont="1" applyFill="1" applyBorder="1" applyAlignment="1">
      <alignment horizontal="right" vertical="top" wrapText="1"/>
    </xf>
    <xf numFmtId="3" fontId="2" fillId="3" borderId="33" xfId="0" applyNumberFormat="1" applyFont="1" applyFill="1" applyBorder="1" applyAlignment="1">
      <alignment horizontal="right" vertical="top" wrapText="1"/>
    </xf>
    <xf numFmtId="3" fontId="6" fillId="8" borderId="32" xfId="0" applyNumberFormat="1" applyFont="1" applyFill="1" applyBorder="1" applyAlignment="1">
      <alignment horizontal="center" vertical="top"/>
    </xf>
    <xf numFmtId="3" fontId="6" fillId="8" borderId="33" xfId="0" applyNumberFormat="1" applyFont="1" applyFill="1" applyBorder="1" applyAlignment="1">
      <alignment horizontal="center" vertical="top"/>
    </xf>
    <xf numFmtId="3" fontId="6" fillId="8" borderId="50" xfId="0" applyNumberFormat="1" applyFont="1" applyFill="1" applyBorder="1" applyAlignment="1">
      <alignment horizontal="center" vertical="top"/>
    </xf>
    <xf numFmtId="3" fontId="6" fillId="0" borderId="0" xfId="0" applyNumberFormat="1" applyFont="1" applyFill="1" applyBorder="1" applyAlignment="1">
      <alignment horizontal="left" vertical="top" wrapText="1"/>
    </xf>
    <xf numFmtId="3" fontId="8" fillId="0" borderId="17" xfId="0" applyNumberFormat="1" applyFont="1" applyFill="1" applyBorder="1" applyAlignment="1">
      <alignment horizontal="center" vertical="center" textRotation="90" wrapText="1"/>
    </xf>
    <xf numFmtId="3" fontId="5" fillId="0" borderId="16" xfId="0" applyNumberFormat="1" applyFont="1" applyBorder="1" applyAlignment="1">
      <alignment horizontal="center" vertical="top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31" sqref="B31"/>
    </sheetView>
  </sheetViews>
  <sheetFormatPr defaultRowHeight="15.75" x14ac:dyDescent="0.25"/>
  <cols>
    <col min="1" max="1" width="22.7109375" style="2" customWidth="1"/>
    <col min="2" max="2" width="60.7109375" style="2" customWidth="1"/>
    <col min="3" max="16384" width="9.140625" style="2"/>
  </cols>
  <sheetData>
    <row r="1" spans="1:2" x14ac:dyDescent="0.25">
      <c r="A1" s="283" t="s">
        <v>27</v>
      </c>
      <c r="B1" s="283"/>
    </row>
    <row r="2" spans="1:2" ht="31.5" x14ac:dyDescent="0.25">
      <c r="A2" s="3" t="s">
        <v>5</v>
      </c>
      <c r="B2" s="4" t="s">
        <v>28</v>
      </c>
    </row>
    <row r="3" spans="1:2" x14ac:dyDescent="0.25">
      <c r="A3" s="3">
        <v>1</v>
      </c>
      <c r="B3" s="4" t="s">
        <v>29</v>
      </c>
    </row>
    <row r="4" spans="1:2" x14ac:dyDescent="0.25">
      <c r="A4" s="3">
        <v>2</v>
      </c>
      <c r="B4" s="4" t="s">
        <v>30</v>
      </c>
    </row>
    <row r="5" spans="1:2" x14ac:dyDescent="0.25">
      <c r="A5" s="3">
        <v>3</v>
      </c>
      <c r="B5" s="4" t="s">
        <v>31</v>
      </c>
    </row>
    <row r="6" spans="1:2" x14ac:dyDescent="0.25">
      <c r="A6" s="3">
        <v>4</v>
      </c>
      <c r="B6" s="4" t="s">
        <v>32</v>
      </c>
    </row>
    <row r="7" spans="1:2" x14ac:dyDescent="0.25">
      <c r="A7" s="3">
        <v>5</v>
      </c>
      <c r="B7" s="4" t="s">
        <v>33</v>
      </c>
    </row>
    <row r="8" spans="1:2" x14ac:dyDescent="0.25">
      <c r="A8" s="3">
        <v>6</v>
      </c>
      <c r="B8" s="4" t="s">
        <v>34</v>
      </c>
    </row>
    <row r="9" spans="1:2" ht="15.75" customHeight="1" x14ac:dyDescent="0.25"/>
    <row r="10" spans="1:2" ht="15.75" customHeight="1" x14ac:dyDescent="0.25">
      <c r="A10" s="284" t="s">
        <v>35</v>
      </c>
      <c r="B10" s="284"/>
    </row>
  </sheetData>
  <mergeCells count="2">
    <mergeCell ref="A1:B1"/>
    <mergeCell ref="A10:B10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4"/>
  <sheetViews>
    <sheetView tabSelected="1" zoomScaleNormal="100" workbookViewId="0">
      <selection activeCell="W12" sqref="W12"/>
    </sheetView>
  </sheetViews>
  <sheetFormatPr defaultRowHeight="12.75" x14ac:dyDescent="0.2"/>
  <cols>
    <col min="1" max="1" width="3.140625" style="17" customWidth="1"/>
    <col min="2" max="2" width="3.5703125" style="66" customWidth="1"/>
    <col min="3" max="3" width="3.140625" style="19" customWidth="1"/>
    <col min="4" max="4" width="32.28515625" style="6" customWidth="1"/>
    <col min="5" max="6" width="3.7109375" style="225" customWidth="1"/>
    <col min="7" max="7" width="7.7109375" style="6" customWidth="1"/>
    <col min="8" max="10" width="7.7109375" style="23" customWidth="1"/>
    <col min="11" max="11" width="23.28515625" style="6" customWidth="1"/>
    <col min="12" max="14" width="4.42578125" style="225" customWidth="1"/>
    <col min="15" max="15" width="9.28515625" style="6" customWidth="1"/>
    <col min="16" max="16384" width="9.140625" style="6"/>
  </cols>
  <sheetData>
    <row r="1" spans="1:20" ht="58.5" customHeight="1" x14ac:dyDescent="0.2">
      <c r="A1" s="17" t="s">
        <v>86</v>
      </c>
      <c r="J1" s="389" t="s">
        <v>105</v>
      </c>
      <c r="K1" s="389"/>
      <c r="L1" s="389"/>
      <c r="M1" s="389"/>
      <c r="N1" s="389"/>
    </row>
    <row r="2" spans="1:20" s="24" customFormat="1" ht="15.75" x14ac:dyDescent="0.2">
      <c r="A2" s="390" t="s">
        <v>102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</row>
    <row r="3" spans="1:20" s="24" customFormat="1" ht="15.75" x14ac:dyDescent="0.2">
      <c r="A3" s="391" t="s">
        <v>25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</row>
    <row r="4" spans="1:20" s="24" customFormat="1" ht="15.75" x14ac:dyDescent="0.2">
      <c r="A4" s="392" t="s">
        <v>36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</row>
    <row r="5" spans="1:20" ht="18" customHeight="1" thickBot="1" x14ac:dyDescent="0.25">
      <c r="A5" s="12"/>
      <c r="B5" s="12"/>
      <c r="C5" s="18"/>
      <c r="D5" s="20"/>
      <c r="E5" s="20"/>
      <c r="F5" s="20"/>
      <c r="G5" s="20"/>
      <c r="H5" s="21"/>
      <c r="I5" s="21"/>
      <c r="J5" s="21"/>
      <c r="K5" s="5"/>
      <c r="L5" s="393"/>
      <c r="M5" s="393"/>
      <c r="N5" s="393"/>
    </row>
    <row r="6" spans="1:20" ht="18" customHeight="1" x14ac:dyDescent="0.2">
      <c r="A6" s="409" t="s">
        <v>0</v>
      </c>
      <c r="B6" s="412" t="s">
        <v>1</v>
      </c>
      <c r="C6" s="415" t="s">
        <v>2</v>
      </c>
      <c r="D6" s="418" t="s">
        <v>3</v>
      </c>
      <c r="E6" s="372" t="s">
        <v>4</v>
      </c>
      <c r="F6" s="397" t="s">
        <v>5</v>
      </c>
      <c r="G6" s="400" t="s">
        <v>6</v>
      </c>
      <c r="H6" s="403" t="s">
        <v>85</v>
      </c>
      <c r="I6" s="406" t="s">
        <v>64</v>
      </c>
      <c r="J6" s="375" t="s">
        <v>88</v>
      </c>
      <c r="K6" s="378" t="s">
        <v>37</v>
      </c>
      <c r="L6" s="379"/>
      <c r="M6" s="379"/>
      <c r="N6" s="380"/>
    </row>
    <row r="7" spans="1:20" ht="18" customHeight="1" x14ac:dyDescent="0.2">
      <c r="A7" s="410"/>
      <c r="B7" s="413"/>
      <c r="C7" s="416"/>
      <c r="D7" s="419"/>
      <c r="E7" s="373"/>
      <c r="F7" s="398"/>
      <c r="G7" s="401"/>
      <c r="H7" s="404"/>
      <c r="I7" s="407"/>
      <c r="J7" s="376"/>
      <c r="K7" s="381" t="s">
        <v>20</v>
      </c>
      <c r="L7" s="383" t="s">
        <v>42</v>
      </c>
      <c r="M7" s="384"/>
      <c r="N7" s="385"/>
    </row>
    <row r="8" spans="1:20" ht="87" customHeight="1" thickBot="1" x14ac:dyDescent="0.25">
      <c r="A8" s="411"/>
      <c r="B8" s="414"/>
      <c r="C8" s="417"/>
      <c r="D8" s="420"/>
      <c r="E8" s="374"/>
      <c r="F8" s="399"/>
      <c r="G8" s="402"/>
      <c r="H8" s="405"/>
      <c r="I8" s="408"/>
      <c r="J8" s="377"/>
      <c r="K8" s="382"/>
      <c r="L8" s="144" t="s">
        <v>66</v>
      </c>
      <c r="M8" s="74" t="s">
        <v>67</v>
      </c>
      <c r="N8" s="75" t="s">
        <v>90</v>
      </c>
    </row>
    <row r="9" spans="1:20" ht="15" customHeight="1" thickBot="1" x14ac:dyDescent="0.25">
      <c r="A9" s="352" t="s">
        <v>21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53"/>
      <c r="N9" s="354"/>
    </row>
    <row r="10" spans="1:20" ht="15" customHeight="1" thickBot="1" x14ac:dyDescent="0.25">
      <c r="A10" s="394" t="s">
        <v>26</v>
      </c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6"/>
    </row>
    <row r="11" spans="1:20" ht="26.25" customHeight="1" thickBot="1" x14ac:dyDescent="0.25">
      <c r="A11" s="13" t="s">
        <v>7</v>
      </c>
      <c r="B11" s="358" t="s">
        <v>22</v>
      </c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9"/>
      <c r="T11" s="8"/>
    </row>
    <row r="12" spans="1:20" ht="13.5" thickBot="1" x14ac:dyDescent="0.25">
      <c r="A12" s="28" t="s">
        <v>7</v>
      </c>
      <c r="B12" s="14" t="s">
        <v>7</v>
      </c>
      <c r="C12" s="360" t="s">
        <v>23</v>
      </c>
      <c r="D12" s="360"/>
      <c r="E12" s="360"/>
      <c r="F12" s="360"/>
      <c r="G12" s="360"/>
      <c r="H12" s="361"/>
      <c r="I12" s="361"/>
      <c r="J12" s="361"/>
      <c r="K12" s="361"/>
      <c r="L12" s="361"/>
      <c r="M12" s="361"/>
      <c r="N12" s="362"/>
      <c r="S12" s="8"/>
    </row>
    <row r="13" spans="1:20" ht="43.5" customHeight="1" x14ac:dyDescent="0.2">
      <c r="A13" s="40" t="s">
        <v>7</v>
      </c>
      <c r="B13" s="63" t="s">
        <v>7</v>
      </c>
      <c r="C13" s="227" t="s">
        <v>7</v>
      </c>
      <c r="D13" s="50" t="s">
        <v>54</v>
      </c>
      <c r="E13" s="57"/>
      <c r="F13" s="240" t="s">
        <v>19</v>
      </c>
      <c r="G13" s="90" t="s">
        <v>8</v>
      </c>
      <c r="H13" s="107">
        <v>50</v>
      </c>
      <c r="I13" s="95">
        <v>42.5</v>
      </c>
      <c r="J13" s="94">
        <v>40</v>
      </c>
      <c r="K13" s="133"/>
      <c r="L13" s="239"/>
      <c r="M13" s="236"/>
      <c r="N13" s="253"/>
    </row>
    <row r="14" spans="1:20" ht="38.25" customHeight="1" x14ac:dyDescent="0.2">
      <c r="A14" s="42"/>
      <c r="B14" s="64"/>
      <c r="C14" s="41"/>
      <c r="D14" s="226" t="s">
        <v>55</v>
      </c>
      <c r="E14" s="58" t="s">
        <v>38</v>
      </c>
      <c r="F14" s="241"/>
      <c r="G14" s="268"/>
      <c r="H14" s="260"/>
      <c r="I14" s="269"/>
      <c r="J14" s="103"/>
      <c r="K14" s="134" t="s">
        <v>40</v>
      </c>
      <c r="L14" s="230">
        <v>16</v>
      </c>
      <c r="M14" s="228">
        <v>16</v>
      </c>
      <c r="N14" s="244">
        <v>16</v>
      </c>
      <c r="Q14" s="8"/>
      <c r="S14" s="8"/>
    </row>
    <row r="15" spans="1:20" ht="27.75" customHeight="1" x14ac:dyDescent="0.2">
      <c r="A15" s="28"/>
      <c r="B15" s="27"/>
      <c r="C15" s="363"/>
      <c r="D15" s="364" t="s">
        <v>62</v>
      </c>
      <c r="E15" s="58"/>
      <c r="F15" s="241"/>
      <c r="G15" s="123"/>
      <c r="H15" s="243"/>
      <c r="I15" s="237"/>
      <c r="J15" s="103"/>
      <c r="K15" s="366" t="s">
        <v>63</v>
      </c>
      <c r="L15" s="368"/>
      <c r="M15" s="370">
        <v>1</v>
      </c>
      <c r="N15" s="244"/>
    </row>
    <row r="16" spans="1:20" ht="15.75" customHeight="1" thickBot="1" x14ac:dyDescent="0.25">
      <c r="A16" s="39"/>
      <c r="B16" s="25"/>
      <c r="C16" s="314"/>
      <c r="D16" s="365"/>
      <c r="E16" s="335" t="s">
        <v>48</v>
      </c>
      <c r="F16" s="336"/>
      <c r="G16" s="336"/>
      <c r="H16" s="22">
        <f t="shared" ref="H16:J16" si="0">SUM(H13:H15)</f>
        <v>50</v>
      </c>
      <c r="I16" s="32">
        <f t="shared" ref="I16" si="1">SUM(I13:I15)</f>
        <v>42.5</v>
      </c>
      <c r="J16" s="101">
        <f t="shared" si="0"/>
        <v>40</v>
      </c>
      <c r="K16" s="367"/>
      <c r="L16" s="369"/>
      <c r="M16" s="371"/>
      <c r="N16" s="245"/>
    </row>
    <row r="17" spans="1:21" ht="15.75" customHeight="1" x14ac:dyDescent="0.2">
      <c r="A17" s="38" t="s">
        <v>7</v>
      </c>
      <c r="B17" s="26" t="s">
        <v>7</v>
      </c>
      <c r="C17" s="313" t="s">
        <v>10</v>
      </c>
      <c r="D17" s="355" t="s">
        <v>53</v>
      </c>
      <c r="E17" s="327"/>
      <c r="F17" s="240" t="s">
        <v>19</v>
      </c>
      <c r="G17" s="119" t="s">
        <v>8</v>
      </c>
      <c r="H17" s="258">
        <v>24.2</v>
      </c>
      <c r="I17" s="95">
        <v>24.2</v>
      </c>
      <c r="J17" s="94">
        <v>24.2</v>
      </c>
      <c r="K17" s="387" t="s">
        <v>61</v>
      </c>
      <c r="L17" s="139">
        <v>5</v>
      </c>
      <c r="M17" s="72">
        <v>5</v>
      </c>
      <c r="N17" s="251">
        <v>5</v>
      </c>
      <c r="P17" s="180"/>
      <c r="R17" s="8"/>
    </row>
    <row r="18" spans="1:21" ht="15.75" customHeight="1" thickBot="1" x14ac:dyDescent="0.25">
      <c r="A18" s="39"/>
      <c r="B18" s="25"/>
      <c r="C18" s="314"/>
      <c r="D18" s="356"/>
      <c r="E18" s="328"/>
      <c r="F18" s="242"/>
      <c r="G18" s="249" t="s">
        <v>9</v>
      </c>
      <c r="H18" s="22">
        <f>SUM(H17:H17)</f>
        <v>24.2</v>
      </c>
      <c r="I18" s="32">
        <f>SUM(I17:I17)</f>
        <v>24.2</v>
      </c>
      <c r="J18" s="59">
        <f>SUM(J17:J17)</f>
        <v>24.2</v>
      </c>
      <c r="K18" s="388"/>
      <c r="L18" s="231"/>
      <c r="M18" s="229"/>
      <c r="N18" s="245"/>
      <c r="P18" s="180"/>
    </row>
    <row r="19" spans="1:21" ht="27" customHeight="1" x14ac:dyDescent="0.2">
      <c r="A19" s="44" t="s">
        <v>7</v>
      </c>
      <c r="B19" s="234" t="s">
        <v>7</v>
      </c>
      <c r="C19" s="41" t="s">
        <v>11</v>
      </c>
      <c r="D19" s="81" t="s">
        <v>99</v>
      </c>
      <c r="E19" s="78"/>
      <c r="F19" s="241" t="s">
        <v>19</v>
      </c>
      <c r="G19" s="90" t="s">
        <v>8</v>
      </c>
      <c r="H19" s="107">
        <v>40.700000000000003</v>
      </c>
      <c r="I19" s="95">
        <v>55</v>
      </c>
      <c r="J19" s="94">
        <v>47</v>
      </c>
      <c r="K19" s="133"/>
      <c r="L19" s="239"/>
      <c r="M19" s="236"/>
      <c r="N19" s="253"/>
      <c r="P19" s="180"/>
    </row>
    <row r="20" spans="1:21" ht="42" customHeight="1" x14ac:dyDescent="0.2">
      <c r="A20" s="44"/>
      <c r="B20" s="234"/>
      <c r="C20" s="41"/>
      <c r="D20" s="82" t="s">
        <v>60</v>
      </c>
      <c r="E20" s="78"/>
      <c r="F20" s="79"/>
      <c r="G20" s="268"/>
      <c r="H20" s="270"/>
      <c r="I20" s="269"/>
      <c r="J20" s="103"/>
      <c r="K20" s="135" t="s">
        <v>56</v>
      </c>
      <c r="L20" s="230">
        <v>40</v>
      </c>
      <c r="M20" s="228">
        <v>40</v>
      </c>
      <c r="N20" s="244">
        <v>40</v>
      </c>
      <c r="P20" s="180"/>
    </row>
    <row r="21" spans="1:21" ht="14.25" customHeight="1" x14ac:dyDescent="0.2">
      <c r="A21" s="44"/>
      <c r="B21" s="234"/>
      <c r="C21" s="45"/>
      <c r="D21" s="357" t="s">
        <v>57</v>
      </c>
      <c r="E21" s="78"/>
      <c r="F21" s="79"/>
      <c r="G21" s="345"/>
      <c r="H21" s="346"/>
      <c r="I21" s="347"/>
      <c r="J21" s="348"/>
      <c r="K21" s="349" t="s">
        <v>51</v>
      </c>
      <c r="L21" s="339">
        <v>14</v>
      </c>
      <c r="M21" s="341">
        <v>200</v>
      </c>
      <c r="N21" s="246">
        <v>14</v>
      </c>
      <c r="O21" s="62"/>
      <c r="P21" s="180"/>
      <c r="S21" s="8"/>
    </row>
    <row r="22" spans="1:21" ht="14.25" customHeight="1" x14ac:dyDescent="0.2">
      <c r="A22" s="44"/>
      <c r="B22" s="234"/>
      <c r="C22" s="45"/>
      <c r="D22" s="325"/>
      <c r="E22" s="78"/>
      <c r="F22" s="79"/>
      <c r="G22" s="345"/>
      <c r="H22" s="346"/>
      <c r="I22" s="347"/>
      <c r="J22" s="348"/>
      <c r="K22" s="350"/>
      <c r="L22" s="340"/>
      <c r="M22" s="342"/>
      <c r="N22" s="154"/>
      <c r="O22" s="62"/>
    </row>
    <row r="23" spans="1:21" ht="15" customHeight="1" thickBot="1" x14ac:dyDescent="0.25">
      <c r="A23" s="46"/>
      <c r="B23" s="248"/>
      <c r="C23" s="47"/>
      <c r="D23" s="53"/>
      <c r="E23" s="335" t="s">
        <v>48</v>
      </c>
      <c r="F23" s="336"/>
      <c r="G23" s="336"/>
      <c r="H23" s="22">
        <f>SUM(H19:H22)</f>
        <v>40.700000000000003</v>
      </c>
      <c r="I23" s="32">
        <f>SUM(I19:I22)</f>
        <v>55</v>
      </c>
      <c r="J23" s="31">
        <f>SUM(J19:J22)</f>
        <v>47</v>
      </c>
      <c r="K23" s="351"/>
      <c r="L23" s="140"/>
      <c r="M23" s="113"/>
      <c r="N23" s="80"/>
      <c r="U23" s="8"/>
    </row>
    <row r="24" spans="1:21" ht="27" customHeight="1" x14ac:dyDescent="0.2">
      <c r="A24" s="43" t="s">
        <v>7</v>
      </c>
      <c r="B24" s="233" t="s">
        <v>7</v>
      </c>
      <c r="C24" s="48" t="s">
        <v>45</v>
      </c>
      <c r="D24" s="54" t="s">
        <v>71</v>
      </c>
      <c r="E24" s="155"/>
      <c r="F24" s="240" t="s">
        <v>19</v>
      </c>
      <c r="G24" s="119"/>
      <c r="H24" s="107"/>
      <c r="I24" s="95"/>
      <c r="J24" s="94"/>
      <c r="K24" s="136"/>
      <c r="L24" s="139"/>
      <c r="M24" s="72"/>
      <c r="N24" s="251"/>
      <c r="P24" s="8"/>
      <c r="R24" s="8"/>
      <c r="S24" s="8"/>
    </row>
    <row r="25" spans="1:21" ht="29.25" customHeight="1" x14ac:dyDescent="0.2">
      <c r="A25" s="44"/>
      <c r="B25" s="234"/>
      <c r="C25" s="45"/>
      <c r="D25" s="343" t="s">
        <v>101</v>
      </c>
      <c r="E25" s="280"/>
      <c r="F25" s="281"/>
      <c r="G25" s="121" t="s">
        <v>8</v>
      </c>
      <c r="H25" s="259">
        <f>141.7+2.5</f>
        <v>144.19999999999999</v>
      </c>
      <c r="I25" s="271">
        <f>1000+5</f>
        <v>1005</v>
      </c>
      <c r="J25" s="272">
        <f>1000+5</f>
        <v>1005</v>
      </c>
      <c r="K25" s="135" t="s">
        <v>103</v>
      </c>
      <c r="L25" s="142">
        <v>9</v>
      </c>
      <c r="M25" s="67"/>
      <c r="N25" s="172"/>
    </row>
    <row r="26" spans="1:21" ht="18" customHeight="1" x14ac:dyDescent="0.2">
      <c r="A26" s="44"/>
      <c r="B26" s="234"/>
      <c r="C26" s="45"/>
      <c r="D26" s="344"/>
      <c r="E26" s="280"/>
      <c r="F26" s="281"/>
      <c r="G26" s="282"/>
      <c r="H26" s="260"/>
      <c r="I26" s="274"/>
      <c r="J26" s="276"/>
      <c r="K26" s="135" t="s">
        <v>69</v>
      </c>
      <c r="L26" s="142">
        <v>10</v>
      </c>
      <c r="M26" s="67">
        <v>50</v>
      </c>
      <c r="N26" s="172">
        <v>100</v>
      </c>
      <c r="Q26" s="8"/>
      <c r="R26" s="8"/>
    </row>
    <row r="27" spans="1:21" ht="27" customHeight="1" x14ac:dyDescent="0.2">
      <c r="A27" s="44"/>
      <c r="B27" s="234"/>
      <c r="C27" s="45"/>
      <c r="D27" s="337" t="s">
        <v>72</v>
      </c>
      <c r="E27" s="254"/>
      <c r="F27" s="241"/>
      <c r="G27" s="282"/>
      <c r="H27" s="260"/>
      <c r="I27" s="274"/>
      <c r="J27" s="276"/>
      <c r="K27" s="137" t="s">
        <v>77</v>
      </c>
      <c r="L27" s="235">
        <v>2</v>
      </c>
      <c r="M27" s="70">
        <v>3</v>
      </c>
      <c r="N27" s="69">
        <v>3</v>
      </c>
      <c r="O27" s="279"/>
      <c r="P27" s="91"/>
      <c r="Q27" s="91"/>
      <c r="R27" s="91"/>
    </row>
    <row r="28" spans="1:21" ht="16.5" customHeight="1" thickBot="1" x14ac:dyDescent="0.25">
      <c r="A28" s="46"/>
      <c r="B28" s="248"/>
      <c r="C28" s="47"/>
      <c r="D28" s="338"/>
      <c r="E28" s="335" t="s">
        <v>48</v>
      </c>
      <c r="F28" s="336"/>
      <c r="G28" s="336"/>
      <c r="H28" s="22">
        <f>SUM(H25:H27)</f>
        <v>144.19999999999999</v>
      </c>
      <c r="I28" s="32">
        <f>SUM(I25:I27)</f>
        <v>1005</v>
      </c>
      <c r="J28" s="31">
        <f>SUM(J25:J27)</f>
        <v>1005</v>
      </c>
      <c r="K28" s="138" t="s">
        <v>76</v>
      </c>
      <c r="L28" s="230">
        <v>6</v>
      </c>
      <c r="M28" s="228">
        <v>10</v>
      </c>
      <c r="N28" s="244">
        <v>10</v>
      </c>
      <c r="O28" s="91"/>
      <c r="P28" s="91"/>
      <c r="Q28" s="91"/>
      <c r="R28" s="91"/>
    </row>
    <row r="29" spans="1:21" ht="43.5" customHeight="1" x14ac:dyDescent="0.2">
      <c r="A29" s="44" t="s">
        <v>7</v>
      </c>
      <c r="B29" s="234" t="s">
        <v>7</v>
      </c>
      <c r="C29" s="45" t="s">
        <v>46</v>
      </c>
      <c r="D29" s="325" t="s">
        <v>73</v>
      </c>
      <c r="E29" s="327"/>
      <c r="F29" s="329" t="s">
        <v>19</v>
      </c>
      <c r="G29" s="119" t="s">
        <v>8</v>
      </c>
      <c r="H29" s="107">
        <v>7.9</v>
      </c>
      <c r="I29" s="95">
        <v>7.9</v>
      </c>
      <c r="J29" s="96">
        <v>7.9</v>
      </c>
      <c r="K29" s="331" t="s">
        <v>41</v>
      </c>
      <c r="L29" s="139">
        <v>15</v>
      </c>
      <c r="M29" s="72">
        <v>15</v>
      </c>
      <c r="N29" s="251">
        <v>15</v>
      </c>
      <c r="O29" s="92"/>
      <c r="P29" s="91"/>
      <c r="Q29" s="91"/>
      <c r="R29" s="93"/>
    </row>
    <row r="30" spans="1:21" ht="13.5" thickBot="1" x14ac:dyDescent="0.25">
      <c r="A30" s="44"/>
      <c r="B30" s="234"/>
      <c r="C30" s="45"/>
      <c r="D30" s="326"/>
      <c r="E30" s="328"/>
      <c r="F30" s="330"/>
      <c r="G30" s="167" t="s">
        <v>9</v>
      </c>
      <c r="H30" s="22">
        <f t="shared" ref="H30:J30" si="2">H29</f>
        <v>7.9</v>
      </c>
      <c r="I30" s="32">
        <f t="shared" si="2"/>
        <v>7.9</v>
      </c>
      <c r="J30" s="59">
        <f t="shared" si="2"/>
        <v>7.9</v>
      </c>
      <c r="K30" s="332"/>
      <c r="L30" s="141"/>
      <c r="M30" s="71"/>
      <c r="N30" s="56"/>
      <c r="O30" s="91"/>
      <c r="P30" s="91"/>
      <c r="Q30" s="91"/>
      <c r="R30" s="91"/>
    </row>
    <row r="31" spans="1:21" ht="14.25" customHeight="1" x14ac:dyDescent="0.2">
      <c r="A31" s="232" t="s">
        <v>7</v>
      </c>
      <c r="B31" s="233" t="s">
        <v>7</v>
      </c>
      <c r="C31" s="313" t="s">
        <v>49</v>
      </c>
      <c r="D31" s="315" t="s">
        <v>59</v>
      </c>
      <c r="E31" s="317"/>
      <c r="F31" s="319" t="s">
        <v>19</v>
      </c>
      <c r="G31" s="119" t="s">
        <v>8</v>
      </c>
      <c r="H31" s="107">
        <v>4</v>
      </c>
      <c r="I31" s="95"/>
      <c r="J31" s="94"/>
      <c r="K31" s="333" t="s">
        <v>58</v>
      </c>
      <c r="L31" s="321">
        <v>1</v>
      </c>
      <c r="M31" s="323"/>
      <c r="N31" s="251"/>
      <c r="T31" s="8"/>
    </row>
    <row r="32" spans="1:21" ht="14.25" customHeight="1" thickBot="1" x14ac:dyDescent="0.25">
      <c r="A32" s="247"/>
      <c r="B32" s="248"/>
      <c r="C32" s="314"/>
      <c r="D32" s="316"/>
      <c r="E32" s="318"/>
      <c r="F32" s="320"/>
      <c r="G32" s="122" t="s">
        <v>9</v>
      </c>
      <c r="H32" s="22">
        <f>H31</f>
        <v>4</v>
      </c>
      <c r="I32" s="32"/>
      <c r="J32" s="59"/>
      <c r="K32" s="334"/>
      <c r="L32" s="322"/>
      <c r="M32" s="324"/>
      <c r="N32" s="245"/>
      <c r="S32" s="8"/>
    </row>
    <row r="33" spans="1:14" ht="28.5" customHeight="1" x14ac:dyDescent="0.2">
      <c r="A33" s="232" t="s">
        <v>7</v>
      </c>
      <c r="B33" s="233" t="s">
        <v>7</v>
      </c>
      <c r="C33" s="313" t="s">
        <v>50</v>
      </c>
      <c r="D33" s="315" t="s">
        <v>94</v>
      </c>
      <c r="E33" s="317"/>
      <c r="F33" s="319" t="s">
        <v>19</v>
      </c>
      <c r="G33" s="119" t="s">
        <v>8</v>
      </c>
      <c r="H33" s="171"/>
      <c r="I33" s="95">
        <v>7.2</v>
      </c>
      <c r="J33" s="94">
        <v>7.2</v>
      </c>
      <c r="K33" s="238" t="s">
        <v>95</v>
      </c>
      <c r="L33" s="106"/>
      <c r="M33" s="252">
        <v>1</v>
      </c>
      <c r="N33" s="99">
        <v>1</v>
      </c>
    </row>
    <row r="34" spans="1:14" ht="15.75" customHeight="1" thickBot="1" x14ac:dyDescent="0.25">
      <c r="A34" s="247"/>
      <c r="B34" s="248"/>
      <c r="C34" s="314"/>
      <c r="D34" s="316"/>
      <c r="E34" s="318"/>
      <c r="F34" s="320"/>
      <c r="G34" s="122" t="s">
        <v>9</v>
      </c>
      <c r="H34" s="22">
        <f>SUM(H33:H33)</f>
        <v>0</v>
      </c>
      <c r="I34" s="32">
        <f>SUM(I33:I33)</f>
        <v>7.2</v>
      </c>
      <c r="J34" s="59">
        <f>SUM(J33:J33)</f>
        <v>7.2</v>
      </c>
      <c r="K34" s="183" t="s">
        <v>96</v>
      </c>
      <c r="L34" s="224"/>
      <c r="M34" s="250">
        <v>1</v>
      </c>
      <c r="N34" s="175"/>
    </row>
    <row r="35" spans="1:14" ht="13.5" customHeight="1" thickBot="1" x14ac:dyDescent="0.25">
      <c r="A35" s="28" t="s">
        <v>7</v>
      </c>
      <c r="B35" s="27" t="s">
        <v>7</v>
      </c>
      <c r="C35" s="308" t="s">
        <v>12</v>
      </c>
      <c r="D35" s="309"/>
      <c r="E35" s="309"/>
      <c r="F35" s="309"/>
      <c r="G35" s="309"/>
      <c r="H35" s="262">
        <f>H32+H30+H28+H23+H18+H16++H34</f>
        <v>271</v>
      </c>
      <c r="I35" s="89">
        <f>I32+I30+I28+I23+I18+I16++I34</f>
        <v>1141.8000000000002</v>
      </c>
      <c r="J35" s="267">
        <f>J32+J30+J28+J23+J18+J16++J34</f>
        <v>1131.3000000000002</v>
      </c>
      <c r="K35" s="310"/>
      <c r="L35" s="311"/>
      <c r="M35" s="311"/>
      <c r="N35" s="312"/>
    </row>
    <row r="36" spans="1:14" ht="13.5" customHeight="1" thickBot="1" x14ac:dyDescent="0.25">
      <c r="A36" s="13" t="s">
        <v>7</v>
      </c>
      <c r="B36" s="294" t="s">
        <v>13</v>
      </c>
      <c r="C36" s="295"/>
      <c r="D36" s="295"/>
      <c r="E36" s="295"/>
      <c r="F36" s="295"/>
      <c r="G36" s="295"/>
      <c r="H36" s="263">
        <f t="shared" ref="H36:J37" si="3">H35</f>
        <v>271</v>
      </c>
      <c r="I36" s="264">
        <f t="shared" si="3"/>
        <v>1141.8000000000002</v>
      </c>
      <c r="J36" s="265">
        <f t="shared" si="3"/>
        <v>1131.3000000000002</v>
      </c>
      <c r="K36" s="297"/>
      <c r="L36" s="298"/>
      <c r="M36" s="298"/>
      <c r="N36" s="299"/>
    </row>
    <row r="37" spans="1:14" ht="13.5" thickBot="1" x14ac:dyDescent="0.25">
      <c r="A37" s="15" t="s">
        <v>16</v>
      </c>
      <c r="B37" s="300" t="s">
        <v>14</v>
      </c>
      <c r="C37" s="301"/>
      <c r="D37" s="301"/>
      <c r="E37" s="301"/>
      <c r="F37" s="301"/>
      <c r="G37" s="301"/>
      <c r="H37" s="33">
        <f t="shared" ref="H37:J37" si="4">H36</f>
        <v>271</v>
      </c>
      <c r="I37" s="34">
        <f t="shared" si="3"/>
        <v>1141.8000000000002</v>
      </c>
      <c r="J37" s="29">
        <f t="shared" si="4"/>
        <v>1131.3000000000002</v>
      </c>
      <c r="K37" s="302"/>
      <c r="L37" s="303"/>
      <c r="M37" s="303"/>
      <c r="N37" s="304"/>
    </row>
    <row r="38" spans="1:14" ht="21.75" customHeight="1" thickBot="1" x14ac:dyDescent="0.25">
      <c r="A38" s="296" t="s">
        <v>18</v>
      </c>
      <c r="B38" s="296"/>
      <c r="C38" s="296"/>
      <c r="D38" s="296"/>
      <c r="E38" s="296"/>
      <c r="F38" s="296"/>
      <c r="G38" s="296"/>
      <c r="H38" s="296"/>
      <c r="I38" s="296"/>
      <c r="J38" s="296"/>
      <c r="K38" s="8"/>
      <c r="L38" s="9"/>
      <c r="M38" s="9"/>
      <c r="N38" s="9"/>
    </row>
    <row r="39" spans="1:14" ht="52.5" customHeight="1" thickBot="1" x14ac:dyDescent="0.25">
      <c r="A39" s="305" t="s">
        <v>15</v>
      </c>
      <c r="B39" s="306"/>
      <c r="C39" s="306"/>
      <c r="D39" s="306"/>
      <c r="E39" s="306"/>
      <c r="F39" s="306"/>
      <c r="G39" s="307"/>
      <c r="H39" s="76" t="s">
        <v>104</v>
      </c>
      <c r="I39" s="149" t="s">
        <v>68</v>
      </c>
      <c r="J39" s="146" t="s">
        <v>92</v>
      </c>
      <c r="K39" s="10"/>
      <c r="L39" s="11"/>
      <c r="M39" s="11"/>
      <c r="N39" s="11"/>
    </row>
    <row r="40" spans="1:14" ht="15.75" customHeight="1" thickBot="1" x14ac:dyDescent="0.25">
      <c r="A40" s="285" t="s">
        <v>17</v>
      </c>
      <c r="B40" s="286"/>
      <c r="C40" s="286"/>
      <c r="D40" s="286"/>
      <c r="E40" s="286"/>
      <c r="F40" s="286"/>
      <c r="G40" s="287"/>
      <c r="H40" s="83">
        <f>SUM(H41:H41)</f>
        <v>271</v>
      </c>
      <c r="I40" s="87">
        <f>SUM(I41:I41)</f>
        <v>1141.8000000000002</v>
      </c>
      <c r="J40" s="147">
        <f>SUM(J41:J41)</f>
        <v>1131.3000000000002</v>
      </c>
      <c r="K40" s="10"/>
      <c r="L40" s="11"/>
      <c r="M40" s="11"/>
      <c r="N40" s="11"/>
    </row>
    <row r="41" spans="1:14" ht="13.5" thickBot="1" x14ac:dyDescent="0.25">
      <c r="A41" s="288" t="s">
        <v>24</v>
      </c>
      <c r="B41" s="289"/>
      <c r="C41" s="289"/>
      <c r="D41" s="289"/>
      <c r="E41" s="289"/>
      <c r="F41" s="289"/>
      <c r="G41" s="290"/>
      <c r="H41" s="243">
        <f>SUMIF(G13:G35,"sb",H13:H35)</f>
        <v>271</v>
      </c>
      <c r="I41" s="237">
        <f>SUMIF(G13:G35,"sb",I13:I35)</f>
        <v>1141.8000000000002</v>
      </c>
      <c r="J41" s="103">
        <f>SUMIF(G13:G35,"sb",J13:J35)</f>
        <v>1131.3000000000002</v>
      </c>
      <c r="K41" s="10"/>
      <c r="L41" s="11"/>
      <c r="M41" s="11"/>
      <c r="N41" s="11"/>
    </row>
    <row r="42" spans="1:14" ht="13.5" thickBot="1" x14ac:dyDescent="0.25">
      <c r="A42" s="291" t="s">
        <v>9</v>
      </c>
      <c r="B42" s="292"/>
      <c r="C42" s="292"/>
      <c r="D42" s="292"/>
      <c r="E42" s="292"/>
      <c r="F42" s="292"/>
      <c r="G42" s="293"/>
      <c r="H42" s="85">
        <f t="shared" ref="H42:J42" si="5">H40</f>
        <v>271</v>
      </c>
      <c r="I42" s="88">
        <f t="shared" si="5"/>
        <v>1141.8000000000002</v>
      </c>
      <c r="J42" s="148">
        <f t="shared" si="5"/>
        <v>1131.3000000000002</v>
      </c>
      <c r="K42" s="10"/>
      <c r="L42" s="11"/>
      <c r="M42" s="11"/>
      <c r="N42" s="11"/>
    </row>
    <row r="43" spans="1:14" ht="25.5" customHeight="1" x14ac:dyDescent="0.2">
      <c r="F43" s="386" t="s">
        <v>79</v>
      </c>
      <c r="G43" s="386"/>
      <c r="H43" s="386"/>
      <c r="I43" s="386"/>
      <c r="J43" s="386"/>
    </row>
    <row r="44" spans="1:14" ht="18.75" customHeight="1" x14ac:dyDescent="0.2"/>
  </sheetData>
  <mergeCells count="71">
    <mergeCell ref="F43:J43"/>
    <mergeCell ref="K17:K18"/>
    <mergeCell ref="J1:N1"/>
    <mergeCell ref="A2:N2"/>
    <mergeCell ref="A3:N3"/>
    <mergeCell ref="A4:N4"/>
    <mergeCell ref="L5:N5"/>
    <mergeCell ref="A10:N10"/>
    <mergeCell ref="F6:F8"/>
    <mergeCell ref="G6:G8"/>
    <mergeCell ref="H6:H8"/>
    <mergeCell ref="I6:I8"/>
    <mergeCell ref="A6:A8"/>
    <mergeCell ref="B6:B8"/>
    <mergeCell ref="C6:C8"/>
    <mergeCell ref="D6:D8"/>
    <mergeCell ref="E6:E8"/>
    <mergeCell ref="J6:J8"/>
    <mergeCell ref="K6:N6"/>
    <mergeCell ref="K7:K8"/>
    <mergeCell ref="L7:N7"/>
    <mergeCell ref="A9:N9"/>
    <mergeCell ref="C17:C18"/>
    <mergeCell ref="D17:D18"/>
    <mergeCell ref="E17:E18"/>
    <mergeCell ref="D21:D22"/>
    <mergeCell ref="B11:N11"/>
    <mergeCell ref="C12:N12"/>
    <mergeCell ref="C15:C16"/>
    <mergeCell ref="D15:D16"/>
    <mergeCell ref="K15:K16"/>
    <mergeCell ref="L15:L16"/>
    <mergeCell ref="M15:M16"/>
    <mergeCell ref="E16:G16"/>
    <mergeCell ref="E28:G28"/>
    <mergeCell ref="D27:D28"/>
    <mergeCell ref="L21:L22"/>
    <mergeCell ref="M21:M22"/>
    <mergeCell ref="E23:G23"/>
    <mergeCell ref="D25:D26"/>
    <mergeCell ref="G21:G22"/>
    <mergeCell ref="H21:H22"/>
    <mergeCell ref="I21:I22"/>
    <mergeCell ref="J21:J22"/>
    <mergeCell ref="K21:K23"/>
    <mergeCell ref="M31:M32"/>
    <mergeCell ref="D29:D30"/>
    <mergeCell ref="E29:E30"/>
    <mergeCell ref="F29:F30"/>
    <mergeCell ref="K29:K30"/>
    <mergeCell ref="D31:D32"/>
    <mergeCell ref="E31:E32"/>
    <mergeCell ref="F31:F32"/>
    <mergeCell ref="K31:K32"/>
    <mergeCell ref="C33:C34"/>
    <mergeCell ref="D33:D34"/>
    <mergeCell ref="E33:E34"/>
    <mergeCell ref="F33:F34"/>
    <mergeCell ref="L31:L32"/>
    <mergeCell ref="C31:C32"/>
    <mergeCell ref="K36:N36"/>
    <mergeCell ref="B37:G37"/>
    <mergeCell ref="K37:N37"/>
    <mergeCell ref="A39:G39"/>
    <mergeCell ref="C35:G35"/>
    <mergeCell ref="K35:N35"/>
    <mergeCell ref="A40:G40"/>
    <mergeCell ref="A41:G41"/>
    <mergeCell ref="A42:G42"/>
    <mergeCell ref="B36:G36"/>
    <mergeCell ref="A38:J38"/>
  </mergeCells>
  <printOptions horizontalCentered="1"/>
  <pageMargins left="0.70866141732283472" right="0.39370078740157483" top="0.39370078740157483" bottom="0.39370078740157483" header="0.31496062992125984" footer="0.31496062992125984"/>
  <pageSetup paperSize="9" scale="79" orientation="portrait" r:id="rId1"/>
  <colBreaks count="1" manualBreakCount="1">
    <brk id="14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57"/>
  <sheetViews>
    <sheetView zoomScaleNormal="100" zoomScaleSheetLayoutView="70" workbookViewId="0"/>
  </sheetViews>
  <sheetFormatPr defaultRowHeight="12.75" x14ac:dyDescent="0.2"/>
  <cols>
    <col min="1" max="1" width="3.140625" style="17" customWidth="1"/>
    <col min="2" max="2" width="3.5703125" style="66" customWidth="1"/>
    <col min="3" max="3" width="3.140625" style="19" customWidth="1"/>
    <col min="4" max="4" width="32.28515625" style="6" customWidth="1"/>
    <col min="5" max="5" width="3.7109375" style="184" customWidth="1"/>
    <col min="6" max="6" width="15.42578125" style="184" customWidth="1"/>
    <col min="7" max="7" width="3.7109375" style="184" customWidth="1"/>
    <col min="8" max="8" width="7.7109375" style="6" customWidth="1"/>
    <col min="9" max="12" width="7.7109375" style="23" customWidth="1"/>
    <col min="13" max="13" width="23.28515625" style="6" customWidth="1"/>
    <col min="14" max="14" width="6" style="184" customWidth="1"/>
    <col min="15" max="17" width="4.42578125" style="184" customWidth="1"/>
    <col min="18" max="18" width="9.28515625" style="6" customWidth="1"/>
    <col min="19" max="16384" width="9.140625" style="6"/>
  </cols>
  <sheetData>
    <row r="1" spans="1:22" ht="36" customHeight="1" x14ac:dyDescent="0.2">
      <c r="A1" s="17" t="s">
        <v>86</v>
      </c>
      <c r="L1" s="458" t="s">
        <v>98</v>
      </c>
      <c r="M1" s="458"/>
      <c r="N1" s="458"/>
      <c r="O1" s="458"/>
      <c r="P1" s="458"/>
      <c r="Q1" s="458"/>
    </row>
    <row r="2" spans="1:22" s="24" customFormat="1" ht="15.75" x14ac:dyDescent="0.2">
      <c r="A2" s="390" t="s">
        <v>89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</row>
    <row r="3" spans="1:22" s="24" customFormat="1" ht="15.75" x14ac:dyDescent="0.2">
      <c r="A3" s="391" t="s">
        <v>25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</row>
    <row r="4" spans="1:22" s="24" customFormat="1" ht="15.75" x14ac:dyDescent="0.2">
      <c r="A4" s="392" t="s">
        <v>36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</row>
    <row r="5" spans="1:22" ht="26.25" customHeight="1" thickBot="1" x14ac:dyDescent="0.25">
      <c r="A5" s="12"/>
      <c r="B5" s="12"/>
      <c r="C5" s="18"/>
      <c r="D5" s="20"/>
      <c r="E5" s="20"/>
      <c r="F5" s="20"/>
      <c r="G5" s="20"/>
      <c r="H5" s="20"/>
      <c r="I5" s="21"/>
      <c r="J5" s="21"/>
      <c r="K5" s="21"/>
      <c r="L5" s="21"/>
      <c r="M5" s="5"/>
      <c r="N5" s="393" t="s">
        <v>44</v>
      </c>
      <c r="O5" s="393"/>
      <c r="P5" s="393"/>
      <c r="Q5" s="393"/>
    </row>
    <row r="6" spans="1:22" ht="18" customHeight="1" x14ac:dyDescent="0.2">
      <c r="A6" s="409" t="s">
        <v>0</v>
      </c>
      <c r="B6" s="412" t="s">
        <v>1</v>
      </c>
      <c r="C6" s="415" t="s">
        <v>2</v>
      </c>
      <c r="D6" s="418" t="s">
        <v>3</v>
      </c>
      <c r="E6" s="372" t="s">
        <v>4</v>
      </c>
      <c r="F6" s="439" t="s">
        <v>87</v>
      </c>
      <c r="G6" s="397" t="s">
        <v>5</v>
      </c>
      <c r="H6" s="400" t="s">
        <v>6</v>
      </c>
      <c r="I6" s="442" t="s">
        <v>97</v>
      </c>
      <c r="J6" s="375" t="s">
        <v>85</v>
      </c>
      <c r="K6" s="375" t="s">
        <v>64</v>
      </c>
      <c r="L6" s="375" t="s">
        <v>88</v>
      </c>
      <c r="M6" s="378" t="s">
        <v>37</v>
      </c>
      <c r="N6" s="434"/>
      <c r="O6" s="434"/>
      <c r="P6" s="434"/>
      <c r="Q6" s="435"/>
    </row>
    <row r="7" spans="1:22" ht="18" customHeight="1" x14ac:dyDescent="0.2">
      <c r="A7" s="410"/>
      <c r="B7" s="413"/>
      <c r="C7" s="416"/>
      <c r="D7" s="419"/>
      <c r="E7" s="373"/>
      <c r="F7" s="440"/>
      <c r="G7" s="398"/>
      <c r="H7" s="401"/>
      <c r="I7" s="443"/>
      <c r="J7" s="376"/>
      <c r="K7" s="376"/>
      <c r="L7" s="376"/>
      <c r="M7" s="436" t="s">
        <v>20</v>
      </c>
      <c r="N7" s="438" t="s">
        <v>42</v>
      </c>
      <c r="O7" s="384"/>
      <c r="P7" s="384"/>
      <c r="Q7" s="385"/>
    </row>
    <row r="8" spans="1:22" ht="87" customHeight="1" thickBot="1" x14ac:dyDescent="0.25">
      <c r="A8" s="411"/>
      <c r="B8" s="414"/>
      <c r="C8" s="417"/>
      <c r="D8" s="420"/>
      <c r="E8" s="374"/>
      <c r="F8" s="441"/>
      <c r="G8" s="399"/>
      <c r="H8" s="402"/>
      <c r="I8" s="444"/>
      <c r="J8" s="377"/>
      <c r="K8" s="377"/>
      <c r="L8" s="377"/>
      <c r="M8" s="437"/>
      <c r="N8" s="74" t="s">
        <v>65</v>
      </c>
      <c r="O8" s="144" t="s">
        <v>66</v>
      </c>
      <c r="P8" s="74" t="s">
        <v>67</v>
      </c>
      <c r="Q8" s="75" t="s">
        <v>90</v>
      </c>
    </row>
    <row r="9" spans="1:22" ht="15" customHeight="1" thickBot="1" x14ac:dyDescent="0.25">
      <c r="A9" s="352" t="s">
        <v>21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53"/>
      <c r="N9" s="353"/>
      <c r="O9" s="353"/>
      <c r="P9" s="353"/>
      <c r="Q9" s="354"/>
    </row>
    <row r="10" spans="1:22" ht="15" customHeight="1" thickBot="1" x14ac:dyDescent="0.25">
      <c r="A10" s="394" t="s">
        <v>26</v>
      </c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5"/>
      <c r="Q10" s="396"/>
    </row>
    <row r="11" spans="1:22" ht="15" customHeight="1" thickBot="1" x14ac:dyDescent="0.25">
      <c r="A11" s="13" t="s">
        <v>7</v>
      </c>
      <c r="B11" s="358" t="s">
        <v>22</v>
      </c>
      <c r="C11" s="358"/>
      <c r="D11" s="358"/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359"/>
    </row>
    <row r="12" spans="1:22" ht="13.5" thickBot="1" x14ac:dyDescent="0.25">
      <c r="A12" s="28" t="s">
        <v>7</v>
      </c>
      <c r="B12" s="14" t="s">
        <v>7</v>
      </c>
      <c r="C12" s="360" t="s">
        <v>23</v>
      </c>
      <c r="D12" s="360"/>
      <c r="E12" s="360"/>
      <c r="F12" s="360"/>
      <c r="G12" s="360"/>
      <c r="H12" s="360"/>
      <c r="I12" s="360"/>
      <c r="J12" s="361"/>
      <c r="K12" s="361"/>
      <c r="L12" s="361"/>
      <c r="M12" s="361"/>
      <c r="N12" s="361"/>
      <c r="O12" s="361"/>
      <c r="P12" s="361"/>
      <c r="Q12" s="362"/>
      <c r="V12" s="8"/>
    </row>
    <row r="13" spans="1:22" ht="43.5" customHeight="1" x14ac:dyDescent="0.2">
      <c r="A13" s="40" t="s">
        <v>7</v>
      </c>
      <c r="B13" s="63" t="s">
        <v>7</v>
      </c>
      <c r="C13" s="41" t="s">
        <v>7</v>
      </c>
      <c r="D13" s="50" t="s">
        <v>54</v>
      </c>
      <c r="E13" s="57"/>
      <c r="F13" s="151" t="s">
        <v>91</v>
      </c>
      <c r="G13" s="207" t="s">
        <v>19</v>
      </c>
      <c r="H13" s="90"/>
      <c r="I13" s="124"/>
      <c r="J13" s="107"/>
      <c r="K13" s="95"/>
      <c r="L13" s="94"/>
      <c r="M13" s="133"/>
      <c r="N13" s="201"/>
      <c r="O13" s="206"/>
      <c r="P13" s="201"/>
      <c r="Q13" s="217"/>
    </row>
    <row r="14" spans="1:22" ht="38.25" customHeight="1" x14ac:dyDescent="0.2">
      <c r="A14" s="42"/>
      <c r="B14" s="64"/>
      <c r="C14" s="41"/>
      <c r="D14" s="185" t="s">
        <v>55</v>
      </c>
      <c r="E14" s="58" t="s">
        <v>38</v>
      </c>
      <c r="F14" s="152" t="s">
        <v>91</v>
      </c>
      <c r="G14" s="208"/>
      <c r="H14" s="150" t="s">
        <v>8</v>
      </c>
      <c r="I14" s="52">
        <v>20</v>
      </c>
      <c r="J14" s="257">
        <v>50</v>
      </c>
      <c r="K14" s="37">
        <v>40</v>
      </c>
      <c r="L14" s="60">
        <v>40</v>
      </c>
      <c r="M14" s="134" t="s">
        <v>40</v>
      </c>
      <c r="N14" s="189">
        <v>18</v>
      </c>
      <c r="O14" s="191">
        <v>16</v>
      </c>
      <c r="P14" s="189">
        <v>16</v>
      </c>
      <c r="Q14" s="211">
        <v>16</v>
      </c>
      <c r="T14" s="8"/>
      <c r="V14" s="8"/>
    </row>
    <row r="15" spans="1:22" ht="27.75" customHeight="1" x14ac:dyDescent="0.2">
      <c r="A15" s="28"/>
      <c r="B15" s="27"/>
      <c r="C15" s="363"/>
      <c r="D15" s="364" t="s">
        <v>62</v>
      </c>
      <c r="E15" s="58"/>
      <c r="F15" s="153" t="s">
        <v>91</v>
      </c>
      <c r="G15" s="208"/>
      <c r="H15" s="150" t="s">
        <v>8</v>
      </c>
      <c r="I15" s="188">
        <v>0.8</v>
      </c>
      <c r="J15" s="210"/>
      <c r="K15" s="204">
        <v>2.5</v>
      </c>
      <c r="L15" s="103"/>
      <c r="M15" s="366" t="s">
        <v>63</v>
      </c>
      <c r="N15" s="370">
        <v>0</v>
      </c>
      <c r="O15" s="368"/>
      <c r="P15" s="370">
        <v>1</v>
      </c>
      <c r="Q15" s="211"/>
    </row>
    <row r="16" spans="1:22" ht="15.75" customHeight="1" thickBot="1" x14ac:dyDescent="0.25">
      <c r="A16" s="39"/>
      <c r="B16" s="25"/>
      <c r="C16" s="314"/>
      <c r="D16" s="365"/>
      <c r="E16" s="335" t="s">
        <v>48</v>
      </c>
      <c r="F16" s="336"/>
      <c r="G16" s="336"/>
      <c r="H16" s="336"/>
      <c r="I16" s="30">
        <f t="shared" ref="I16:L16" si="0">SUM(I13:I15)</f>
        <v>20.8</v>
      </c>
      <c r="J16" s="22">
        <f t="shared" si="0"/>
        <v>50</v>
      </c>
      <c r="K16" s="32">
        <f t="shared" ref="K16" si="1">SUM(K13:K15)</f>
        <v>42.5</v>
      </c>
      <c r="L16" s="101">
        <f t="shared" si="0"/>
        <v>40</v>
      </c>
      <c r="M16" s="367"/>
      <c r="N16" s="371"/>
      <c r="O16" s="369"/>
      <c r="P16" s="371"/>
      <c r="Q16" s="212"/>
    </row>
    <row r="17" spans="1:23" ht="28.5" customHeight="1" x14ac:dyDescent="0.2">
      <c r="A17" s="38" t="s">
        <v>7</v>
      </c>
      <c r="B17" s="26" t="s">
        <v>7</v>
      </c>
      <c r="C17" s="313" t="s">
        <v>10</v>
      </c>
      <c r="D17" s="355" t="s">
        <v>53</v>
      </c>
      <c r="E17" s="327"/>
      <c r="F17" s="422" t="s">
        <v>91</v>
      </c>
      <c r="G17" s="207" t="s">
        <v>19</v>
      </c>
      <c r="H17" s="119" t="s">
        <v>8</v>
      </c>
      <c r="I17" s="124">
        <v>22.7</v>
      </c>
      <c r="J17" s="258">
        <v>24.2</v>
      </c>
      <c r="K17" s="95">
        <v>24.2</v>
      </c>
      <c r="L17" s="94">
        <v>24.2</v>
      </c>
      <c r="M17" s="136" t="s">
        <v>61</v>
      </c>
      <c r="N17" s="72">
        <v>5</v>
      </c>
      <c r="O17" s="139">
        <v>5</v>
      </c>
      <c r="P17" s="72">
        <v>5</v>
      </c>
      <c r="Q17" s="216">
        <v>5</v>
      </c>
      <c r="S17" s="180"/>
      <c r="U17" s="8"/>
    </row>
    <row r="18" spans="1:23" ht="16.5" customHeight="1" thickBot="1" x14ac:dyDescent="0.25">
      <c r="A18" s="39"/>
      <c r="B18" s="25"/>
      <c r="C18" s="314"/>
      <c r="D18" s="356"/>
      <c r="E18" s="328"/>
      <c r="F18" s="423"/>
      <c r="G18" s="209"/>
      <c r="H18" s="215" t="s">
        <v>9</v>
      </c>
      <c r="I18" s="30">
        <f>SUM(I17:I17)</f>
        <v>22.7</v>
      </c>
      <c r="J18" s="22">
        <f>SUM(J17:J17)</f>
        <v>24.2</v>
      </c>
      <c r="K18" s="32">
        <f>SUM(K17:K17)</f>
        <v>24.2</v>
      </c>
      <c r="L18" s="59">
        <f>SUM(L17:L17)</f>
        <v>24.2</v>
      </c>
      <c r="M18" s="159"/>
      <c r="N18" s="190"/>
      <c r="O18" s="192"/>
      <c r="P18" s="190"/>
      <c r="Q18" s="212"/>
      <c r="S18" s="180"/>
    </row>
    <row r="19" spans="1:23" ht="27" customHeight="1" x14ac:dyDescent="0.2">
      <c r="A19" s="44" t="s">
        <v>7</v>
      </c>
      <c r="B19" s="197" t="s">
        <v>7</v>
      </c>
      <c r="C19" s="41" t="s">
        <v>11</v>
      </c>
      <c r="D19" s="81" t="s">
        <v>99</v>
      </c>
      <c r="E19" s="78"/>
      <c r="F19" s="110"/>
      <c r="G19" s="208" t="s">
        <v>19</v>
      </c>
      <c r="H19" s="90"/>
      <c r="I19" s="124"/>
      <c r="J19" s="107"/>
      <c r="K19" s="95"/>
      <c r="L19" s="94"/>
      <c r="M19" s="133"/>
      <c r="N19" s="201"/>
      <c r="O19" s="206"/>
      <c r="P19" s="201"/>
      <c r="Q19" s="217"/>
      <c r="S19" s="180"/>
    </row>
    <row r="20" spans="1:23" ht="42" customHeight="1" x14ac:dyDescent="0.2">
      <c r="A20" s="44"/>
      <c r="B20" s="197"/>
      <c r="C20" s="41"/>
      <c r="D20" s="82" t="s">
        <v>60</v>
      </c>
      <c r="E20" s="78"/>
      <c r="F20" s="118" t="s">
        <v>91</v>
      </c>
      <c r="G20" s="79"/>
      <c r="H20" s="150" t="s">
        <v>8</v>
      </c>
      <c r="I20" s="52">
        <v>16</v>
      </c>
      <c r="J20" s="51">
        <v>40</v>
      </c>
      <c r="K20" s="37">
        <v>40</v>
      </c>
      <c r="L20" s="60">
        <v>40</v>
      </c>
      <c r="M20" s="135" t="s">
        <v>56</v>
      </c>
      <c r="N20" s="189">
        <v>40</v>
      </c>
      <c r="O20" s="191">
        <v>40</v>
      </c>
      <c r="P20" s="189">
        <v>40</v>
      </c>
      <c r="Q20" s="211">
        <v>40</v>
      </c>
      <c r="S20" s="180"/>
    </row>
    <row r="21" spans="1:23" ht="14.25" customHeight="1" x14ac:dyDescent="0.2">
      <c r="A21" s="44"/>
      <c r="B21" s="197"/>
      <c r="C21" s="45"/>
      <c r="D21" s="357" t="s">
        <v>57</v>
      </c>
      <c r="E21" s="78"/>
      <c r="F21" s="452" t="s">
        <v>91</v>
      </c>
      <c r="G21" s="79"/>
      <c r="H21" s="447" t="s">
        <v>8</v>
      </c>
      <c r="I21" s="448">
        <v>0.7</v>
      </c>
      <c r="J21" s="457">
        <v>0.7</v>
      </c>
      <c r="K21" s="449">
        <v>15</v>
      </c>
      <c r="L21" s="448">
        <v>7</v>
      </c>
      <c r="M21" s="349" t="s">
        <v>51</v>
      </c>
      <c r="N21" s="341">
        <v>14</v>
      </c>
      <c r="O21" s="339">
        <v>14</v>
      </c>
      <c r="P21" s="341">
        <v>200</v>
      </c>
      <c r="Q21" s="213">
        <v>14</v>
      </c>
      <c r="R21" s="62"/>
      <c r="S21" s="180"/>
    </row>
    <row r="22" spans="1:23" ht="14.25" customHeight="1" x14ac:dyDescent="0.2">
      <c r="A22" s="44"/>
      <c r="B22" s="197"/>
      <c r="C22" s="45"/>
      <c r="D22" s="325"/>
      <c r="E22" s="78"/>
      <c r="F22" s="452"/>
      <c r="G22" s="79"/>
      <c r="H22" s="345"/>
      <c r="I22" s="348"/>
      <c r="J22" s="346"/>
      <c r="K22" s="347"/>
      <c r="L22" s="348"/>
      <c r="M22" s="350"/>
      <c r="N22" s="342"/>
      <c r="O22" s="340"/>
      <c r="P22" s="342"/>
      <c r="Q22" s="154"/>
      <c r="R22" s="62"/>
    </row>
    <row r="23" spans="1:23" ht="15" customHeight="1" thickBot="1" x14ac:dyDescent="0.25">
      <c r="A23" s="46"/>
      <c r="B23" s="198"/>
      <c r="C23" s="47"/>
      <c r="D23" s="53"/>
      <c r="E23" s="335" t="s">
        <v>48</v>
      </c>
      <c r="F23" s="336"/>
      <c r="G23" s="336"/>
      <c r="H23" s="336"/>
      <c r="I23" s="30">
        <f>SUM(I19:I22)</f>
        <v>16.7</v>
      </c>
      <c r="J23" s="22">
        <f>SUM(J19:J22)</f>
        <v>40.700000000000003</v>
      </c>
      <c r="K23" s="32">
        <f>SUM(K19:K22)</f>
        <v>55</v>
      </c>
      <c r="L23" s="31">
        <f>SUM(L19:L22)</f>
        <v>47</v>
      </c>
      <c r="M23" s="351"/>
      <c r="N23" s="117"/>
      <c r="O23" s="140"/>
      <c r="P23" s="113"/>
      <c r="Q23" s="80"/>
    </row>
    <row r="24" spans="1:23" ht="27" customHeight="1" x14ac:dyDescent="0.2">
      <c r="A24" s="43" t="s">
        <v>7</v>
      </c>
      <c r="B24" s="196" t="s">
        <v>7</v>
      </c>
      <c r="C24" s="48" t="s">
        <v>45</v>
      </c>
      <c r="D24" s="54" t="s">
        <v>71</v>
      </c>
      <c r="E24" s="155"/>
      <c r="F24" s="111"/>
      <c r="G24" s="207" t="s">
        <v>19</v>
      </c>
      <c r="H24" s="119"/>
      <c r="I24" s="124"/>
      <c r="J24" s="107"/>
      <c r="K24" s="95"/>
      <c r="L24" s="94"/>
      <c r="M24" s="136"/>
      <c r="N24" s="72"/>
      <c r="O24" s="139"/>
      <c r="P24" s="72"/>
      <c r="Q24" s="216"/>
      <c r="S24" s="8"/>
      <c r="U24" s="8"/>
    </row>
    <row r="25" spans="1:23" ht="18" customHeight="1" x14ac:dyDescent="0.2">
      <c r="A25" s="44"/>
      <c r="B25" s="197"/>
      <c r="C25" s="45"/>
      <c r="D25" s="337" t="s">
        <v>101</v>
      </c>
      <c r="E25" s="218"/>
      <c r="F25" s="455" t="s">
        <v>91</v>
      </c>
      <c r="G25" s="208"/>
      <c r="H25" s="120" t="s">
        <v>8</v>
      </c>
      <c r="I25" s="187">
        <v>100</v>
      </c>
      <c r="J25" s="259">
        <v>141.69999999999999</v>
      </c>
      <c r="K25" s="271">
        <v>1000</v>
      </c>
      <c r="L25" s="272">
        <v>1000</v>
      </c>
      <c r="M25" s="273" t="s">
        <v>47</v>
      </c>
      <c r="N25" s="255">
        <v>1</v>
      </c>
      <c r="O25" s="256"/>
      <c r="P25" s="70"/>
      <c r="Q25" s="69"/>
    </row>
    <row r="26" spans="1:23" ht="30" customHeight="1" x14ac:dyDescent="0.2">
      <c r="A26" s="44"/>
      <c r="B26" s="197"/>
      <c r="C26" s="45"/>
      <c r="D26" s="445"/>
      <c r="E26" s="218"/>
      <c r="F26" s="452"/>
      <c r="G26" s="208"/>
      <c r="H26" s="7"/>
      <c r="I26" s="188"/>
      <c r="J26" s="260"/>
      <c r="K26" s="274"/>
      <c r="L26" s="275"/>
      <c r="M26" s="273" t="s">
        <v>100</v>
      </c>
      <c r="N26" s="255"/>
      <c r="O26" s="256">
        <v>9</v>
      </c>
      <c r="P26" s="67"/>
      <c r="Q26" s="172"/>
    </row>
    <row r="27" spans="1:23" ht="18" customHeight="1" x14ac:dyDescent="0.2">
      <c r="A27" s="44"/>
      <c r="B27" s="197"/>
      <c r="C27" s="45"/>
      <c r="D27" s="446"/>
      <c r="E27" s="218"/>
      <c r="F27" s="456"/>
      <c r="G27" s="208"/>
      <c r="H27" s="7"/>
      <c r="I27" s="188"/>
      <c r="J27" s="260"/>
      <c r="K27" s="274"/>
      <c r="L27" s="276"/>
      <c r="M27" s="273" t="s">
        <v>69</v>
      </c>
      <c r="N27" s="255">
        <v>100</v>
      </c>
      <c r="O27" s="256">
        <v>10</v>
      </c>
      <c r="P27" s="67">
        <v>0</v>
      </c>
      <c r="Q27" s="172">
        <v>0</v>
      </c>
      <c r="T27" s="8"/>
      <c r="U27" s="8"/>
    </row>
    <row r="28" spans="1:23" ht="27" customHeight="1" x14ac:dyDescent="0.2">
      <c r="A28" s="44"/>
      <c r="B28" s="197"/>
      <c r="C28" s="45"/>
      <c r="D28" s="337" t="s">
        <v>72</v>
      </c>
      <c r="E28" s="218"/>
      <c r="F28" s="455" t="s">
        <v>91</v>
      </c>
      <c r="G28" s="208"/>
      <c r="H28" s="186" t="s">
        <v>8</v>
      </c>
      <c r="I28" s="187">
        <v>2.5</v>
      </c>
      <c r="J28" s="259">
        <v>2.5</v>
      </c>
      <c r="K28" s="271">
        <v>5</v>
      </c>
      <c r="L28" s="277">
        <v>5</v>
      </c>
      <c r="M28" s="278" t="s">
        <v>77</v>
      </c>
      <c r="N28" s="255">
        <v>4</v>
      </c>
      <c r="O28" s="256">
        <v>2</v>
      </c>
      <c r="P28" s="70">
        <v>3</v>
      </c>
      <c r="Q28" s="69">
        <v>3</v>
      </c>
      <c r="R28" s="91"/>
      <c r="S28" s="91"/>
      <c r="T28" s="91"/>
      <c r="U28" s="91"/>
    </row>
    <row r="29" spans="1:23" ht="18" customHeight="1" thickBot="1" x14ac:dyDescent="0.25">
      <c r="A29" s="44"/>
      <c r="B29" s="197"/>
      <c r="C29" s="45"/>
      <c r="D29" s="445"/>
      <c r="E29" s="218"/>
      <c r="F29" s="452"/>
      <c r="G29" s="208"/>
      <c r="H29" s="7"/>
      <c r="I29" s="188"/>
      <c r="J29" s="210"/>
      <c r="K29" s="204"/>
      <c r="L29" s="103"/>
      <c r="M29" s="138" t="s">
        <v>76</v>
      </c>
      <c r="N29" s="189">
        <v>48</v>
      </c>
      <c r="O29" s="191">
        <v>6</v>
      </c>
      <c r="P29" s="189">
        <v>10</v>
      </c>
      <c r="Q29" s="211">
        <v>10</v>
      </c>
      <c r="R29" s="91"/>
      <c r="S29" s="91"/>
      <c r="T29" s="91"/>
      <c r="U29" s="91"/>
    </row>
    <row r="30" spans="1:23" ht="15" customHeight="1" x14ac:dyDescent="0.2">
      <c r="A30" s="44"/>
      <c r="B30" s="197"/>
      <c r="C30" s="45"/>
      <c r="D30" s="424" t="s">
        <v>78</v>
      </c>
      <c r="E30" s="155"/>
      <c r="F30" s="453" t="s">
        <v>91</v>
      </c>
      <c r="G30" s="207"/>
      <c r="H30" s="119" t="s">
        <v>8</v>
      </c>
      <c r="I30" s="178">
        <v>1.1000000000000001</v>
      </c>
      <c r="J30" s="179"/>
      <c r="K30" s="170"/>
      <c r="L30" s="161"/>
      <c r="M30" s="331" t="s">
        <v>43</v>
      </c>
      <c r="N30" s="72">
        <v>1</v>
      </c>
      <c r="O30" s="139"/>
      <c r="P30" s="72"/>
      <c r="Q30" s="216"/>
      <c r="S30" s="8"/>
    </row>
    <row r="31" spans="1:23" ht="15" customHeight="1" x14ac:dyDescent="0.2">
      <c r="A31" s="44"/>
      <c r="B31" s="197"/>
      <c r="C31" s="45"/>
      <c r="D31" s="425"/>
      <c r="E31" s="78"/>
      <c r="F31" s="452"/>
      <c r="G31" s="208"/>
      <c r="H31" s="120" t="s">
        <v>81</v>
      </c>
      <c r="I31" s="125">
        <v>4.2</v>
      </c>
      <c r="J31" s="51"/>
      <c r="K31" s="37"/>
      <c r="L31" s="60"/>
      <c r="M31" s="332"/>
      <c r="N31" s="71"/>
      <c r="O31" s="141"/>
      <c r="P31" s="71"/>
      <c r="Q31" s="56"/>
      <c r="S31" s="8"/>
    </row>
    <row r="32" spans="1:23" ht="15" customHeight="1" x14ac:dyDescent="0.2">
      <c r="A32" s="44"/>
      <c r="B32" s="197"/>
      <c r="C32" s="45"/>
      <c r="D32" s="425"/>
      <c r="E32" s="78"/>
      <c r="F32" s="112"/>
      <c r="G32" s="208"/>
      <c r="H32" s="121" t="s">
        <v>74</v>
      </c>
      <c r="I32" s="125">
        <v>6.5</v>
      </c>
      <c r="J32" s="51"/>
      <c r="K32" s="37"/>
      <c r="L32" s="60"/>
      <c r="M32" s="332"/>
      <c r="N32" s="71"/>
      <c r="O32" s="141"/>
      <c r="P32" s="71"/>
      <c r="Q32" s="56"/>
      <c r="S32" s="8"/>
      <c r="W32" s="8"/>
    </row>
    <row r="33" spans="1:23" ht="15" customHeight="1" x14ac:dyDescent="0.2">
      <c r="A33" s="44"/>
      <c r="B33" s="197"/>
      <c r="C33" s="45"/>
      <c r="D33" s="157"/>
      <c r="E33" s="78"/>
      <c r="F33" s="112"/>
      <c r="G33" s="208"/>
      <c r="H33" s="168" t="s">
        <v>9</v>
      </c>
      <c r="I33" s="126">
        <f>SUM(I30:I32)</f>
        <v>11.8</v>
      </c>
      <c r="J33" s="61"/>
      <c r="K33" s="36"/>
      <c r="L33" s="68"/>
      <c r="M33" s="158"/>
      <c r="N33" s="71"/>
      <c r="O33" s="141"/>
      <c r="P33" s="71"/>
      <c r="Q33" s="56"/>
      <c r="R33" s="8"/>
    </row>
    <row r="34" spans="1:23" ht="16.5" customHeight="1" thickBot="1" x14ac:dyDescent="0.25">
      <c r="A34" s="46"/>
      <c r="B34" s="198"/>
      <c r="C34" s="47"/>
      <c r="D34" s="156"/>
      <c r="E34" s="335" t="s">
        <v>48</v>
      </c>
      <c r="F34" s="336"/>
      <c r="G34" s="336"/>
      <c r="H34" s="336"/>
      <c r="I34" s="30">
        <f>I28+I25+I33</f>
        <v>114.3</v>
      </c>
      <c r="J34" s="22">
        <f>J28+J25+J33</f>
        <v>144.19999999999999</v>
      </c>
      <c r="K34" s="32">
        <f>K28+K25+K33</f>
        <v>1005</v>
      </c>
      <c r="L34" s="59">
        <f>L28+L25+L33</f>
        <v>1005</v>
      </c>
      <c r="M34" s="159"/>
      <c r="N34" s="190"/>
      <c r="O34" s="192"/>
      <c r="P34" s="190"/>
      <c r="Q34" s="212"/>
      <c r="R34" s="91"/>
      <c r="S34" s="91"/>
      <c r="T34" s="91"/>
      <c r="U34" s="91"/>
    </row>
    <row r="35" spans="1:23" ht="43.5" customHeight="1" x14ac:dyDescent="0.2">
      <c r="A35" s="44" t="s">
        <v>7</v>
      </c>
      <c r="B35" s="197" t="s">
        <v>7</v>
      </c>
      <c r="C35" s="45" t="s">
        <v>46</v>
      </c>
      <c r="D35" s="325" t="s">
        <v>73</v>
      </c>
      <c r="E35" s="327"/>
      <c r="F35" s="202" t="s">
        <v>91</v>
      </c>
      <c r="G35" s="329" t="s">
        <v>19</v>
      </c>
      <c r="H35" s="119" t="s">
        <v>8</v>
      </c>
      <c r="I35" s="124">
        <v>7.9</v>
      </c>
      <c r="J35" s="107">
        <v>7.9</v>
      </c>
      <c r="K35" s="95">
        <v>7.9</v>
      </c>
      <c r="L35" s="96">
        <v>7.9</v>
      </c>
      <c r="M35" s="331" t="s">
        <v>41</v>
      </c>
      <c r="N35" s="72">
        <v>15</v>
      </c>
      <c r="O35" s="139">
        <v>15</v>
      </c>
      <c r="P35" s="72">
        <v>15</v>
      </c>
      <c r="Q35" s="216">
        <v>15</v>
      </c>
      <c r="R35" s="92"/>
      <c r="S35" s="91"/>
      <c r="T35" s="91"/>
      <c r="U35" s="93"/>
    </row>
    <row r="36" spans="1:23" ht="13.5" thickBot="1" x14ac:dyDescent="0.25">
      <c r="A36" s="44"/>
      <c r="B36" s="197"/>
      <c r="C36" s="45"/>
      <c r="D36" s="326"/>
      <c r="E36" s="328"/>
      <c r="F36" s="109"/>
      <c r="G36" s="330"/>
      <c r="H36" s="167" t="s">
        <v>9</v>
      </c>
      <c r="I36" s="163">
        <f t="shared" ref="I36:L36" si="2">I35</f>
        <v>7.9</v>
      </c>
      <c r="J36" s="22">
        <f t="shared" si="2"/>
        <v>7.9</v>
      </c>
      <c r="K36" s="32">
        <f t="shared" ref="K36" si="3">K35</f>
        <v>7.9</v>
      </c>
      <c r="L36" s="59">
        <f t="shared" si="2"/>
        <v>7.9</v>
      </c>
      <c r="M36" s="332"/>
      <c r="N36" s="71"/>
      <c r="O36" s="141"/>
      <c r="P36" s="71"/>
      <c r="Q36" s="56"/>
      <c r="R36" s="91"/>
      <c r="S36" s="91"/>
      <c r="T36" s="91"/>
      <c r="U36" s="91"/>
    </row>
    <row r="37" spans="1:23" ht="19.5" customHeight="1" x14ac:dyDescent="0.2">
      <c r="A37" s="193" t="s">
        <v>7</v>
      </c>
      <c r="B37" s="196" t="s">
        <v>7</v>
      </c>
      <c r="C37" s="313" t="s">
        <v>49</v>
      </c>
      <c r="D37" s="315" t="s">
        <v>59</v>
      </c>
      <c r="E37" s="317"/>
      <c r="F37" s="453" t="s">
        <v>91</v>
      </c>
      <c r="G37" s="319" t="s">
        <v>19</v>
      </c>
      <c r="H37" s="119" t="s">
        <v>8</v>
      </c>
      <c r="I37" s="124"/>
      <c r="J37" s="107">
        <v>4</v>
      </c>
      <c r="K37" s="95"/>
      <c r="L37" s="94"/>
      <c r="M37" s="333" t="s">
        <v>58</v>
      </c>
      <c r="N37" s="323"/>
      <c r="O37" s="321">
        <v>1</v>
      </c>
      <c r="P37" s="323"/>
      <c r="Q37" s="216"/>
      <c r="W37" s="8"/>
    </row>
    <row r="38" spans="1:23" ht="15.75" customHeight="1" thickBot="1" x14ac:dyDescent="0.25">
      <c r="A38" s="195"/>
      <c r="B38" s="198"/>
      <c r="C38" s="314"/>
      <c r="D38" s="316"/>
      <c r="E38" s="318"/>
      <c r="F38" s="454"/>
      <c r="G38" s="320"/>
      <c r="H38" s="122" t="s">
        <v>9</v>
      </c>
      <c r="I38" s="30"/>
      <c r="J38" s="22">
        <f>J37</f>
        <v>4</v>
      </c>
      <c r="K38" s="32"/>
      <c r="L38" s="59"/>
      <c r="M38" s="334"/>
      <c r="N38" s="324"/>
      <c r="O38" s="322"/>
      <c r="P38" s="324"/>
      <c r="Q38" s="212"/>
      <c r="V38" s="8"/>
    </row>
    <row r="39" spans="1:23" ht="28.5" customHeight="1" x14ac:dyDescent="0.2">
      <c r="A39" s="193" t="s">
        <v>7</v>
      </c>
      <c r="B39" s="196" t="s">
        <v>7</v>
      </c>
      <c r="C39" s="313" t="s">
        <v>50</v>
      </c>
      <c r="D39" s="315" t="s">
        <v>94</v>
      </c>
      <c r="E39" s="317"/>
      <c r="F39" s="202" t="s">
        <v>91</v>
      </c>
      <c r="G39" s="319" t="s">
        <v>19</v>
      </c>
      <c r="H39" s="119" t="s">
        <v>8</v>
      </c>
      <c r="I39" s="131"/>
      <c r="J39" s="171"/>
      <c r="K39" s="95">
        <v>7.2</v>
      </c>
      <c r="L39" s="96">
        <v>7.2</v>
      </c>
      <c r="M39" s="205" t="s">
        <v>95</v>
      </c>
      <c r="N39" s="217"/>
      <c r="O39" s="106"/>
      <c r="P39" s="222">
        <v>1</v>
      </c>
      <c r="Q39" s="99">
        <v>1</v>
      </c>
    </row>
    <row r="40" spans="1:23" ht="15.75" customHeight="1" thickBot="1" x14ac:dyDescent="0.25">
      <c r="A40" s="195"/>
      <c r="B40" s="198"/>
      <c r="C40" s="314"/>
      <c r="D40" s="316"/>
      <c r="E40" s="318"/>
      <c r="F40" s="214"/>
      <c r="G40" s="320"/>
      <c r="H40" s="122" t="s">
        <v>9</v>
      </c>
      <c r="I40" s="30">
        <f>SUM(I39:I39)</f>
        <v>0</v>
      </c>
      <c r="J40" s="49">
        <f>SUM(J39:J39)</f>
        <v>0</v>
      </c>
      <c r="K40" s="32">
        <f>SUM(K39:K39)</f>
        <v>7.2</v>
      </c>
      <c r="L40" s="59">
        <f>SUM(L39:L39)</f>
        <v>7.2</v>
      </c>
      <c r="M40" s="183" t="s">
        <v>96</v>
      </c>
      <c r="N40" s="177"/>
      <c r="O40" s="224"/>
      <c r="P40" s="223">
        <v>1</v>
      </c>
      <c r="Q40" s="175"/>
    </row>
    <row r="41" spans="1:23" ht="42.75" customHeight="1" x14ac:dyDescent="0.2">
      <c r="A41" s="430"/>
      <c r="B41" s="432"/>
      <c r="C41" s="313"/>
      <c r="D41" s="315" t="s">
        <v>52</v>
      </c>
      <c r="E41" s="317" t="s">
        <v>39</v>
      </c>
      <c r="F41" s="203" t="s">
        <v>91</v>
      </c>
      <c r="G41" s="160">
        <v>1</v>
      </c>
      <c r="H41" s="164" t="s">
        <v>8</v>
      </c>
      <c r="I41" s="161">
        <v>1.3</v>
      </c>
      <c r="J41" s="169"/>
      <c r="K41" s="170"/>
      <c r="L41" s="161"/>
      <c r="M41" s="166" t="s">
        <v>93</v>
      </c>
      <c r="N41" s="211">
        <v>9</v>
      </c>
      <c r="O41" s="173"/>
      <c r="P41" s="73"/>
      <c r="Q41" s="56"/>
      <c r="R41" s="91"/>
      <c r="S41" s="91"/>
      <c r="T41" s="91"/>
      <c r="U41" s="91"/>
    </row>
    <row r="42" spans="1:23" ht="14.25" customHeight="1" thickBot="1" x14ac:dyDescent="0.25">
      <c r="A42" s="431"/>
      <c r="B42" s="433"/>
      <c r="C42" s="363"/>
      <c r="D42" s="316"/>
      <c r="E42" s="318"/>
      <c r="F42" s="214"/>
      <c r="G42" s="162"/>
      <c r="H42" s="165" t="s">
        <v>9</v>
      </c>
      <c r="I42" s="30">
        <f>I41</f>
        <v>1.3</v>
      </c>
      <c r="J42" s="22">
        <f>SUM(J41:J41)</f>
        <v>0</v>
      </c>
      <c r="K42" s="32">
        <f>SUM(K41:K41)</f>
        <v>0</v>
      </c>
      <c r="L42" s="31">
        <f>SUM(L41:L41)</f>
        <v>0</v>
      </c>
      <c r="M42" s="219"/>
      <c r="N42" s="190"/>
      <c r="O42" s="192"/>
      <c r="P42" s="190"/>
      <c r="Q42" s="212"/>
    </row>
    <row r="43" spans="1:23" ht="31.5" customHeight="1" x14ac:dyDescent="0.2">
      <c r="A43" s="220"/>
      <c r="B43" s="221"/>
      <c r="C43" s="363"/>
      <c r="D43" s="315" t="s">
        <v>70</v>
      </c>
      <c r="E43" s="317"/>
      <c r="F43" s="202" t="s">
        <v>91</v>
      </c>
      <c r="G43" s="319" t="s">
        <v>19</v>
      </c>
      <c r="H43" s="90" t="s">
        <v>8</v>
      </c>
      <c r="I43" s="124">
        <v>11.1</v>
      </c>
      <c r="J43" s="107"/>
      <c r="K43" s="95"/>
      <c r="L43" s="94"/>
      <c r="M43" s="181" t="s">
        <v>83</v>
      </c>
      <c r="N43" s="182">
        <v>1</v>
      </c>
      <c r="O43" s="143"/>
      <c r="P43" s="115"/>
      <c r="Q43" s="114"/>
    </row>
    <row r="44" spans="1:23" ht="15" customHeight="1" x14ac:dyDescent="0.2">
      <c r="A44" s="194"/>
      <c r="B44" s="197"/>
      <c r="C44" s="363"/>
      <c r="D44" s="464"/>
      <c r="E44" s="465"/>
      <c r="F44" s="108"/>
      <c r="G44" s="466"/>
      <c r="H44" s="123"/>
      <c r="I44" s="127"/>
      <c r="J44" s="77"/>
      <c r="K44" s="98"/>
      <c r="L44" s="97"/>
      <c r="M44" s="366" t="s">
        <v>84</v>
      </c>
      <c r="N44" s="100">
        <v>1500</v>
      </c>
      <c r="O44" s="199"/>
      <c r="P44" s="116"/>
      <c r="Q44" s="213"/>
    </row>
    <row r="45" spans="1:23" ht="15" customHeight="1" thickBot="1" x14ac:dyDescent="0.25">
      <c r="A45" s="195"/>
      <c r="B45" s="198"/>
      <c r="C45" s="314"/>
      <c r="D45" s="316"/>
      <c r="E45" s="318"/>
      <c r="F45" s="214"/>
      <c r="G45" s="320"/>
      <c r="H45" s="122" t="s">
        <v>9</v>
      </c>
      <c r="I45" s="30">
        <f>SUM(I43:I44)</f>
        <v>11.1</v>
      </c>
      <c r="J45" s="22"/>
      <c r="K45" s="32"/>
      <c r="L45" s="59"/>
      <c r="M45" s="367"/>
      <c r="N45" s="174"/>
      <c r="O45" s="176"/>
      <c r="P45" s="117"/>
      <c r="Q45" s="177"/>
    </row>
    <row r="46" spans="1:23" ht="13.5" customHeight="1" thickBot="1" x14ac:dyDescent="0.25">
      <c r="A46" s="28" t="s">
        <v>7</v>
      </c>
      <c r="B46" s="27" t="s">
        <v>7</v>
      </c>
      <c r="C46" s="459" t="s">
        <v>12</v>
      </c>
      <c r="D46" s="460"/>
      <c r="E46" s="460"/>
      <c r="F46" s="460"/>
      <c r="G46" s="460"/>
      <c r="H46" s="460"/>
      <c r="I46" s="128">
        <f>I38+I42+I36+I34+I23+I18+I16+I45+I40</f>
        <v>194.79999999999998</v>
      </c>
      <c r="J46" s="266">
        <f t="shared" ref="J46:L46" si="4">J38+J42+J36+J34+J23+J18+J16+J45+J40</f>
        <v>271</v>
      </c>
      <c r="K46" s="89">
        <f t="shared" si="4"/>
        <v>1141.8000000000002</v>
      </c>
      <c r="L46" s="261">
        <f t="shared" si="4"/>
        <v>1131.3000000000002</v>
      </c>
      <c r="M46" s="461"/>
      <c r="N46" s="462"/>
      <c r="O46" s="462"/>
      <c r="P46" s="462"/>
      <c r="Q46" s="463"/>
    </row>
    <row r="47" spans="1:23" ht="13.5" customHeight="1" thickBot="1" x14ac:dyDescent="0.25">
      <c r="A47" s="28" t="s">
        <v>7</v>
      </c>
      <c r="B47" s="294" t="s">
        <v>13</v>
      </c>
      <c r="C47" s="295"/>
      <c r="D47" s="295"/>
      <c r="E47" s="295"/>
      <c r="F47" s="295"/>
      <c r="G47" s="295"/>
      <c r="H47" s="295"/>
      <c r="I47" s="129">
        <f>I46</f>
        <v>194.79999999999998</v>
      </c>
      <c r="J47" s="35">
        <f t="shared" ref="J47:L47" si="5">J46</f>
        <v>271</v>
      </c>
      <c r="K47" s="55">
        <f t="shared" ref="K47" si="6">K46</f>
        <v>1141.8000000000002</v>
      </c>
      <c r="L47" s="132">
        <f t="shared" si="5"/>
        <v>1131.3000000000002</v>
      </c>
      <c r="M47" s="297"/>
      <c r="N47" s="298"/>
      <c r="O47" s="298"/>
      <c r="P47" s="298"/>
      <c r="Q47" s="299"/>
    </row>
    <row r="48" spans="1:23" ht="13.5" thickBot="1" x14ac:dyDescent="0.25">
      <c r="A48" s="15" t="s">
        <v>16</v>
      </c>
      <c r="B48" s="300" t="s">
        <v>14</v>
      </c>
      <c r="C48" s="301"/>
      <c r="D48" s="301"/>
      <c r="E48" s="301"/>
      <c r="F48" s="301"/>
      <c r="G48" s="301"/>
      <c r="H48" s="301"/>
      <c r="I48" s="130">
        <f t="shared" ref="I48:L48" si="7">I47</f>
        <v>194.79999999999998</v>
      </c>
      <c r="J48" s="33">
        <f t="shared" si="7"/>
        <v>271</v>
      </c>
      <c r="K48" s="34">
        <f t="shared" ref="K48" si="8">K47</f>
        <v>1141.8000000000002</v>
      </c>
      <c r="L48" s="29">
        <f t="shared" si="7"/>
        <v>1131.3000000000002</v>
      </c>
      <c r="M48" s="302"/>
      <c r="N48" s="303"/>
      <c r="O48" s="303"/>
      <c r="P48" s="303"/>
      <c r="Q48" s="304"/>
    </row>
    <row r="49" spans="1:17" ht="25.5" customHeight="1" thickBot="1" x14ac:dyDescent="0.25">
      <c r="A49" s="16"/>
      <c r="B49" s="65"/>
      <c r="C49" s="1"/>
      <c r="D49" s="450" t="s">
        <v>18</v>
      </c>
      <c r="E49" s="450"/>
      <c r="F49" s="450"/>
      <c r="G49" s="450"/>
      <c r="H49" s="450"/>
      <c r="I49" s="451"/>
      <c r="J49" s="451"/>
      <c r="K49" s="200"/>
      <c r="L49" s="200"/>
      <c r="M49" s="8"/>
      <c r="N49" s="9"/>
      <c r="O49" s="9"/>
      <c r="P49" s="9"/>
      <c r="Q49" s="9"/>
    </row>
    <row r="50" spans="1:17" ht="66.75" customHeight="1" thickBot="1" x14ac:dyDescent="0.25">
      <c r="A50" s="305" t="s">
        <v>15</v>
      </c>
      <c r="B50" s="306"/>
      <c r="C50" s="306"/>
      <c r="D50" s="306"/>
      <c r="E50" s="306"/>
      <c r="F50" s="306"/>
      <c r="G50" s="306"/>
      <c r="H50" s="307"/>
      <c r="I50" s="145" t="s">
        <v>80</v>
      </c>
      <c r="J50" s="76" t="s">
        <v>85</v>
      </c>
      <c r="K50" s="149" t="s">
        <v>68</v>
      </c>
      <c r="L50" s="146" t="s">
        <v>92</v>
      </c>
      <c r="M50" s="10"/>
      <c r="N50" s="11"/>
      <c r="O50" s="11"/>
      <c r="P50" s="11"/>
      <c r="Q50" s="11"/>
    </row>
    <row r="51" spans="1:17" ht="15.75" customHeight="1" thickBot="1" x14ac:dyDescent="0.25">
      <c r="A51" s="285" t="s">
        <v>17</v>
      </c>
      <c r="B51" s="286"/>
      <c r="C51" s="286"/>
      <c r="D51" s="286"/>
      <c r="E51" s="286"/>
      <c r="F51" s="286"/>
      <c r="G51" s="286"/>
      <c r="H51" s="287"/>
      <c r="I51" s="105">
        <f>SUM(I52:I54)</f>
        <v>194.79999999999998</v>
      </c>
      <c r="J51" s="83">
        <f>SUM(J52:J54)</f>
        <v>271</v>
      </c>
      <c r="K51" s="87">
        <f>SUM(K52:K54)</f>
        <v>1141.8000000000002</v>
      </c>
      <c r="L51" s="147">
        <f>SUM(L52:L54)</f>
        <v>1131.3000000000002</v>
      </c>
      <c r="M51" s="10"/>
      <c r="N51" s="11"/>
      <c r="O51" s="11"/>
      <c r="P51" s="11"/>
      <c r="Q51" s="11"/>
    </row>
    <row r="52" spans="1:17" x14ac:dyDescent="0.2">
      <c r="A52" s="288" t="s">
        <v>24</v>
      </c>
      <c r="B52" s="289"/>
      <c r="C52" s="289"/>
      <c r="D52" s="289"/>
      <c r="E52" s="289"/>
      <c r="F52" s="289"/>
      <c r="G52" s="289"/>
      <c r="H52" s="290"/>
      <c r="I52" s="188">
        <f>SUMIF(H13:H46,"sb",I13:I46)</f>
        <v>184.1</v>
      </c>
      <c r="J52" s="210">
        <f>SUMIF(H13:H46,"sb",J13:J46)</f>
        <v>271</v>
      </c>
      <c r="K52" s="204">
        <f>SUMIF(H13:H46,"sb",K13:K46)</f>
        <v>1141.8000000000002</v>
      </c>
      <c r="L52" s="103">
        <f>SUMIF(H13:H46,"sb",L13:L46)</f>
        <v>1131.3000000000002</v>
      </c>
      <c r="M52" s="10"/>
      <c r="N52" s="11"/>
      <c r="O52" s="11"/>
      <c r="P52" s="11"/>
      <c r="Q52" s="11"/>
    </row>
    <row r="53" spans="1:17" x14ac:dyDescent="0.2">
      <c r="A53" s="428" t="s">
        <v>82</v>
      </c>
      <c r="B53" s="429"/>
      <c r="C53" s="429"/>
      <c r="D53" s="429"/>
      <c r="E53" s="429"/>
      <c r="F53" s="429"/>
      <c r="G53" s="429"/>
      <c r="H53" s="429"/>
      <c r="I53" s="52">
        <f>SUMIF(H14:H47,"sb(l)",I14:I47)</f>
        <v>4.2</v>
      </c>
      <c r="J53" s="51"/>
      <c r="K53" s="37"/>
      <c r="L53" s="60"/>
      <c r="M53" s="10"/>
      <c r="N53" s="11"/>
      <c r="O53" s="11"/>
      <c r="P53" s="11"/>
      <c r="Q53" s="11"/>
    </row>
    <row r="54" spans="1:17" ht="27.75" customHeight="1" thickBot="1" x14ac:dyDescent="0.25">
      <c r="A54" s="426" t="s">
        <v>75</v>
      </c>
      <c r="B54" s="427"/>
      <c r="C54" s="427"/>
      <c r="D54" s="427"/>
      <c r="E54" s="427"/>
      <c r="F54" s="427"/>
      <c r="G54" s="427"/>
      <c r="H54" s="427"/>
      <c r="I54" s="187">
        <f>SUMIF(H15:H47,"sb(esa)",I15:I47)</f>
        <v>6.5</v>
      </c>
      <c r="J54" s="84"/>
      <c r="K54" s="86"/>
      <c r="L54" s="102"/>
      <c r="M54" s="10"/>
      <c r="N54" s="11"/>
      <c r="O54" s="11"/>
      <c r="P54" s="11"/>
      <c r="Q54" s="11"/>
    </row>
    <row r="55" spans="1:17" ht="13.5" thickBot="1" x14ac:dyDescent="0.25">
      <c r="A55" s="291" t="s">
        <v>9</v>
      </c>
      <c r="B55" s="292"/>
      <c r="C55" s="292"/>
      <c r="D55" s="292"/>
      <c r="E55" s="292"/>
      <c r="F55" s="292"/>
      <c r="G55" s="292"/>
      <c r="H55" s="293"/>
      <c r="I55" s="104">
        <f>I51</f>
        <v>194.79999999999998</v>
      </c>
      <c r="J55" s="85">
        <f t="shared" ref="J55:L55" si="9">J51</f>
        <v>271</v>
      </c>
      <c r="K55" s="88">
        <f t="shared" ref="K55" si="10">K51</f>
        <v>1141.8000000000002</v>
      </c>
      <c r="L55" s="148">
        <f t="shared" si="9"/>
        <v>1131.3000000000002</v>
      </c>
      <c r="M55" s="10"/>
      <c r="N55" s="11"/>
      <c r="O55" s="11"/>
      <c r="P55" s="11"/>
      <c r="Q55" s="11"/>
    </row>
    <row r="57" spans="1:17" x14ac:dyDescent="0.2">
      <c r="G57" s="421" t="s">
        <v>79</v>
      </c>
      <c r="H57" s="421"/>
      <c r="I57" s="421"/>
      <c r="J57" s="421"/>
      <c r="K57" s="421"/>
      <c r="L57" s="421"/>
    </row>
  </sheetData>
  <mergeCells count="96">
    <mergeCell ref="L1:Q1"/>
    <mergeCell ref="B47:H47"/>
    <mergeCell ref="M47:Q47"/>
    <mergeCell ref="C46:H46"/>
    <mergeCell ref="M46:Q46"/>
    <mergeCell ref="M37:M38"/>
    <mergeCell ref="N37:N38"/>
    <mergeCell ref="O37:O38"/>
    <mergeCell ref="C43:C45"/>
    <mergeCell ref="D43:D45"/>
    <mergeCell ref="E43:E45"/>
    <mergeCell ref="G43:G45"/>
    <mergeCell ref="M44:M45"/>
    <mergeCell ref="C37:C38"/>
    <mergeCell ref="D37:D38"/>
    <mergeCell ref="E37:E38"/>
    <mergeCell ref="P15:P16"/>
    <mergeCell ref="P21:P22"/>
    <mergeCell ref="J6:J8"/>
    <mergeCell ref="L6:L8"/>
    <mergeCell ref="A9:Q9"/>
    <mergeCell ref="A10:Q10"/>
    <mergeCell ref="B11:Q11"/>
    <mergeCell ref="C12:Q12"/>
    <mergeCell ref="C15:C16"/>
    <mergeCell ref="D15:D16"/>
    <mergeCell ref="M15:M16"/>
    <mergeCell ref="N15:N16"/>
    <mergeCell ref="O15:O16"/>
    <mergeCell ref="H6:H8"/>
    <mergeCell ref="E16:H16"/>
    <mergeCell ref="C17:C18"/>
    <mergeCell ref="P37:P38"/>
    <mergeCell ref="F21:F22"/>
    <mergeCell ref="F30:F31"/>
    <mergeCell ref="F37:F38"/>
    <mergeCell ref="F25:F27"/>
    <mergeCell ref="M21:M23"/>
    <mergeCell ref="F28:F29"/>
    <mergeCell ref="G35:G36"/>
    <mergeCell ref="E34:H34"/>
    <mergeCell ref="G37:G38"/>
    <mergeCell ref="E35:E36"/>
    <mergeCell ref="N21:N22"/>
    <mergeCell ref="O21:O22"/>
    <mergeCell ref="E23:H23"/>
    <mergeCell ref="J21:J22"/>
    <mergeCell ref="L21:L22"/>
    <mergeCell ref="M48:Q48"/>
    <mergeCell ref="D49:J49"/>
    <mergeCell ref="A50:H50"/>
    <mergeCell ref="A51:H51"/>
    <mergeCell ref="A52:H52"/>
    <mergeCell ref="M35:M36"/>
    <mergeCell ref="E41:E42"/>
    <mergeCell ref="C39:C40"/>
    <mergeCell ref="D39:D40"/>
    <mergeCell ref="E39:E40"/>
    <mergeCell ref="G39:G40"/>
    <mergeCell ref="D35:D36"/>
    <mergeCell ref="M30:M32"/>
    <mergeCell ref="D25:D27"/>
    <mergeCell ref="D28:D29"/>
    <mergeCell ref="D21:D22"/>
    <mergeCell ref="H21:H22"/>
    <mergeCell ref="I21:I22"/>
    <mergeCell ref="K21:K22"/>
    <mergeCell ref="A2:Q2"/>
    <mergeCell ref="A3:Q3"/>
    <mergeCell ref="A4:Q4"/>
    <mergeCell ref="N5:Q5"/>
    <mergeCell ref="A6:A8"/>
    <mergeCell ref="B6:B8"/>
    <mergeCell ref="C6:C8"/>
    <mergeCell ref="D6:D8"/>
    <mergeCell ref="E6:E8"/>
    <mergeCell ref="G6:G8"/>
    <mergeCell ref="M6:Q6"/>
    <mergeCell ref="M7:M8"/>
    <mergeCell ref="N7:Q7"/>
    <mergeCell ref="F6:F8"/>
    <mergeCell ref="K6:K8"/>
    <mergeCell ref="I6:I8"/>
    <mergeCell ref="G57:L57"/>
    <mergeCell ref="D17:D18"/>
    <mergeCell ref="E17:E18"/>
    <mergeCell ref="F17:F18"/>
    <mergeCell ref="D30:D32"/>
    <mergeCell ref="A55:H55"/>
    <mergeCell ref="A54:H54"/>
    <mergeCell ref="B48:H48"/>
    <mergeCell ref="A53:H53"/>
    <mergeCell ref="A41:A42"/>
    <mergeCell ref="B41:B42"/>
    <mergeCell ref="C41:C42"/>
    <mergeCell ref="D41:D42"/>
  </mergeCells>
  <printOptions horizontalCentered="1"/>
  <pageMargins left="0.70866141732283472" right="0.31496062992125984" top="0.39370078740157483" bottom="0.39370078740157483" header="0.31496062992125984" footer="0.31496062992125984"/>
  <pageSetup paperSize="9" scale="64" orientation="portrait" r:id="rId1"/>
  <rowBreaks count="1" manualBreakCount="1">
    <brk id="48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Asignavimų valdydojai</vt:lpstr>
      <vt:lpstr>9 programa</vt:lpstr>
      <vt:lpstr>Aiškinamoji lentelė</vt:lpstr>
      <vt:lpstr>'9 programa'!Print_Area</vt:lpstr>
      <vt:lpstr>'Aiškinamoji lentelė'!Print_Area</vt:lpstr>
      <vt:lpstr>'9 programa'!Print_Titles</vt:lpstr>
      <vt:lpstr>'Aiškinamoji lentelė'!Print_Titles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I.Steponaviciene</dc:creator>
  <cp:lastModifiedBy>Lietute Demidova</cp:lastModifiedBy>
  <cp:lastPrinted>2019-01-31T06:05:56Z</cp:lastPrinted>
  <dcterms:created xsi:type="dcterms:W3CDTF">2005-11-15T09:07:30Z</dcterms:created>
  <dcterms:modified xsi:type="dcterms:W3CDTF">2019-02-05T07:16:55Z</dcterms:modified>
</cp:coreProperties>
</file>