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ATASKAITOS\2018 SVP ataskaita\"/>
    </mc:Choice>
  </mc:AlternateContent>
  <bookViews>
    <workbookView xWindow="0" yWindow="0" windowWidth="7050" windowHeight="9540" firstSheet="1" activeTab="1"/>
  </bookViews>
  <sheets>
    <sheet name="Asignavimų valdydojai" sheetId="6" state="hidden" r:id="rId1"/>
    <sheet name="Ataskaita" sheetId="15" r:id="rId2"/>
    <sheet name="09 programa" sheetId="13" r:id="rId3"/>
  </sheets>
  <definedNames>
    <definedName name="_xlnm.Print_Area" localSheetId="2">'09 programa'!$A$1:$O$52</definedName>
    <definedName name="_xlnm.Print_Area" localSheetId="1">Ataskaita!$A$1:$H$35</definedName>
    <definedName name="_xlnm.Print_Titles" localSheetId="2">'09 programa'!$4:$7</definedName>
  </definedNames>
  <calcPr calcId="162913"/>
</workbook>
</file>

<file path=xl/calcChain.xml><?xml version="1.0" encoding="utf-8"?>
<calcChain xmlns="http://schemas.openxmlformats.org/spreadsheetml/2006/main">
  <c r="J49" i="13" l="1"/>
  <c r="I49" i="13"/>
  <c r="H49" i="13"/>
  <c r="J48" i="13"/>
  <c r="I48" i="13"/>
  <c r="H48" i="13"/>
  <c r="I47" i="13"/>
  <c r="H47" i="13"/>
  <c r="J38" i="13"/>
  <c r="I38" i="13"/>
  <c r="H38" i="13"/>
  <c r="J35" i="13"/>
  <c r="I35" i="13"/>
  <c r="H35" i="13"/>
  <c r="J33" i="13"/>
  <c r="I33" i="13"/>
  <c r="H33" i="13"/>
  <c r="H31" i="13"/>
  <c r="H39" i="13" s="1"/>
  <c r="H40" i="13" s="1"/>
  <c r="H41" i="13" s="1"/>
  <c r="J27" i="13"/>
  <c r="J31" i="13" s="1"/>
  <c r="I27" i="13"/>
  <c r="I31" i="13" s="1"/>
  <c r="H27" i="13"/>
  <c r="J22" i="13"/>
  <c r="I22" i="13"/>
  <c r="H22" i="13"/>
  <c r="J17" i="13"/>
  <c r="J47" i="13" s="1"/>
  <c r="J46" i="13" s="1"/>
  <c r="J50" i="13" s="1"/>
  <c r="J16" i="13"/>
  <c r="I16" i="13"/>
  <c r="H16" i="13"/>
  <c r="J14" i="13"/>
  <c r="I14" i="13"/>
  <c r="H14" i="13"/>
  <c r="I46" i="13" l="1"/>
  <c r="I50" i="13" s="1"/>
  <c r="J39" i="13"/>
  <c r="J40" i="13" s="1"/>
  <c r="J41" i="13" s="1"/>
  <c r="H46" i="13"/>
  <c r="H50" i="13" s="1"/>
  <c r="I39" i="13"/>
  <c r="I40" i="13" s="1"/>
  <c r="I41" i="13" s="1"/>
</calcChain>
</file>

<file path=xl/comments1.xml><?xml version="1.0" encoding="utf-8"?>
<comments xmlns="http://schemas.openxmlformats.org/spreadsheetml/2006/main">
  <authors>
    <author>Snieguole Kacerauskaite</author>
  </authors>
  <commentList>
    <comment ref="E12" authorId="0" shapeId="0">
      <text>
        <r>
          <rPr>
            <b/>
            <sz val="9"/>
            <color indexed="81"/>
            <rFont val="Tahoma"/>
            <family val="2"/>
            <charset val="186"/>
          </rPr>
          <t xml:space="preserve">Remti jaunimo ir su jaunimu dirbančių organizacijų nuolatinę ir ilgalaikę programinę veiklą, jaunimo iniciatyvas, skatinti jaunimą užsiimti savanoriška veikla </t>
        </r>
        <r>
          <rPr>
            <sz val="9"/>
            <color indexed="81"/>
            <rFont val="Tahoma"/>
            <family val="2"/>
            <charset val="186"/>
          </rPr>
          <t xml:space="preserve">
</t>
        </r>
      </text>
    </comment>
    <comment ref="E34" authorId="0" shapeId="0">
      <text>
        <r>
          <rPr>
            <sz val="9"/>
            <color indexed="81"/>
            <rFont val="Tahoma"/>
            <family val="2"/>
            <charset val="186"/>
          </rPr>
          <t xml:space="preserve">"Koordinuotai teikti informaciją apie jaunimo veiklą ir jos galimybes"
</t>
        </r>
      </text>
    </comment>
  </commentList>
</comments>
</file>

<file path=xl/sharedStrings.xml><?xml version="1.0" encoding="utf-8"?>
<sst xmlns="http://schemas.openxmlformats.org/spreadsheetml/2006/main" count="164" uniqueCount="120">
  <si>
    <t>Programos tikslo kodas</t>
  </si>
  <si>
    <t>Uždavinio kodas</t>
  </si>
  <si>
    <t>Priemonės kodas</t>
  </si>
  <si>
    <t>Priemonės pavadinimas</t>
  </si>
  <si>
    <t>Priemonės požymis</t>
  </si>
  <si>
    <t>Asignavimų valdytojo kodas</t>
  </si>
  <si>
    <t>Finansavimo šaltinis</t>
  </si>
  <si>
    <t>01</t>
  </si>
  <si>
    <t>SB</t>
  </si>
  <si>
    <t>Iš viso:</t>
  </si>
  <si>
    <t>02</t>
  </si>
  <si>
    <t>03</t>
  </si>
  <si>
    <t>Iš viso uždaviniui:</t>
  </si>
  <si>
    <t>Iš viso tikslui:</t>
  </si>
  <si>
    <t xml:space="preserve">Iš viso  programai: </t>
  </si>
  <si>
    <t>Finansavimo šaltiniai</t>
  </si>
  <si>
    <t>09</t>
  </si>
  <si>
    <t>SAVIVALDYBĖS LĖŠOS</t>
  </si>
  <si>
    <t>Finansavimo šaltinių suvestinė</t>
  </si>
  <si>
    <t>1</t>
  </si>
  <si>
    <t>Pavadinimas</t>
  </si>
  <si>
    <t>03 Srateginis tikslas.  Užtikrinti gyventojams aukštą švietimo, kultūros, socialinių, sporto ir sveikatos apsaugos paslaugų kokybę ir prieinamumą</t>
  </si>
  <si>
    <t>Kurti pažangią ir pilietišką visuomenę, skatinant jaunimo ir su jaunimu dirbančių organizacijų veiklą, iniciatyvas ir dalyvavimą visuomeninėje veikloje</t>
  </si>
  <si>
    <t>Aktyvinti  jaunimo ir su jaunimu dirbančių organizacijų veiklą</t>
  </si>
  <si>
    <r>
      <t xml:space="preserve">Savivaldybės biudžeto lėšos </t>
    </r>
    <r>
      <rPr>
        <b/>
        <sz val="10"/>
        <rFont val="Times New Roman"/>
        <family val="1"/>
        <charset val="186"/>
      </rPr>
      <t>SB</t>
    </r>
  </si>
  <si>
    <t>09. Jaunimo politikos plėtros programa</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</si>
  <si>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</si>
  <si>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</si>
  <si>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</si>
  <si>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</si>
  <si>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</si>
  <si>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</si>
  <si>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</si>
  <si>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</si>
  <si>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</si>
  <si>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P1.1.2.1</t>
  </si>
  <si>
    <t>P1.1.2.2</t>
  </si>
  <si>
    <t>Iš dalies finansuota projektų, skaičius</t>
  </si>
  <si>
    <t>Paskirtа premijų, skaičius</t>
  </si>
  <si>
    <t>tūkst. Eur</t>
  </si>
  <si>
    <t>04</t>
  </si>
  <si>
    <t>05</t>
  </si>
  <si>
    <t>Parengta paraiška, vnt.</t>
  </si>
  <si>
    <t>Iš viso priemonei:</t>
  </si>
  <si>
    <t>06</t>
  </si>
  <si>
    <t xml:space="preserve">Dalyvių skaičius išvažiuojamajame renginyje, vnt. </t>
  </si>
  <si>
    <t>Jaunimo informavimo ir bendradarbiavimo stiprinimas</t>
  </si>
  <si>
    <t>Klaipėdos jaunimo įvaizdžio stiprinimas</t>
  </si>
  <si>
    <t>Jaunimo ir su jaunimu dirbančių organizacijų bei jų iniciatyvų skatinimаs:</t>
  </si>
  <si>
    <t>Institucinių ir iniciatyvų projektų dalinis finansavimas</t>
  </si>
  <si>
    <t>Paskirta piniginių stipendijų, skaičius</t>
  </si>
  <si>
    <t xml:space="preserve">Dalyvavimas Vakarų Lietuvos regiono renginyje „Jaunimo vasaros akademija“  </t>
  </si>
  <si>
    <t xml:space="preserve">Jaunimo pritraukimas į Klaipėdos miestą </t>
  </si>
  <si>
    <t xml:space="preserve">Stipendijų skyrimas gabiems ir talentingiems Klaipėdos aukštųjų mokyklų 1 kurso studentams </t>
  </si>
  <si>
    <t>Suorganizuota renginių skaičius, vnt.</t>
  </si>
  <si>
    <t xml:space="preserve">Projektų, teikiamų nacionaliniams ir tarptautiniams konkursams, bendrasis finansavimas </t>
  </si>
  <si>
    <t xml:space="preserve">Bendrai finansuota projektų, skaičius </t>
  </si>
  <si>
    <t>Informacija apie pasiektus rezultatus, duomenys apie programai skirtų asignavimų panaudojimo tikslingumą</t>
  </si>
  <si>
    <t>Priežastys, dėl kurių planuotos rodiklių reikšmės nepasiektos</t>
  </si>
  <si>
    <t>planuotos reikšmės</t>
  </si>
  <si>
    <t>faktinės reikšmės</t>
  </si>
  <si>
    <t>Asignavimai (tūkst. Eur)</t>
  </si>
  <si>
    <t xml:space="preserve">STRATEGINIO VEIKLOS PLANO VYKDYMO ATASKAITA </t>
  </si>
  <si>
    <t>(JAUNIMO POLITIKOS PLĖTROS PROGRAMA (NR. 09))</t>
  </si>
  <si>
    <t>Jaunų žmonių, dalyvaujančių iš savivaldybės biudžeto finansuojamų projektų ir renginių veiklose, skaičius</t>
  </si>
  <si>
    <t>JAUNIMO POLITIKOS PLĖTROS PROGRAMOS (NR. 09)</t>
  </si>
  <si>
    <t>ĮVYKDYMO ATASKAITA</t>
  </si>
  <si>
    <r>
      <t xml:space="preserve">Asignavimų valdytoja –  </t>
    </r>
    <r>
      <rPr>
        <sz val="12"/>
        <rFont val="Times New Roman"/>
        <family val="1"/>
      </rPr>
      <t>Klaipėdos miesto savivaldybės administracija (1).</t>
    </r>
    <r>
      <rPr>
        <b/>
        <sz val="12"/>
        <rFont val="Times New Roman"/>
        <family val="1"/>
      </rPr>
      <t xml:space="preserve">
</t>
    </r>
  </si>
  <si>
    <r>
      <t>Programą vykdė</t>
    </r>
    <r>
      <rPr>
        <sz val="12"/>
        <rFont val="Times New Roman"/>
        <family val="1"/>
      </rPr>
      <t xml:space="preserve"> jaunimo reikalų koordinatorius.</t>
    </r>
  </si>
  <si>
    <t>(pagal planą arba geriau);</t>
  </si>
  <si>
    <t>iš dalies įvykdyta –</t>
  </si>
  <si>
    <t>(blogiau, nei planuota).</t>
  </si>
  <si>
    <r>
      <rPr>
        <b/>
        <sz val="11"/>
        <rFont val="Times New Roman"/>
        <family val="1"/>
        <charset val="186"/>
      </rPr>
      <t>Pastaba.</t>
    </r>
    <r>
      <rPr>
        <sz val="11"/>
        <rFont val="Times New Roman"/>
        <family val="1"/>
        <charset val="186"/>
      </rPr>
      <t xml:space="preserve"> Strateginio planavimo skyrius, vertindamas programos įgyvendinimo lygį, atsižvelgia į programos priemonių įgyvendinimo lygį:</t>
    </r>
  </si>
  <si>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</si>
  <si>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</si>
  <si>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</si>
  <si>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faktiškai įvykdytos –</t>
  </si>
  <si>
    <t>neįvykdyta –</t>
  </si>
  <si>
    <t>Produkto kriterijus</t>
  </si>
  <si>
    <t>2018 m. asignavimų patvirtintas planas*</t>
  </si>
  <si>
    <t>2018 m. asignavimų patikslintas planas**</t>
  </si>
  <si>
    <t>2018 m. panaudotos lėšos (kasinės išlaidos)</t>
  </si>
  <si>
    <t>Pasirašant sutartį  viena studentė išstojo iš universiteto, todėl stipendijos sutartis su ja nepasirašyta.</t>
  </si>
  <si>
    <t>Tarptautinio ir nacionalinio bendradarbiavimo plėtojimas</t>
  </si>
  <si>
    <r>
      <t>URBACT projekto „Y kartos miestas“ („</t>
    </r>
    <r>
      <rPr>
        <i/>
        <sz val="10"/>
        <rFont val="Times New Roman"/>
        <family val="1"/>
        <charset val="186"/>
      </rPr>
      <t>Gen-Y City</t>
    </r>
    <r>
      <rPr>
        <sz val="10"/>
        <rFont val="Times New Roman"/>
        <family val="1"/>
        <charset val="186"/>
      </rPr>
      <t>“) įgyvendinimas</t>
    </r>
  </si>
  <si>
    <t>Įgyvendinta projektų, vnt.</t>
  </si>
  <si>
    <t>SB(L)</t>
  </si>
  <si>
    <t>SB(ESA)</t>
  </si>
  <si>
    <t xml:space="preserve">Pasiruošimas konkursui „Europos jaunimo sostinė 2021 m.“ </t>
  </si>
  <si>
    <t>Įgyvendinta programa, proc.</t>
  </si>
  <si>
    <t>Klaipėdos miesto atstovavimas tarptautiniuose ir nacionaliniuose jaunimo renginiuose</t>
  </si>
  <si>
    <t>Renginių skaičius</t>
  </si>
  <si>
    <t xml:space="preserve">Dalyvių skaičius </t>
  </si>
  <si>
    <t>Premijų už miestui aktualius ir pritaikomuosius darbus skyrimas Klaipėdos aukštųjų mokyklų absolventams</t>
  </si>
  <si>
    <t>Mobiliosios programos „Klaipėdos jaunimas“ administravimas, vnt.</t>
  </si>
  <si>
    <t>07</t>
  </si>
  <si>
    <t>Jaunimo dalyvavimas įgyvendinant Lietuvos valstybės šimtmečio minėjimo Klaipėdoje programą</t>
  </si>
  <si>
    <t>Suorganizuota renginių, skaičius</t>
  </si>
  <si>
    <t xml:space="preserve">Įsigyta reklaminė atributika, vnt. </t>
  </si>
  <si>
    <r>
      <t xml:space="preserve">Apyvartos lėšų likutis </t>
    </r>
    <r>
      <rPr>
        <b/>
        <sz val="10"/>
        <rFont val="Times New Roman"/>
        <family val="1"/>
        <charset val="186"/>
      </rPr>
      <t>SB(L)</t>
    </r>
  </si>
  <si>
    <r>
      <t xml:space="preserve">Savivaldybės biudžeto apyvartos lėšos ES finansinės paramos programų laikinam lėšų stygiui dengti </t>
    </r>
    <r>
      <rPr>
        <b/>
        <sz val="10"/>
        <rFont val="Times New Roman"/>
        <family val="1"/>
        <charset val="186"/>
      </rPr>
      <t xml:space="preserve"> SB(ESA)</t>
    </r>
  </si>
  <si>
    <r>
      <rPr>
        <sz val="12"/>
        <rFont val="Times New Roman"/>
        <family val="1"/>
        <charset val="186"/>
      </rPr>
      <t>Iš</t>
    </r>
    <r>
      <rPr>
        <b/>
        <sz val="12"/>
        <rFont val="Times New Roman"/>
        <family val="1"/>
        <charset val="186"/>
      </rPr>
      <t xml:space="preserve"> 2018 m.</t>
    </r>
    <r>
      <rPr>
        <sz val="12"/>
        <rFont val="Times New Roman"/>
        <family val="1"/>
      </rPr>
      <t xml:space="preserve"> planuotų įvykdyti 11 priemonių ir papriemonių (kurioms patvirtinti / skirti asignavimai): </t>
    </r>
  </si>
  <si>
    <t xml:space="preserve">2018 M. KLAIPĖDOS MIESTO SAVIVALDYBĖS </t>
  </si>
  <si>
    <t xml:space="preserve">Įvykdytas Klaipėdos miesto savivaldybės stipendijų gabiems ir talentingiems Klaipėdos aukštųjų mokyklų I kurso studentams skyrimo konkursas. Administracijos direktoriaus įsakymu paskirstyta 40 stipendijų.  </t>
  </si>
  <si>
    <t>Rodiklis iki galo nepasiektas dėl to, kad atsižvelgiant į finansavimo dydį buvo galima finansuoti daugiausiai 14 projektų.</t>
  </si>
  <si>
    <t>Neparengtas tvarkos aprašas, leidžiantis kofinansuoti projektus, teikiamus nacionaliniams ar tarptautiniams konkursams.</t>
  </si>
  <si>
    <t>Antras „Studijų regata“ renginys perkeltas  į 2019 m., nes pakartotinai organizuoti tą patį renginį  buvo netikslinga.</t>
  </si>
  <si>
    <t>Suorganizuoti renginiai: ,,Studijų regata`18“, kuriame dalyvavo daugiau kaip 2000 moksleivių; jaunimo savaitgalis, kuriame dalyvavo daugiau kaip 300 žmonių; „Rugsėjo 1-osios šventė; Studentiškas pirmadienis, į kurį pritraukta daugiau nei 1000 žmonių; „Jaunimo lyderiai“, kuriame dalyvavo apie 100 jaunimo organizacijų atstovų. Apdovanoti geriausi Klaipėdos jaunimo atstovai.</t>
  </si>
  <si>
    <t>Birželio 27‒29 d. dalyvauta Jaunimo vasaros akademijoje. Į ją vyko 13 jaunuolių iš Klaipėdos miesto.</t>
  </si>
  <si>
    <t>Vadovaujantis Šilalės rajono savivaldybės administracijos direktoriaus 2018-04-23 įsakymo Nr. DĮV-488 priedu Šimtmečio Žemaitijos jaunimo vasaros akademijos „Kartu mes galime daug!“ nuostatų 6 punktu, leista dalyvauti 12 jaunų žmonių iš savivaldybės ir jaunimo reikalų koordinatoriui.</t>
  </si>
  <si>
    <t>I ketvirtį parengta Europos jaunimo sostinės 2021 m. paraiška. II ketvirtį Klaipėdos m. pateko į Europos jaunimo sostinės finalą. Birželį pateikta II etapo patikslinta paraiška. Sukurta Klaipėdos Europos jaunimo sostinės ambasadorių programa, į kurią įsitraukė daugiau kaip 60 įvairaus amžiaus asmenų. Taip pat parengtas komunikacijos planas. Dalyvauta pristatant miestą Laivų parade Klaipėdoje, Jaunimui draugiškų miestų konferencijoje Graikijoje, Jaunimo sambūrio „EYE 2018 m.“ renginyje Briuselyje, Laisvės piknike, Jūros šventės eisenoje, Pasaulio lietuvių jaunimo susitikime. Suplanuota komunikacija ir dalyvavimas Lietuvos didžiuosiuose renginiuose, pristatant Klaipėdos siekį tapti Europos jaunimo sostine 2021 m. Pagaminta atributika, reikalinga įvairiems pristatymams. Parengta trečiojo etapo paraiška. Paraiška buvo patvirtinta Klaipėdos miesto savivaldybės tarybos. Dalyvauta Serbijoje jaunimo sostinės 2021 m. apdovanojimų ceremonijoje, į kurią deleguota 14 jaunimo atstovų. Lapkričio 21 d. laimėtas Europos jaunimo sostinės 2021 m. titulas.</t>
  </si>
  <si>
    <t>Klaipėdos jaunimo delegacija dalyvavo Europos jaunimo sambūrio „EYE 2018 m.“ renginyje Briuselyje.  IV ketvirtį dalyvauta UBC jaunimo komisijos susitikime Rostoke, į kurį vyko vienas deleguotas jaunimo atstovas iš Klaipėdos. Klaipėdos krašto Pamario tunto skautams kompensuotos kelionės į tradicinį renginį „Pavasario šventė“ Vilniuje ir į nacionalinę skautų stovyklą „Laužų kartą“.</t>
  </si>
  <si>
    <t>Suorganizuotas Klaipėdos miesto savivaldybės premijų už miestui aktualius ir pritaikomuosius darbus Klaipėdos aukštųjų mokyklų absolventams skyrimo konkursas, pateikta 12 darbų iš 4 aukštųjų mokyklų.  Suorganizuotas KU piniginių premijų absolventams skyrimo konkursas, pateikta 18 darbų. Paskirstytos 5 premijos Klaipėdos universitetui ir 10 premijų Klaipėdos aukštosioms mokykloms.</t>
  </si>
  <si>
    <t>Nupirkta paslauga mobiliosios programos „Klaipėdos jaunimas“ administravimui. Kiekvieną mėnesį vykdomas nuolatinis naujienų atnaujinimas ir programėlės bei puslapio techniniai koregavaimai.</t>
  </si>
  <si>
    <t>Suorganizuotas renginys ,,Spalvų bėgimas“, kuriame dalyvavo daugiau kaip 700 Klaipėdos gyventojų.</t>
  </si>
  <si>
    <t>Spalvų bėgimo metu organizuotas „Unicef“ vaikų bėgimas. Šiam bėgimui pagal viešąjį pirkimą įsigyta 1500 marškinėlių, kurie buvo skirti dalyvaujantiems vaikams.</t>
  </si>
  <si>
    <t>*Pagal Klaipėdos miesto savivaldybės tarybos 2018 m. sausio 25 d. sprendimą Nr. T2-6.</t>
  </si>
  <si>
    <t>.</t>
  </si>
  <si>
    <t>**Pagal Klaipėdos miesto savivaldybės tarybos 2018 m. spalio 25 d. sprendimą Nr. T2-221.</t>
  </si>
  <si>
    <t>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</si>
</sst>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0"/>
      <name val="Arial"/>
      <charset val="186"/>
    </font>
    <font>
      <sz val="10"/>
      <name val="Times New Roman"/>
      <family val="1"/>
    </font>
    <font>
      <b/>
      <sz val="10"/>
      <name val="Times New Roman"/>
      <family val="1"/>
    </font>
    <font>
      <sz val="12"/>
      <name val="Times New Roman"/>
      <family val="1"/>
      <charset val="186"/>
    </font>
    <font>
      <sz val="10"/>
      <name val="Arial"/>
      <family val="2"/>
      <charset val="186"/>
    </font>
    <font>
      <b/>
      <sz val="10"/>
      <name val="Times New Roman"/>
      <family val="1"/>
      <charset val="186"/>
    </font>
    <font>
      <sz val="10"/>
      <name val="Times New Roman"/>
      <family val="1"/>
      <charset val="186"/>
    </font>
    <font>
      <b/>
      <u/>
      <sz val="10"/>
      <name val="Times New Roman"/>
      <family val="1"/>
    </font>
    <font>
      <sz val="9"/>
      <name val="Times New Roman"/>
      <family val="1"/>
      <charset val="186"/>
    </font>
    <font>
      <sz val="12"/>
      <name val="Times New Roman"/>
      <family val="1"/>
    </font>
    <font>
      <sz val="12"/>
      <name val="Arial"/>
      <family val="2"/>
      <charset val="186"/>
    </font>
    <font>
      <b/>
      <sz val="12"/>
      <name val="Times New Roman"/>
      <family val="1"/>
    </font>
    <font>
      <sz val="9"/>
      <color indexed="81"/>
      <name val="Tahoma"/>
      <family val="2"/>
      <charset val="186"/>
    </font>
    <font>
      <b/>
      <sz val="9"/>
      <color indexed="81"/>
      <name val="Tahoma"/>
      <family val="2"/>
      <charset val="186"/>
    </font>
    <font>
      <b/>
      <sz val="12"/>
      <name val="Times New Roman"/>
      <family val="1"/>
      <charset val="186"/>
    </font>
    <font>
      <sz val="11"/>
      <name val="Times New Roman"/>
      <family val="1"/>
      <charset val="186"/>
    </font>
    <font>
      <b/>
      <sz val="11"/>
      <name val="Times New Roman"/>
      <family val="1"/>
      <charset val="186"/>
    </font>
    <font>
      <sz val="10"/>
      <color rgb="FFFF0000"/>
      <name val="Arial"/>
      <family val="2"/>
      <charset val="186"/>
    </font>
    <font>
      <i/>
      <sz val="10"/>
      <name val="Times New Roman"/>
      <family val="1"/>
      <charset val="186"/>
    </font>
    <font>
      <sz val="10"/>
      <color rgb="FFFF0000"/>
      <name val="Times New Roman"/>
      <family val="1"/>
      <charset val="186"/>
    </font>
    <font>
      <b/>
      <sz val="10"/>
      <color rgb="FFFF0000"/>
      <name val="Times New Roman"/>
      <family val="1"/>
      <charset val="186"/>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CCFF"/>
        <bgColor indexed="64"/>
      </patternFill>
    </fill>
    <fill>
      <patternFill patternType="solid">
        <fgColor theme="8" tint="0.79998168889431442"/>
        <bgColor indexed="64"/>
      </patternFill>
    </fill>
    <fill>
      <patternFill patternType="solid">
        <fgColor rgb="FFFFFF99"/>
        <bgColor indexed="64"/>
      </patternFill>
    </fill>
  </fills>
  <borders count="68">
    <border>
      <left/>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4" fillId="0" borderId="0"/>
  </cellStyleXfs>
  <cellXfs count="410">
    <xf numFmtId="0" fontId="0" fillId="0" borderId="0" xfId="0"/>
    <xf numFmtId="49" fontId="1" fillId="0" borderId="0" xfId="0" applyNumberFormat="1" applyFont="1" applyFill="1" applyBorder="1" applyAlignment="1">
      <alignment horizontal="right" vertical="top"/>
    </xf>
    <xf numFmtId="0" fontId="3" fillId="0" borderId="0" xfId="0" applyFont="1"/>
    <xf numFmtId="0" fontId="3" fillId="0" borderId="45" xfId="0" applyFont="1" applyBorder="1" applyAlignment="1">
      <alignment horizontal="center" vertical="top" wrapText="1"/>
    </xf>
    <xf numFmtId="0" fontId="3" fillId="0" borderId="45" xfId="0" applyFont="1" applyBorder="1" applyAlignment="1">
      <alignment vertical="top" wrapText="1"/>
    </xf>
    <xf numFmtId="3" fontId="1" fillId="0" borderId="0" xfId="0" applyNumberFormat="1" applyFont="1" applyAlignment="1">
      <alignment vertical="top"/>
    </xf>
    <xf numFmtId="3" fontId="4" fillId="0" borderId="0" xfId="0" applyNumberFormat="1" applyFont="1"/>
    <xf numFmtId="3" fontId="6" fillId="0" borderId="0" xfId="0" applyNumberFormat="1" applyFont="1" applyFill="1" applyBorder="1" applyAlignment="1">
      <alignment horizontal="center" vertical="top" wrapText="1"/>
    </xf>
    <xf numFmtId="3" fontId="4" fillId="0" borderId="0" xfId="0" applyNumberFormat="1" applyFont="1" applyBorder="1"/>
    <xf numFmtId="3" fontId="4" fillId="0" borderId="0" xfId="0" applyNumberFormat="1" applyFont="1" applyBorder="1" applyAlignment="1">
      <alignment horizontal="center"/>
    </xf>
    <xf numFmtId="3" fontId="1" fillId="0" borderId="0" xfId="0" applyNumberFormat="1" applyFont="1" applyBorder="1" applyAlignment="1">
      <alignment vertical="top"/>
    </xf>
    <xf numFmtId="3" fontId="1" fillId="0" borderId="0" xfId="0" applyNumberFormat="1" applyFont="1" applyBorder="1" applyAlignment="1">
      <alignment horizontal="center" vertical="top"/>
    </xf>
    <xf numFmtId="11" fontId="1" fillId="0" borderId="0" xfId="0" applyNumberFormat="1" applyFont="1" applyAlignment="1">
      <alignment horizontal="center" vertical="top" wrapText="1"/>
    </xf>
    <xf numFmtId="11" fontId="5" fillId="2" borderId="28" xfId="0" applyNumberFormat="1" applyFont="1" applyFill="1" applyBorder="1" applyAlignment="1">
      <alignment horizontal="center" vertical="top"/>
    </xf>
    <xf numFmtId="11" fontId="1" fillId="0" borderId="0" xfId="0" applyNumberFormat="1" applyFont="1" applyFill="1" applyBorder="1" applyAlignment="1">
      <alignment vertical="top"/>
    </xf>
    <xf numFmtId="11" fontId="4" fillId="0" borderId="0" xfId="0" applyNumberFormat="1" applyFont="1"/>
    <xf numFmtId="49" fontId="1" fillId="0" borderId="0" xfId="0" applyNumberFormat="1" applyFont="1" applyAlignment="1">
      <alignment horizontal="center" vertical="top" wrapText="1"/>
    </xf>
    <xf numFmtId="49" fontId="4" fillId="0" borderId="0" xfId="0" applyNumberFormat="1" applyFont="1"/>
    <xf numFmtId="3" fontId="1" fillId="0" borderId="0" xfId="0" applyNumberFormat="1" applyFont="1" applyAlignment="1">
      <alignment horizontal="center" vertical="top" wrapText="1"/>
    </xf>
    <xf numFmtId="164" fontId="1" fillId="0" borderId="0" xfId="0" applyNumberFormat="1" applyFont="1" applyAlignment="1">
      <alignment vertical="top"/>
    </xf>
    <xf numFmtId="164" fontId="5" fillId="5" borderId="11" xfId="0" applyNumberFormat="1" applyFont="1" applyFill="1" applyBorder="1" applyAlignment="1">
      <alignment horizontal="center" vertical="top"/>
    </xf>
    <xf numFmtId="164" fontId="4" fillId="0" borderId="0" xfId="0" applyNumberFormat="1" applyFont="1"/>
    <xf numFmtId="3" fontId="10" fillId="0" borderId="0" xfId="0" applyNumberFormat="1" applyFont="1"/>
    <xf numFmtId="11" fontId="2" fillId="2" borderId="10" xfId="0" applyNumberFormat="1" applyFont="1" applyFill="1" applyBorder="1" applyAlignment="1">
      <alignment horizontal="center" vertical="top"/>
    </xf>
    <xf numFmtId="11" fontId="2" fillId="2" borderId="4" xfId="0" applyNumberFormat="1" applyFont="1" applyFill="1" applyBorder="1" applyAlignment="1">
      <alignment horizontal="center" vertical="top"/>
    </xf>
    <xf numFmtId="164" fontId="5" fillId="5" borderId="32" xfId="0" applyNumberFormat="1" applyFont="1" applyFill="1" applyBorder="1" applyAlignment="1">
      <alignment horizontal="center" vertical="top"/>
    </xf>
    <xf numFmtId="3" fontId="6" fillId="4" borderId="23" xfId="0" applyNumberFormat="1" applyFont="1" applyFill="1" applyBorder="1" applyAlignment="1">
      <alignment horizontal="center" vertical="top"/>
    </xf>
    <xf numFmtId="49" fontId="5" fillId="0" borderId="4" xfId="0" applyNumberFormat="1" applyFont="1" applyBorder="1" applyAlignment="1">
      <alignment vertical="top"/>
    </xf>
    <xf numFmtId="3" fontId="4" fillId="0" borderId="0" xfId="0" applyNumberFormat="1" applyFont="1" applyAlignment="1">
      <alignment horizontal="center"/>
    </xf>
    <xf numFmtId="49" fontId="5" fillId="0" borderId="15" xfId="0" applyNumberFormat="1" applyFont="1" applyBorder="1" applyAlignment="1">
      <alignment vertical="top"/>
    </xf>
    <xf numFmtId="49" fontId="5" fillId="0" borderId="53" xfId="0" applyNumberFormat="1" applyFont="1" applyBorder="1" applyAlignment="1">
      <alignment vertical="top"/>
    </xf>
    <xf numFmtId="3" fontId="5" fillId="4" borderId="52" xfId="0" applyNumberFormat="1" applyFont="1" applyFill="1" applyBorder="1" applyAlignment="1">
      <alignment vertical="top" wrapText="1"/>
    </xf>
    <xf numFmtId="3" fontId="6" fillId="4" borderId="53" xfId="0" applyNumberFormat="1" applyFont="1" applyFill="1" applyBorder="1" applyAlignment="1">
      <alignment vertical="top" wrapText="1"/>
    </xf>
    <xf numFmtId="3" fontId="5" fillId="5" borderId="60" xfId="0" applyNumberFormat="1" applyFont="1" applyFill="1" applyBorder="1" applyAlignment="1">
      <alignment horizontal="center" vertical="top" wrapText="1"/>
    </xf>
    <xf numFmtId="3" fontId="6" fillId="0" borderId="41" xfId="0" applyNumberFormat="1" applyFont="1" applyFill="1" applyBorder="1" applyAlignment="1">
      <alignment horizontal="center" vertical="top" wrapText="1"/>
    </xf>
    <xf numFmtId="3" fontId="6" fillId="0" borderId="4" xfId="0" applyNumberFormat="1" applyFont="1" applyBorder="1" applyAlignment="1">
      <alignment horizontal="center" vertical="top"/>
    </xf>
    <xf numFmtId="3" fontId="8" fillId="0" borderId="52" xfId="0" applyNumberFormat="1" applyFont="1" applyFill="1" applyBorder="1" applyAlignment="1">
      <alignment horizontal="center" vertical="center" textRotation="90" wrapText="1"/>
    </xf>
    <xf numFmtId="3" fontId="8" fillId="0" borderId="48" xfId="0" applyNumberFormat="1" applyFont="1" applyFill="1" applyBorder="1" applyAlignment="1">
      <alignment horizontal="center" vertical="center" textRotation="90" wrapText="1"/>
    </xf>
    <xf numFmtId="164" fontId="5" fillId="5" borderId="46" xfId="0" applyNumberFormat="1" applyFont="1" applyFill="1" applyBorder="1" applyAlignment="1">
      <alignment horizontal="center" vertical="top"/>
    </xf>
    <xf numFmtId="3" fontId="4" fillId="4" borderId="0" xfId="0" applyNumberFormat="1" applyFont="1" applyFill="1"/>
    <xf numFmtId="11" fontId="5" fillId="2" borderId="6" xfId="0" applyNumberFormat="1" applyFont="1" applyFill="1" applyBorder="1" applyAlignment="1">
      <alignment horizontal="center" vertical="top"/>
    </xf>
    <xf numFmtId="11" fontId="5" fillId="2" borderId="4" xfId="0" applyNumberFormat="1" applyFont="1" applyFill="1" applyBorder="1" applyAlignment="1">
      <alignment horizontal="center" vertical="top"/>
    </xf>
    <xf numFmtId="11" fontId="1" fillId="0" borderId="0" xfId="0" applyNumberFormat="1" applyFont="1" applyFill="1" applyBorder="1" applyAlignment="1">
      <alignment horizontal="center" vertical="top"/>
    </xf>
    <xf numFmtId="11" fontId="4" fillId="0" borderId="0" xfId="0" applyNumberFormat="1" applyFont="1" applyAlignment="1">
      <alignment horizontal="center"/>
    </xf>
    <xf numFmtId="3" fontId="6" fillId="0" borderId="22" xfId="0" applyNumberFormat="1" applyFont="1" applyFill="1" applyBorder="1" applyAlignment="1">
      <alignment horizontal="center" vertical="top" wrapText="1"/>
    </xf>
    <xf numFmtId="3" fontId="6" fillId="4" borderId="62" xfId="0" applyNumberFormat="1" applyFont="1" applyFill="1" applyBorder="1" applyAlignment="1">
      <alignment vertical="top" wrapText="1"/>
    </xf>
    <xf numFmtId="3" fontId="2" fillId="5" borderId="54" xfId="0" applyNumberFormat="1" applyFont="1" applyFill="1" applyBorder="1" applyAlignment="1">
      <alignment horizontal="center" vertical="top" wrapText="1"/>
    </xf>
    <xf numFmtId="164" fontId="6" fillId="0" borderId="36" xfId="0" applyNumberFormat="1" applyFont="1" applyFill="1" applyBorder="1" applyAlignment="1">
      <alignment horizontal="center" vertical="top"/>
    </xf>
    <xf numFmtId="3" fontId="6" fillId="0" borderId="23" xfId="0" applyNumberFormat="1" applyFont="1" applyBorder="1" applyAlignment="1">
      <alignment horizontal="center" vertical="top"/>
    </xf>
    <xf numFmtId="3" fontId="6" fillId="0" borderId="43" xfId="0" applyNumberFormat="1" applyFont="1" applyBorder="1" applyAlignment="1">
      <alignment horizontal="center" vertical="top"/>
    </xf>
    <xf numFmtId="164" fontId="6" fillId="0" borderId="7" xfId="0" applyNumberFormat="1" applyFont="1" applyFill="1" applyBorder="1" applyAlignment="1">
      <alignment horizontal="center" vertical="top"/>
    </xf>
    <xf numFmtId="3" fontId="6" fillId="0" borderId="45" xfId="0" applyNumberFormat="1" applyFont="1" applyBorder="1" applyAlignment="1">
      <alignment horizontal="center" vertical="top"/>
    </xf>
    <xf numFmtId="3" fontId="6" fillId="0" borderId="47" xfId="0" applyNumberFormat="1" applyFont="1" applyBorder="1" applyAlignment="1">
      <alignment horizontal="center" vertical="top"/>
    </xf>
    <xf numFmtId="3" fontId="6" fillId="0" borderId="15" xfId="0" applyNumberFormat="1" applyFont="1" applyBorder="1" applyAlignment="1">
      <alignment horizontal="center" vertical="top"/>
    </xf>
    <xf numFmtId="3" fontId="6" fillId="0" borderId="0" xfId="0" applyNumberFormat="1" applyFont="1" applyAlignment="1">
      <alignment vertical="top"/>
    </xf>
    <xf numFmtId="164" fontId="6" fillId="0" borderId="16" xfId="0" applyNumberFormat="1" applyFont="1" applyFill="1" applyBorder="1" applyAlignment="1">
      <alignment horizontal="center" vertical="top"/>
    </xf>
    <xf numFmtId="11" fontId="2" fillId="8" borderId="2" xfId="0" applyNumberFormat="1" applyFont="1" applyFill="1" applyBorder="1" applyAlignment="1">
      <alignment horizontal="center" vertical="top"/>
    </xf>
    <xf numFmtId="3" fontId="6" fillId="8" borderId="32" xfId="0" applyNumberFormat="1" applyFont="1" applyFill="1" applyBorder="1" applyAlignment="1">
      <alignment vertical="top" wrapText="1"/>
    </xf>
    <xf numFmtId="3" fontId="6" fillId="8" borderId="10" xfId="0" applyNumberFormat="1" applyFont="1" applyFill="1" applyBorder="1" applyAlignment="1">
      <alignment horizontal="center" vertical="top"/>
    </xf>
    <xf numFmtId="3" fontId="6" fillId="8" borderId="6" xfId="0" applyNumberFormat="1" applyFont="1" applyFill="1" applyBorder="1" applyAlignment="1">
      <alignment horizontal="center" vertical="top"/>
    </xf>
    <xf numFmtId="3" fontId="6" fillId="8" borderId="8" xfId="0" applyNumberFormat="1" applyFont="1" applyFill="1" applyBorder="1" applyAlignment="1">
      <alignment horizontal="center" vertical="top"/>
    </xf>
    <xf numFmtId="0" fontId="11" fillId="0" borderId="0" xfId="0" applyFont="1" applyFill="1" applyAlignment="1">
      <alignment vertical="top" wrapText="1"/>
    </xf>
    <xf numFmtId="0" fontId="1" fillId="0" borderId="0" xfId="0" applyFont="1" applyAlignment="1">
      <alignment horizontal="center" vertical="top"/>
    </xf>
    <xf numFmtId="0" fontId="2" fillId="0" borderId="0" xfId="0" applyFont="1" applyAlignment="1">
      <alignment horizontal="center" vertical="top"/>
    </xf>
    <xf numFmtId="0" fontId="11" fillId="0" borderId="0" xfId="0" applyFont="1" applyFill="1" applyAlignment="1">
      <alignment horizontal="center" vertical="top" wrapText="1"/>
    </xf>
    <xf numFmtId="0" fontId="9" fillId="0" borderId="0" xfId="0" applyFont="1" applyFill="1" applyAlignment="1">
      <alignment horizontal="left" vertical="top" wrapText="1"/>
    </xf>
    <xf numFmtId="0" fontId="14" fillId="3" borderId="0" xfId="0" applyFont="1" applyFill="1" applyBorder="1" applyAlignment="1">
      <alignment horizontal="left" wrapText="1"/>
    </xf>
    <xf numFmtId="0" fontId="4" fillId="0" borderId="0" xfId="0" applyFont="1" applyAlignment="1">
      <alignment horizontal="left" wrapText="1"/>
    </xf>
    <xf numFmtId="0" fontId="4" fillId="0" borderId="0" xfId="0" applyFont="1" applyFill="1"/>
    <xf numFmtId="0" fontId="9" fillId="0" borderId="0" xfId="0" applyFont="1" applyFill="1" applyAlignment="1">
      <alignment vertical="top"/>
    </xf>
    <xf numFmtId="0" fontId="3" fillId="0" borderId="0" xfId="0" applyFont="1" applyFill="1" applyAlignment="1">
      <alignment horizontal="center" vertical="top"/>
    </xf>
    <xf numFmtId="0" fontId="9" fillId="0" borderId="0" xfId="0" applyFont="1" applyFill="1" applyBorder="1" applyAlignment="1">
      <alignment vertical="top" wrapText="1"/>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xf numFmtId="0" fontId="0" fillId="0" borderId="0" xfId="0" applyFill="1"/>
    <xf numFmtId="0" fontId="15" fillId="0" borderId="0" xfId="1" applyFont="1" applyBorder="1" applyAlignment="1">
      <alignment vertical="top" wrapText="1"/>
    </xf>
    <xf numFmtId="0" fontId="15" fillId="0" borderId="0" xfId="1" applyFont="1" applyAlignment="1">
      <alignment vertical="center" wrapText="1"/>
    </xf>
    <xf numFmtId="0" fontId="9" fillId="0" borderId="0" xfId="0" applyFont="1" applyFill="1" applyBorder="1" applyAlignment="1">
      <alignment horizontal="left" vertical="top" wrapText="1"/>
    </xf>
    <xf numFmtId="0" fontId="6" fillId="0" borderId="0" xfId="0" applyFont="1"/>
    <xf numFmtId="3" fontId="6" fillId="0" borderId="27"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xf>
    <xf numFmtId="3" fontId="6" fillId="4" borderId="15" xfId="0" applyNumberFormat="1" applyFont="1" applyFill="1" applyBorder="1" applyAlignment="1">
      <alignment horizontal="center" vertical="top"/>
    </xf>
    <xf numFmtId="3" fontId="6" fillId="0" borderId="25" xfId="0" applyNumberFormat="1" applyFont="1" applyBorder="1" applyAlignment="1">
      <alignment horizontal="center" vertical="top"/>
    </xf>
    <xf numFmtId="3" fontId="5" fillId="5" borderId="60" xfId="0" applyNumberFormat="1" applyFont="1" applyFill="1" applyBorder="1" applyAlignment="1">
      <alignment horizontal="right" vertical="top" wrapText="1"/>
    </xf>
    <xf numFmtId="3" fontId="6" fillId="8" borderId="48" xfId="0" applyNumberFormat="1" applyFont="1" applyFill="1" applyBorder="1" applyAlignment="1">
      <alignment horizontal="left" vertical="top" wrapText="1"/>
    </xf>
    <xf numFmtId="3" fontId="6" fillId="8" borderId="48" xfId="0" applyNumberFormat="1" applyFont="1" applyFill="1" applyBorder="1" applyAlignment="1">
      <alignment horizontal="center" vertical="top"/>
    </xf>
    <xf numFmtId="3" fontId="6" fillId="8" borderId="53" xfId="0" applyNumberFormat="1" applyFont="1" applyFill="1" applyBorder="1" applyAlignment="1">
      <alignment horizontal="center" vertical="top"/>
    </xf>
    <xf numFmtId="3" fontId="6" fillId="8" borderId="35" xfId="0" applyNumberFormat="1" applyFont="1" applyFill="1" applyBorder="1" applyAlignment="1">
      <alignment horizontal="left" vertical="top" wrapText="1"/>
    </xf>
    <xf numFmtId="3" fontId="6" fillId="8" borderId="34" xfId="0" applyNumberFormat="1" applyFont="1" applyFill="1" applyBorder="1" applyAlignment="1">
      <alignment horizontal="center" vertical="top"/>
    </xf>
    <xf numFmtId="0" fontId="3" fillId="0" borderId="0" xfId="0" applyFont="1" applyAlignment="1">
      <alignment vertical="top"/>
    </xf>
    <xf numFmtId="0" fontId="14" fillId="0" borderId="0" xfId="0" applyFont="1" applyAlignment="1">
      <alignment vertical="top" wrapText="1"/>
    </xf>
    <xf numFmtId="3" fontId="6" fillId="8" borderId="32" xfId="0" applyNumberFormat="1" applyFont="1" applyFill="1" applyBorder="1" applyAlignment="1">
      <alignment horizontal="center" vertical="top" wrapText="1"/>
    </xf>
    <xf numFmtId="3" fontId="6" fillId="8" borderId="28" xfId="0" applyNumberFormat="1" applyFont="1" applyFill="1" applyBorder="1" applyAlignment="1">
      <alignment horizontal="center" vertical="top" wrapText="1"/>
    </xf>
    <xf numFmtId="3" fontId="7" fillId="8" borderId="28" xfId="0" applyNumberFormat="1" applyFont="1" applyFill="1" applyBorder="1" applyAlignment="1">
      <alignment horizontal="left" vertical="top" wrapText="1"/>
    </xf>
    <xf numFmtId="3" fontId="7" fillId="8" borderId="30" xfId="0" applyNumberFormat="1" applyFont="1" applyFill="1" applyBorder="1" applyAlignment="1">
      <alignment horizontal="left" vertical="top" wrapText="1"/>
    </xf>
    <xf numFmtId="3" fontId="6" fillId="0" borderId="7" xfId="0" applyNumberFormat="1" applyFont="1" applyFill="1" applyBorder="1" applyAlignment="1">
      <alignment horizontal="center" vertical="top" wrapText="1"/>
    </xf>
    <xf numFmtId="164" fontId="6" fillId="0" borderId="22" xfId="0" applyNumberFormat="1" applyFont="1" applyFill="1" applyBorder="1" applyAlignment="1">
      <alignment horizontal="center" vertical="top"/>
    </xf>
    <xf numFmtId="3" fontId="6" fillId="0" borderId="38" xfId="0" applyNumberFormat="1" applyFont="1" applyBorder="1" applyAlignment="1">
      <alignment vertical="top" wrapText="1"/>
    </xf>
    <xf numFmtId="3" fontId="6" fillId="0" borderId="57" xfId="0" applyNumberFormat="1" applyFont="1" applyBorder="1" applyAlignment="1">
      <alignment horizontal="center" vertical="top"/>
    </xf>
    <xf numFmtId="3" fontId="6" fillId="0" borderId="16" xfId="0" applyNumberFormat="1" applyFont="1" applyFill="1" applyBorder="1" applyAlignment="1">
      <alignment horizontal="center" vertical="top" wrapText="1"/>
    </xf>
    <xf numFmtId="164" fontId="6" fillId="0" borderId="14" xfId="0" applyNumberFormat="1" applyFont="1" applyFill="1" applyBorder="1" applyAlignment="1">
      <alignment horizontal="center" vertical="top"/>
    </xf>
    <xf numFmtId="3" fontId="17" fillId="0" borderId="0" xfId="0" applyNumberFormat="1" applyFont="1"/>
    <xf numFmtId="164" fontId="5" fillId="5" borderId="12" xfId="0" applyNumberFormat="1" applyFont="1" applyFill="1" applyBorder="1" applyAlignment="1">
      <alignment horizontal="center" vertical="top"/>
    </xf>
    <xf numFmtId="11" fontId="2" fillId="2" borderId="6" xfId="0" applyNumberFormat="1" applyFont="1" applyFill="1" applyBorder="1" applyAlignment="1">
      <alignment horizontal="center" vertical="top"/>
    </xf>
    <xf numFmtId="3" fontId="6" fillId="4" borderId="8" xfId="0" applyNumberFormat="1" applyFont="1" applyFill="1" applyBorder="1" applyAlignment="1">
      <alignment horizontal="center" vertical="top"/>
    </xf>
    <xf numFmtId="3" fontId="2" fillId="0" borderId="15" xfId="0" applyNumberFormat="1" applyFont="1" applyFill="1" applyBorder="1" applyAlignment="1">
      <alignment vertical="center" textRotation="90" wrapText="1"/>
    </xf>
    <xf numFmtId="3" fontId="5" fillId="0" borderId="14" xfId="0" applyNumberFormat="1" applyFont="1" applyBorder="1" applyAlignment="1">
      <alignment vertical="top"/>
    </xf>
    <xf numFmtId="3" fontId="6" fillId="0" borderId="39" xfId="0" applyNumberFormat="1" applyFont="1" applyBorder="1" applyAlignment="1">
      <alignment horizontal="left" vertical="top" wrapText="1"/>
    </xf>
    <xf numFmtId="3" fontId="6" fillId="0" borderId="34" xfId="0" applyNumberFormat="1" applyFont="1" applyBorder="1" applyAlignment="1">
      <alignment horizontal="center" vertical="top"/>
    </xf>
    <xf numFmtId="3" fontId="6" fillId="4" borderId="4" xfId="0" applyNumberFormat="1" applyFont="1" applyFill="1" applyBorder="1" applyAlignment="1">
      <alignment horizontal="left" vertical="top"/>
    </xf>
    <xf numFmtId="3" fontId="6" fillId="0" borderId="4" xfId="0" applyNumberFormat="1" applyFont="1" applyBorder="1" applyAlignment="1">
      <alignment vertical="top"/>
    </xf>
    <xf numFmtId="49" fontId="6" fillId="0" borderId="15" xfId="0" applyNumberFormat="1" applyFont="1" applyBorder="1" applyAlignment="1">
      <alignment vertical="top"/>
    </xf>
    <xf numFmtId="49" fontId="6" fillId="0" borderId="4" xfId="0" applyNumberFormat="1" applyFont="1" applyBorder="1" applyAlignment="1">
      <alignment horizontal="left" vertical="top"/>
    </xf>
    <xf numFmtId="3" fontId="6" fillId="0" borderId="10" xfId="0" applyNumberFormat="1" applyFont="1" applyBorder="1" applyAlignment="1">
      <alignment vertical="top"/>
    </xf>
    <xf numFmtId="49" fontId="6" fillId="0" borderId="53" xfId="0" applyNumberFormat="1" applyFont="1" applyBorder="1" applyAlignment="1">
      <alignment vertical="top"/>
    </xf>
    <xf numFmtId="49" fontId="6" fillId="0" borderId="10" xfId="0" applyNumberFormat="1" applyFont="1" applyBorder="1" applyAlignment="1">
      <alignment horizontal="left" vertical="top"/>
    </xf>
    <xf numFmtId="49" fontId="5" fillId="0" borderId="8" xfId="0" applyNumberFormat="1" applyFont="1" applyBorder="1" applyAlignment="1">
      <alignment vertical="top"/>
    </xf>
    <xf numFmtId="3" fontId="5" fillId="4" borderId="8" xfId="0" applyNumberFormat="1" applyFont="1" applyFill="1" applyBorder="1" applyAlignment="1">
      <alignment vertical="top" wrapText="1"/>
    </xf>
    <xf numFmtId="3" fontId="6" fillId="0" borderId="22" xfId="0" applyNumberFormat="1" applyFont="1" applyBorder="1" applyAlignment="1">
      <alignment vertical="top" wrapText="1"/>
    </xf>
    <xf numFmtId="3" fontId="6" fillId="0" borderId="6" xfId="0" applyNumberFormat="1" applyFont="1" applyBorder="1" applyAlignment="1">
      <alignment horizontal="center" vertical="top"/>
    </xf>
    <xf numFmtId="3" fontId="6" fillId="0" borderId="8" xfId="0" applyNumberFormat="1" applyFont="1" applyBorder="1" applyAlignment="1">
      <alignment horizontal="center" vertical="top"/>
    </xf>
    <xf numFmtId="3" fontId="6" fillId="0" borderId="6" xfId="0" applyNumberFormat="1" applyFont="1" applyBorder="1" applyAlignment="1">
      <alignment horizontal="left" vertical="top"/>
    </xf>
    <xf numFmtId="164" fontId="6" fillId="4" borderId="46" xfId="1" applyNumberFormat="1" applyFont="1" applyFill="1" applyBorder="1" applyAlignment="1">
      <alignment horizontal="center" vertical="top"/>
    </xf>
    <xf numFmtId="164" fontId="6" fillId="0" borderId="39" xfId="0" applyNumberFormat="1" applyFont="1" applyFill="1" applyBorder="1" applyAlignment="1">
      <alignment horizontal="center" vertical="top"/>
    </xf>
    <xf numFmtId="3" fontId="6" fillId="0" borderId="59" xfId="0" applyNumberFormat="1" applyFont="1" applyBorder="1" applyAlignment="1">
      <alignment horizontal="center" vertical="top"/>
    </xf>
    <xf numFmtId="3" fontId="6" fillId="0" borderId="34" xfId="0" applyNumberFormat="1" applyFont="1" applyBorder="1" applyAlignment="1">
      <alignment horizontal="left" vertical="top"/>
    </xf>
    <xf numFmtId="3" fontId="6" fillId="0" borderId="35" xfId="0" applyNumberFormat="1" applyFont="1" applyBorder="1" applyAlignment="1">
      <alignment horizontal="left" vertical="top"/>
    </xf>
    <xf numFmtId="3" fontId="6" fillId="0" borderId="0" xfId="0" applyNumberFormat="1" applyFont="1" applyBorder="1" applyAlignment="1">
      <alignment horizontal="center" vertical="top"/>
    </xf>
    <xf numFmtId="3" fontId="6" fillId="0" borderId="4" xfId="0" applyNumberFormat="1" applyFont="1" applyBorder="1" applyAlignment="1">
      <alignment horizontal="left" vertical="top"/>
    </xf>
    <xf numFmtId="3" fontId="6" fillId="0" borderId="13" xfId="0" applyNumberFormat="1" applyFont="1" applyBorder="1" applyAlignment="1">
      <alignment horizontal="left" vertical="top"/>
    </xf>
    <xf numFmtId="3" fontId="6" fillId="4" borderId="41" xfId="0" applyNumberFormat="1" applyFont="1" applyFill="1" applyBorder="1" applyAlignment="1">
      <alignment horizontal="center" vertical="top" wrapText="1"/>
    </xf>
    <xf numFmtId="3" fontId="6" fillId="0" borderId="26" xfId="0" applyNumberFormat="1" applyFont="1" applyBorder="1" applyAlignment="1">
      <alignment vertical="top" wrapText="1"/>
    </xf>
    <xf numFmtId="3" fontId="6" fillId="0" borderId="58" xfId="0" applyNumberFormat="1" applyFont="1" applyBorder="1" applyAlignment="1">
      <alignment horizontal="center" vertical="top"/>
    </xf>
    <xf numFmtId="3" fontId="6" fillId="0" borderId="25" xfId="0" applyNumberFormat="1" applyFont="1" applyBorder="1" applyAlignment="1">
      <alignment horizontal="left" vertical="top"/>
    </xf>
    <xf numFmtId="3" fontId="6" fillId="0" borderId="65" xfId="0" applyNumberFormat="1" applyFont="1" applyBorder="1" applyAlignment="1">
      <alignment horizontal="left" vertical="top"/>
    </xf>
    <xf numFmtId="164" fontId="6" fillId="0" borderId="37" xfId="0" applyNumberFormat="1" applyFont="1" applyFill="1" applyBorder="1" applyAlignment="1">
      <alignment horizontal="center" vertical="top"/>
    </xf>
    <xf numFmtId="164" fontId="6" fillId="0" borderId="31" xfId="0" applyNumberFormat="1" applyFont="1" applyFill="1" applyBorder="1" applyAlignment="1">
      <alignment horizontal="center" vertical="top"/>
    </xf>
    <xf numFmtId="3" fontId="6" fillId="0" borderId="39" xfId="0" applyNumberFormat="1" applyFont="1" applyBorder="1" applyAlignment="1">
      <alignment vertical="top" wrapText="1"/>
    </xf>
    <xf numFmtId="3" fontId="4" fillId="0" borderId="0" xfId="0" applyNumberFormat="1" applyFont="1" applyFill="1"/>
    <xf numFmtId="3" fontId="6" fillId="0" borderId="1" xfId="0" applyNumberFormat="1" applyFont="1" applyBorder="1" applyAlignment="1">
      <alignment horizontal="center" vertical="top"/>
    </xf>
    <xf numFmtId="3" fontId="4" fillId="0" borderId="0" xfId="0" applyNumberFormat="1" applyFont="1" applyFill="1" applyAlignment="1">
      <alignment wrapText="1"/>
    </xf>
    <xf numFmtId="3" fontId="4" fillId="0" borderId="0" xfId="0" applyNumberFormat="1" applyFont="1" applyFill="1" applyBorder="1"/>
    <xf numFmtId="3" fontId="6" fillId="0" borderId="5" xfId="0" applyNumberFormat="1" applyFont="1" applyBorder="1" applyAlignment="1">
      <alignment horizontal="center" vertical="top"/>
    </xf>
    <xf numFmtId="3" fontId="5" fillId="5" borderId="12" xfId="0" applyNumberFormat="1" applyFont="1" applyFill="1" applyBorder="1" applyAlignment="1">
      <alignment horizontal="right" vertical="top" wrapText="1"/>
    </xf>
    <xf numFmtId="3" fontId="6" fillId="0" borderId="10" xfId="0" applyNumberFormat="1" applyFont="1" applyBorder="1" applyAlignment="1">
      <alignment horizontal="center" vertical="top"/>
    </xf>
    <xf numFmtId="3" fontId="6" fillId="0" borderId="53" xfId="0" applyNumberFormat="1" applyFont="1" applyBorder="1" applyAlignment="1">
      <alignment horizontal="center" vertical="top"/>
    </xf>
    <xf numFmtId="3" fontId="6" fillId="4" borderId="21" xfId="0" applyNumberFormat="1" applyFont="1" applyFill="1" applyBorder="1" applyAlignment="1">
      <alignment horizontal="left" vertical="top"/>
    </xf>
    <xf numFmtId="3" fontId="6" fillId="0" borderId="26" xfId="0" applyNumberFormat="1" applyFont="1" applyFill="1" applyBorder="1" applyAlignment="1">
      <alignment horizontal="center" vertical="top" wrapText="1"/>
    </xf>
    <xf numFmtId="164" fontId="6" fillId="0" borderId="26" xfId="0" applyNumberFormat="1" applyFont="1" applyFill="1" applyBorder="1" applyAlignment="1">
      <alignment horizontal="center" vertical="top"/>
    </xf>
    <xf numFmtId="3" fontId="19" fillId="4" borderId="35" xfId="0" applyNumberFormat="1" applyFont="1" applyFill="1" applyBorder="1" applyAlignment="1">
      <alignment horizontal="left" vertical="top"/>
    </xf>
    <xf numFmtId="3" fontId="20" fillId="4" borderId="15" xfId="0" applyNumberFormat="1" applyFont="1" applyFill="1" applyBorder="1" applyAlignment="1">
      <alignment horizontal="center" vertical="top"/>
    </xf>
    <xf numFmtId="3" fontId="19" fillId="4" borderId="18" xfId="0" applyNumberFormat="1" applyFont="1" applyFill="1" applyBorder="1" applyAlignment="1">
      <alignment horizontal="left" vertical="top"/>
    </xf>
    <xf numFmtId="164" fontId="5" fillId="6" borderId="2" xfId="0" applyNumberFormat="1" applyFont="1" applyFill="1" applyBorder="1" applyAlignment="1">
      <alignment horizontal="center" vertical="top" wrapText="1"/>
    </xf>
    <xf numFmtId="3" fontId="6" fillId="0" borderId="0" xfId="0" applyNumberFormat="1" applyFont="1" applyFill="1" applyBorder="1" applyAlignment="1">
      <alignment vertical="top"/>
    </xf>
    <xf numFmtId="3" fontId="6" fillId="0" borderId="0" xfId="0" applyNumberFormat="1" applyFont="1" applyFill="1" applyAlignment="1">
      <alignment vertical="top"/>
    </xf>
    <xf numFmtId="3" fontId="1" fillId="0" borderId="66" xfId="0" applyNumberFormat="1" applyFont="1" applyBorder="1" applyAlignment="1">
      <alignment horizontal="center" vertical="center" textRotation="90" wrapText="1"/>
    </xf>
    <xf numFmtId="164" fontId="6" fillId="0" borderId="66" xfId="0" applyNumberFormat="1" applyFont="1" applyBorder="1" applyAlignment="1">
      <alignment horizontal="center" vertical="center" textRotation="90" wrapText="1"/>
    </xf>
    <xf numFmtId="164" fontId="6" fillId="0" borderId="12" xfId="0" applyNumberFormat="1" applyFont="1" applyFill="1" applyBorder="1" applyAlignment="1">
      <alignment horizontal="center" vertical="top"/>
    </xf>
    <xf numFmtId="164" fontId="5" fillId="5" borderId="66" xfId="0" applyNumberFormat="1" applyFont="1" applyFill="1" applyBorder="1" applyAlignment="1">
      <alignment horizontal="center" vertical="top"/>
    </xf>
    <xf numFmtId="3" fontId="6" fillId="4" borderId="38" xfId="0" applyNumberFormat="1" applyFont="1" applyFill="1" applyBorder="1" applyAlignment="1">
      <alignment vertical="top" wrapText="1"/>
    </xf>
    <xf numFmtId="3" fontId="6" fillId="4" borderId="52" xfId="0" applyNumberFormat="1" applyFont="1" applyFill="1" applyBorder="1" applyAlignment="1">
      <alignment horizontal="center" vertical="top"/>
    </xf>
    <xf numFmtId="3" fontId="6" fillId="8" borderId="31" xfId="0" applyNumberFormat="1" applyFont="1" applyFill="1" applyBorder="1" applyAlignment="1">
      <alignment horizontal="left" vertical="top" wrapText="1"/>
    </xf>
    <xf numFmtId="3" fontId="6" fillId="8" borderId="34" xfId="0" applyNumberFormat="1" applyFont="1" applyFill="1" applyBorder="1" applyAlignment="1">
      <alignment horizontal="left" vertical="top" wrapText="1"/>
    </xf>
    <xf numFmtId="3" fontId="6" fillId="4" borderId="22"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xf>
    <xf numFmtId="164" fontId="6" fillId="4" borderId="22" xfId="0" applyNumberFormat="1" applyFont="1" applyFill="1" applyBorder="1" applyAlignment="1">
      <alignment horizontal="center" vertical="top"/>
    </xf>
    <xf numFmtId="3" fontId="6" fillId="4" borderId="47" xfId="0" applyNumberFormat="1" applyFont="1" applyFill="1" applyBorder="1" applyAlignment="1">
      <alignment horizontal="left" vertical="top" wrapText="1"/>
    </xf>
    <xf numFmtId="11" fontId="2" fillId="9" borderId="2" xfId="0" applyNumberFormat="1" applyFont="1" applyFill="1" applyBorder="1" applyAlignment="1">
      <alignment vertical="top"/>
    </xf>
    <xf numFmtId="164" fontId="2" fillId="9" borderId="2" xfId="0" applyNumberFormat="1" applyFont="1" applyFill="1" applyBorder="1" applyAlignment="1">
      <alignment horizontal="center" vertical="top"/>
    </xf>
    <xf numFmtId="164" fontId="2" fillId="9" borderId="66" xfId="0" applyNumberFormat="1" applyFont="1" applyFill="1" applyBorder="1" applyAlignment="1">
      <alignment horizontal="center" vertical="top"/>
    </xf>
    <xf numFmtId="164" fontId="5" fillId="9" borderId="32" xfId="0" applyNumberFormat="1" applyFont="1" applyFill="1" applyBorder="1" applyAlignment="1">
      <alignment horizontal="center" vertical="top"/>
    </xf>
    <xf numFmtId="164" fontId="5" fillId="9" borderId="66" xfId="0" applyNumberFormat="1" applyFont="1" applyFill="1" applyBorder="1" applyAlignment="1">
      <alignment horizontal="center" vertical="top"/>
    </xf>
    <xf numFmtId="11" fontId="2" fillId="8" borderId="3" xfId="0" applyNumberFormat="1" applyFont="1" applyFill="1" applyBorder="1" applyAlignment="1">
      <alignment horizontal="center" vertical="top"/>
    </xf>
    <xf numFmtId="164" fontId="2" fillId="8" borderId="9" xfId="0" applyNumberFormat="1" applyFont="1" applyFill="1" applyBorder="1" applyAlignment="1">
      <alignment horizontal="center" vertical="top" wrapText="1"/>
    </xf>
    <xf numFmtId="11" fontId="2" fillId="8" borderId="5" xfId="0" applyNumberFormat="1" applyFont="1" applyFill="1" applyBorder="1" applyAlignment="1">
      <alignment vertical="top"/>
    </xf>
    <xf numFmtId="11" fontId="2" fillId="8" borderId="3" xfId="0" applyNumberFormat="1" applyFont="1" applyFill="1" applyBorder="1" applyAlignment="1">
      <alignment vertical="top"/>
    </xf>
    <xf numFmtId="11" fontId="2" fillId="8" borderId="9" xfId="0" applyNumberFormat="1" applyFont="1" applyFill="1" applyBorder="1" applyAlignment="1">
      <alignment horizontal="center" vertical="top"/>
    </xf>
    <xf numFmtId="11" fontId="2" fillId="8" borderId="5" xfId="0" applyNumberFormat="1" applyFont="1" applyFill="1" applyBorder="1" applyAlignment="1">
      <alignment horizontal="center" vertical="top"/>
    </xf>
    <xf numFmtId="49" fontId="2" fillId="8" borderId="3" xfId="0" applyNumberFormat="1" applyFont="1" applyFill="1" applyBorder="1" applyAlignment="1">
      <alignment vertical="top"/>
    </xf>
    <xf numFmtId="49" fontId="2" fillId="8" borderId="9" xfId="0" applyNumberFormat="1" applyFont="1" applyFill="1" applyBorder="1" applyAlignment="1">
      <alignment vertical="top"/>
    </xf>
    <xf numFmtId="49" fontId="2" fillId="8" borderId="5" xfId="0" applyNumberFormat="1" applyFont="1" applyFill="1" applyBorder="1" applyAlignment="1">
      <alignment vertical="top"/>
    </xf>
    <xf numFmtId="49" fontId="2" fillId="8" borderId="3" xfId="0" applyNumberFormat="1" applyFont="1" applyFill="1" applyBorder="1" applyAlignment="1">
      <alignment horizontal="center" vertical="top"/>
    </xf>
    <xf numFmtId="3" fontId="5" fillId="0" borderId="22" xfId="0" applyNumberFormat="1" applyFont="1" applyBorder="1" applyAlignment="1">
      <alignment horizontal="center" vertical="top"/>
    </xf>
    <xf numFmtId="3" fontId="5" fillId="0" borderId="14" xfId="0" applyNumberFormat="1" applyFont="1" applyBorder="1" applyAlignment="1">
      <alignment horizontal="center" vertical="top"/>
    </xf>
    <xf numFmtId="3" fontId="5" fillId="0" borderId="19" xfId="0" applyNumberFormat="1" applyFont="1" applyBorder="1" applyAlignment="1">
      <alignment horizontal="center" vertical="top"/>
    </xf>
    <xf numFmtId="49" fontId="2" fillId="8" borderId="5" xfId="0" applyNumberFormat="1" applyFont="1" applyFill="1" applyBorder="1" applyAlignment="1">
      <alignment horizontal="center" vertical="top"/>
    </xf>
    <xf numFmtId="49" fontId="2" fillId="8" borderId="9"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3" fontId="6" fillId="0" borderId="14" xfId="0" applyNumberFormat="1" applyFont="1" applyBorder="1" applyAlignment="1">
      <alignment horizontal="left" vertical="top" wrapText="1"/>
    </xf>
    <xf numFmtId="3" fontId="2" fillId="0" borderId="15" xfId="0" applyNumberFormat="1" applyFont="1" applyFill="1" applyBorder="1" applyAlignment="1">
      <alignment horizontal="center" vertical="center" textRotation="90" wrapText="1"/>
    </xf>
    <xf numFmtId="3" fontId="6" fillId="4" borderId="6" xfId="0" applyNumberFormat="1" applyFont="1" applyFill="1" applyBorder="1" applyAlignment="1">
      <alignment horizontal="left" vertical="top" wrapText="1"/>
    </xf>
    <xf numFmtId="3" fontId="6" fillId="0" borderId="17" xfId="0" applyNumberFormat="1" applyFont="1" applyFill="1" applyBorder="1" applyAlignment="1">
      <alignment horizontal="center" vertical="top" wrapText="1"/>
    </xf>
    <xf numFmtId="164" fontId="6" fillId="0" borderId="14" xfId="0" applyNumberFormat="1" applyFont="1" applyFill="1" applyBorder="1" applyAlignment="1">
      <alignment horizontal="center" vertical="top"/>
    </xf>
    <xf numFmtId="3" fontId="2" fillId="5" borderId="60" xfId="0" applyNumberFormat="1" applyFont="1" applyFill="1" applyBorder="1" applyAlignment="1">
      <alignment horizontal="center" vertical="top" wrapText="1"/>
    </xf>
    <xf numFmtId="3" fontId="6" fillId="0" borderId="21" xfId="0" applyNumberFormat="1" applyFont="1" applyBorder="1" applyAlignment="1">
      <alignment horizontal="left" vertical="top"/>
    </xf>
    <xf numFmtId="3" fontId="6" fillId="4" borderId="39" xfId="0" applyNumberFormat="1" applyFont="1" applyFill="1" applyBorder="1" applyAlignment="1">
      <alignment horizontal="left" vertical="top" wrapText="1"/>
    </xf>
    <xf numFmtId="3" fontId="6" fillId="4" borderId="45"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3" fontId="6" fillId="0" borderId="12" xfId="0" applyNumberFormat="1" applyFont="1" applyBorder="1" applyAlignment="1">
      <alignment vertical="top" wrapText="1"/>
    </xf>
    <xf numFmtId="3" fontId="6" fillId="0" borderId="67" xfId="0" applyNumberFormat="1" applyFont="1" applyBorder="1" applyAlignment="1">
      <alignment horizontal="center" vertical="top"/>
    </xf>
    <xf numFmtId="3" fontId="6" fillId="0" borderId="61" xfId="0" applyNumberFormat="1" applyFont="1" applyBorder="1" applyAlignment="1">
      <alignment horizontal="center" vertical="top"/>
    </xf>
    <xf numFmtId="3" fontId="6" fillId="4" borderId="4" xfId="0" applyNumberFormat="1" applyFont="1" applyFill="1" applyBorder="1" applyAlignment="1">
      <alignment horizontal="left" vertical="top" wrapText="1"/>
    </xf>
    <xf numFmtId="49" fontId="5" fillId="0" borderId="6" xfId="0" applyNumberFormat="1" applyFont="1" applyBorder="1" applyAlignment="1">
      <alignment vertical="top"/>
    </xf>
    <xf numFmtId="3" fontId="2" fillId="4" borderId="8" xfId="0" applyNumberFormat="1" applyFont="1" applyFill="1" applyBorder="1" applyAlignment="1">
      <alignment vertical="center" textRotation="90" wrapText="1"/>
    </xf>
    <xf numFmtId="3" fontId="5" fillId="4" borderId="22" xfId="0" applyNumberFormat="1" applyFont="1" applyFill="1" applyBorder="1" applyAlignment="1">
      <alignment horizontal="center" vertical="top"/>
    </xf>
    <xf numFmtId="49" fontId="2" fillId="8" borderId="63" xfId="0" applyNumberFormat="1" applyFont="1" applyFill="1" applyBorder="1" applyAlignment="1">
      <alignment vertical="top"/>
    </xf>
    <xf numFmtId="49" fontId="2" fillId="2" borderId="25" xfId="0" applyNumberFormat="1" applyFont="1" applyFill="1" applyBorder="1" applyAlignment="1">
      <alignment horizontal="center" vertical="top"/>
    </xf>
    <xf numFmtId="49" fontId="5" fillId="0" borderId="25" xfId="0" applyNumberFormat="1" applyFont="1" applyBorder="1" applyAlignment="1">
      <alignment vertical="top"/>
    </xf>
    <xf numFmtId="3" fontId="2" fillId="4" borderId="62" xfId="0" applyNumberFormat="1" applyFont="1" applyFill="1" applyBorder="1" applyAlignment="1">
      <alignment vertical="center" textRotation="90" wrapText="1"/>
    </xf>
    <xf numFmtId="3" fontId="5" fillId="4" borderId="26" xfId="0" applyNumberFormat="1" applyFont="1" applyFill="1" applyBorder="1" applyAlignment="1">
      <alignment vertical="top"/>
    </xf>
    <xf numFmtId="3" fontId="6" fillId="4" borderId="26" xfId="0" applyNumberFormat="1" applyFont="1" applyFill="1" applyBorder="1" applyAlignment="1">
      <alignment horizontal="center" vertical="top" wrapText="1"/>
    </xf>
    <xf numFmtId="164" fontId="6" fillId="4" borderId="58" xfId="0" applyNumberFormat="1" applyFont="1" applyFill="1" applyBorder="1" applyAlignment="1">
      <alignment horizontal="center" vertical="top"/>
    </xf>
    <xf numFmtId="164" fontId="6" fillId="4" borderId="26" xfId="0" applyNumberFormat="1" applyFont="1" applyFill="1" applyBorder="1" applyAlignment="1">
      <alignment horizontal="center" vertical="top"/>
    </xf>
    <xf numFmtId="3" fontId="6" fillId="4" borderId="47" xfId="0" applyNumberFormat="1" applyFont="1" applyFill="1" applyBorder="1" applyAlignment="1">
      <alignment horizontal="center" vertical="top"/>
    </xf>
    <xf numFmtId="0" fontId="3" fillId="0" borderId="45" xfId="0" applyFont="1" applyBorder="1" applyAlignment="1">
      <alignment horizontal="center" vertical="center"/>
    </xf>
    <xf numFmtId="0" fontId="6" fillId="0" borderId="0" xfId="0" applyFont="1" applyFill="1" applyBorder="1" applyAlignment="1">
      <alignment horizontal="left" vertical="top" wrapText="1"/>
    </xf>
    <xf numFmtId="0" fontId="15" fillId="0" borderId="0" xfId="1" applyFont="1" applyAlignment="1">
      <alignment horizontal="left" vertical="center" wrapText="1"/>
    </xf>
    <xf numFmtId="0" fontId="14" fillId="3" borderId="0" xfId="0" applyFont="1" applyFill="1" applyBorder="1" applyAlignment="1">
      <alignment horizontal="left" wrapText="1"/>
    </xf>
    <xf numFmtId="0" fontId="4" fillId="0" borderId="0" xfId="0" applyFont="1" applyAlignment="1">
      <alignment horizontal="left"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14" fillId="0" borderId="0" xfId="0" applyFont="1" applyFill="1" applyAlignment="1">
      <alignment wrapText="1"/>
    </xf>
    <xf numFmtId="0" fontId="15" fillId="0" borderId="0" xfId="1" applyFont="1" applyBorder="1" applyAlignment="1">
      <alignment horizontal="left" vertical="top" wrapText="1"/>
    </xf>
    <xf numFmtId="0" fontId="11" fillId="0" borderId="0" xfId="0" applyFont="1" applyFill="1" applyAlignment="1">
      <alignment horizontal="left" vertical="top" wrapText="1"/>
    </xf>
    <xf numFmtId="0" fontId="11" fillId="0" borderId="0" xfId="0" applyFont="1" applyFill="1" applyAlignment="1">
      <alignment horizontal="center" vertical="top" wrapText="1"/>
    </xf>
    <xf numFmtId="3" fontId="6" fillId="0" borderId="21" xfId="0" applyNumberFormat="1" applyFont="1" applyBorder="1" applyAlignment="1">
      <alignment horizontal="left" vertical="top"/>
    </xf>
    <xf numFmtId="3" fontId="6" fillId="0" borderId="18" xfId="0" applyNumberFormat="1" applyFont="1" applyBorder="1" applyAlignment="1">
      <alignment horizontal="left" vertical="top"/>
    </xf>
    <xf numFmtId="3" fontId="1" fillId="0" borderId="50" xfId="0" applyNumberFormat="1" applyFont="1" applyBorder="1" applyAlignment="1">
      <alignment horizontal="center" vertical="center" wrapText="1"/>
    </xf>
    <xf numFmtId="3" fontId="1" fillId="0" borderId="57" xfId="0" applyNumberFormat="1" applyFont="1" applyBorder="1" applyAlignment="1">
      <alignment horizontal="center" vertical="center" wrapText="1"/>
    </xf>
    <xf numFmtId="3" fontId="1" fillId="0" borderId="24" xfId="0" applyNumberFormat="1" applyFont="1" applyBorder="1" applyAlignment="1">
      <alignment horizontal="center" vertical="center" wrapText="1"/>
    </xf>
    <xf numFmtId="3" fontId="6" fillId="0" borderId="34" xfId="0" applyNumberFormat="1" applyFont="1" applyFill="1" applyBorder="1" applyAlignment="1">
      <alignment horizontal="left" vertical="top" wrapText="1"/>
    </xf>
    <xf numFmtId="3" fontId="6" fillId="0" borderId="10" xfId="0" applyNumberFormat="1" applyFont="1" applyFill="1" applyBorder="1" applyAlignment="1">
      <alignment horizontal="left" vertical="top" wrapText="1"/>
    </xf>
    <xf numFmtId="3" fontId="2" fillId="5" borderId="61" xfId="0" applyNumberFormat="1" applyFont="1" applyFill="1" applyBorder="1" applyAlignment="1">
      <alignment horizontal="right" vertical="top" wrapText="1"/>
    </xf>
    <xf numFmtId="3" fontId="2" fillId="5" borderId="20" xfId="0" applyNumberFormat="1" applyFont="1" applyFill="1" applyBorder="1" applyAlignment="1">
      <alignment horizontal="right" vertical="top" wrapText="1"/>
    </xf>
    <xf numFmtId="3" fontId="2" fillId="5" borderId="60" xfId="0" applyNumberFormat="1" applyFont="1" applyFill="1" applyBorder="1" applyAlignment="1">
      <alignment horizontal="right" vertical="top" wrapText="1"/>
    </xf>
    <xf numFmtId="3" fontId="6" fillId="4" borderId="8" xfId="0" applyNumberFormat="1" applyFont="1" applyFill="1" applyBorder="1" applyAlignment="1">
      <alignment horizontal="left" vertical="top" wrapText="1"/>
    </xf>
    <xf numFmtId="3" fontId="6" fillId="4" borderId="53" xfId="0" applyNumberFormat="1" applyFont="1" applyFill="1" applyBorder="1" applyAlignment="1">
      <alignment horizontal="left" vertical="top" wrapText="1"/>
    </xf>
    <xf numFmtId="3" fontId="6" fillId="0" borderId="8" xfId="0" applyNumberFormat="1" applyFont="1" applyFill="1" applyBorder="1" applyAlignment="1">
      <alignment horizontal="center" vertical="center" textRotation="90" wrapText="1"/>
    </xf>
    <xf numFmtId="3" fontId="6" fillId="0" borderId="53" xfId="0" applyNumberFormat="1" applyFont="1" applyFill="1" applyBorder="1" applyAlignment="1">
      <alignment horizontal="center" vertical="center" textRotation="90" wrapText="1"/>
    </xf>
    <xf numFmtId="3" fontId="5" fillId="0" borderId="38" xfId="0" applyNumberFormat="1" applyFont="1" applyBorder="1" applyAlignment="1">
      <alignment horizontal="center" vertical="top"/>
    </xf>
    <xf numFmtId="3" fontId="5" fillId="0" borderId="12" xfId="0" applyNumberFormat="1" applyFont="1" applyBorder="1" applyAlignment="1">
      <alignment horizontal="center" vertical="top"/>
    </xf>
    <xf numFmtId="3" fontId="1" fillId="0" borderId="40"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3" fontId="6" fillId="0" borderId="48" xfId="0" applyNumberFormat="1" applyFont="1" applyBorder="1" applyAlignment="1">
      <alignment horizontal="center" vertical="center" textRotation="90" wrapText="1"/>
    </xf>
    <xf numFmtId="3" fontId="6" fillId="0" borderId="53" xfId="0" applyNumberFormat="1" applyFont="1" applyBorder="1" applyAlignment="1">
      <alignment horizontal="center" vertical="center" textRotation="90" wrapText="1"/>
    </xf>
    <xf numFmtId="11" fontId="2" fillId="7" borderId="32" xfId="0" applyNumberFormat="1" applyFont="1" applyFill="1" applyBorder="1" applyAlignment="1">
      <alignment horizontal="left" vertical="top" wrapText="1"/>
    </xf>
    <xf numFmtId="11" fontId="2" fillId="7" borderId="33" xfId="0" applyNumberFormat="1" applyFont="1" applyFill="1" applyBorder="1" applyAlignment="1">
      <alignment horizontal="left" vertical="top" wrapText="1"/>
    </xf>
    <xf numFmtId="11" fontId="2" fillId="7" borderId="49" xfId="0" applyNumberFormat="1" applyFont="1" applyFill="1" applyBorder="1" applyAlignment="1">
      <alignment horizontal="left" vertical="top" wrapText="1"/>
    </xf>
    <xf numFmtId="3" fontId="7" fillId="9" borderId="32" xfId="0" applyNumberFormat="1" applyFont="1" applyFill="1" applyBorder="1" applyAlignment="1">
      <alignment horizontal="left" vertical="top" wrapText="1"/>
    </xf>
    <xf numFmtId="3" fontId="7" fillId="9" borderId="33" xfId="0" applyNumberFormat="1" applyFont="1" applyFill="1" applyBorder="1" applyAlignment="1">
      <alignment horizontal="left" vertical="top" wrapText="1"/>
    </xf>
    <xf numFmtId="3" fontId="7" fillId="9" borderId="49" xfId="0" applyNumberFormat="1" applyFont="1" applyFill="1" applyBorder="1" applyAlignment="1">
      <alignment horizontal="left" vertical="top" wrapText="1"/>
    </xf>
    <xf numFmtId="3" fontId="5" fillId="8" borderId="29" xfId="0" applyNumberFormat="1" applyFont="1" applyFill="1" applyBorder="1" applyAlignment="1">
      <alignment horizontal="left" vertical="top" wrapText="1"/>
    </xf>
    <xf numFmtId="3" fontId="5" fillId="8" borderId="33" xfId="0" applyNumberFormat="1" applyFont="1" applyFill="1" applyBorder="1" applyAlignment="1">
      <alignment horizontal="left" vertical="top" wrapText="1"/>
    </xf>
    <xf numFmtId="3" fontId="5" fillId="2" borderId="33" xfId="0" applyNumberFormat="1" applyFont="1" applyFill="1" applyBorder="1" applyAlignment="1">
      <alignment horizontal="left" vertical="top" wrapText="1"/>
    </xf>
    <xf numFmtId="3" fontId="5" fillId="2" borderId="1" xfId="0" applyNumberFormat="1" applyFont="1" applyFill="1" applyBorder="1" applyAlignment="1">
      <alignment horizontal="left" vertical="top" wrapText="1"/>
    </xf>
    <xf numFmtId="3" fontId="5" fillId="2" borderId="27" xfId="0" applyNumberFormat="1" applyFont="1" applyFill="1" applyBorder="1" applyAlignment="1">
      <alignment horizontal="left" vertical="top" wrapText="1"/>
    </xf>
    <xf numFmtId="49" fontId="5" fillId="0" borderId="4" xfId="0" applyNumberFormat="1" applyFont="1" applyBorder="1" applyAlignment="1">
      <alignment horizontal="center" vertical="top"/>
    </xf>
    <xf numFmtId="49" fontId="5" fillId="0" borderId="10" xfId="0" applyNumberFormat="1" applyFont="1" applyBorder="1" applyAlignment="1">
      <alignment horizontal="center" vertical="top"/>
    </xf>
    <xf numFmtId="0" fontId="3" fillId="0" borderId="0" xfId="0" applyFont="1" applyAlignment="1">
      <alignment horizontal="center" vertical="top"/>
    </xf>
    <xf numFmtId="0" fontId="14" fillId="0" borderId="0" xfId="0" applyFont="1" applyAlignment="1">
      <alignment horizontal="center" vertical="top" wrapText="1"/>
    </xf>
    <xf numFmtId="3" fontId="1" fillId="0" borderId="51" xfId="0" applyNumberFormat="1" applyFont="1" applyBorder="1" applyAlignment="1">
      <alignment horizontal="right" wrapText="1"/>
    </xf>
    <xf numFmtId="11" fontId="1" fillId="0" borderId="42" xfId="0" applyNumberFormat="1" applyFont="1" applyBorder="1" applyAlignment="1">
      <alignment horizontal="center" vertical="center" textRotation="90" wrapText="1"/>
    </xf>
    <xf numFmtId="11" fontId="1" fillId="0" borderId="44" xfId="0" applyNumberFormat="1" applyFont="1" applyBorder="1" applyAlignment="1">
      <alignment horizontal="center" vertical="center" textRotation="90" wrapText="1"/>
    </xf>
    <xf numFmtId="11" fontId="1" fillId="0" borderId="40" xfId="0" applyNumberFormat="1" applyFont="1" applyBorder="1" applyAlignment="1">
      <alignment horizontal="center" vertical="center" textRotation="90" wrapText="1"/>
    </xf>
    <xf numFmtId="11" fontId="1" fillId="0" borderId="23" xfId="0" applyNumberFormat="1" applyFont="1" applyBorder="1" applyAlignment="1">
      <alignment horizontal="center" vertical="center" textRotation="90" wrapText="1"/>
    </xf>
    <xf numFmtId="11" fontId="1" fillId="0" borderId="45" xfId="0" applyNumberFormat="1" applyFont="1" applyBorder="1" applyAlignment="1">
      <alignment horizontal="center" vertical="center" textRotation="90" wrapText="1"/>
    </xf>
    <xf numFmtId="11" fontId="1" fillId="0" borderId="34" xfId="0" applyNumberFormat="1" applyFont="1" applyBorder="1" applyAlignment="1">
      <alignment horizontal="center" vertical="center" textRotation="90" wrapText="1"/>
    </xf>
    <xf numFmtId="49" fontId="1" fillId="0" borderId="23" xfId="0" applyNumberFormat="1" applyFont="1" applyBorder="1" applyAlignment="1">
      <alignment horizontal="center" vertical="center" textRotation="90" wrapText="1"/>
    </xf>
    <xf numFmtId="49" fontId="1" fillId="0" borderId="45" xfId="0" applyNumberFormat="1" applyFont="1" applyBorder="1" applyAlignment="1">
      <alignment horizontal="center" vertical="center" textRotation="90" wrapText="1"/>
    </xf>
    <xf numFmtId="49" fontId="1" fillId="0" borderId="34" xfId="0" applyNumberFormat="1" applyFont="1" applyBorder="1" applyAlignment="1">
      <alignment horizontal="center" vertical="center" textRotation="90" wrapText="1"/>
    </xf>
    <xf numFmtId="3" fontId="1" fillId="0" borderId="23" xfId="0" applyNumberFormat="1" applyFont="1" applyBorder="1" applyAlignment="1">
      <alignment horizontal="center" vertical="center" wrapText="1"/>
    </xf>
    <xf numFmtId="3" fontId="1" fillId="0" borderId="45" xfId="0" applyNumberFormat="1" applyFont="1" applyBorder="1" applyAlignment="1">
      <alignment horizontal="center" vertical="center" wrapText="1"/>
    </xf>
    <xf numFmtId="3" fontId="1" fillId="0" borderId="34" xfId="0" applyNumberFormat="1" applyFont="1" applyBorder="1" applyAlignment="1">
      <alignment horizontal="center" vertical="center" wrapText="1"/>
    </xf>
    <xf numFmtId="3" fontId="1" fillId="0" borderId="52" xfId="0" applyNumberFormat="1" applyFont="1" applyBorder="1" applyAlignment="1">
      <alignment horizontal="center" vertical="center" textRotation="90" wrapText="1"/>
    </xf>
    <xf numFmtId="3" fontId="1" fillId="0" borderId="47" xfId="0" applyNumberFormat="1" applyFont="1" applyBorder="1" applyAlignment="1">
      <alignment horizontal="center" vertical="center" textRotation="90" wrapText="1"/>
    </xf>
    <xf numFmtId="3" fontId="1" fillId="0" borderId="48" xfId="0" applyNumberFormat="1" applyFont="1" applyBorder="1" applyAlignment="1">
      <alignment horizontal="center" vertical="center" textRotation="90" wrapText="1"/>
    </xf>
    <xf numFmtId="3" fontId="1" fillId="0" borderId="38" xfId="0" applyNumberFormat="1" applyFont="1" applyBorder="1" applyAlignment="1">
      <alignment horizontal="center" vertical="center" textRotation="90" wrapText="1"/>
    </xf>
    <xf numFmtId="3" fontId="1" fillId="0" borderId="39" xfId="0" applyNumberFormat="1" applyFont="1" applyBorder="1" applyAlignment="1">
      <alignment horizontal="center" vertical="center" textRotation="90" wrapText="1"/>
    </xf>
    <xf numFmtId="3" fontId="1" fillId="0" borderId="12" xfId="0" applyNumberFormat="1" applyFont="1" applyBorder="1" applyAlignment="1">
      <alignment horizontal="center" vertical="center" textRotation="90" wrapText="1"/>
    </xf>
    <xf numFmtId="3" fontId="1" fillId="0" borderId="24" xfId="0" applyNumberFormat="1" applyFont="1" applyBorder="1" applyAlignment="1">
      <alignment horizontal="center" vertical="center" textRotation="90" wrapText="1"/>
    </xf>
    <xf numFmtId="3" fontId="1" fillId="0" borderId="54" xfId="0" applyNumberFormat="1" applyFont="1" applyBorder="1" applyAlignment="1">
      <alignment horizontal="center" vertical="center" textRotation="90" wrapText="1"/>
    </xf>
    <xf numFmtId="3" fontId="1" fillId="0" borderId="60" xfId="0" applyNumberFormat="1" applyFont="1" applyBorder="1" applyAlignment="1">
      <alignment horizontal="center" vertical="center" textRotation="90" wrapText="1"/>
    </xf>
    <xf numFmtId="3" fontId="1" fillId="0" borderId="6"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3" fontId="1" fillId="0" borderId="14" xfId="0" applyNumberFormat="1" applyFont="1" applyBorder="1" applyAlignment="1">
      <alignment horizontal="center" vertical="center" textRotation="90" wrapText="1"/>
    </xf>
    <xf numFmtId="3" fontId="1" fillId="0" borderId="19" xfId="0" applyNumberFormat="1" applyFont="1" applyBorder="1" applyAlignment="1">
      <alignment horizontal="center" vertical="center" textRotation="90" wrapText="1"/>
    </xf>
    <xf numFmtId="164" fontId="6" fillId="0" borderId="14" xfId="0" applyNumberFormat="1" applyFont="1" applyBorder="1" applyAlignment="1">
      <alignment horizontal="center" vertical="center" textRotation="90" wrapText="1"/>
    </xf>
    <xf numFmtId="164" fontId="6" fillId="0" borderId="19" xfId="0" applyNumberFormat="1" applyFont="1" applyBorder="1" applyAlignment="1">
      <alignment horizontal="center" vertical="center" textRotation="90" wrapText="1"/>
    </xf>
    <xf numFmtId="3" fontId="6" fillId="7" borderId="35" xfId="0" applyNumberFormat="1" applyFont="1" applyFill="1" applyBorder="1" applyAlignment="1">
      <alignment horizontal="left" vertical="top" wrapText="1"/>
    </xf>
    <xf numFmtId="3" fontId="6" fillId="7" borderId="18" xfId="0" applyNumberFormat="1" applyFont="1" applyFill="1" applyBorder="1" applyAlignment="1">
      <alignment horizontal="left" vertical="top" wrapText="1"/>
    </xf>
    <xf numFmtId="3" fontId="2" fillId="5" borderId="61" xfId="0" applyNumberFormat="1" applyFont="1" applyFill="1" applyBorder="1" applyAlignment="1">
      <alignment horizontal="left" vertical="top" wrapText="1"/>
    </xf>
    <xf numFmtId="3" fontId="2" fillId="5" borderId="20" xfId="0" applyNumberFormat="1" applyFont="1" applyFill="1" applyBorder="1" applyAlignment="1">
      <alignment horizontal="left" vertical="top" wrapText="1"/>
    </xf>
    <xf numFmtId="3" fontId="2" fillId="5" borderId="60" xfId="0" applyNumberFormat="1" applyFont="1" applyFill="1" applyBorder="1" applyAlignment="1">
      <alignment horizontal="left" vertical="top" wrapText="1"/>
    </xf>
    <xf numFmtId="49" fontId="5" fillId="0" borderId="6" xfId="0" applyNumberFormat="1" applyFont="1" applyBorder="1" applyAlignment="1">
      <alignment horizontal="center" vertical="top"/>
    </xf>
    <xf numFmtId="3" fontId="5" fillId="8" borderId="8" xfId="0" applyNumberFormat="1" applyFont="1" applyFill="1" applyBorder="1" applyAlignment="1">
      <alignment horizontal="left" vertical="top" wrapText="1"/>
    </xf>
    <xf numFmtId="3" fontId="5" fillId="8" borderId="53" xfId="0" applyNumberFormat="1" applyFont="1" applyFill="1" applyBorder="1" applyAlignment="1">
      <alignment horizontal="left" vertical="top" wrapText="1"/>
    </xf>
    <xf numFmtId="3" fontId="6" fillId="8" borderId="22" xfId="0" applyNumberFormat="1" applyFont="1" applyFill="1" applyBorder="1" applyAlignment="1">
      <alignment horizontal="left" vertical="top" wrapText="1"/>
    </xf>
    <xf numFmtId="3" fontId="6" fillId="8" borderId="19" xfId="0" applyNumberFormat="1" applyFont="1" applyFill="1" applyBorder="1" applyAlignment="1">
      <alignment horizontal="left" vertical="top" wrapText="1"/>
    </xf>
    <xf numFmtId="3" fontId="6" fillId="8" borderId="6" xfId="0" applyNumberFormat="1" applyFont="1" applyFill="1" applyBorder="1" applyAlignment="1">
      <alignment horizontal="left" vertical="top" wrapText="1"/>
    </xf>
    <xf numFmtId="3" fontId="6" fillId="8" borderId="10" xfId="0" applyNumberFormat="1" applyFont="1" applyFill="1" applyBorder="1" applyAlignment="1">
      <alignment horizontal="left" vertical="top" wrapText="1"/>
    </xf>
    <xf numFmtId="3" fontId="6" fillId="8" borderId="21" xfId="0" applyNumberFormat="1" applyFont="1" applyFill="1" applyBorder="1" applyAlignment="1">
      <alignment horizontal="left" vertical="top" wrapText="1"/>
    </xf>
    <xf numFmtId="3" fontId="6" fillId="8" borderId="18" xfId="0" applyNumberFormat="1" applyFont="1" applyFill="1" applyBorder="1" applyAlignment="1">
      <alignment horizontal="left" vertical="top" wrapText="1"/>
    </xf>
    <xf numFmtId="3" fontId="6" fillId="7" borderId="48" xfId="0" applyNumberFormat="1" applyFont="1" applyFill="1" applyBorder="1" applyAlignment="1">
      <alignment horizontal="left" vertical="top" wrapText="1"/>
    </xf>
    <xf numFmtId="3" fontId="6" fillId="7" borderId="53" xfId="0" applyNumberFormat="1" applyFont="1" applyFill="1" applyBorder="1" applyAlignment="1">
      <alignment horizontal="left" vertical="top" wrapText="1"/>
    </xf>
    <xf numFmtId="3" fontId="6" fillId="7" borderId="31" xfId="0" applyNumberFormat="1" applyFont="1" applyFill="1" applyBorder="1" applyAlignment="1">
      <alignment horizontal="left" vertical="top" wrapText="1"/>
    </xf>
    <xf numFmtId="3" fontId="6" fillId="7" borderId="19" xfId="0" applyNumberFormat="1" applyFont="1" applyFill="1" applyBorder="1" applyAlignment="1">
      <alignment horizontal="left" vertical="top" wrapText="1"/>
    </xf>
    <xf numFmtId="3" fontId="6" fillId="7" borderId="34" xfId="0" applyNumberFormat="1" applyFont="1" applyFill="1" applyBorder="1" applyAlignment="1">
      <alignment horizontal="center" vertical="top"/>
    </xf>
    <xf numFmtId="3" fontId="6" fillId="7" borderId="10" xfId="0" applyNumberFormat="1" applyFont="1" applyFill="1" applyBorder="1" applyAlignment="1">
      <alignment horizontal="center" vertical="top"/>
    </xf>
    <xf numFmtId="3" fontId="6" fillId="7" borderId="59" xfId="0" applyNumberFormat="1" applyFont="1" applyFill="1" applyBorder="1" applyAlignment="1">
      <alignment horizontal="center" vertical="top"/>
    </xf>
    <xf numFmtId="3" fontId="6" fillId="7" borderId="51" xfId="0" applyNumberFormat="1" applyFont="1" applyFill="1" applyBorder="1" applyAlignment="1">
      <alignment horizontal="center" vertical="top"/>
    </xf>
    <xf numFmtId="3" fontId="6" fillId="7" borderId="34" xfId="0" applyNumberFormat="1" applyFont="1" applyFill="1" applyBorder="1" applyAlignment="1">
      <alignment horizontal="left" vertical="top"/>
    </xf>
    <xf numFmtId="3" fontId="6" fillId="7" borderId="10" xfId="0" applyNumberFormat="1" applyFont="1" applyFill="1" applyBorder="1" applyAlignment="1">
      <alignment horizontal="left" vertical="top"/>
    </xf>
    <xf numFmtId="3" fontId="6" fillId="4" borderId="6" xfId="0" applyNumberFormat="1" applyFont="1" applyFill="1" applyBorder="1" applyAlignment="1">
      <alignment horizontal="left" vertical="top" wrapText="1"/>
    </xf>
    <xf numFmtId="3" fontId="6" fillId="4" borderId="25" xfId="0" applyNumberFormat="1" applyFont="1" applyFill="1" applyBorder="1" applyAlignment="1">
      <alignment horizontal="left" vertical="top" wrapText="1"/>
    </xf>
    <xf numFmtId="3" fontId="6" fillId="4" borderId="21" xfId="0" applyNumberFormat="1" applyFont="1" applyFill="1" applyBorder="1" applyAlignment="1">
      <alignment horizontal="left" vertical="top" wrapText="1"/>
    </xf>
    <xf numFmtId="3" fontId="6" fillId="4" borderId="65" xfId="0" applyNumberFormat="1" applyFont="1" applyFill="1" applyBorder="1" applyAlignment="1">
      <alignment horizontal="left" vertical="top" wrapText="1"/>
    </xf>
    <xf numFmtId="3" fontId="6" fillId="4" borderId="15" xfId="0" applyNumberFormat="1" applyFont="1" applyFill="1" applyBorder="1" applyAlignment="1">
      <alignment horizontal="left" vertical="top" wrapText="1"/>
    </xf>
    <xf numFmtId="3" fontId="6" fillId="0" borderId="17" xfId="0" applyNumberFormat="1" applyFont="1" applyFill="1" applyBorder="1" applyAlignment="1">
      <alignment horizontal="center" vertical="top" wrapText="1"/>
    </xf>
    <xf numFmtId="164" fontId="6" fillId="0" borderId="0" xfId="0" applyNumberFormat="1" applyFont="1" applyFill="1" applyBorder="1" applyAlignment="1">
      <alignment horizontal="center" vertical="top"/>
    </xf>
    <xf numFmtId="164" fontId="6" fillId="0" borderId="14" xfId="0" applyNumberFormat="1" applyFont="1" applyFill="1" applyBorder="1" applyAlignment="1">
      <alignment horizontal="center" vertical="top"/>
    </xf>
    <xf numFmtId="3" fontId="6" fillId="4" borderId="26" xfId="0" applyNumberFormat="1" applyFont="1" applyFill="1" applyBorder="1" applyAlignment="1">
      <alignment horizontal="left" vertical="top" wrapText="1"/>
    </xf>
    <xf numFmtId="3" fontId="6" fillId="4" borderId="31" xfId="0" applyNumberFormat="1" applyFont="1" applyFill="1" applyBorder="1" applyAlignment="1">
      <alignment horizontal="left" vertical="top" wrapText="1"/>
    </xf>
    <xf numFmtId="3" fontId="6" fillId="4" borderId="25" xfId="0" applyNumberFormat="1" applyFont="1" applyFill="1" applyBorder="1" applyAlignment="1">
      <alignment horizontal="center" vertical="top"/>
    </xf>
    <xf numFmtId="3" fontId="6" fillId="4" borderId="34" xfId="0" applyNumberFormat="1" applyFont="1" applyFill="1" applyBorder="1" applyAlignment="1">
      <alignment horizontal="center" vertical="top"/>
    </xf>
    <xf numFmtId="3" fontId="6" fillId="4" borderId="13" xfId="0" applyNumberFormat="1" applyFont="1" applyFill="1" applyBorder="1" applyAlignment="1">
      <alignment horizontal="left" vertical="top" wrapText="1"/>
    </xf>
    <xf numFmtId="3" fontId="6" fillId="4" borderId="18" xfId="0" applyNumberFormat="1" applyFont="1" applyFill="1" applyBorder="1" applyAlignment="1">
      <alignment horizontal="left" vertical="top" wrapText="1"/>
    </xf>
    <xf numFmtId="3" fontId="6" fillId="0" borderId="14" xfId="0" applyNumberFormat="1" applyFont="1" applyBorder="1" applyAlignment="1">
      <alignment horizontal="left" vertical="top" wrapText="1"/>
    </xf>
    <xf numFmtId="3" fontId="6" fillId="0" borderId="19" xfId="0" applyNumberFormat="1" applyFont="1" applyBorder="1" applyAlignment="1">
      <alignment horizontal="left" vertical="top" wrapText="1"/>
    </xf>
    <xf numFmtId="3" fontId="2" fillId="5" borderId="61" xfId="0" applyNumberFormat="1" applyFont="1" applyFill="1" applyBorder="1" applyAlignment="1">
      <alignment horizontal="center" vertical="top" wrapText="1"/>
    </xf>
    <xf numFmtId="3" fontId="2" fillId="5" borderId="20" xfId="0" applyNumberFormat="1" applyFont="1" applyFill="1" applyBorder="1" applyAlignment="1">
      <alignment horizontal="center" vertical="top" wrapText="1"/>
    </xf>
    <xf numFmtId="3" fontId="2" fillId="5" borderId="60" xfId="0" applyNumberFormat="1" applyFont="1" applyFill="1" applyBorder="1" applyAlignment="1">
      <alignment horizontal="center" vertical="top" wrapText="1"/>
    </xf>
    <xf numFmtId="3" fontId="6" fillId="0" borderId="48" xfId="0" applyNumberFormat="1" applyFont="1" applyBorder="1" applyAlignment="1">
      <alignment horizontal="left" vertical="top" wrapText="1"/>
    </xf>
    <xf numFmtId="3" fontId="6" fillId="0" borderId="41" xfId="0" applyNumberFormat="1" applyFont="1" applyBorder="1" applyAlignment="1">
      <alignment horizontal="left" vertical="top" wrapText="1"/>
    </xf>
    <xf numFmtId="3" fontId="6" fillId="0" borderId="53" xfId="0" applyNumberFormat="1" applyFont="1" applyBorder="1" applyAlignment="1">
      <alignment horizontal="left" vertical="top" wrapText="1"/>
    </xf>
    <xf numFmtId="3" fontId="6" fillId="0" borderId="55" xfId="0" applyNumberFormat="1" applyFont="1" applyBorder="1" applyAlignment="1">
      <alignment horizontal="left" vertical="top" wrapText="1"/>
    </xf>
    <xf numFmtId="3" fontId="2" fillId="0" borderId="8" xfId="0" applyNumberFormat="1" applyFont="1" applyFill="1" applyBorder="1" applyAlignment="1">
      <alignment horizontal="center" vertical="center" textRotation="90" wrapText="1"/>
    </xf>
    <xf numFmtId="3" fontId="2" fillId="0" borderId="15" xfId="0" applyNumberFormat="1" applyFont="1" applyFill="1" applyBorder="1" applyAlignment="1">
      <alignment horizontal="center" vertical="center" textRotation="90" wrapText="1"/>
    </xf>
    <xf numFmtId="3" fontId="6" fillId="0" borderId="31" xfId="0" applyNumberFormat="1" applyFont="1" applyBorder="1" applyAlignment="1">
      <alignment horizontal="left" vertical="top" wrapText="1"/>
    </xf>
    <xf numFmtId="3" fontId="6" fillId="0" borderId="25" xfId="0" applyNumberFormat="1" applyFont="1" applyFill="1" applyBorder="1" applyAlignment="1">
      <alignment horizontal="left" vertical="top" wrapText="1"/>
    </xf>
    <xf numFmtId="3" fontId="6" fillId="0" borderId="62" xfId="0" applyNumberFormat="1" applyFont="1" applyBorder="1" applyAlignment="1">
      <alignment horizontal="left" vertical="top" wrapText="1"/>
    </xf>
    <xf numFmtId="3" fontId="6" fillId="0" borderId="64" xfId="0" applyNumberFormat="1" applyFont="1" applyBorder="1" applyAlignment="1">
      <alignment horizontal="left" vertical="top" wrapText="1"/>
    </xf>
    <xf numFmtId="3" fontId="6" fillId="0" borderId="6" xfId="0" applyNumberFormat="1" applyFont="1" applyBorder="1" applyAlignment="1">
      <alignment horizontal="left" vertical="top" wrapText="1"/>
    </xf>
    <xf numFmtId="3" fontId="6" fillId="0" borderId="10" xfId="0" applyNumberFormat="1" applyFont="1" applyBorder="1" applyAlignment="1">
      <alignment horizontal="left" vertical="top" wrapText="1"/>
    </xf>
    <xf numFmtId="49" fontId="2" fillId="8" borderId="5" xfId="0" applyNumberFormat="1" applyFont="1" applyFill="1" applyBorder="1" applyAlignment="1">
      <alignment horizontal="center" vertical="top"/>
    </xf>
    <xf numFmtId="49" fontId="2" fillId="8" borderId="9"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3" fontId="6" fillId="0" borderId="1" xfId="0" applyNumberFormat="1" applyFont="1" applyFill="1" applyBorder="1" applyAlignment="1">
      <alignment horizontal="left" vertical="top" wrapText="1"/>
    </xf>
    <xf numFmtId="3" fontId="6" fillId="0" borderId="51" xfId="0" applyNumberFormat="1" applyFont="1" applyFill="1" applyBorder="1" applyAlignment="1">
      <alignment horizontal="left" vertical="top" wrapText="1"/>
    </xf>
    <xf numFmtId="3" fontId="8" fillId="0" borderId="21" xfId="0" applyNumberFormat="1" applyFont="1" applyFill="1" applyBorder="1" applyAlignment="1">
      <alignment horizontal="center" vertical="center" textRotation="90" wrapText="1"/>
    </xf>
    <xf numFmtId="3" fontId="8" fillId="0" borderId="18" xfId="0" applyNumberFormat="1" applyFont="1" applyFill="1" applyBorder="1" applyAlignment="1">
      <alignment horizontal="center" vertical="center" textRotation="90" wrapText="1"/>
    </xf>
    <xf numFmtId="3" fontId="6" fillId="0" borderId="22" xfId="0" applyNumberFormat="1" applyFont="1" applyBorder="1" applyAlignment="1">
      <alignment horizontal="left" vertical="top" wrapText="1"/>
    </xf>
    <xf numFmtId="3" fontId="6" fillId="4" borderId="10" xfId="0" applyNumberFormat="1" applyFont="1" applyFill="1" applyBorder="1" applyAlignment="1">
      <alignment horizontal="center" vertical="top"/>
    </xf>
    <xf numFmtId="3" fontId="6" fillId="4" borderId="34" xfId="0" applyNumberFormat="1" applyFont="1" applyFill="1" applyBorder="1" applyAlignment="1">
      <alignment horizontal="left" vertical="top" wrapText="1"/>
    </xf>
    <xf numFmtId="3" fontId="6" fillId="4" borderId="10" xfId="0" applyNumberFormat="1" applyFont="1" applyFill="1" applyBorder="1" applyAlignment="1">
      <alignment horizontal="left" vertical="top" wrapText="1"/>
    </xf>
    <xf numFmtId="3" fontId="2" fillId="2" borderId="29" xfId="0" applyNumberFormat="1" applyFont="1" applyFill="1" applyBorder="1" applyAlignment="1">
      <alignment horizontal="right" vertical="top" wrapText="1"/>
    </xf>
    <xf numFmtId="3" fontId="2" fillId="2" borderId="33" xfId="0" applyNumberFormat="1" applyFont="1" applyFill="1" applyBorder="1" applyAlignment="1">
      <alignment horizontal="right" vertical="top" wrapText="1"/>
    </xf>
    <xf numFmtId="3" fontId="6" fillId="6" borderId="32" xfId="0" applyNumberFormat="1" applyFont="1" applyFill="1" applyBorder="1" applyAlignment="1">
      <alignment horizontal="center" vertical="top"/>
    </xf>
    <xf numFmtId="3" fontId="6" fillId="6" borderId="33" xfId="0" applyNumberFormat="1" applyFont="1" applyFill="1" applyBorder="1" applyAlignment="1">
      <alignment horizontal="center" vertical="top"/>
    </xf>
    <xf numFmtId="3" fontId="6" fillId="6" borderId="49" xfId="0" applyNumberFormat="1" applyFont="1" applyFill="1" applyBorder="1" applyAlignment="1">
      <alignment horizontal="center" vertical="top"/>
    </xf>
    <xf numFmtId="3" fontId="2" fillId="8" borderId="29" xfId="0" applyNumberFormat="1" applyFont="1" applyFill="1" applyBorder="1" applyAlignment="1">
      <alignment horizontal="right" vertical="top" wrapText="1"/>
    </xf>
    <xf numFmtId="3" fontId="2" fillId="8" borderId="33" xfId="0" applyNumberFormat="1" applyFont="1" applyFill="1" applyBorder="1" applyAlignment="1">
      <alignment horizontal="right" vertical="top" wrapText="1"/>
    </xf>
    <xf numFmtId="3" fontId="1" fillId="8" borderId="32" xfId="0" applyNumberFormat="1" applyFont="1" applyFill="1" applyBorder="1" applyAlignment="1">
      <alignment horizontal="center" vertical="top"/>
    </xf>
    <xf numFmtId="3" fontId="1" fillId="8" borderId="33" xfId="0" applyNumberFormat="1" applyFont="1" applyFill="1" applyBorder="1" applyAlignment="1">
      <alignment horizontal="center" vertical="top"/>
    </xf>
    <xf numFmtId="3" fontId="1" fillId="8" borderId="49" xfId="0" applyNumberFormat="1" applyFont="1" applyFill="1" applyBorder="1" applyAlignment="1">
      <alignment horizontal="center" vertical="top"/>
    </xf>
    <xf numFmtId="3" fontId="6" fillId="0" borderId="0" xfId="0" applyNumberFormat="1" applyFont="1" applyFill="1" applyBorder="1" applyAlignment="1">
      <alignment horizontal="left" vertical="top" wrapText="1"/>
    </xf>
    <xf numFmtId="3" fontId="8" fillId="0" borderId="8" xfId="0" applyNumberFormat="1" applyFont="1" applyFill="1" applyBorder="1" applyAlignment="1">
      <alignment horizontal="center" vertical="center" textRotation="90" wrapText="1"/>
    </xf>
    <xf numFmtId="3" fontId="8" fillId="0" borderId="15" xfId="0" applyNumberFormat="1" applyFont="1" applyFill="1" applyBorder="1" applyAlignment="1">
      <alignment horizontal="center" vertical="center" textRotation="90" wrapText="1"/>
    </xf>
    <xf numFmtId="3" fontId="8" fillId="0" borderId="53" xfId="0" applyNumberFormat="1" applyFont="1" applyFill="1" applyBorder="1" applyAlignment="1">
      <alignment horizontal="center" vertical="center" textRotation="90" wrapText="1"/>
    </xf>
    <xf numFmtId="3" fontId="5" fillId="0" borderId="22" xfId="0" applyNumberFormat="1" applyFont="1" applyBorder="1" applyAlignment="1">
      <alignment horizontal="center" vertical="top"/>
    </xf>
    <xf numFmtId="3" fontId="5" fillId="0" borderId="14" xfId="0" applyNumberFormat="1" applyFont="1" applyBorder="1" applyAlignment="1">
      <alignment horizontal="center" vertical="top"/>
    </xf>
    <xf numFmtId="3" fontId="5" fillId="0" borderId="19" xfId="0" applyNumberFormat="1" applyFont="1" applyBorder="1" applyAlignment="1">
      <alignment horizontal="center" vertical="top"/>
    </xf>
    <xf numFmtId="3" fontId="6" fillId="4" borderId="19" xfId="0" applyNumberFormat="1" applyFont="1" applyFill="1" applyBorder="1" applyAlignment="1">
      <alignment horizontal="left" vertical="top" wrapText="1"/>
    </xf>
    <xf numFmtId="3" fontId="2" fillId="9" borderId="29" xfId="0" applyNumberFormat="1" applyFont="1" applyFill="1" applyBorder="1" applyAlignment="1">
      <alignment horizontal="right" vertical="top"/>
    </xf>
    <xf numFmtId="3" fontId="2" fillId="9" borderId="33" xfId="0" applyNumberFormat="1" applyFont="1" applyFill="1" applyBorder="1" applyAlignment="1">
      <alignment horizontal="right" vertical="top"/>
    </xf>
    <xf numFmtId="3" fontId="1" fillId="9" borderId="32" xfId="0" applyNumberFormat="1" applyFont="1" applyFill="1" applyBorder="1" applyAlignment="1">
      <alignment horizontal="center" vertical="top"/>
    </xf>
    <xf numFmtId="3" fontId="1" fillId="9" borderId="33" xfId="0" applyNumberFormat="1" applyFont="1" applyFill="1" applyBorder="1" applyAlignment="1">
      <alignment horizontal="center" vertical="top"/>
    </xf>
    <xf numFmtId="3" fontId="1" fillId="9" borderId="49" xfId="0" applyNumberFormat="1" applyFont="1" applyFill="1" applyBorder="1" applyAlignment="1">
      <alignment horizontal="center" vertical="top"/>
    </xf>
    <xf numFmtId="49" fontId="6" fillId="4" borderId="7" xfId="0" applyNumberFormat="1" applyFont="1" applyFill="1" applyBorder="1" applyAlignment="1">
      <alignment horizontal="left" vertical="top"/>
    </xf>
    <xf numFmtId="49" fontId="6" fillId="4" borderId="1" xfId="0" applyNumberFormat="1" applyFont="1" applyFill="1" applyBorder="1" applyAlignment="1">
      <alignment horizontal="left" vertical="top"/>
    </xf>
    <xf numFmtId="49" fontId="6" fillId="4" borderId="16" xfId="0" applyNumberFormat="1" applyFont="1" applyFill="1" applyBorder="1" applyAlignment="1">
      <alignment horizontal="left" vertical="top"/>
    </xf>
    <xf numFmtId="49" fontId="6" fillId="4" borderId="0" xfId="0" applyNumberFormat="1" applyFont="1" applyFill="1" applyBorder="1" applyAlignment="1">
      <alignment horizontal="left" vertical="top"/>
    </xf>
    <xf numFmtId="3" fontId="2" fillId="0" borderId="0" xfId="0" applyNumberFormat="1" applyFont="1" applyFill="1" applyBorder="1" applyAlignment="1">
      <alignment horizontal="center" wrapText="1"/>
    </xf>
    <xf numFmtId="164" fontId="4" fillId="0" borderId="0" xfId="0" applyNumberFormat="1" applyFont="1" applyAlignment="1">
      <alignment horizontal="center"/>
    </xf>
    <xf numFmtId="3" fontId="2" fillId="0" borderId="2" xfId="0" applyNumberFormat="1" applyFont="1" applyBorder="1" applyAlignment="1">
      <alignment horizontal="center" vertical="center" wrapText="1"/>
    </xf>
    <xf numFmtId="3" fontId="2" fillId="0" borderId="28" xfId="0" applyNumberFormat="1" applyFont="1" applyBorder="1" applyAlignment="1">
      <alignment horizontal="center" vertical="center" wrapText="1"/>
    </xf>
    <xf numFmtId="3" fontId="2" fillId="0" borderId="30" xfId="0" applyNumberFormat="1" applyFont="1" applyBorder="1" applyAlignment="1">
      <alignment horizontal="center" vertical="center" wrapText="1"/>
    </xf>
    <xf numFmtId="3" fontId="2" fillId="9" borderId="2" xfId="0" applyNumberFormat="1" applyFont="1" applyFill="1" applyBorder="1" applyAlignment="1">
      <alignment horizontal="center" vertical="top" wrapText="1"/>
    </xf>
    <xf numFmtId="3" fontId="2" fillId="9" borderId="28" xfId="0" applyNumberFormat="1" applyFont="1" applyFill="1" applyBorder="1" applyAlignment="1">
      <alignment horizontal="center" vertical="top" wrapText="1"/>
    </xf>
    <xf numFmtId="3" fontId="2" fillId="9" borderId="30" xfId="0" applyNumberFormat="1" applyFont="1" applyFill="1" applyBorder="1" applyAlignment="1">
      <alignment horizontal="center" vertical="top" wrapText="1"/>
    </xf>
    <xf numFmtId="3" fontId="1" fillId="0" borderId="63" xfId="0" applyNumberFormat="1" applyFont="1" applyBorder="1" applyAlignment="1">
      <alignment horizontal="left" vertical="top" wrapText="1"/>
    </xf>
    <xf numFmtId="3" fontId="1" fillId="0" borderId="25" xfId="0" applyNumberFormat="1" applyFont="1" applyBorder="1" applyAlignment="1">
      <alignment horizontal="left" vertical="top" wrapText="1"/>
    </xf>
    <xf numFmtId="3" fontId="1" fillId="0" borderId="65" xfId="0" applyNumberFormat="1" applyFont="1" applyBorder="1" applyAlignment="1">
      <alignment horizontal="left" vertical="top" wrapText="1"/>
    </xf>
    <xf numFmtId="3" fontId="1" fillId="0" borderId="46" xfId="0" applyNumberFormat="1" applyFont="1" applyBorder="1" applyAlignment="1">
      <alignment horizontal="left" vertical="top" wrapText="1"/>
    </xf>
    <xf numFmtId="3" fontId="1" fillId="0" borderId="56" xfId="0" applyNumberFormat="1" applyFont="1" applyBorder="1" applyAlignment="1">
      <alignment horizontal="left" vertical="top" wrapText="1"/>
    </xf>
    <xf numFmtId="3" fontId="1" fillId="0" borderId="54" xfId="0" applyNumberFormat="1" applyFont="1" applyBorder="1" applyAlignment="1">
      <alignment horizontal="left" vertical="top" wrapText="1"/>
    </xf>
    <xf numFmtId="3" fontId="1" fillId="0" borderId="11" xfId="0" applyNumberFormat="1" applyFont="1" applyBorder="1" applyAlignment="1">
      <alignment horizontal="left" vertical="top" wrapText="1"/>
    </xf>
    <xf numFmtId="3" fontId="1" fillId="0" borderId="20" xfId="0" applyNumberFormat="1" applyFont="1" applyBorder="1" applyAlignment="1">
      <alignment horizontal="left" vertical="top" wrapText="1"/>
    </xf>
    <xf numFmtId="3" fontId="1" fillId="0" borderId="60" xfId="0" applyNumberFormat="1" applyFont="1" applyBorder="1" applyAlignment="1">
      <alignment horizontal="left" vertical="top" wrapText="1"/>
    </xf>
    <xf numFmtId="3" fontId="2" fillId="5" borderId="2" xfId="0" applyNumberFormat="1" applyFont="1" applyFill="1" applyBorder="1" applyAlignment="1">
      <alignment horizontal="right" vertical="top" wrapText="1"/>
    </xf>
    <xf numFmtId="3" fontId="2" fillId="5" borderId="28" xfId="0" applyNumberFormat="1" applyFont="1" applyFill="1" applyBorder="1" applyAlignment="1">
      <alignment horizontal="right" vertical="top" wrapText="1"/>
    </xf>
    <xf numFmtId="3" fontId="2" fillId="5" borderId="30" xfId="0" applyNumberFormat="1" applyFont="1" applyFill="1" applyBorder="1" applyAlignment="1">
      <alignment horizontal="right" vertical="top" wrapText="1"/>
    </xf>
    <xf numFmtId="3" fontId="4" fillId="0" borderId="0" xfId="0" applyNumberFormat="1" applyFont="1" applyAlignment="1">
      <alignment horizontal="center"/>
    </xf>
  </cellXfs>
  <cellStyles count="2">
    <cellStyle name="Įprastas" xfId="0" builtinId="0"/>
    <cellStyle name="Įprastas 2" xfId="1"/>
  </cellStyles>
  <dxfs count="0"/>
  <tableStyles count="0" defaultTableStyle="TableStyleMedium2" defaultPivotStyle="PivotStyleLight16"/>
  <colors>
    <mruColors>
      <color rgb="FFFFFF99"/>
      <color rgb="FFFFC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t-LT" sz="1200" cap="all" baseline="0">
                <a:latin typeface="Times New Roman" panose="02020603050405020304" pitchFamily="18" charset="0"/>
                <a:cs typeface="Times New Roman" panose="02020603050405020304" pitchFamily="18" charset="0"/>
              </a:rPr>
              <a:t>2018 m. SVP programos nr. 09 įvykdymas</a:t>
            </a:r>
          </a:p>
        </c:rich>
      </c:tx>
      <c:layout/>
      <c:overlay val="0"/>
      <c:spPr>
        <a:noFill/>
        <a:ln>
          <a:noFill/>
        </a:ln>
        <a:effectLst/>
      </c:spPr>
      <c:txPr>
        <a:bodyPr rot="0" spcFirstLastPara="1" vertOverflow="ellipsis" vert="horz" wrap="square" anchor="ctr" anchorCtr="1"/>
        <a:lstStyle/>
        <a:p>
          <a:pPr>
            <a:defRPr sz="1200" b="1" i="0" u="none" strike="noStrike" kern="1200" cap="all"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solidFill>
                <a:schemeClr val="tx1"/>
              </a:solidFill>
            </a:ln>
          </c:spPr>
          <c:dPt>
            <c:idx val="0"/>
            <c:bubble3D val="0"/>
            <c:spPr>
              <a:solidFill>
                <a:sysClr val="window" lastClr="FFFFFF"/>
              </a:solidFill>
              <a:ln>
                <a:solidFill>
                  <a:schemeClr val="tx1"/>
                </a:solidFill>
              </a:ln>
              <a:effectLst>
                <a:outerShdw blurRad="88900" sx="102000" sy="102000" algn="ctr" rotWithShape="0">
                  <a:prstClr val="black">
                    <a:alpha val="10000"/>
                  </a:prstClr>
                </a:outerShdw>
              </a:effectLst>
              <a:scene3d>
                <a:camera prst="orthographicFront"/>
                <a:lightRig rig="threePt" dir="t"/>
              </a:scene3d>
              <a:sp3d>
                <a:bevelT w="127000" h="127000"/>
                <a:bevelB w="127000" h="127000"/>
                <a:contourClr>
                  <a:schemeClr val="tx1"/>
                </a:contourClr>
              </a:sp3d>
            </c:spPr>
            <c:extLst>
              <c:ext xmlns:c16="http://schemas.microsoft.com/office/drawing/2014/chart" uri="{C3380CC4-5D6E-409C-BE32-E72D297353CC}">
                <c16:uniqueId val="{00000003-C3DE-45EF-BDEA-AF4DD0DEC6F8}"/>
              </c:ext>
            </c:extLst>
          </c:dPt>
          <c:dPt>
            <c:idx val="1"/>
            <c:bubble3D val="0"/>
            <c:spPr>
              <a:solidFill>
                <a:schemeClr val="accent5">
                  <a:lumMod val="20000"/>
                  <a:lumOff val="80000"/>
                </a:schemeClr>
              </a:solidFill>
              <a:ln>
                <a:solidFill>
                  <a:schemeClr val="tx1"/>
                </a:solidFill>
              </a:ln>
              <a:effectLst>
                <a:outerShdw blurRad="88900" sx="102000" sy="102000" algn="ctr" rotWithShape="0">
                  <a:prstClr val="black">
                    <a:alpha val="10000"/>
                  </a:prstClr>
                </a:outerShdw>
              </a:effectLst>
              <a:scene3d>
                <a:camera prst="orthographicFront"/>
                <a:lightRig rig="threePt" dir="t"/>
              </a:scene3d>
              <a:sp3d>
                <a:bevelT w="127000" h="127000"/>
                <a:bevelB w="127000" h="127000"/>
                <a:contourClr>
                  <a:schemeClr val="tx1"/>
                </a:contourClr>
              </a:sp3d>
            </c:spPr>
            <c:extLst>
              <c:ext xmlns:c16="http://schemas.microsoft.com/office/drawing/2014/chart" uri="{C3380CC4-5D6E-409C-BE32-E72D297353CC}">
                <c16:uniqueId val="{00000008-C3DE-45EF-BDEA-AF4DD0DEC6F8}"/>
              </c:ext>
            </c:extLst>
          </c:dPt>
          <c:dPt>
            <c:idx val="2"/>
            <c:bubble3D val="0"/>
            <c:spPr>
              <a:solidFill>
                <a:srgbClr val="FFCCFF"/>
              </a:solidFill>
              <a:ln>
                <a:solidFill>
                  <a:schemeClr val="tx1"/>
                </a:solidFill>
              </a:ln>
              <a:effectLst>
                <a:outerShdw blurRad="88900" sx="102000" sy="102000" algn="ctr" rotWithShape="0">
                  <a:prstClr val="black">
                    <a:alpha val="10000"/>
                  </a:prstClr>
                </a:outerShdw>
              </a:effectLst>
              <a:scene3d>
                <a:camera prst="orthographicFront"/>
                <a:lightRig rig="threePt" dir="t"/>
              </a:scene3d>
              <a:sp3d>
                <a:bevelT w="127000" h="127000"/>
                <a:bevelB w="127000" h="127000"/>
                <a:contourClr>
                  <a:schemeClr val="tx1"/>
                </a:contourClr>
              </a:sp3d>
            </c:spPr>
            <c:extLst>
              <c:ext xmlns:c16="http://schemas.microsoft.com/office/drawing/2014/chart" uri="{C3380CC4-5D6E-409C-BE32-E72D297353CC}">
                <c16:uniqueId val="{0000000C-C3DE-45EF-BDEA-AF4DD0DEC6F8}"/>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0"/>
              <c:showCatName val="1"/>
              <c:showSerName val="0"/>
              <c:showPercent val="1"/>
              <c:showBubbleSize val="0"/>
              <c:extLst>
                <c:ext xmlns:c16="http://schemas.microsoft.com/office/drawing/2014/chart" uri="{C3380CC4-5D6E-409C-BE32-E72D297353CC}">
                  <c16:uniqueId val="{00000003-C3DE-45EF-BDEA-AF4DD0DEC6F8}"/>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0"/>
              <c:showCatName val="1"/>
              <c:showSerName val="0"/>
              <c:showPercent val="1"/>
              <c:showBubbleSize val="0"/>
              <c:extLst>
                <c:ext xmlns:c16="http://schemas.microsoft.com/office/drawing/2014/chart" uri="{C3380CC4-5D6E-409C-BE32-E72D297353CC}">
                  <c16:uniqueId val="{00000008-C3DE-45EF-BDEA-AF4DD0DEC6F8}"/>
                </c:ext>
              </c:extLst>
            </c:dLbl>
            <c:dLbl>
              <c:idx val="2"/>
              <c:layout>
                <c:manualLayout>
                  <c:x val="-4.1666666666666692E-2"/>
                  <c:y val="2.7777777777777755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C3DE-45EF-BDEA-AF4DD0DEC6F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Ataskaita!$A$10:$A$12</c:f>
              <c:strCache>
                <c:ptCount val="3"/>
                <c:pt idx="0">
                  <c:v>faktiškai įvykdytos –</c:v>
                </c:pt>
                <c:pt idx="1">
                  <c:v>iš dalies įvykdyta –</c:v>
                </c:pt>
                <c:pt idx="2">
                  <c:v>neįvykdyta –</c:v>
                </c:pt>
              </c:strCache>
            </c:strRef>
          </c:cat>
          <c:val>
            <c:numRef>
              <c:f>Ataskaita!$C$10:$C$12</c:f>
              <c:numCache>
                <c:formatCode>General</c:formatCode>
                <c:ptCount val="3"/>
                <c:pt idx="0">
                  <c:v>8</c:v>
                </c:pt>
                <c:pt idx="1">
                  <c:v>2</c:v>
                </c:pt>
                <c:pt idx="2">
                  <c:v>1</c:v>
                </c:pt>
              </c:numCache>
            </c:numRef>
          </c:val>
          <c:extLst>
            <c:ext xmlns:c16="http://schemas.microsoft.com/office/drawing/2014/chart" uri="{C3380CC4-5D6E-409C-BE32-E72D297353CC}">
              <c16:uniqueId val="{00000000-C3DE-45EF-BDEA-AF4DD0DEC6F8}"/>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lt-LT"/>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466725</xdr:colOff>
      <xdr:row>12</xdr:row>
      <xdr:rowOff>180975</xdr:rowOff>
    </xdr:from>
    <xdr:to>
      <xdr:col>7</xdr:col>
      <xdr:colOff>790575</xdr:colOff>
      <xdr:row>28</xdr:row>
      <xdr:rowOff>66675</xdr:rowOff>
    </xdr:to>
    <xdr:graphicFrame macro="">
      <xdr:nvGraphicFramePr>
        <xdr:cNvPr id="5" name="Diagra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1" sqref="B31"/>
    </sheetView>
  </sheetViews>
  <sheetFormatPr defaultRowHeight="15.75" x14ac:dyDescent="0.25"/>
  <cols>
    <col min="1" max="1" width="22.7109375" style="2" customWidth="1"/>
    <col min="2" max="2" width="60.7109375" style="2" customWidth="1"/>
    <col min="3" max="16384" width="9.140625" style="2"/>
  </cols>
  <sheetData>
    <row r="1" spans="1:2" x14ac:dyDescent="0.25">
      <c r="A1" s="217" t="s">
        <v>26</v>
      </c>
      <c r="B1" s="217"/>
    </row>
    <row r="2" spans="1:2" ht="31.5" x14ac:dyDescent="0.25">
      <c r="A2" s="3" t="s">
        <v>5</v>
      </c>
      <c r="B2" s="4" t="s">
        <v>27</v>
      </c>
    </row>
    <row r="3" spans="1:2" x14ac:dyDescent="0.25">
      <c r="A3" s="3">
        <v>1</v>
      </c>
      <c r="B3" s="4" t="s">
        <v>28</v>
      </c>
    </row>
    <row r="4" spans="1:2" x14ac:dyDescent="0.25">
      <c r="A4" s="3">
        <v>2</v>
      </c>
      <c r="B4" s="4" t="s">
        <v>29</v>
      </c>
    </row>
    <row r="5" spans="1:2" x14ac:dyDescent="0.25">
      <c r="A5" s="3">
        <v>3</v>
      </c>
      <c r="B5" s="4" t="s">
        <v>30</v>
      </c>
    </row>
    <row r="6" spans="1:2" x14ac:dyDescent="0.25">
      <c r="A6" s="3">
        <v>4</v>
      </c>
      <c r="B6" s="4" t="s">
        <v>31</v>
      </c>
    </row>
    <row r="7" spans="1:2" x14ac:dyDescent="0.25">
      <c r="A7" s="3">
        <v>5</v>
      </c>
      <c r="B7" s="4" t="s">
        <v>32</v>
      </c>
    </row>
    <row r="8" spans="1:2" x14ac:dyDescent="0.25">
      <c r="A8" s="3">
        <v>6</v>
      </c>
      <c r="B8" s="4" t="s">
        <v>33</v>
      </c>
    </row>
    <row r="9" spans="1:2" ht="15.75" customHeight="1" x14ac:dyDescent="0.25"/>
    <row r="10" spans="1:2" ht="15.75" customHeight="1" x14ac:dyDescent="0.25">
      <c r="A10" s="218" t="s">
        <v>34</v>
      </c>
      <c r="B10" s="218"/>
    </row>
  </sheetData>
  <mergeCells count="2">
    <mergeCell ref="A1:B1"/>
    <mergeCell ref="A10:B10"/>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abSelected="1" zoomScaleNormal="100" workbookViewId="0">
      <selection activeCell="L10" sqref="L10"/>
    </sheetView>
  </sheetViews>
  <sheetFormatPr defaultRowHeight="12.75" x14ac:dyDescent="0.2"/>
  <cols>
    <col min="3" max="3" width="8.85546875" customWidth="1"/>
    <col min="8" max="8" width="19.42578125" customWidth="1"/>
    <col min="9" max="9" width="16.42578125" customWidth="1"/>
    <col min="259" max="259" width="8.85546875" customWidth="1"/>
    <col min="264" max="264" width="18.85546875" customWidth="1"/>
    <col min="265" max="265" width="16.42578125" customWidth="1"/>
    <col min="515" max="515" width="8.85546875" customWidth="1"/>
    <col min="520" max="520" width="18.85546875" customWidth="1"/>
    <col min="521" max="521" width="16.42578125" customWidth="1"/>
    <col min="771" max="771" width="8.85546875" customWidth="1"/>
    <col min="776" max="776" width="18.85546875" customWidth="1"/>
    <col min="777" max="777" width="16.42578125" customWidth="1"/>
    <col min="1027" max="1027" width="8.85546875" customWidth="1"/>
    <col min="1032" max="1032" width="18.85546875" customWidth="1"/>
    <col min="1033" max="1033" width="16.42578125" customWidth="1"/>
    <col min="1283" max="1283" width="8.85546875" customWidth="1"/>
    <col min="1288" max="1288" width="18.85546875" customWidth="1"/>
    <col min="1289" max="1289" width="16.42578125" customWidth="1"/>
    <col min="1539" max="1539" width="8.85546875" customWidth="1"/>
    <col min="1544" max="1544" width="18.85546875" customWidth="1"/>
    <col min="1545" max="1545" width="16.42578125" customWidth="1"/>
    <col min="1795" max="1795" width="8.85546875" customWidth="1"/>
    <col min="1800" max="1800" width="18.85546875" customWidth="1"/>
    <col min="1801" max="1801" width="16.42578125" customWidth="1"/>
    <col min="2051" max="2051" width="8.85546875" customWidth="1"/>
    <col min="2056" max="2056" width="18.85546875" customWidth="1"/>
    <col min="2057" max="2057" width="16.42578125" customWidth="1"/>
    <col min="2307" max="2307" width="8.85546875" customWidth="1"/>
    <col min="2312" max="2312" width="18.85546875" customWidth="1"/>
    <col min="2313" max="2313" width="16.42578125" customWidth="1"/>
    <col min="2563" max="2563" width="8.85546875" customWidth="1"/>
    <col min="2568" max="2568" width="18.85546875" customWidth="1"/>
    <col min="2569" max="2569" width="16.42578125" customWidth="1"/>
    <col min="2819" max="2819" width="8.85546875" customWidth="1"/>
    <col min="2824" max="2824" width="18.85546875" customWidth="1"/>
    <col min="2825" max="2825" width="16.42578125" customWidth="1"/>
    <col min="3075" max="3075" width="8.85546875" customWidth="1"/>
    <col min="3080" max="3080" width="18.85546875" customWidth="1"/>
    <col min="3081" max="3081" width="16.42578125" customWidth="1"/>
    <col min="3331" max="3331" width="8.85546875" customWidth="1"/>
    <col min="3336" max="3336" width="18.85546875" customWidth="1"/>
    <col min="3337" max="3337" width="16.42578125" customWidth="1"/>
    <col min="3587" max="3587" width="8.85546875" customWidth="1"/>
    <col min="3592" max="3592" width="18.85546875" customWidth="1"/>
    <col min="3593" max="3593" width="16.42578125" customWidth="1"/>
    <col min="3843" max="3843" width="8.85546875" customWidth="1"/>
    <col min="3848" max="3848" width="18.85546875" customWidth="1"/>
    <col min="3849" max="3849" width="16.42578125" customWidth="1"/>
    <col min="4099" max="4099" width="8.85546875" customWidth="1"/>
    <col min="4104" max="4104" width="18.85546875" customWidth="1"/>
    <col min="4105" max="4105" width="16.42578125" customWidth="1"/>
    <col min="4355" max="4355" width="8.85546875" customWidth="1"/>
    <col min="4360" max="4360" width="18.85546875" customWidth="1"/>
    <col min="4361" max="4361" width="16.42578125" customWidth="1"/>
    <col min="4611" max="4611" width="8.85546875" customWidth="1"/>
    <col min="4616" max="4616" width="18.85546875" customWidth="1"/>
    <col min="4617" max="4617" width="16.42578125" customWidth="1"/>
    <col min="4867" max="4867" width="8.85546875" customWidth="1"/>
    <col min="4872" max="4872" width="18.85546875" customWidth="1"/>
    <col min="4873" max="4873" width="16.42578125" customWidth="1"/>
    <col min="5123" max="5123" width="8.85546875" customWidth="1"/>
    <col min="5128" max="5128" width="18.85546875" customWidth="1"/>
    <col min="5129" max="5129" width="16.42578125" customWidth="1"/>
    <col min="5379" max="5379" width="8.85546875" customWidth="1"/>
    <col min="5384" max="5384" width="18.85546875" customWidth="1"/>
    <col min="5385" max="5385" width="16.42578125" customWidth="1"/>
    <col min="5635" max="5635" width="8.85546875" customWidth="1"/>
    <col min="5640" max="5640" width="18.85546875" customWidth="1"/>
    <col min="5641" max="5641" width="16.42578125" customWidth="1"/>
    <col min="5891" max="5891" width="8.85546875" customWidth="1"/>
    <col min="5896" max="5896" width="18.85546875" customWidth="1"/>
    <col min="5897" max="5897" width="16.42578125" customWidth="1"/>
    <col min="6147" max="6147" width="8.85546875" customWidth="1"/>
    <col min="6152" max="6152" width="18.85546875" customWidth="1"/>
    <col min="6153" max="6153" width="16.42578125" customWidth="1"/>
    <col min="6403" max="6403" width="8.85546875" customWidth="1"/>
    <col min="6408" max="6408" width="18.85546875" customWidth="1"/>
    <col min="6409" max="6409" width="16.42578125" customWidth="1"/>
    <col min="6659" max="6659" width="8.85546875" customWidth="1"/>
    <col min="6664" max="6664" width="18.85546875" customWidth="1"/>
    <col min="6665" max="6665" width="16.42578125" customWidth="1"/>
    <col min="6915" max="6915" width="8.85546875" customWidth="1"/>
    <col min="6920" max="6920" width="18.85546875" customWidth="1"/>
    <col min="6921" max="6921" width="16.42578125" customWidth="1"/>
    <col min="7171" max="7171" width="8.85546875" customWidth="1"/>
    <col min="7176" max="7176" width="18.85546875" customWidth="1"/>
    <col min="7177" max="7177" width="16.42578125" customWidth="1"/>
    <col min="7427" max="7427" width="8.85546875" customWidth="1"/>
    <col min="7432" max="7432" width="18.85546875" customWidth="1"/>
    <col min="7433" max="7433" width="16.42578125" customWidth="1"/>
    <col min="7683" max="7683" width="8.85546875" customWidth="1"/>
    <col min="7688" max="7688" width="18.85546875" customWidth="1"/>
    <col min="7689" max="7689" width="16.42578125" customWidth="1"/>
    <col min="7939" max="7939" width="8.85546875" customWidth="1"/>
    <col min="7944" max="7944" width="18.85546875" customWidth="1"/>
    <col min="7945" max="7945" width="16.42578125" customWidth="1"/>
    <col min="8195" max="8195" width="8.85546875" customWidth="1"/>
    <col min="8200" max="8200" width="18.85546875" customWidth="1"/>
    <col min="8201" max="8201" width="16.42578125" customWidth="1"/>
    <col min="8451" max="8451" width="8.85546875" customWidth="1"/>
    <col min="8456" max="8456" width="18.85546875" customWidth="1"/>
    <col min="8457" max="8457" width="16.42578125" customWidth="1"/>
    <col min="8707" max="8707" width="8.85546875" customWidth="1"/>
    <col min="8712" max="8712" width="18.85546875" customWidth="1"/>
    <col min="8713" max="8713" width="16.42578125" customWidth="1"/>
    <col min="8963" max="8963" width="8.85546875" customWidth="1"/>
    <col min="8968" max="8968" width="18.85546875" customWidth="1"/>
    <col min="8969" max="8969" width="16.42578125" customWidth="1"/>
    <col min="9219" max="9219" width="8.85546875" customWidth="1"/>
    <col min="9224" max="9224" width="18.85546875" customWidth="1"/>
    <col min="9225" max="9225" width="16.42578125" customWidth="1"/>
    <col min="9475" max="9475" width="8.85546875" customWidth="1"/>
    <col min="9480" max="9480" width="18.85546875" customWidth="1"/>
    <col min="9481" max="9481" width="16.42578125" customWidth="1"/>
    <col min="9731" max="9731" width="8.85546875" customWidth="1"/>
    <col min="9736" max="9736" width="18.85546875" customWidth="1"/>
    <col min="9737" max="9737" width="16.42578125" customWidth="1"/>
    <col min="9987" max="9987" width="8.85546875" customWidth="1"/>
    <col min="9992" max="9992" width="18.85546875" customWidth="1"/>
    <col min="9993" max="9993" width="16.42578125" customWidth="1"/>
    <col min="10243" max="10243" width="8.85546875" customWidth="1"/>
    <col min="10248" max="10248" width="18.85546875" customWidth="1"/>
    <col min="10249" max="10249" width="16.42578125" customWidth="1"/>
    <col min="10499" max="10499" width="8.85546875" customWidth="1"/>
    <col min="10504" max="10504" width="18.85546875" customWidth="1"/>
    <col min="10505" max="10505" width="16.42578125" customWidth="1"/>
    <col min="10755" max="10755" width="8.85546875" customWidth="1"/>
    <col min="10760" max="10760" width="18.85546875" customWidth="1"/>
    <col min="10761" max="10761" width="16.42578125" customWidth="1"/>
    <col min="11011" max="11011" width="8.85546875" customWidth="1"/>
    <col min="11016" max="11016" width="18.85546875" customWidth="1"/>
    <col min="11017" max="11017" width="16.42578125" customWidth="1"/>
    <col min="11267" max="11267" width="8.85546875" customWidth="1"/>
    <col min="11272" max="11272" width="18.85546875" customWidth="1"/>
    <col min="11273" max="11273" width="16.42578125" customWidth="1"/>
    <col min="11523" max="11523" width="8.85546875" customWidth="1"/>
    <col min="11528" max="11528" width="18.85546875" customWidth="1"/>
    <col min="11529" max="11529" width="16.42578125" customWidth="1"/>
    <col min="11779" max="11779" width="8.85546875" customWidth="1"/>
    <col min="11784" max="11784" width="18.85546875" customWidth="1"/>
    <col min="11785" max="11785" width="16.42578125" customWidth="1"/>
    <col min="12035" max="12035" width="8.85546875" customWidth="1"/>
    <col min="12040" max="12040" width="18.85546875" customWidth="1"/>
    <col min="12041" max="12041" width="16.42578125" customWidth="1"/>
    <col min="12291" max="12291" width="8.85546875" customWidth="1"/>
    <col min="12296" max="12296" width="18.85546875" customWidth="1"/>
    <col min="12297" max="12297" width="16.42578125" customWidth="1"/>
    <col min="12547" max="12547" width="8.85546875" customWidth="1"/>
    <col min="12552" max="12552" width="18.85546875" customWidth="1"/>
    <col min="12553" max="12553" width="16.42578125" customWidth="1"/>
    <col min="12803" max="12803" width="8.85546875" customWidth="1"/>
    <col min="12808" max="12808" width="18.85546875" customWidth="1"/>
    <col min="12809" max="12809" width="16.42578125" customWidth="1"/>
    <col min="13059" max="13059" width="8.85546875" customWidth="1"/>
    <col min="13064" max="13064" width="18.85546875" customWidth="1"/>
    <col min="13065" max="13065" width="16.42578125" customWidth="1"/>
    <col min="13315" max="13315" width="8.85546875" customWidth="1"/>
    <col min="13320" max="13320" width="18.85546875" customWidth="1"/>
    <col min="13321" max="13321" width="16.42578125" customWidth="1"/>
    <col min="13571" max="13571" width="8.85546875" customWidth="1"/>
    <col min="13576" max="13576" width="18.85546875" customWidth="1"/>
    <col min="13577" max="13577" width="16.42578125" customWidth="1"/>
    <col min="13827" max="13827" width="8.85546875" customWidth="1"/>
    <col min="13832" max="13832" width="18.85546875" customWidth="1"/>
    <col min="13833" max="13833" width="16.42578125" customWidth="1"/>
    <col min="14083" max="14083" width="8.85546875" customWidth="1"/>
    <col min="14088" max="14088" width="18.85546875" customWidth="1"/>
    <col min="14089" max="14089" width="16.42578125" customWidth="1"/>
    <col min="14339" max="14339" width="8.85546875" customWidth="1"/>
    <col min="14344" max="14344" width="18.85546875" customWidth="1"/>
    <col min="14345" max="14345" width="16.42578125" customWidth="1"/>
    <col min="14595" max="14595" width="8.85546875" customWidth="1"/>
    <col min="14600" max="14600" width="18.85546875" customWidth="1"/>
    <col min="14601" max="14601" width="16.42578125" customWidth="1"/>
    <col min="14851" max="14851" width="8.85546875" customWidth="1"/>
    <col min="14856" max="14856" width="18.85546875" customWidth="1"/>
    <col min="14857" max="14857" width="16.42578125" customWidth="1"/>
    <col min="15107" max="15107" width="8.85546875" customWidth="1"/>
    <col min="15112" max="15112" width="18.85546875" customWidth="1"/>
    <col min="15113" max="15113" width="16.42578125" customWidth="1"/>
    <col min="15363" max="15363" width="8.85546875" customWidth="1"/>
    <col min="15368" max="15368" width="18.85546875" customWidth="1"/>
    <col min="15369" max="15369" width="16.42578125" customWidth="1"/>
    <col min="15619" max="15619" width="8.85546875" customWidth="1"/>
    <col min="15624" max="15624" width="18.85546875" customWidth="1"/>
    <col min="15625" max="15625" width="16.42578125" customWidth="1"/>
    <col min="15875" max="15875" width="8.85546875" customWidth="1"/>
    <col min="15880" max="15880" width="18.85546875" customWidth="1"/>
    <col min="15881" max="15881" width="16.42578125" customWidth="1"/>
    <col min="16131" max="16131" width="8.85546875" customWidth="1"/>
    <col min="16136" max="16136" width="18.85546875" customWidth="1"/>
    <col min="16137" max="16137" width="16.42578125" customWidth="1"/>
  </cols>
  <sheetData>
    <row r="1" spans="1:18" ht="15.75" x14ac:dyDescent="0.2">
      <c r="A1" s="227" t="s">
        <v>102</v>
      </c>
      <c r="B1" s="227"/>
      <c r="C1" s="227"/>
      <c r="D1" s="227"/>
      <c r="E1" s="227"/>
      <c r="F1" s="227"/>
      <c r="G1" s="227"/>
      <c r="H1" s="227"/>
      <c r="I1" s="61"/>
      <c r="J1" s="62"/>
      <c r="K1" s="62"/>
      <c r="L1" s="62"/>
      <c r="M1" s="62"/>
      <c r="N1" s="62"/>
      <c r="O1" s="62"/>
      <c r="P1" s="62"/>
      <c r="Q1" s="62"/>
      <c r="R1" s="62"/>
    </row>
    <row r="2" spans="1:18" ht="15.75" x14ac:dyDescent="0.2">
      <c r="A2" s="227" t="s">
        <v>65</v>
      </c>
      <c r="B2" s="227"/>
      <c r="C2" s="227"/>
      <c r="D2" s="227"/>
      <c r="E2" s="227"/>
      <c r="F2" s="227"/>
      <c r="G2" s="227"/>
      <c r="H2" s="227"/>
      <c r="I2" s="61"/>
      <c r="J2" s="62"/>
      <c r="K2" s="62"/>
      <c r="L2" s="62"/>
      <c r="M2" s="62"/>
      <c r="N2" s="62"/>
      <c r="O2" s="62"/>
      <c r="P2" s="62"/>
      <c r="Q2" s="62"/>
      <c r="R2" s="62"/>
    </row>
    <row r="3" spans="1:18" ht="15.75" x14ac:dyDescent="0.2">
      <c r="A3" s="227" t="s">
        <v>66</v>
      </c>
      <c r="B3" s="227"/>
      <c r="C3" s="227"/>
      <c r="D3" s="227"/>
      <c r="E3" s="227"/>
      <c r="F3" s="227"/>
      <c r="G3" s="227"/>
      <c r="H3" s="227"/>
      <c r="I3" s="61"/>
      <c r="J3" s="63"/>
      <c r="K3" s="63"/>
      <c r="L3" s="63"/>
      <c r="M3" s="63"/>
      <c r="N3" s="63"/>
      <c r="O3" s="63"/>
      <c r="P3" s="63"/>
      <c r="Q3" s="63"/>
      <c r="R3" s="63"/>
    </row>
    <row r="4" spans="1:18" ht="15.75" x14ac:dyDescent="0.2">
      <c r="A4" s="64"/>
      <c r="B4" s="64"/>
      <c r="C4" s="64"/>
      <c r="D4" s="64"/>
      <c r="E4" s="64"/>
      <c r="F4" s="64"/>
      <c r="G4" s="64"/>
      <c r="H4" s="64"/>
      <c r="I4" s="61"/>
      <c r="J4" s="63"/>
      <c r="K4" s="63"/>
      <c r="L4" s="63"/>
      <c r="M4" s="63"/>
      <c r="N4" s="63"/>
      <c r="O4" s="63"/>
      <c r="P4" s="63"/>
      <c r="Q4" s="63"/>
      <c r="R4" s="63"/>
    </row>
    <row r="5" spans="1:18" ht="15.75" x14ac:dyDescent="0.2">
      <c r="A5" s="227"/>
      <c r="B5" s="227"/>
      <c r="C5" s="227"/>
      <c r="D5" s="227"/>
      <c r="E5" s="227"/>
      <c r="F5" s="227"/>
      <c r="G5" s="227"/>
      <c r="H5" s="227"/>
      <c r="I5" s="64"/>
      <c r="J5" s="62"/>
      <c r="K5" s="62"/>
      <c r="L5" s="62"/>
      <c r="M5" s="62"/>
      <c r="N5" s="62"/>
      <c r="O5" s="62"/>
      <c r="P5" s="62"/>
      <c r="Q5" s="62"/>
      <c r="R5" s="62"/>
    </row>
    <row r="6" spans="1:18" ht="22.5" customHeight="1" x14ac:dyDescent="0.2">
      <c r="A6" s="226" t="s">
        <v>67</v>
      </c>
      <c r="B6" s="226"/>
      <c r="C6" s="226"/>
      <c r="D6" s="226"/>
      <c r="E6" s="226"/>
      <c r="F6" s="226"/>
      <c r="G6" s="226"/>
      <c r="H6" s="226"/>
      <c r="I6" s="61"/>
    </row>
    <row r="7" spans="1:18" ht="15.75" x14ac:dyDescent="0.2">
      <c r="A7" s="226" t="s">
        <v>68</v>
      </c>
      <c r="B7" s="226"/>
      <c r="C7" s="226"/>
      <c r="D7" s="226"/>
      <c r="E7" s="226"/>
      <c r="F7" s="226"/>
      <c r="G7" s="226"/>
      <c r="H7" s="226"/>
      <c r="I7" s="61"/>
    </row>
    <row r="8" spans="1:18" ht="33.75" customHeight="1" x14ac:dyDescent="0.25">
      <c r="A8" s="220" t="s">
        <v>101</v>
      </c>
      <c r="B8" s="221"/>
      <c r="C8" s="221"/>
      <c r="D8" s="221"/>
      <c r="E8" s="221"/>
      <c r="F8" s="221"/>
      <c r="G8" s="221"/>
      <c r="H8" s="221"/>
      <c r="I8" s="65"/>
      <c r="M8" s="79"/>
    </row>
    <row r="9" spans="1:18" ht="15.75" x14ac:dyDescent="0.25">
      <c r="A9" s="66"/>
      <c r="B9" s="67"/>
      <c r="C9" s="67"/>
      <c r="D9" s="67"/>
      <c r="E9" s="67"/>
      <c r="F9" s="67"/>
      <c r="G9" s="67"/>
      <c r="H9" s="67"/>
      <c r="I9" s="68"/>
    </row>
    <row r="10" spans="1:18" ht="15.75" x14ac:dyDescent="0.2">
      <c r="A10" s="69" t="s">
        <v>76</v>
      </c>
      <c r="B10" s="69"/>
      <c r="C10" s="70">
        <v>8</v>
      </c>
      <c r="D10" s="222" t="s">
        <v>69</v>
      </c>
      <c r="E10" s="222"/>
      <c r="F10" s="222"/>
      <c r="G10" s="222"/>
      <c r="H10" s="71"/>
      <c r="I10" s="68"/>
    </row>
    <row r="11" spans="1:18" ht="15.75" x14ac:dyDescent="0.2">
      <c r="A11" s="69" t="s">
        <v>70</v>
      </c>
      <c r="B11" s="69"/>
      <c r="C11" s="70">
        <v>2</v>
      </c>
      <c r="D11" s="223" t="s">
        <v>71</v>
      </c>
      <c r="E11" s="223"/>
      <c r="F11" s="223"/>
      <c r="G11" s="223"/>
      <c r="H11" s="71"/>
      <c r="I11" s="68"/>
    </row>
    <row r="12" spans="1:18" ht="15.75" x14ac:dyDescent="0.2">
      <c r="A12" s="69" t="s">
        <v>77</v>
      </c>
      <c r="B12" s="69"/>
      <c r="C12" s="70">
        <v>1</v>
      </c>
      <c r="D12" s="78" t="s">
        <v>117</v>
      </c>
      <c r="E12" s="78"/>
      <c r="F12" s="78"/>
      <c r="G12" s="78"/>
      <c r="H12" s="71"/>
      <c r="I12" s="68"/>
    </row>
    <row r="13" spans="1:18" ht="15.75" x14ac:dyDescent="0.25">
      <c r="A13" s="72"/>
      <c r="C13" s="73"/>
      <c r="D13" s="68"/>
      <c r="E13" s="68"/>
      <c r="F13" s="68"/>
      <c r="G13" s="68"/>
      <c r="H13" s="68"/>
      <c r="I13" s="68"/>
    </row>
    <row r="14" spans="1:18" ht="15.75" x14ac:dyDescent="0.25">
      <c r="A14" s="72"/>
      <c r="C14" s="73"/>
      <c r="D14" s="68"/>
      <c r="E14" s="68"/>
      <c r="F14" s="68"/>
      <c r="G14" s="68"/>
      <c r="H14" s="68"/>
      <c r="I14" s="68"/>
    </row>
    <row r="15" spans="1:18" x14ac:dyDescent="0.2">
      <c r="A15" s="68"/>
      <c r="B15" s="68"/>
      <c r="C15" s="68"/>
      <c r="D15" s="68"/>
      <c r="E15" s="68"/>
      <c r="F15" s="68"/>
      <c r="G15" s="68"/>
      <c r="H15" s="68"/>
      <c r="I15" s="68"/>
    </row>
    <row r="16" spans="1:18" x14ac:dyDescent="0.2">
      <c r="A16" s="68"/>
      <c r="B16" s="68"/>
      <c r="C16" s="68"/>
      <c r="D16" s="68"/>
      <c r="E16" s="68"/>
      <c r="F16" s="68"/>
      <c r="G16" s="68"/>
      <c r="H16" s="68"/>
      <c r="I16" s="68"/>
    </row>
    <row r="17" spans="1:13" x14ac:dyDescent="0.2">
      <c r="A17" s="68"/>
      <c r="B17" s="68"/>
      <c r="C17" s="68"/>
      <c r="D17" s="68"/>
      <c r="E17" s="68"/>
      <c r="F17" s="68"/>
      <c r="G17" s="68"/>
      <c r="H17" s="68"/>
      <c r="I17" s="68"/>
    </row>
    <row r="18" spans="1:13" x14ac:dyDescent="0.2">
      <c r="A18" s="68"/>
      <c r="B18" s="68"/>
      <c r="C18" s="68"/>
      <c r="D18" s="68"/>
      <c r="E18" s="68"/>
      <c r="F18" s="68"/>
      <c r="G18" s="68"/>
      <c r="H18" s="68"/>
      <c r="I18" s="68"/>
    </row>
    <row r="19" spans="1:13" x14ac:dyDescent="0.2">
      <c r="A19" s="68"/>
      <c r="B19" s="68"/>
      <c r="C19" s="68"/>
      <c r="D19" s="68"/>
      <c r="E19" s="68"/>
      <c r="F19" s="68"/>
      <c r="G19" s="68"/>
      <c r="H19" s="68"/>
      <c r="I19" s="68"/>
    </row>
    <row r="20" spans="1:13" x14ac:dyDescent="0.2">
      <c r="A20" s="68"/>
      <c r="B20" s="68"/>
      <c r="C20" s="68"/>
      <c r="D20" s="68"/>
      <c r="E20" s="68"/>
      <c r="F20" s="68"/>
      <c r="G20" s="68"/>
      <c r="H20" s="68"/>
      <c r="I20" s="68"/>
    </row>
    <row r="21" spans="1:13" x14ac:dyDescent="0.2">
      <c r="A21" s="68"/>
      <c r="B21" s="68"/>
      <c r="C21" s="68"/>
      <c r="D21" s="68"/>
      <c r="E21" s="68"/>
      <c r="F21" s="68"/>
      <c r="G21" s="68"/>
      <c r="H21" s="68"/>
      <c r="I21" s="68"/>
    </row>
    <row r="22" spans="1:13" ht="15.75" x14ac:dyDescent="0.25">
      <c r="A22" s="224"/>
      <c r="B22" s="224"/>
      <c r="C22" s="224"/>
      <c r="D22" s="224"/>
      <c r="E22" s="224"/>
      <c r="F22" s="224"/>
      <c r="G22" s="224"/>
      <c r="H22" s="224"/>
      <c r="I22" s="224"/>
    </row>
    <row r="23" spans="1:13" ht="15.75" x14ac:dyDescent="0.25">
      <c r="A23" s="74"/>
      <c r="B23" s="74"/>
      <c r="C23" s="74"/>
      <c r="D23" s="74"/>
      <c r="E23" s="74"/>
      <c r="F23" s="74"/>
      <c r="G23" s="74"/>
      <c r="H23" s="74"/>
      <c r="I23" s="74"/>
    </row>
    <row r="24" spans="1:13" ht="15.75" x14ac:dyDescent="0.25">
      <c r="A24" s="74"/>
      <c r="B24" s="74"/>
      <c r="C24" s="74"/>
      <c r="D24" s="74"/>
      <c r="E24" s="74"/>
      <c r="F24" s="74"/>
      <c r="G24" s="74"/>
      <c r="H24" s="68"/>
      <c r="I24" s="68"/>
    </row>
    <row r="25" spans="1:13" ht="15.75" x14ac:dyDescent="0.25">
      <c r="A25" s="74"/>
      <c r="B25" s="68"/>
      <c r="C25" s="68"/>
      <c r="D25" s="68"/>
      <c r="E25" s="68"/>
      <c r="F25" s="68"/>
      <c r="G25" s="68"/>
      <c r="H25" s="68"/>
      <c r="I25" s="68"/>
    </row>
    <row r="26" spans="1:13" ht="15.75" x14ac:dyDescent="0.25">
      <c r="A26" s="74"/>
      <c r="B26" s="68"/>
      <c r="C26" s="68"/>
      <c r="D26" s="68"/>
      <c r="E26" s="68"/>
      <c r="F26" s="68"/>
      <c r="G26" s="68"/>
      <c r="H26" s="68"/>
      <c r="I26" s="68"/>
    </row>
    <row r="27" spans="1:13" x14ac:dyDescent="0.2">
      <c r="A27" s="68"/>
      <c r="B27" s="68"/>
      <c r="C27" s="68"/>
      <c r="D27" s="68"/>
      <c r="E27" s="68"/>
      <c r="F27" s="68"/>
      <c r="G27" s="68"/>
      <c r="H27" s="68"/>
      <c r="I27" s="68"/>
    </row>
    <row r="28" spans="1:13" x14ac:dyDescent="0.2">
      <c r="A28" s="68"/>
      <c r="B28" s="68"/>
      <c r="C28" s="68"/>
      <c r="D28" s="68"/>
      <c r="E28" s="68"/>
      <c r="F28" s="68"/>
      <c r="G28" s="68"/>
      <c r="H28" s="68"/>
      <c r="I28" s="68"/>
    </row>
    <row r="29" spans="1:13" x14ac:dyDescent="0.2">
      <c r="A29" s="68"/>
      <c r="B29" s="68"/>
      <c r="C29" s="68"/>
      <c r="D29" s="68"/>
      <c r="E29" s="68"/>
      <c r="F29" s="68"/>
      <c r="G29" s="68"/>
      <c r="H29" s="68"/>
      <c r="I29" s="68"/>
    </row>
    <row r="30" spans="1:13" x14ac:dyDescent="0.2">
      <c r="A30" s="75"/>
      <c r="B30" s="75"/>
      <c r="C30" s="75"/>
      <c r="D30" s="75"/>
      <c r="E30" s="75"/>
      <c r="F30" s="75"/>
      <c r="G30" s="75"/>
      <c r="H30" s="75"/>
      <c r="I30" s="75"/>
    </row>
    <row r="31" spans="1:13" x14ac:dyDescent="0.2">
      <c r="A31" s="75"/>
      <c r="B31" s="75"/>
      <c r="C31" s="75"/>
      <c r="D31" s="75"/>
      <c r="E31" s="75"/>
      <c r="F31" s="75"/>
      <c r="G31" s="75"/>
      <c r="H31" s="75"/>
      <c r="I31" s="75"/>
    </row>
    <row r="32" spans="1:13" ht="33.75" customHeight="1" x14ac:dyDescent="0.2">
      <c r="A32" s="225" t="s">
        <v>72</v>
      </c>
      <c r="B32" s="225"/>
      <c r="C32" s="225"/>
      <c r="D32" s="225"/>
      <c r="E32" s="225"/>
      <c r="F32" s="225"/>
      <c r="G32" s="225"/>
      <c r="H32" s="225"/>
      <c r="I32" s="76"/>
      <c r="J32" s="76"/>
      <c r="K32" s="76"/>
      <c r="L32" s="76"/>
      <c r="M32" s="76"/>
    </row>
    <row r="33" spans="1:13" ht="33.75" customHeight="1" x14ac:dyDescent="0.2">
      <c r="A33" s="219" t="s">
        <v>73</v>
      </c>
      <c r="B33" s="219"/>
      <c r="C33" s="219"/>
      <c r="D33" s="219"/>
      <c r="E33" s="219"/>
      <c r="F33" s="219"/>
      <c r="G33" s="219"/>
      <c r="H33" s="219"/>
      <c r="I33" s="77"/>
      <c r="J33" s="77"/>
      <c r="K33" s="77"/>
      <c r="L33" s="77"/>
      <c r="M33" s="77"/>
    </row>
    <row r="34" spans="1:13" ht="33.75" customHeight="1" x14ac:dyDescent="0.2">
      <c r="A34" s="219" t="s">
        <v>74</v>
      </c>
      <c r="B34" s="219"/>
      <c r="C34" s="219"/>
      <c r="D34" s="219"/>
      <c r="E34" s="219"/>
      <c r="F34" s="219"/>
      <c r="G34" s="219"/>
      <c r="H34" s="219"/>
      <c r="I34" s="77"/>
      <c r="J34" s="77"/>
      <c r="K34" s="77"/>
      <c r="L34" s="77"/>
      <c r="M34" s="77"/>
    </row>
    <row r="35" spans="1:13" ht="33.75" customHeight="1" x14ac:dyDescent="0.2">
      <c r="A35" s="219" t="s">
        <v>75</v>
      </c>
      <c r="B35" s="219"/>
      <c r="C35" s="219"/>
      <c r="D35" s="219"/>
      <c r="E35" s="219"/>
      <c r="F35" s="219"/>
      <c r="G35" s="219"/>
      <c r="H35" s="219"/>
      <c r="I35" s="77"/>
      <c r="J35" s="77"/>
      <c r="K35" s="77"/>
      <c r="L35" s="77"/>
      <c r="M35" s="77"/>
    </row>
    <row r="36" spans="1:13" x14ac:dyDescent="0.2">
      <c r="A36" s="75"/>
      <c r="B36" s="75"/>
      <c r="C36" s="75"/>
      <c r="D36" s="75"/>
      <c r="E36" s="75"/>
      <c r="F36" s="75"/>
      <c r="G36" s="75"/>
      <c r="H36" s="75"/>
      <c r="I36" s="75"/>
    </row>
    <row r="37" spans="1:13" x14ac:dyDescent="0.2">
      <c r="A37" s="75"/>
      <c r="B37" s="75"/>
      <c r="C37" s="75"/>
      <c r="D37" s="75"/>
      <c r="E37" s="75"/>
      <c r="F37" s="75"/>
      <c r="G37" s="75"/>
      <c r="H37" s="75"/>
      <c r="I37" s="75"/>
    </row>
  </sheetData>
  <mergeCells count="14">
    <mergeCell ref="A7:H7"/>
    <mergeCell ref="A1:H1"/>
    <mergeCell ref="A2:H2"/>
    <mergeCell ref="A3:H3"/>
    <mergeCell ref="A5:H5"/>
    <mergeCell ref="A6:H6"/>
    <mergeCell ref="A34:H34"/>
    <mergeCell ref="A35:H35"/>
    <mergeCell ref="A8:H8"/>
    <mergeCell ref="D10:G10"/>
    <mergeCell ref="D11:G11"/>
    <mergeCell ref="A22:I22"/>
    <mergeCell ref="A32:H32"/>
    <mergeCell ref="A33:H33"/>
  </mergeCells>
  <printOptions horizontalCentered="1"/>
  <pageMargins left="0.70866141732283472" right="0.11811023622047245"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2"/>
  <sheetViews>
    <sheetView zoomScaleNormal="100" zoomScaleSheetLayoutView="70" workbookViewId="0">
      <selection activeCell="M45" sqref="M45"/>
    </sheetView>
  </sheetViews>
  <sheetFormatPr defaultRowHeight="12.75" x14ac:dyDescent="0.2"/>
  <cols>
    <col min="1" max="1" width="3.140625" style="15" customWidth="1"/>
    <col min="2" max="2" width="3.5703125" style="43" customWidth="1"/>
    <col min="3" max="3" width="3.140625" style="17" customWidth="1"/>
    <col min="4" max="4" width="32.28515625" style="6" customWidth="1"/>
    <col min="5" max="6" width="3.7109375" style="28" customWidth="1"/>
    <col min="7" max="8" width="7.7109375" style="6" customWidth="1"/>
    <col min="9" max="10" width="7.7109375" style="21" customWidth="1"/>
    <col min="11" max="11" width="23.28515625" style="6" customWidth="1"/>
    <col min="12" max="12" width="6" style="28" customWidth="1"/>
    <col min="13" max="13" width="6.5703125" style="28" customWidth="1"/>
    <col min="14" max="14" width="38.85546875" style="28" customWidth="1"/>
    <col min="15" max="15" width="29.140625" style="28" customWidth="1"/>
    <col min="16" max="16" width="9.28515625" style="6" customWidth="1"/>
    <col min="17" max="16384" width="9.140625" style="6"/>
  </cols>
  <sheetData>
    <row r="1" spans="1:21" s="22" customFormat="1" ht="15.75" x14ac:dyDescent="0.2">
      <c r="A1" s="261" t="s">
        <v>62</v>
      </c>
      <c r="B1" s="261"/>
      <c r="C1" s="261"/>
      <c r="D1" s="261"/>
      <c r="E1" s="261"/>
      <c r="F1" s="261"/>
      <c r="G1" s="261"/>
      <c r="H1" s="261"/>
      <c r="I1" s="261"/>
      <c r="J1" s="261"/>
      <c r="K1" s="261"/>
      <c r="L1" s="261"/>
      <c r="M1" s="261"/>
      <c r="N1" s="261"/>
      <c r="O1" s="261"/>
      <c r="P1" s="90"/>
      <c r="Q1" s="90"/>
    </row>
    <row r="2" spans="1:21" s="22" customFormat="1" ht="15.75" customHeight="1" x14ac:dyDescent="0.2">
      <c r="A2" s="262" t="s">
        <v>63</v>
      </c>
      <c r="B2" s="262"/>
      <c r="C2" s="262"/>
      <c r="D2" s="262"/>
      <c r="E2" s="262"/>
      <c r="F2" s="262"/>
      <c r="G2" s="262"/>
      <c r="H2" s="262"/>
      <c r="I2" s="262"/>
      <c r="J2" s="262"/>
      <c r="K2" s="262"/>
      <c r="L2" s="262"/>
      <c r="M2" s="262"/>
      <c r="N2" s="262"/>
      <c r="O2" s="262"/>
      <c r="P2" s="91"/>
      <c r="Q2" s="91"/>
    </row>
    <row r="3" spans="1:21" ht="26.25" customHeight="1" thickBot="1" x14ac:dyDescent="0.25">
      <c r="A3" s="12"/>
      <c r="B3" s="12"/>
      <c r="C3" s="16"/>
      <c r="D3" s="18"/>
      <c r="E3" s="18"/>
      <c r="F3" s="18"/>
      <c r="G3" s="18"/>
      <c r="H3" s="18"/>
      <c r="I3" s="19"/>
      <c r="J3" s="19"/>
      <c r="K3" s="5"/>
      <c r="L3" s="263" t="s">
        <v>39</v>
      </c>
      <c r="M3" s="263"/>
      <c r="N3" s="263"/>
      <c r="O3" s="263"/>
    </row>
    <row r="4" spans="1:21" ht="18" customHeight="1" x14ac:dyDescent="0.2">
      <c r="A4" s="264" t="s">
        <v>0</v>
      </c>
      <c r="B4" s="267" t="s">
        <v>1</v>
      </c>
      <c r="C4" s="270" t="s">
        <v>2</v>
      </c>
      <c r="D4" s="273" t="s">
        <v>3</v>
      </c>
      <c r="E4" s="276" t="s">
        <v>4</v>
      </c>
      <c r="F4" s="279" t="s">
        <v>5</v>
      </c>
      <c r="G4" s="282" t="s">
        <v>6</v>
      </c>
      <c r="H4" s="230" t="s">
        <v>61</v>
      </c>
      <c r="I4" s="231"/>
      <c r="J4" s="232"/>
      <c r="K4" s="230" t="s">
        <v>78</v>
      </c>
      <c r="L4" s="231"/>
      <c r="M4" s="231"/>
      <c r="N4" s="285" t="s">
        <v>57</v>
      </c>
      <c r="O4" s="288" t="s">
        <v>58</v>
      </c>
    </row>
    <row r="5" spans="1:21" ht="18" customHeight="1" x14ac:dyDescent="0.2">
      <c r="A5" s="265"/>
      <c r="B5" s="268"/>
      <c r="C5" s="271"/>
      <c r="D5" s="274"/>
      <c r="E5" s="277"/>
      <c r="F5" s="280"/>
      <c r="G5" s="283"/>
      <c r="H5" s="291" t="s">
        <v>79</v>
      </c>
      <c r="I5" s="293" t="s">
        <v>80</v>
      </c>
      <c r="J5" s="293" t="s">
        <v>81</v>
      </c>
      <c r="K5" s="244" t="s">
        <v>20</v>
      </c>
      <c r="L5" s="246" t="s">
        <v>59</v>
      </c>
      <c r="M5" s="246" t="s">
        <v>60</v>
      </c>
      <c r="N5" s="286"/>
      <c r="O5" s="289"/>
    </row>
    <row r="6" spans="1:21" ht="87" customHeight="1" thickBot="1" x14ac:dyDescent="0.25">
      <c r="A6" s="266"/>
      <c r="B6" s="269"/>
      <c r="C6" s="272"/>
      <c r="D6" s="275"/>
      <c r="E6" s="278"/>
      <c r="F6" s="281"/>
      <c r="G6" s="284"/>
      <c r="H6" s="292"/>
      <c r="I6" s="294"/>
      <c r="J6" s="294"/>
      <c r="K6" s="245"/>
      <c r="L6" s="247"/>
      <c r="M6" s="247"/>
      <c r="N6" s="287"/>
      <c r="O6" s="290"/>
    </row>
    <row r="7" spans="1:21" ht="18" customHeight="1" thickBot="1" x14ac:dyDescent="0.25">
      <c r="A7" s="248" t="s">
        <v>21</v>
      </c>
      <c r="B7" s="249"/>
      <c r="C7" s="249"/>
      <c r="D7" s="249"/>
      <c r="E7" s="249"/>
      <c r="F7" s="249"/>
      <c r="G7" s="249"/>
      <c r="H7" s="249"/>
      <c r="I7" s="249"/>
      <c r="J7" s="249"/>
      <c r="K7" s="249"/>
      <c r="L7" s="249"/>
      <c r="M7" s="249"/>
      <c r="N7" s="249"/>
      <c r="O7" s="250"/>
    </row>
    <row r="8" spans="1:21" ht="13.5" thickBot="1" x14ac:dyDescent="0.25">
      <c r="A8" s="251" t="s">
        <v>25</v>
      </c>
      <c r="B8" s="252"/>
      <c r="C8" s="252"/>
      <c r="D8" s="252"/>
      <c r="E8" s="252"/>
      <c r="F8" s="252"/>
      <c r="G8" s="252"/>
      <c r="H8" s="252"/>
      <c r="I8" s="252"/>
      <c r="J8" s="252"/>
      <c r="K8" s="252"/>
      <c r="L8" s="252"/>
      <c r="M8" s="252"/>
      <c r="N8" s="252"/>
      <c r="O8" s="253"/>
    </row>
    <row r="9" spans="1:21" ht="57.75" customHeight="1" thickBot="1" x14ac:dyDescent="0.25">
      <c r="A9" s="56" t="s">
        <v>7</v>
      </c>
      <c r="B9" s="254" t="s">
        <v>22</v>
      </c>
      <c r="C9" s="255"/>
      <c r="D9" s="255"/>
      <c r="E9" s="255"/>
      <c r="F9" s="255"/>
      <c r="G9" s="255"/>
      <c r="H9" s="255"/>
      <c r="I9" s="255"/>
      <c r="J9" s="255"/>
      <c r="K9" s="57" t="s">
        <v>64</v>
      </c>
      <c r="L9" s="92">
        <v>7000</v>
      </c>
      <c r="M9" s="93">
        <v>10907</v>
      </c>
      <c r="N9" s="94"/>
      <c r="O9" s="95"/>
    </row>
    <row r="10" spans="1:21" ht="13.5" thickBot="1" x14ac:dyDescent="0.25">
      <c r="A10" s="173" t="s">
        <v>7</v>
      </c>
      <c r="B10" s="13" t="s">
        <v>7</v>
      </c>
      <c r="C10" s="256" t="s">
        <v>23</v>
      </c>
      <c r="D10" s="256"/>
      <c r="E10" s="256"/>
      <c r="F10" s="256"/>
      <c r="G10" s="256"/>
      <c r="H10" s="256"/>
      <c r="I10" s="256"/>
      <c r="J10" s="257"/>
      <c r="K10" s="257"/>
      <c r="L10" s="257"/>
      <c r="M10" s="257"/>
      <c r="N10" s="257"/>
      <c r="O10" s="258"/>
      <c r="T10" s="8"/>
    </row>
    <row r="11" spans="1:21" ht="43.5" customHeight="1" x14ac:dyDescent="0.2">
      <c r="A11" s="175" t="s">
        <v>7</v>
      </c>
      <c r="B11" s="40" t="s">
        <v>7</v>
      </c>
      <c r="C11" s="27" t="s">
        <v>7</v>
      </c>
      <c r="D11" s="31" t="s">
        <v>48</v>
      </c>
      <c r="E11" s="36"/>
      <c r="F11" s="183" t="s">
        <v>19</v>
      </c>
      <c r="G11" s="96" t="s">
        <v>8</v>
      </c>
      <c r="H11" s="50">
        <v>25</v>
      </c>
      <c r="I11" s="50">
        <v>20.8</v>
      </c>
      <c r="J11" s="97">
        <v>19.7</v>
      </c>
      <c r="K11" s="98"/>
      <c r="L11" s="48"/>
      <c r="M11" s="99"/>
      <c r="N11" s="48"/>
      <c r="O11" s="49"/>
    </row>
    <row r="12" spans="1:21" ht="59.25" customHeight="1" x14ac:dyDescent="0.2">
      <c r="A12" s="176"/>
      <c r="B12" s="41"/>
      <c r="C12" s="27"/>
      <c r="D12" s="85" t="s">
        <v>49</v>
      </c>
      <c r="E12" s="37" t="s">
        <v>35</v>
      </c>
      <c r="F12" s="184"/>
      <c r="G12" s="100"/>
      <c r="H12" s="55"/>
      <c r="I12" s="55"/>
      <c r="J12" s="194"/>
      <c r="K12" s="162" t="s">
        <v>37</v>
      </c>
      <c r="L12" s="89">
        <v>18</v>
      </c>
      <c r="M12" s="86">
        <v>14</v>
      </c>
      <c r="N12" s="163"/>
      <c r="O12" s="88" t="s">
        <v>104</v>
      </c>
      <c r="R12" s="8"/>
      <c r="T12" s="8"/>
    </row>
    <row r="13" spans="1:21" ht="36" customHeight="1" x14ac:dyDescent="0.2">
      <c r="A13" s="173"/>
      <c r="B13" s="24"/>
      <c r="C13" s="259"/>
      <c r="D13" s="309" t="s">
        <v>55</v>
      </c>
      <c r="E13" s="37"/>
      <c r="F13" s="184"/>
      <c r="G13" s="7"/>
      <c r="H13" s="55"/>
      <c r="I13" s="55"/>
      <c r="J13" s="194"/>
      <c r="K13" s="311" t="s">
        <v>56</v>
      </c>
      <c r="L13" s="313">
        <v>0</v>
      </c>
      <c r="M13" s="315">
        <v>0</v>
      </c>
      <c r="N13" s="317"/>
      <c r="O13" s="295" t="s">
        <v>105</v>
      </c>
      <c r="P13" s="102"/>
    </row>
    <row r="14" spans="1:21" ht="20.25" customHeight="1" thickBot="1" x14ac:dyDescent="0.25">
      <c r="A14" s="177"/>
      <c r="B14" s="23"/>
      <c r="C14" s="260"/>
      <c r="D14" s="310"/>
      <c r="E14" s="297" t="s">
        <v>43</v>
      </c>
      <c r="F14" s="298"/>
      <c r="G14" s="299"/>
      <c r="H14" s="20">
        <f t="shared" ref="H14" si="0">SUM(H11:H13)</f>
        <v>25</v>
      </c>
      <c r="I14" s="20">
        <f t="shared" ref="I14:J14" si="1">SUM(I11:I13)</f>
        <v>20.8</v>
      </c>
      <c r="J14" s="103">
        <f t="shared" si="1"/>
        <v>19.7</v>
      </c>
      <c r="K14" s="312"/>
      <c r="L14" s="314"/>
      <c r="M14" s="316"/>
      <c r="N14" s="318"/>
      <c r="O14" s="296"/>
    </row>
    <row r="15" spans="1:21" ht="90.75" customHeight="1" x14ac:dyDescent="0.2">
      <c r="A15" s="178" t="s">
        <v>7</v>
      </c>
      <c r="B15" s="104" t="s">
        <v>7</v>
      </c>
      <c r="C15" s="300" t="s">
        <v>10</v>
      </c>
      <c r="D15" s="301" t="s">
        <v>47</v>
      </c>
      <c r="E15" s="240"/>
      <c r="F15" s="183" t="s">
        <v>19</v>
      </c>
      <c r="G15" s="80" t="s">
        <v>8</v>
      </c>
      <c r="H15" s="50">
        <v>15.6</v>
      </c>
      <c r="I15" s="50">
        <v>22.7</v>
      </c>
      <c r="J15" s="97">
        <v>21.6</v>
      </c>
      <c r="K15" s="303" t="s">
        <v>54</v>
      </c>
      <c r="L15" s="59">
        <v>5</v>
      </c>
      <c r="M15" s="60">
        <v>4</v>
      </c>
      <c r="N15" s="305" t="s">
        <v>107</v>
      </c>
      <c r="O15" s="307" t="s">
        <v>106</v>
      </c>
      <c r="S15" s="8"/>
    </row>
    <row r="16" spans="1:21" ht="19.5" customHeight="1" thickBot="1" x14ac:dyDescent="0.25">
      <c r="A16" s="177"/>
      <c r="B16" s="23"/>
      <c r="C16" s="260"/>
      <c r="D16" s="302"/>
      <c r="E16" s="241"/>
      <c r="F16" s="185"/>
      <c r="G16" s="195" t="s">
        <v>9</v>
      </c>
      <c r="H16" s="20">
        <f t="shared" ref="H16:J16" si="2">SUM(H15:H15)</f>
        <v>15.6</v>
      </c>
      <c r="I16" s="20">
        <f t="shared" si="2"/>
        <v>22.7</v>
      </c>
      <c r="J16" s="103">
        <f t="shared" si="2"/>
        <v>21.6</v>
      </c>
      <c r="K16" s="304"/>
      <c r="L16" s="58"/>
      <c r="M16" s="87"/>
      <c r="N16" s="306"/>
      <c r="O16" s="308"/>
      <c r="U16" s="8"/>
    </row>
    <row r="17" spans="1:19" ht="27" customHeight="1" x14ac:dyDescent="0.2">
      <c r="A17" s="181" t="s">
        <v>7</v>
      </c>
      <c r="B17" s="199" t="s">
        <v>7</v>
      </c>
      <c r="C17" s="205" t="s">
        <v>11</v>
      </c>
      <c r="D17" s="31" t="s">
        <v>52</v>
      </c>
      <c r="E17" s="206"/>
      <c r="F17" s="207" t="s">
        <v>19</v>
      </c>
      <c r="G17" s="164" t="s">
        <v>8</v>
      </c>
      <c r="H17" s="165">
        <v>8.6999999999999993</v>
      </c>
      <c r="I17" s="166">
        <v>16.7</v>
      </c>
      <c r="J17" s="166">
        <f>15.6+0.7</f>
        <v>16.3</v>
      </c>
      <c r="K17" s="160"/>
      <c r="L17" s="26"/>
      <c r="M17" s="161"/>
      <c r="N17" s="319" t="s">
        <v>103</v>
      </c>
      <c r="O17" s="321" t="s">
        <v>82</v>
      </c>
      <c r="Q17" s="8"/>
    </row>
    <row r="18" spans="1:19" ht="42" customHeight="1" x14ac:dyDescent="0.2">
      <c r="A18" s="208"/>
      <c r="B18" s="209"/>
      <c r="C18" s="210"/>
      <c r="D18" s="167" t="s">
        <v>53</v>
      </c>
      <c r="E18" s="211"/>
      <c r="F18" s="212"/>
      <c r="G18" s="213"/>
      <c r="H18" s="214"/>
      <c r="I18" s="215"/>
      <c r="J18" s="215"/>
      <c r="K18" s="197" t="s">
        <v>50</v>
      </c>
      <c r="L18" s="198">
        <v>40</v>
      </c>
      <c r="M18" s="216">
        <v>39</v>
      </c>
      <c r="N18" s="320"/>
      <c r="O18" s="322"/>
    </row>
    <row r="19" spans="1:19" ht="53.25" customHeight="1" x14ac:dyDescent="0.2">
      <c r="A19" s="179"/>
      <c r="B19" s="81"/>
      <c r="C19" s="29"/>
      <c r="D19" s="323" t="s">
        <v>51</v>
      </c>
      <c r="E19" s="106"/>
      <c r="F19" s="107"/>
      <c r="G19" s="324"/>
      <c r="H19" s="325"/>
      <c r="I19" s="326"/>
      <c r="J19" s="326"/>
      <c r="K19" s="327" t="s">
        <v>45</v>
      </c>
      <c r="L19" s="329">
        <v>14</v>
      </c>
      <c r="M19" s="329">
        <v>13</v>
      </c>
      <c r="N19" s="204" t="s">
        <v>108</v>
      </c>
      <c r="O19" s="331" t="s">
        <v>109</v>
      </c>
      <c r="P19" s="39"/>
    </row>
    <row r="20" spans="1:19" ht="39" customHeight="1" x14ac:dyDescent="0.2">
      <c r="A20" s="179"/>
      <c r="B20" s="81"/>
      <c r="C20" s="29"/>
      <c r="D20" s="323"/>
      <c r="E20" s="106"/>
      <c r="F20" s="107"/>
      <c r="G20" s="324"/>
      <c r="H20" s="325"/>
      <c r="I20" s="326"/>
      <c r="J20" s="326"/>
      <c r="K20" s="328"/>
      <c r="L20" s="330"/>
      <c r="M20" s="330"/>
      <c r="N20" s="110"/>
      <c r="O20" s="331"/>
      <c r="P20" s="39"/>
    </row>
    <row r="21" spans="1:19" ht="12" customHeight="1" x14ac:dyDescent="0.2">
      <c r="A21" s="179"/>
      <c r="B21" s="81"/>
      <c r="C21" s="29"/>
      <c r="D21" s="323"/>
      <c r="E21" s="106"/>
      <c r="F21" s="107"/>
      <c r="G21" s="324"/>
      <c r="H21" s="325"/>
      <c r="I21" s="326"/>
      <c r="J21" s="326"/>
      <c r="K21" s="333"/>
      <c r="L21" s="111"/>
      <c r="M21" s="112"/>
      <c r="N21" s="113"/>
      <c r="O21" s="331"/>
    </row>
    <row r="22" spans="1:19" ht="15" customHeight="1" thickBot="1" x14ac:dyDescent="0.25">
      <c r="A22" s="180"/>
      <c r="B22" s="189"/>
      <c r="C22" s="30"/>
      <c r="D22" s="32"/>
      <c r="E22" s="335" t="s">
        <v>43</v>
      </c>
      <c r="F22" s="336"/>
      <c r="G22" s="337"/>
      <c r="H22" s="20">
        <f>SUM(H17:H21)</f>
        <v>8.6999999999999993</v>
      </c>
      <c r="I22" s="103">
        <f>SUM(I17:I21)</f>
        <v>16.7</v>
      </c>
      <c r="J22" s="20">
        <f>SUM(J17:J21)</f>
        <v>16.3</v>
      </c>
      <c r="K22" s="334"/>
      <c r="L22" s="114"/>
      <c r="M22" s="115"/>
      <c r="N22" s="116"/>
      <c r="O22" s="332"/>
    </row>
    <row r="23" spans="1:19" ht="27" customHeight="1" x14ac:dyDescent="0.2">
      <c r="A23" s="181" t="s">
        <v>7</v>
      </c>
      <c r="B23" s="188" t="s">
        <v>7</v>
      </c>
      <c r="C23" s="117" t="s">
        <v>40</v>
      </c>
      <c r="D23" s="118" t="s">
        <v>83</v>
      </c>
      <c r="E23" s="342"/>
      <c r="F23" s="183" t="s">
        <v>19</v>
      </c>
      <c r="G23" s="80"/>
      <c r="H23" s="50"/>
      <c r="I23" s="50"/>
      <c r="J23" s="97"/>
      <c r="K23" s="119"/>
      <c r="L23" s="120"/>
      <c r="M23" s="121"/>
      <c r="N23" s="122"/>
      <c r="O23" s="196"/>
      <c r="Q23" s="8"/>
    </row>
    <row r="24" spans="1:19" ht="15" customHeight="1" x14ac:dyDescent="0.2">
      <c r="A24" s="179"/>
      <c r="B24" s="81"/>
      <c r="C24" s="29"/>
      <c r="D24" s="323" t="s">
        <v>84</v>
      </c>
      <c r="E24" s="343"/>
      <c r="F24" s="184"/>
      <c r="G24" s="34" t="s">
        <v>8</v>
      </c>
      <c r="H24" s="123">
        <v>1.1000000000000001</v>
      </c>
      <c r="I24" s="123">
        <v>1.1000000000000001</v>
      </c>
      <c r="J24" s="124">
        <v>1</v>
      </c>
      <c r="K24" s="344" t="s">
        <v>85</v>
      </c>
      <c r="L24" s="109">
        <v>1</v>
      </c>
      <c r="M24" s="125">
        <v>1</v>
      </c>
      <c r="N24" s="126"/>
      <c r="O24" s="127"/>
      <c r="Q24" s="8"/>
    </row>
    <row r="25" spans="1:19" ht="15" customHeight="1" x14ac:dyDescent="0.2">
      <c r="A25" s="179"/>
      <c r="B25" s="81"/>
      <c r="C25" s="29"/>
      <c r="D25" s="323"/>
      <c r="E25" s="343"/>
      <c r="F25" s="184"/>
      <c r="G25" s="34" t="s">
        <v>86</v>
      </c>
      <c r="H25" s="123">
        <v>4.2</v>
      </c>
      <c r="I25" s="123">
        <v>4.2</v>
      </c>
      <c r="J25" s="124">
        <v>4.0999999999999996</v>
      </c>
      <c r="K25" s="333"/>
      <c r="L25" s="35"/>
      <c r="M25" s="128"/>
      <c r="N25" s="129"/>
      <c r="O25" s="130"/>
      <c r="Q25" s="8"/>
    </row>
    <row r="26" spans="1:19" ht="15" customHeight="1" x14ac:dyDescent="0.2">
      <c r="A26" s="179"/>
      <c r="B26" s="81"/>
      <c r="C26" s="29"/>
      <c r="D26" s="323"/>
      <c r="E26" s="343"/>
      <c r="F26" s="184"/>
      <c r="G26" s="131" t="s">
        <v>87</v>
      </c>
      <c r="H26" s="123">
        <v>6.5</v>
      </c>
      <c r="I26" s="123">
        <v>6.5</v>
      </c>
      <c r="J26" s="124">
        <v>6.4</v>
      </c>
      <c r="K26" s="333"/>
      <c r="L26" s="35"/>
      <c r="M26" s="128"/>
      <c r="N26" s="129"/>
      <c r="O26" s="130"/>
      <c r="Q26" s="8"/>
    </row>
    <row r="27" spans="1:19" ht="15" customHeight="1" x14ac:dyDescent="0.2">
      <c r="A27" s="179"/>
      <c r="B27" s="81"/>
      <c r="C27" s="27"/>
      <c r="D27" s="45"/>
      <c r="E27" s="343"/>
      <c r="F27" s="184"/>
      <c r="G27" s="46" t="s">
        <v>9</v>
      </c>
      <c r="H27" s="38">
        <f>SUM(H24:H26)</f>
        <v>11.8</v>
      </c>
      <c r="I27" s="38">
        <f>SUM(I24:I26)</f>
        <v>11.8</v>
      </c>
      <c r="J27" s="38">
        <f>SUM(J24:J26)</f>
        <v>11.5</v>
      </c>
      <c r="K27" s="132"/>
      <c r="L27" s="83"/>
      <c r="M27" s="133"/>
      <c r="N27" s="134"/>
      <c r="O27" s="135"/>
      <c r="P27" s="8"/>
    </row>
    <row r="28" spans="1:19" ht="18.75" customHeight="1" x14ac:dyDescent="0.2">
      <c r="A28" s="179"/>
      <c r="B28" s="81"/>
      <c r="C28" s="29"/>
      <c r="D28" s="233" t="s">
        <v>88</v>
      </c>
      <c r="E28" s="191"/>
      <c r="F28" s="184"/>
      <c r="G28" s="34" t="s">
        <v>8</v>
      </c>
      <c r="H28" s="136">
        <v>100</v>
      </c>
      <c r="I28" s="136">
        <v>100</v>
      </c>
      <c r="J28" s="137">
        <v>88.5</v>
      </c>
      <c r="K28" s="190" t="s">
        <v>42</v>
      </c>
      <c r="L28" s="35">
        <v>1</v>
      </c>
      <c r="M28" s="53">
        <v>1</v>
      </c>
      <c r="N28" s="338" t="s">
        <v>110</v>
      </c>
      <c r="O28" s="339"/>
    </row>
    <row r="29" spans="1:19" ht="153" customHeight="1" x14ac:dyDescent="0.2">
      <c r="A29" s="179"/>
      <c r="B29" s="81"/>
      <c r="C29" s="29"/>
      <c r="D29" s="345"/>
      <c r="E29" s="191"/>
      <c r="F29" s="184"/>
      <c r="G29" s="193"/>
      <c r="H29" s="55"/>
      <c r="I29" s="55"/>
      <c r="J29" s="194"/>
      <c r="K29" s="108" t="s">
        <v>89</v>
      </c>
      <c r="L29" s="51">
        <v>100</v>
      </c>
      <c r="M29" s="52">
        <v>100</v>
      </c>
      <c r="N29" s="346"/>
      <c r="O29" s="347"/>
    </row>
    <row r="30" spans="1:19" ht="50.25" customHeight="1" x14ac:dyDescent="0.2">
      <c r="A30" s="179"/>
      <c r="B30" s="81"/>
      <c r="C30" s="29"/>
      <c r="D30" s="233" t="s">
        <v>90</v>
      </c>
      <c r="E30" s="191"/>
      <c r="F30" s="184"/>
      <c r="G30" s="34" t="s">
        <v>8</v>
      </c>
      <c r="H30" s="136">
        <v>2.5</v>
      </c>
      <c r="I30" s="136">
        <v>2.5</v>
      </c>
      <c r="J30" s="137">
        <v>2.1</v>
      </c>
      <c r="K30" s="138" t="s">
        <v>91</v>
      </c>
      <c r="L30" s="51">
        <v>4</v>
      </c>
      <c r="M30" s="52">
        <v>4</v>
      </c>
      <c r="N30" s="338" t="s">
        <v>111</v>
      </c>
      <c r="O30" s="339"/>
      <c r="P30" s="139"/>
      <c r="Q30" s="139"/>
      <c r="R30" s="139"/>
      <c r="S30" s="139"/>
    </row>
    <row r="31" spans="1:19" ht="20.25" customHeight="1" thickBot="1" x14ac:dyDescent="0.25">
      <c r="A31" s="180"/>
      <c r="B31" s="189"/>
      <c r="C31" s="30"/>
      <c r="D31" s="234"/>
      <c r="E31" s="235" t="s">
        <v>43</v>
      </c>
      <c r="F31" s="236"/>
      <c r="G31" s="237"/>
      <c r="H31" s="20">
        <f>H30+H28+H27</f>
        <v>114.3</v>
      </c>
      <c r="I31" s="20">
        <f>I30+I28+I27</f>
        <v>114.3</v>
      </c>
      <c r="J31" s="103">
        <f>J30+J28+J27</f>
        <v>102.1</v>
      </c>
      <c r="K31" s="201" t="s">
        <v>92</v>
      </c>
      <c r="L31" s="202">
        <v>48</v>
      </c>
      <c r="M31" s="203">
        <v>123</v>
      </c>
      <c r="N31" s="340"/>
      <c r="O31" s="341"/>
      <c r="P31" s="139"/>
      <c r="Q31" s="139"/>
      <c r="R31" s="139"/>
      <c r="S31" s="139"/>
    </row>
    <row r="32" spans="1:19" ht="102.75" customHeight="1" x14ac:dyDescent="0.2">
      <c r="A32" s="181" t="s">
        <v>7</v>
      </c>
      <c r="B32" s="199" t="s">
        <v>7</v>
      </c>
      <c r="C32" s="117" t="s">
        <v>41</v>
      </c>
      <c r="D32" s="238" t="s">
        <v>93</v>
      </c>
      <c r="E32" s="240"/>
      <c r="F32" s="242" t="s">
        <v>19</v>
      </c>
      <c r="G32" s="80" t="s">
        <v>8</v>
      </c>
      <c r="H32" s="50">
        <v>5</v>
      </c>
      <c r="I32" s="50">
        <v>7.9</v>
      </c>
      <c r="J32" s="50">
        <v>7.9</v>
      </c>
      <c r="K32" s="358" t="s">
        <v>38</v>
      </c>
      <c r="L32" s="120">
        <v>15</v>
      </c>
      <c r="M32" s="140">
        <v>15</v>
      </c>
      <c r="N32" s="348" t="s">
        <v>112</v>
      </c>
      <c r="O32" s="228"/>
      <c r="P32" s="141"/>
      <c r="Q32" s="139"/>
      <c r="R32" s="139"/>
      <c r="S32" s="142"/>
    </row>
    <row r="33" spans="1:22" ht="19.5" customHeight="1" thickBot="1" x14ac:dyDescent="0.25">
      <c r="A33" s="180"/>
      <c r="B33" s="200"/>
      <c r="C33" s="30"/>
      <c r="D33" s="239"/>
      <c r="E33" s="241"/>
      <c r="F33" s="243"/>
      <c r="G33" s="33" t="s">
        <v>9</v>
      </c>
      <c r="H33" s="20">
        <f t="shared" ref="H33:J33" si="3">H32</f>
        <v>5</v>
      </c>
      <c r="I33" s="20">
        <f t="shared" si="3"/>
        <v>7.9</v>
      </c>
      <c r="J33" s="103">
        <f t="shared" si="3"/>
        <v>7.9</v>
      </c>
      <c r="K33" s="334"/>
      <c r="L33" s="145"/>
      <c r="M33" s="146"/>
      <c r="N33" s="349"/>
      <c r="O33" s="229"/>
      <c r="P33" s="139"/>
      <c r="Q33" s="139"/>
      <c r="R33" s="139"/>
      <c r="S33" s="139"/>
    </row>
    <row r="34" spans="1:22" ht="53.25" customHeight="1" x14ac:dyDescent="0.2">
      <c r="A34" s="350" t="s">
        <v>7</v>
      </c>
      <c r="B34" s="352" t="s">
        <v>7</v>
      </c>
      <c r="C34" s="300" t="s">
        <v>44</v>
      </c>
      <c r="D34" s="354" t="s">
        <v>46</v>
      </c>
      <c r="E34" s="356" t="s">
        <v>36</v>
      </c>
      <c r="F34" s="183">
        <v>1</v>
      </c>
      <c r="G34" s="44" t="s">
        <v>8</v>
      </c>
      <c r="H34" s="50">
        <v>5.9</v>
      </c>
      <c r="I34" s="50">
        <v>1.3</v>
      </c>
      <c r="J34" s="97">
        <v>1</v>
      </c>
      <c r="K34" s="358" t="s">
        <v>94</v>
      </c>
      <c r="L34" s="143">
        <v>9</v>
      </c>
      <c r="M34" s="121">
        <v>9</v>
      </c>
      <c r="N34" s="348" t="s">
        <v>113</v>
      </c>
      <c r="O34" s="228"/>
      <c r="P34" s="139"/>
      <c r="Q34" s="139"/>
      <c r="R34" s="139"/>
      <c r="S34" s="142"/>
    </row>
    <row r="35" spans="1:22" ht="15.75" customHeight="1" thickBot="1" x14ac:dyDescent="0.25">
      <c r="A35" s="351"/>
      <c r="B35" s="353"/>
      <c r="C35" s="260"/>
      <c r="D35" s="355"/>
      <c r="E35" s="357"/>
      <c r="F35" s="185"/>
      <c r="G35" s="144" t="s">
        <v>9</v>
      </c>
      <c r="H35" s="103">
        <f>SUM(H34)</f>
        <v>5.9</v>
      </c>
      <c r="I35" s="20">
        <f>I34</f>
        <v>1.3</v>
      </c>
      <c r="J35" s="103">
        <f>J34</f>
        <v>1</v>
      </c>
      <c r="K35" s="334"/>
      <c r="L35" s="145"/>
      <c r="M35" s="146"/>
      <c r="N35" s="349"/>
      <c r="O35" s="229"/>
    </row>
    <row r="36" spans="1:22" ht="41.25" customHeight="1" x14ac:dyDescent="0.2">
      <c r="A36" s="186" t="s">
        <v>7</v>
      </c>
      <c r="B36" s="188" t="s">
        <v>7</v>
      </c>
      <c r="C36" s="300" t="s">
        <v>95</v>
      </c>
      <c r="D36" s="354" t="s">
        <v>96</v>
      </c>
      <c r="E36" s="373"/>
      <c r="F36" s="376" t="s">
        <v>19</v>
      </c>
      <c r="G36" s="44" t="s">
        <v>8</v>
      </c>
      <c r="H36" s="50">
        <v>22</v>
      </c>
      <c r="I36" s="50">
        <v>11.1</v>
      </c>
      <c r="J36" s="97">
        <v>10.6</v>
      </c>
      <c r="K36" s="108" t="s">
        <v>97</v>
      </c>
      <c r="L36" s="52">
        <v>1</v>
      </c>
      <c r="M36" s="105">
        <v>1</v>
      </c>
      <c r="N36" s="192" t="s">
        <v>114</v>
      </c>
      <c r="O36" s="147"/>
    </row>
    <row r="37" spans="1:22" ht="31.5" customHeight="1" x14ac:dyDescent="0.2">
      <c r="A37" s="182"/>
      <c r="B37" s="81"/>
      <c r="C37" s="259"/>
      <c r="D37" s="372"/>
      <c r="E37" s="374"/>
      <c r="F37" s="377"/>
      <c r="G37" s="148"/>
      <c r="H37" s="8"/>
      <c r="I37" s="47"/>
      <c r="J37" s="149"/>
      <c r="K37" s="328" t="s">
        <v>98</v>
      </c>
      <c r="L37" s="82">
        <v>1500</v>
      </c>
      <c r="M37" s="330">
        <v>1500</v>
      </c>
      <c r="N37" s="360" t="s">
        <v>115</v>
      </c>
      <c r="O37" s="150"/>
    </row>
    <row r="38" spans="1:22" ht="24" customHeight="1" thickBot="1" x14ac:dyDescent="0.25">
      <c r="A38" s="187"/>
      <c r="B38" s="189"/>
      <c r="C38" s="260"/>
      <c r="D38" s="355"/>
      <c r="E38" s="375"/>
      <c r="F38" s="378"/>
      <c r="G38" s="84" t="s">
        <v>9</v>
      </c>
      <c r="H38" s="20">
        <f>SUM(H36:H37)</f>
        <v>22</v>
      </c>
      <c r="I38" s="20">
        <f>SUM(I36:I37)</f>
        <v>11.1</v>
      </c>
      <c r="J38" s="20">
        <f>SUM(J36:J37)</f>
        <v>10.6</v>
      </c>
      <c r="K38" s="379"/>
      <c r="L38" s="151"/>
      <c r="M38" s="359"/>
      <c r="N38" s="361"/>
      <c r="O38" s="152"/>
    </row>
    <row r="39" spans="1:22" ht="13.5" customHeight="1" thickBot="1" x14ac:dyDescent="0.25">
      <c r="A39" s="173" t="s">
        <v>7</v>
      </c>
      <c r="B39" s="24" t="s">
        <v>7</v>
      </c>
      <c r="C39" s="362" t="s">
        <v>12</v>
      </c>
      <c r="D39" s="363"/>
      <c r="E39" s="363"/>
      <c r="F39" s="363"/>
      <c r="G39" s="363"/>
      <c r="H39" s="153">
        <f>+H35+H33+H31+H22+H16+H14+H38</f>
        <v>196.5</v>
      </c>
      <c r="I39" s="153">
        <f t="shared" ref="I39:J39" si="4">+I35+I33+I31+I22+I16+I14+I38</f>
        <v>194.79999999999998</v>
      </c>
      <c r="J39" s="153">
        <f t="shared" si="4"/>
        <v>179.2</v>
      </c>
      <c r="K39" s="364"/>
      <c r="L39" s="365"/>
      <c r="M39" s="365"/>
      <c r="N39" s="365"/>
      <c r="O39" s="366"/>
    </row>
    <row r="40" spans="1:22" ht="13.5" customHeight="1" thickBot="1" x14ac:dyDescent="0.25">
      <c r="A40" s="173" t="s">
        <v>7</v>
      </c>
      <c r="B40" s="367" t="s">
        <v>13</v>
      </c>
      <c r="C40" s="368"/>
      <c r="D40" s="368"/>
      <c r="E40" s="368"/>
      <c r="F40" s="368"/>
      <c r="G40" s="368"/>
      <c r="H40" s="174">
        <f>H39</f>
        <v>196.5</v>
      </c>
      <c r="I40" s="174">
        <f>I39</f>
        <v>194.79999999999998</v>
      </c>
      <c r="J40" s="174">
        <f t="shared" ref="J40" si="5">J39</f>
        <v>179.2</v>
      </c>
      <c r="K40" s="369"/>
      <c r="L40" s="370"/>
      <c r="M40" s="370"/>
      <c r="N40" s="370"/>
      <c r="O40" s="371"/>
    </row>
    <row r="41" spans="1:22" ht="13.5" thickBot="1" x14ac:dyDescent="0.25">
      <c r="A41" s="168" t="s">
        <v>16</v>
      </c>
      <c r="B41" s="380" t="s">
        <v>14</v>
      </c>
      <c r="C41" s="381"/>
      <c r="D41" s="381"/>
      <c r="E41" s="381"/>
      <c r="F41" s="381"/>
      <c r="G41" s="381"/>
      <c r="H41" s="169">
        <f t="shared" ref="H41:J41" si="6">H40</f>
        <v>196.5</v>
      </c>
      <c r="I41" s="169">
        <f t="shared" si="6"/>
        <v>194.79999999999998</v>
      </c>
      <c r="J41" s="170">
        <f t="shared" si="6"/>
        <v>179.2</v>
      </c>
      <c r="K41" s="382"/>
      <c r="L41" s="383"/>
      <c r="M41" s="383"/>
      <c r="N41" s="383"/>
      <c r="O41" s="384"/>
    </row>
    <row r="42" spans="1:22" s="54" customFormat="1" ht="14.25" customHeight="1" x14ac:dyDescent="0.2">
      <c r="A42" s="385" t="s">
        <v>116</v>
      </c>
      <c r="B42" s="386"/>
      <c r="C42" s="386"/>
      <c r="D42" s="386"/>
      <c r="E42" s="386"/>
      <c r="F42" s="386"/>
      <c r="G42" s="386"/>
      <c r="H42" s="386"/>
      <c r="I42" s="386"/>
      <c r="J42" s="386"/>
      <c r="K42" s="386"/>
      <c r="L42" s="386"/>
      <c r="M42" s="386"/>
      <c r="N42" s="386"/>
      <c r="O42" s="386"/>
      <c r="P42" s="154"/>
      <c r="Q42" s="155"/>
      <c r="R42" s="155"/>
      <c r="S42" s="155"/>
      <c r="T42" s="155"/>
      <c r="U42" s="155"/>
      <c r="V42" s="155"/>
    </row>
    <row r="43" spans="1:22" s="54" customFormat="1" ht="14.25" customHeight="1" x14ac:dyDescent="0.2">
      <c r="A43" s="387" t="s">
        <v>118</v>
      </c>
      <c r="B43" s="388"/>
      <c r="C43" s="388"/>
      <c r="D43" s="388"/>
      <c r="E43" s="388"/>
      <c r="F43" s="388"/>
      <c r="G43" s="388"/>
      <c r="H43" s="388"/>
      <c r="I43" s="388"/>
      <c r="J43" s="388"/>
      <c r="K43" s="388"/>
      <c r="L43" s="388"/>
      <c r="M43" s="388"/>
      <c r="N43" s="388"/>
      <c r="O43" s="388"/>
      <c r="P43" s="154"/>
      <c r="Q43" s="155"/>
      <c r="R43" s="155"/>
      <c r="S43" s="155"/>
      <c r="T43" s="155"/>
      <c r="U43" s="155"/>
      <c r="V43" s="155"/>
    </row>
    <row r="44" spans="1:22" ht="25.5" customHeight="1" thickBot="1" x14ac:dyDescent="0.25">
      <c r="A44" s="14"/>
      <c r="B44" s="42"/>
      <c r="C44" s="1"/>
      <c r="D44" s="389" t="s">
        <v>18</v>
      </c>
      <c r="E44" s="389"/>
      <c r="F44" s="389"/>
      <c r="G44" s="389"/>
      <c r="H44" s="389"/>
      <c r="I44" s="389"/>
      <c r="J44" s="389"/>
      <c r="K44" s="8"/>
      <c r="L44" s="9"/>
      <c r="M44" s="9"/>
      <c r="N44" s="9"/>
      <c r="O44" s="9"/>
    </row>
    <row r="45" spans="1:22" ht="78" customHeight="1" thickBot="1" x14ac:dyDescent="0.25">
      <c r="A45" s="391" t="s">
        <v>15</v>
      </c>
      <c r="B45" s="392"/>
      <c r="C45" s="392"/>
      <c r="D45" s="392"/>
      <c r="E45" s="392"/>
      <c r="F45" s="392"/>
      <c r="G45" s="393"/>
      <c r="H45" s="156" t="s">
        <v>79</v>
      </c>
      <c r="I45" s="157" t="s">
        <v>80</v>
      </c>
      <c r="J45" s="157" t="s">
        <v>81</v>
      </c>
      <c r="K45" s="10"/>
      <c r="L45" s="11"/>
      <c r="M45" s="11"/>
      <c r="N45" s="11"/>
      <c r="O45" s="11"/>
    </row>
    <row r="46" spans="1:22" ht="15.75" customHeight="1" thickBot="1" x14ac:dyDescent="0.25">
      <c r="A46" s="394" t="s">
        <v>17</v>
      </c>
      <c r="B46" s="395"/>
      <c r="C46" s="395"/>
      <c r="D46" s="395"/>
      <c r="E46" s="395"/>
      <c r="F46" s="395"/>
      <c r="G46" s="396"/>
      <c r="H46" s="171">
        <f>SUM(H47:H49)</f>
        <v>196.5</v>
      </c>
      <c r="I46" s="171">
        <f>SUM(I47:I49)</f>
        <v>194.8</v>
      </c>
      <c r="J46" s="172">
        <f>SUM(J47:J49)</f>
        <v>179.2</v>
      </c>
      <c r="K46" s="10"/>
      <c r="L46" s="11"/>
      <c r="M46" s="11"/>
      <c r="N46" s="11"/>
      <c r="O46" s="11"/>
    </row>
    <row r="47" spans="1:22" x14ac:dyDescent="0.2">
      <c r="A47" s="397" t="s">
        <v>24</v>
      </c>
      <c r="B47" s="398"/>
      <c r="C47" s="398"/>
      <c r="D47" s="398"/>
      <c r="E47" s="398"/>
      <c r="F47" s="398"/>
      <c r="G47" s="399"/>
      <c r="H47" s="55">
        <f>SUMIF(G11:G39,"sb",H11:H39)</f>
        <v>185.8</v>
      </c>
      <c r="I47" s="55">
        <f>SUMIF(G11:G39,"sb",I11:I39)</f>
        <v>184.10000000000002</v>
      </c>
      <c r="J47" s="101">
        <f>SUMIF(G11:G38,"sb",J11:J38)</f>
        <v>168.7</v>
      </c>
      <c r="K47" s="10"/>
      <c r="L47" s="11"/>
      <c r="M47" s="11"/>
      <c r="N47" s="11"/>
      <c r="O47" s="11"/>
    </row>
    <row r="48" spans="1:22" x14ac:dyDescent="0.2">
      <c r="A48" s="400" t="s">
        <v>99</v>
      </c>
      <c r="B48" s="401"/>
      <c r="C48" s="401"/>
      <c r="D48" s="401"/>
      <c r="E48" s="401"/>
      <c r="F48" s="401"/>
      <c r="G48" s="402"/>
      <c r="H48" s="124">
        <f>SUMIF(G12:G40,"sb(l)",H12:H40)</f>
        <v>4.2</v>
      </c>
      <c r="I48" s="124">
        <f>SUMIF(G12:G40,"sb(l)",I12:I40)</f>
        <v>4.2</v>
      </c>
      <c r="J48" s="124">
        <f>SUMIF(G12:G39,"sb(l)",J12:J39)</f>
        <v>4.0999999999999996</v>
      </c>
      <c r="K48" s="10"/>
      <c r="L48" s="11"/>
      <c r="M48" s="11"/>
      <c r="N48" s="11"/>
      <c r="O48" s="11"/>
    </row>
    <row r="49" spans="1:15" ht="27.75" customHeight="1" thickBot="1" x14ac:dyDescent="0.25">
      <c r="A49" s="403" t="s">
        <v>100</v>
      </c>
      <c r="B49" s="404"/>
      <c r="C49" s="404"/>
      <c r="D49" s="404"/>
      <c r="E49" s="404"/>
      <c r="F49" s="404"/>
      <c r="G49" s="405"/>
      <c r="H49" s="136">
        <f>SUMIF(G13:G40,"sb(esa)",H13:H40)</f>
        <v>6.5</v>
      </c>
      <c r="I49" s="136">
        <f>SUMIF(G13:G40,"sb(esa)",I13:I40)</f>
        <v>6.5</v>
      </c>
      <c r="J49" s="158">
        <f>SUMIF(G13:G40,"sb(esa)",J13:J40)</f>
        <v>6.4</v>
      </c>
      <c r="K49" s="10"/>
      <c r="L49" s="11"/>
      <c r="M49" s="11"/>
      <c r="N49" s="11"/>
      <c r="O49" s="11"/>
    </row>
    <row r="50" spans="1:15" ht="13.5" thickBot="1" x14ac:dyDescent="0.25">
      <c r="A50" s="406" t="s">
        <v>9</v>
      </c>
      <c r="B50" s="407"/>
      <c r="C50" s="407"/>
      <c r="D50" s="407"/>
      <c r="E50" s="407"/>
      <c r="F50" s="407"/>
      <c r="G50" s="408"/>
      <c r="H50" s="25">
        <f>H46</f>
        <v>196.5</v>
      </c>
      <c r="I50" s="25">
        <f>I46</f>
        <v>194.8</v>
      </c>
      <c r="J50" s="159">
        <f t="shared" ref="J50" si="7">J46</f>
        <v>179.2</v>
      </c>
      <c r="K50" s="10"/>
      <c r="L50" s="11"/>
      <c r="M50" s="11"/>
      <c r="N50" s="11"/>
      <c r="O50" s="11"/>
    </row>
    <row r="51" spans="1:15" x14ac:dyDescent="0.2">
      <c r="F51" s="409"/>
      <c r="G51" s="409"/>
      <c r="H51" s="409"/>
      <c r="I51" s="409"/>
      <c r="J51" s="409"/>
    </row>
    <row r="52" spans="1:15" x14ac:dyDescent="0.2">
      <c r="I52" s="390" t="s">
        <v>119</v>
      </c>
      <c r="J52" s="390"/>
      <c r="K52" s="390"/>
      <c r="L52" s="390"/>
      <c r="M52" s="390"/>
    </row>
  </sheetData>
  <mergeCells count="97">
    <mergeCell ref="I52:M52"/>
    <mergeCell ref="A45:G45"/>
    <mergeCell ref="A46:G46"/>
    <mergeCell ref="A47:G47"/>
    <mergeCell ref="A48:G48"/>
    <mergeCell ref="A49:G49"/>
    <mergeCell ref="A50:G50"/>
    <mergeCell ref="F51:J51"/>
    <mergeCell ref="B41:G41"/>
    <mergeCell ref="K41:O41"/>
    <mergeCell ref="A42:O42"/>
    <mergeCell ref="A43:O43"/>
    <mergeCell ref="D44:J44"/>
    <mergeCell ref="M37:M38"/>
    <mergeCell ref="N37:N38"/>
    <mergeCell ref="C39:G39"/>
    <mergeCell ref="K39:O39"/>
    <mergeCell ref="B40:G40"/>
    <mergeCell ref="K40:O40"/>
    <mergeCell ref="C36:C38"/>
    <mergeCell ref="D36:D38"/>
    <mergeCell ref="E36:E38"/>
    <mergeCell ref="F36:F38"/>
    <mergeCell ref="K37:K38"/>
    <mergeCell ref="N32:N33"/>
    <mergeCell ref="A34:A35"/>
    <mergeCell ref="B34:B35"/>
    <mergeCell ref="C34:C35"/>
    <mergeCell ref="D34:D35"/>
    <mergeCell ref="E34:E35"/>
    <mergeCell ref="K34:K35"/>
    <mergeCell ref="N34:N35"/>
    <mergeCell ref="K32:K33"/>
    <mergeCell ref="N30:O31"/>
    <mergeCell ref="E23:E27"/>
    <mergeCell ref="D24:D26"/>
    <mergeCell ref="K24:K26"/>
    <mergeCell ref="D28:D29"/>
    <mergeCell ref="N28:O29"/>
    <mergeCell ref="N17:N18"/>
    <mergeCell ref="O17:O18"/>
    <mergeCell ref="D19:D21"/>
    <mergeCell ref="G19:G21"/>
    <mergeCell ref="H19:H21"/>
    <mergeCell ref="I19:I21"/>
    <mergeCell ref="J19:J21"/>
    <mergeCell ref="K19:K20"/>
    <mergeCell ref="L19:L20"/>
    <mergeCell ref="M19:M20"/>
    <mergeCell ref="O19:O22"/>
    <mergeCell ref="K21:K22"/>
    <mergeCell ref="E22:G22"/>
    <mergeCell ref="O13:O14"/>
    <mergeCell ref="E14:G14"/>
    <mergeCell ref="C15:C16"/>
    <mergeCell ref="D15:D16"/>
    <mergeCell ref="E15:E16"/>
    <mergeCell ref="K15:K16"/>
    <mergeCell ref="N15:N16"/>
    <mergeCell ref="O15:O16"/>
    <mergeCell ref="D13:D14"/>
    <mergeCell ref="K13:K14"/>
    <mergeCell ref="L13:L14"/>
    <mergeCell ref="M13:M14"/>
    <mergeCell ref="N13:N14"/>
    <mergeCell ref="A1:O1"/>
    <mergeCell ref="A2:O2"/>
    <mergeCell ref="L3:O3"/>
    <mergeCell ref="A4:A6"/>
    <mergeCell ref="B4:B6"/>
    <mergeCell ref="C4:C6"/>
    <mergeCell ref="D4:D6"/>
    <mergeCell ref="E4:E6"/>
    <mergeCell ref="F4:F6"/>
    <mergeCell ref="G4:G6"/>
    <mergeCell ref="K4:M4"/>
    <mergeCell ref="N4:N6"/>
    <mergeCell ref="O4:O6"/>
    <mergeCell ref="H5:H6"/>
    <mergeCell ref="I5:I6"/>
    <mergeCell ref="J5:J6"/>
    <mergeCell ref="O32:O33"/>
    <mergeCell ref="O34:O35"/>
    <mergeCell ref="H4:J4"/>
    <mergeCell ref="D30:D31"/>
    <mergeCell ref="E31:G31"/>
    <mergeCell ref="D32:D33"/>
    <mergeCell ref="E32:E33"/>
    <mergeCell ref="F32:F33"/>
    <mergeCell ref="K5:K6"/>
    <mergeCell ref="L5:L6"/>
    <mergeCell ref="M5:M6"/>
    <mergeCell ref="A7:O7"/>
    <mergeCell ref="A8:O8"/>
    <mergeCell ref="B9:J9"/>
    <mergeCell ref="C10:O10"/>
    <mergeCell ref="C13:C14"/>
  </mergeCells>
  <printOptions horizontalCentered="1"/>
  <pageMargins left="0.31496062992125984" right="0.31496062992125984" top="0.55118110236220474" bottom="0" header="0.31496062992125984" footer="0.31496062992125984"/>
  <pageSetup paperSize="9" scale="73" orientation="landscape" r:id="rId1"/>
  <rowBreaks count="2" manualBreakCount="2">
    <brk id="18" max="14" man="1"/>
    <brk id="33" max="14" man="1"/>
  </rowBreaks>
  <colBreaks count="1" manualBreakCount="1">
    <brk id="15"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3</vt:i4>
      </vt:variant>
    </vt:vector>
  </HeadingPairs>
  <TitlesOfParts>
    <vt:vector size="6" baseType="lpstr">
      <vt:lpstr>Asignavimų valdydojai</vt:lpstr>
      <vt:lpstr>Ataskaita</vt:lpstr>
      <vt:lpstr>09 programa</vt:lpstr>
      <vt:lpstr>'09 programa'!Print_Area</vt:lpstr>
      <vt:lpstr>Ataskaita!Print_Area</vt:lpstr>
      <vt:lpstr>'09 programa'!Print_Titles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Snieguole Kacerauskaite</cp:lastModifiedBy>
  <cp:lastPrinted>2019-02-27T07:31:00Z</cp:lastPrinted>
  <dcterms:created xsi:type="dcterms:W3CDTF">2005-11-15T09:07:30Z</dcterms:created>
  <dcterms:modified xsi:type="dcterms:W3CDTF">2019-02-27T09:38:45Z</dcterms:modified>
</cp:coreProperties>
</file>