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uosnis\Kmsa\Strateginio planavimo skyrius\SVP PLANAI\2020-2022 SVP\SPRENDIMAS\"/>
    </mc:Choice>
  </mc:AlternateContent>
  <bookViews>
    <workbookView xWindow="480" yWindow="810" windowWidth="20730" windowHeight="11610" tabRatio="897"/>
  </bookViews>
  <sheets>
    <sheet name="9 programa" sheetId="44" r:id="rId1"/>
    <sheet name="Aiskinamoji lentelė" sheetId="42" state="hidden" r:id="rId2"/>
  </sheets>
  <definedNames>
    <definedName name="_xlnm.Print_Area" localSheetId="0">'9 programa'!$A$1:$M$55</definedName>
    <definedName name="_xlnm.Print_Area" localSheetId="1">'Aiskinamoji lentelė'!$A$1:$R$54</definedName>
    <definedName name="_xlnm.Print_Titles" localSheetId="0">'9 programa'!$7:$9</definedName>
    <definedName name="_xlnm.Print_Titles" localSheetId="1">'Aiskinamoji lentelė'!$6:$8</definedName>
  </definedNames>
  <calcPr calcId="162913"/>
</workbook>
</file>

<file path=xl/calcChain.xml><?xml version="1.0" encoding="utf-8"?>
<calcChain xmlns="http://schemas.openxmlformats.org/spreadsheetml/2006/main">
  <c r="I49" i="44" l="1"/>
  <c r="H49" i="44"/>
  <c r="H32" i="44"/>
  <c r="I32" i="44"/>
  <c r="K41" i="42"/>
  <c r="L41" i="42"/>
  <c r="M41" i="42"/>
  <c r="J41" i="42"/>
  <c r="K22" i="42"/>
  <c r="G49" i="44"/>
  <c r="L31" i="42"/>
  <c r="M31" i="42"/>
  <c r="J31" i="42"/>
  <c r="J22" i="42"/>
  <c r="L22" i="42"/>
  <c r="M22" i="42"/>
  <c r="H23" i="44"/>
  <c r="I23" i="44"/>
  <c r="G23" i="44"/>
  <c r="G51" i="44" l="1"/>
  <c r="K52" i="42"/>
  <c r="K51" i="42" s="1"/>
  <c r="H50" i="44" l="1"/>
  <c r="I41" i="44"/>
  <c r="H41" i="44"/>
  <c r="G41" i="44"/>
  <c r="I39" i="44"/>
  <c r="H39" i="44"/>
  <c r="G39" i="44"/>
  <c r="I36" i="44"/>
  <c r="H36" i="44"/>
  <c r="G36" i="44"/>
  <c r="I34" i="44"/>
  <c r="H34" i="44"/>
  <c r="G34" i="44"/>
  <c r="G26" i="44"/>
  <c r="G32" i="44" s="1"/>
  <c r="I17" i="44"/>
  <c r="H17" i="44"/>
  <c r="H42" i="44" s="1"/>
  <c r="I42" i="44" l="1"/>
  <c r="G50" i="44"/>
  <c r="G48" i="44" s="1"/>
  <c r="H48" i="44"/>
  <c r="H47" i="44"/>
  <c r="H53" i="44" s="1"/>
  <c r="H55" i="44" s="1"/>
  <c r="H43" i="44"/>
  <c r="H44" i="44" s="1"/>
  <c r="G17" i="44"/>
  <c r="G42" i="44" s="1"/>
  <c r="I43" i="44"/>
  <c r="I44" i="44" s="1"/>
  <c r="K25" i="42"/>
  <c r="K31" i="42" s="1"/>
  <c r="G47" i="44" l="1"/>
  <c r="G53" i="44" s="1"/>
  <c r="I50" i="44"/>
  <c r="G43" i="44"/>
  <c r="G44" i="44" s="1"/>
  <c r="K14" i="42"/>
  <c r="K16" i="42" s="1"/>
  <c r="G55" i="44" l="1"/>
  <c r="I47" i="44"/>
  <c r="I53" i="44" s="1"/>
  <c r="I55" i="44" s="1"/>
  <c r="I48" i="44"/>
  <c r="K50" i="42"/>
  <c r="J50" i="42"/>
  <c r="M49" i="42"/>
  <c r="L49" i="42"/>
  <c r="K49" i="42"/>
  <c r="K47" i="42" l="1"/>
  <c r="K53" i="42" s="1"/>
  <c r="K48" i="42"/>
  <c r="M40" i="42" l="1"/>
  <c r="L40" i="42"/>
  <c r="K40" i="42"/>
  <c r="J40" i="42"/>
  <c r="J38" i="42" l="1"/>
  <c r="L38" i="42"/>
  <c r="M38" i="42"/>
  <c r="K38" i="42"/>
  <c r="K35" i="42" l="1"/>
  <c r="L35" i="42"/>
  <c r="M35" i="42"/>
  <c r="J35" i="42"/>
  <c r="K33" i="42" l="1"/>
  <c r="L50" i="42" l="1"/>
  <c r="L48" i="42" s="1"/>
  <c r="L33" i="42"/>
  <c r="L16" i="42"/>
  <c r="M33" i="42"/>
  <c r="M16" i="42"/>
  <c r="J33" i="42"/>
  <c r="J16" i="42"/>
  <c r="J49" i="42" l="1"/>
  <c r="J48" i="42" s="1"/>
  <c r="J42" i="42"/>
  <c r="J43" i="42" s="1"/>
  <c r="M42" i="42"/>
  <c r="M43" i="42" s="1"/>
  <c r="L42" i="42"/>
  <c r="L43" i="42" s="1"/>
  <c r="L47" i="42" s="1"/>
  <c r="K42" i="42"/>
  <c r="K43" i="42" s="1"/>
  <c r="K55" i="42" s="1"/>
  <c r="L53" i="42" l="1"/>
  <c r="L55" i="42" s="1"/>
  <c r="J47" i="42"/>
  <c r="J53" i="42" s="1"/>
  <c r="M50" i="42"/>
  <c r="M48" i="42" s="1"/>
  <c r="M47" i="42" l="1"/>
  <c r="M53" i="42" l="1"/>
  <c r="M55" i="42" s="1"/>
</calcChain>
</file>

<file path=xl/comments1.xml><?xml version="1.0" encoding="utf-8"?>
<comments xmlns="http://schemas.openxmlformats.org/spreadsheetml/2006/main">
  <authors>
    <author>Snieguole Kacerauskaite</author>
  </authors>
  <commentList>
    <comment ref="E15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Remti jaunimo ir su jaunimu dirbančių organizacijų nuolatinę ir ilgalaikę programinę veiklą, jaunimo iniciatyvas, skatinti jaunimą užsiimti savanoriška veikla 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  <charset val="186"/>
          </rPr>
          <t>7.3. Jaunimo pritraukimas ir išlaikymas mieste</t>
        </r>
        <r>
          <rPr>
            <sz val="9"/>
            <color indexed="81"/>
            <rFont val="Tahoma"/>
            <family val="2"/>
            <charset val="186"/>
          </rPr>
          <t xml:space="preserve">
7.3.1. Įgyvendinta Europos jaunimo sostinės 2021 m. programa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  <charset val="186"/>
          </rPr>
          <t>5.2. Bendradarbiavimo su Klaipėdos miesto aukštosiomis mokyklomis stiprinimas</t>
        </r>
        <r>
          <rPr>
            <sz val="9"/>
            <color indexed="81"/>
            <rFont val="Tahoma"/>
            <family val="2"/>
            <charset val="186"/>
          </rPr>
          <t xml:space="preserve">
5.2.4. Premijų už miestui aktualius ir pritaikomuosius darbus skyrimas Klaipėdos aukštųjų mokyklų absolventams, vnt.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  <charset val="186"/>
          </rPr>
          <t>7.3. Jaunimo pritraukimas ir išlaikymas mieste</t>
        </r>
        <r>
          <rPr>
            <sz val="9"/>
            <color indexed="81"/>
            <rFont val="Tahoma"/>
            <family val="2"/>
            <charset val="186"/>
          </rPr>
          <t xml:space="preserve">
7.3.2. Naujų jaunimo centrų ir erdvių skaičius, vnt. </t>
        </r>
      </text>
    </comment>
  </commentList>
</comments>
</file>

<file path=xl/comments2.xml><?xml version="1.0" encoding="utf-8"?>
<comments xmlns="http://schemas.openxmlformats.org/spreadsheetml/2006/main">
  <authors>
    <author>Snieguole Kacerauskaite</author>
  </authors>
  <commentList>
    <comment ref="F14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Remti jaunimo ir su jaunimu dirbančių organizacijų nuolatinę ir ilgalaikę programinę veiklą, jaunimo iniciatyvas, skatinti jaunimą užsiimti savanoriška veikla 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  <charset val="186"/>
          </rPr>
          <t>5.2. Bendradarbiavimo su Klaipėdos miesto aukštosiomis mokyklomis stiprinimas</t>
        </r>
        <r>
          <rPr>
            <sz val="9"/>
            <color indexed="81"/>
            <rFont val="Tahoma"/>
            <family val="2"/>
            <charset val="186"/>
          </rPr>
          <t xml:space="preserve">
5.2.4. Premijų už miestui aktualius ir pritaikomuosius darbus skyrimas Klaipėdos aukštųjų mokyklų absolventams, vnt.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  <charset val="186"/>
          </rPr>
          <t>7.3. Jaunimo pritraukimas ir išlaikymas mieste</t>
        </r>
        <r>
          <rPr>
            <sz val="9"/>
            <color indexed="81"/>
            <rFont val="Tahoma"/>
            <family val="2"/>
            <charset val="186"/>
          </rPr>
          <t xml:space="preserve">
7.3.2. Naujų jaunimo centrų ir erdvių skaičius, vnt. </t>
        </r>
      </text>
    </comment>
  </commentList>
</comments>
</file>

<file path=xl/sharedStrings.xml><?xml version="1.0" encoding="utf-8"?>
<sst xmlns="http://schemas.openxmlformats.org/spreadsheetml/2006/main" count="274" uniqueCount="105">
  <si>
    <t>Uždavinio kodas</t>
  </si>
  <si>
    <t>Priemonės kodas</t>
  </si>
  <si>
    <t>Pavadinimas</t>
  </si>
  <si>
    <t>Priemonės požymis</t>
  </si>
  <si>
    <t>Asignavimų valdytojo kodas</t>
  </si>
  <si>
    <t>Vykdytojas (skyrius / asmuo)</t>
  </si>
  <si>
    <t>Finansavimo šaltinis</t>
  </si>
  <si>
    <t>Planas</t>
  </si>
  <si>
    <t>01</t>
  </si>
  <si>
    <t>1</t>
  </si>
  <si>
    <t>SB</t>
  </si>
  <si>
    <t>02</t>
  </si>
  <si>
    <t>03</t>
  </si>
  <si>
    <t>04</t>
  </si>
  <si>
    <t>05</t>
  </si>
  <si>
    <t>06</t>
  </si>
  <si>
    <t>07</t>
  </si>
  <si>
    <t>08</t>
  </si>
  <si>
    <t>09</t>
  </si>
  <si>
    <t>Iš viso:</t>
  </si>
  <si>
    <t>Iš viso uždaviniui:</t>
  </si>
  <si>
    <t>Iš viso tikslui:</t>
  </si>
  <si>
    <t>Finansavimo šaltinių suvestinė</t>
  </si>
  <si>
    <t>Finansavimo šaltiniai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</si>
  <si>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</si>
  <si>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t xml:space="preserve"> TIKSLŲ, UŽDAVINIŲ, PRIEMONIŲ, PRIEMONIŲ IŠLAIDŲ IR PRODUKTO KRITERIJŲ SUVESTINĖ</t>
  </si>
  <si>
    <t>tūkst. Eur</t>
  </si>
  <si>
    <t>SB(L)</t>
  </si>
  <si>
    <t>2019-ieji metai</t>
  </si>
  <si>
    <t>2020-ųjų metų lėšų projektas</t>
  </si>
  <si>
    <t>2020-ieji metai</t>
  </si>
  <si>
    <t>2021-ųjų metų lėšų projektas</t>
  </si>
  <si>
    <t>2021-ieji metai</t>
  </si>
  <si>
    <t xml:space="preserve">Iš viso  programai: </t>
  </si>
  <si>
    <t>JAUNIMO POLITIKOS PLĖTROS PROGRAMOS NR. 09</t>
  </si>
  <si>
    <t>Programos tikslo kodas</t>
  </si>
  <si>
    <t>Priemonės pavadinimas</t>
  </si>
  <si>
    <t>Produkto kriterijus</t>
  </si>
  <si>
    <t>03 Srateginis tikslas.  Užtikrinti gyventojams aukštą švietimo, kultūros, socialinių, sporto ir sveikatos apsaugos paslaugų kokybę ir prieinamumą</t>
  </si>
  <si>
    <t>09. Jaunimo politikos plėtros programa</t>
  </si>
  <si>
    <t>Kurti pažangią ir pilietišką visuomenę, skatinant jaunimo ir su jaunimu dirbančių organizacijų veiklą, iniciatyvas ir dalyvavimą visuomeninėje veikloje</t>
  </si>
  <si>
    <t>Aktyvinti  jaunimo ir su jaunimu dirbančių organizacijų veiklą</t>
  </si>
  <si>
    <t>Jaunimo ir su jaunimu dirbančių organizacijų bei jų iniciatyvų skatinimаs:</t>
  </si>
  <si>
    <t>Jaunimo koordinatorius</t>
  </si>
  <si>
    <t>Institucinių ir iniciatyvų projektų dalinis finansavimas</t>
  </si>
  <si>
    <t>P1.1.2.1</t>
  </si>
  <si>
    <t>Iš dalies finansuota projektų, skaičius</t>
  </si>
  <si>
    <t xml:space="preserve">Projektų, teikiamų nacionaliniams ir tarptautiniams konkursams, bendrasis finansavimas </t>
  </si>
  <si>
    <t xml:space="preserve">Bendrai finansuota projektų, skaičius </t>
  </si>
  <si>
    <t>Iš viso priemonei:</t>
  </si>
  <si>
    <t>Klaipėdos jaunimo įvaizdžio stiprinimas</t>
  </si>
  <si>
    <t>Suorganizuota renginių skaičius, vnt.</t>
  </si>
  <si>
    <t xml:space="preserve">Jaunimo pritraukimas į Klaipėdos miestą </t>
  </si>
  <si>
    <t xml:space="preserve">Stipendijų skyrimas gabiems ir talentingiems Klaipėdos aukštųjų mokyklų 1 kurso studentams </t>
  </si>
  <si>
    <t>Paskirta piniginių stipendijų, skaičius</t>
  </si>
  <si>
    <t xml:space="preserve">Dalyvavimas Vakarų Lietuvos regiono renginyje „Jaunimo vasaros akademija“  </t>
  </si>
  <si>
    <t xml:space="preserve">Dalyvių skaičius išvažiuojamajame renginyje, vnt. </t>
  </si>
  <si>
    <t>Tarptautinio ir nacionalinio bendradarbiavimo plėtojimas</t>
  </si>
  <si>
    <t>Klaipėdos miesto atstovavimas tarptautiniuose ir nacionaliniuose jaunimo renginiuose</t>
  </si>
  <si>
    <t>Dalyvauta tarptautiniuose renginiuose, renginių skaičius</t>
  </si>
  <si>
    <t>Dalyvių skaičius tarptautiniuose renginiuose, vnt.</t>
  </si>
  <si>
    <t>Dalyvauta nacionaliniuose renginiuose, renginių skaičius</t>
  </si>
  <si>
    <t>Dalyvių skaičius nacionaliniuose renginiuose, vnt.</t>
  </si>
  <si>
    <t>Premijų už miestui aktualius ir pritaikomuosius darbus skyrimas Klaipėdos aukštųjų mokyklų absolventams</t>
  </si>
  <si>
    <t>Paskirtа premijų, skaičius</t>
  </si>
  <si>
    <t>SAVIVALDYBĖS LĖŠOS</t>
  </si>
  <si>
    <r>
      <t xml:space="preserve">Apyvartos lėšų likutis </t>
    </r>
    <r>
      <rPr>
        <b/>
        <sz val="10"/>
        <rFont val="Times New Roman"/>
        <family val="1"/>
        <charset val="186"/>
      </rPr>
      <t>SB(L)</t>
    </r>
  </si>
  <si>
    <t>_____________________________________</t>
  </si>
  <si>
    <t>Klaipėdos jaunimo situacijos tyrimo ir Jaunimo politikos plėtros strategijos parengimas</t>
  </si>
  <si>
    <t>Atvirųjų jaunimo erdvių steigimas</t>
  </si>
  <si>
    <t>Įsteiga Atvira jaunimo erdvė</t>
  </si>
  <si>
    <t>Įsigyta atviros jaunimo erdvės paslauga</t>
  </si>
  <si>
    <t>Parengta paraiška</t>
  </si>
  <si>
    <t>2019-ųjų metų asignavimų planas</t>
  </si>
  <si>
    <t>2022-ųjų metų lėšų projektas</t>
  </si>
  <si>
    <t>2022-ieji metai</t>
  </si>
  <si>
    <t>Suroganizuotų renginių skaičiu, vnt.</t>
  </si>
  <si>
    <t>2019 m. asignavimų planas</t>
  </si>
  <si>
    <t>2021 m. asignavimų planas</t>
  </si>
  <si>
    <t>2022 m. asignavimų planas</t>
  </si>
  <si>
    <t>Jaunimo savanoriškos tarnybos įgyvendinimas</t>
  </si>
  <si>
    <t>Aiškinamojo rašto priedas Nr.3</t>
  </si>
  <si>
    <t xml:space="preserve"> 2019–2022 M. KLAIPĖDOS MIESTO SAVIVALDYBĖS</t>
  </si>
  <si>
    <t>2020 m. asignavimų planas</t>
  </si>
  <si>
    <t>Atlikta tyrimų, skaičius</t>
  </si>
  <si>
    <t>Pritraukta savanorių, skaičius</t>
  </si>
  <si>
    <t>P1</t>
  </si>
  <si>
    <t xml:space="preserve">* Pagal Klaipėdos miesto savivaldybės tarybos 2019-07-25 sprendimą T2-248
</t>
  </si>
  <si>
    <t>Europos jaunimo sostinės 2021 m. programos įgyvendinimas</t>
  </si>
  <si>
    <t>Įgyvendinta metams suplanuotų programos priemonių, proc.</t>
  </si>
  <si>
    <t>priedas</t>
  </si>
  <si>
    <t xml:space="preserve"> 2020–2022 M. KLAIPĖDOS MIESTO SAVIVALDYBĖS</t>
  </si>
  <si>
    <t xml:space="preserve">Klaipėdos miesto savivaldybės jaunimo politikos plėtros programos (Nr. 09) aprašymo </t>
  </si>
  <si>
    <t>ES</t>
  </si>
  <si>
    <t>Dalyvauta renginiuose, skaičius</t>
  </si>
  <si>
    <r>
      <t>Europos Sąjungos paramos lėšos</t>
    </r>
    <r>
      <rPr>
        <b/>
        <sz val="10"/>
        <rFont val="Times New Roman"/>
        <family val="1"/>
        <charset val="186"/>
      </rPr>
      <t xml:space="preserve"> ES</t>
    </r>
  </si>
  <si>
    <t>KITI ŠALTINIAI, IŠ VISO:</t>
  </si>
  <si>
    <t>SAVIVALDYBĖS LĖŠOS, IŠ VISO:</t>
  </si>
  <si>
    <t>Savivaldybės biudžetas, iš jo:</t>
  </si>
  <si>
    <r>
      <rPr>
        <sz val="10"/>
        <rFont val="Times New Roman"/>
        <family val="1"/>
        <charset val="186"/>
      </rP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</si>
  <si>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Suroganizuotų renginių skaičius, vnt.</t>
  </si>
  <si>
    <t>Tarptautinio projekto „Miestai jaunimui“ („Cities for youth“) įgyvendinimas</t>
  </si>
  <si>
    <t>2020-ųjų metų asignavimų planas</t>
  </si>
  <si>
    <t>2021 m. lėšų projektas</t>
  </si>
  <si>
    <t>2022 m. lėšų projektas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</si>
</sst>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9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color rgb="FF000000"/>
      <name val="Calibri"/>
      <family val="2"/>
      <scheme val="minor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sz val="10"/>
      <color rgb="FFFF0000"/>
      <name val="Arial"/>
      <family val="2"/>
      <charset val="186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b/>
      <sz val="10"/>
      <color rgb="FFFF0000"/>
      <name val="Arial"/>
      <family val="2"/>
      <charset val="186"/>
    </font>
    <font>
      <sz val="10"/>
      <color theme="0"/>
      <name val="Arial"/>
      <family val="2"/>
      <charset val="186"/>
    </font>
  </fonts>
  <fills count="1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10" fillId="0" borderId="0"/>
  </cellStyleXfs>
  <cellXfs count="535">
    <xf numFmtId="0" fontId="0" fillId="0" borderId="0" xfId="0"/>
    <xf numFmtId="3" fontId="1" fillId="4" borderId="13" xfId="0" applyNumberFormat="1" applyFont="1" applyFill="1" applyBorder="1" applyAlignment="1">
      <alignment horizontal="center" vertical="top"/>
    </xf>
    <xf numFmtId="3" fontId="1" fillId="4" borderId="39" xfId="0" applyNumberFormat="1" applyFont="1" applyFill="1" applyBorder="1" applyAlignment="1">
      <alignment horizontal="center" vertical="top"/>
    </xf>
    <xf numFmtId="164" fontId="3" fillId="7" borderId="53" xfId="0" applyNumberFormat="1" applyFont="1" applyFill="1" applyBorder="1" applyAlignment="1">
      <alignment horizontal="center" vertical="top"/>
    </xf>
    <xf numFmtId="164" fontId="3" fillId="7" borderId="51" xfId="0" applyNumberFormat="1" applyFont="1" applyFill="1" applyBorder="1" applyAlignment="1">
      <alignment horizontal="center" vertical="top"/>
    </xf>
    <xf numFmtId="164" fontId="1" fillId="4" borderId="3" xfId="0" applyNumberFormat="1" applyFont="1" applyFill="1" applyBorder="1" applyAlignment="1">
      <alignment horizontal="center" vertical="top"/>
    </xf>
    <xf numFmtId="164" fontId="1" fillId="4" borderId="5" xfId="0" applyNumberFormat="1" applyFont="1" applyFill="1" applyBorder="1" applyAlignment="1">
      <alignment horizontal="center" vertical="top"/>
    </xf>
    <xf numFmtId="164" fontId="1" fillId="0" borderId="11" xfId="0" applyNumberFormat="1" applyFont="1" applyFill="1" applyBorder="1" applyAlignment="1">
      <alignment horizontal="center" vertical="top"/>
    </xf>
    <xf numFmtId="3" fontId="1" fillId="0" borderId="16" xfId="0" applyNumberFormat="1" applyFont="1" applyBorder="1" applyAlignment="1">
      <alignment horizontal="center" vertical="top"/>
    </xf>
    <xf numFmtId="3" fontId="1" fillId="4" borderId="52" xfId="0" applyNumberFormat="1" applyFont="1" applyFill="1" applyBorder="1" applyAlignment="1">
      <alignment horizontal="center" vertical="top"/>
    </xf>
    <xf numFmtId="3" fontId="1" fillId="4" borderId="37" xfId="0" applyNumberFormat="1" applyFont="1" applyFill="1" applyBorder="1" applyAlignment="1">
      <alignment horizontal="center" vertical="top"/>
    </xf>
    <xf numFmtId="3" fontId="1" fillId="0" borderId="64" xfId="0" applyNumberFormat="1" applyFont="1" applyBorder="1" applyAlignment="1">
      <alignment horizontal="center" vertical="top"/>
    </xf>
    <xf numFmtId="164" fontId="1" fillId="4" borderId="28" xfId="0" applyNumberFormat="1" applyFont="1" applyFill="1" applyBorder="1" applyAlignment="1">
      <alignment horizontal="center" vertical="top"/>
    </xf>
    <xf numFmtId="164" fontId="1" fillId="0" borderId="29" xfId="0" applyNumberFormat="1" applyFont="1" applyFill="1" applyBorder="1" applyAlignment="1">
      <alignment horizontal="center" vertical="top"/>
    </xf>
    <xf numFmtId="3" fontId="1" fillId="0" borderId="65" xfId="0" applyNumberFormat="1" applyFont="1" applyBorder="1" applyAlignment="1">
      <alignment horizontal="center" vertical="top"/>
    </xf>
    <xf numFmtId="164" fontId="1" fillId="0" borderId="5" xfId="0" applyNumberFormat="1" applyFont="1" applyFill="1" applyBorder="1" applyAlignment="1">
      <alignment horizontal="center" vertical="top"/>
    </xf>
    <xf numFmtId="164" fontId="1" fillId="0" borderId="13" xfId="0" applyNumberFormat="1" applyFont="1" applyFill="1" applyBorder="1" applyAlignment="1">
      <alignment horizontal="center" vertical="top"/>
    </xf>
    <xf numFmtId="3" fontId="1" fillId="0" borderId="37" xfId="0" applyNumberFormat="1" applyFont="1" applyFill="1" applyBorder="1" applyAlignment="1">
      <alignment vertical="top" wrapText="1"/>
    </xf>
    <xf numFmtId="3" fontId="1" fillId="4" borderId="36" xfId="0" applyNumberFormat="1" applyFont="1" applyFill="1" applyBorder="1" applyAlignment="1">
      <alignment horizontal="left" vertical="top" wrapText="1"/>
    </xf>
    <xf numFmtId="164" fontId="1" fillId="0" borderId="42" xfId="0" applyNumberFormat="1" applyFont="1" applyFill="1" applyBorder="1" applyAlignment="1">
      <alignment horizontal="center" vertical="top"/>
    </xf>
    <xf numFmtId="11" fontId="6" fillId="0" borderId="0" xfId="0" applyNumberFormat="1" applyFont="1"/>
    <xf numFmtId="11" fontId="6" fillId="0" borderId="0" xfId="0" applyNumberFormat="1" applyFont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3" fontId="6" fillId="0" borderId="0" xfId="0" applyNumberFormat="1" applyFont="1"/>
    <xf numFmtId="3" fontId="12" fillId="0" borderId="0" xfId="0" applyNumberFormat="1" applyFont="1"/>
    <xf numFmtId="11" fontId="5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3" fontId="5" fillId="0" borderId="0" xfId="0" applyNumberFormat="1" applyFont="1" applyAlignment="1">
      <alignment horizontal="center" vertical="top" wrapText="1"/>
    </xf>
    <xf numFmtId="164" fontId="5" fillId="0" borderId="0" xfId="0" applyNumberFormat="1" applyFont="1" applyAlignment="1">
      <alignment vertical="top"/>
    </xf>
    <xf numFmtId="3" fontId="1" fillId="0" borderId="27" xfId="0" applyNumberFormat="1" applyFont="1" applyBorder="1" applyAlignment="1">
      <alignment horizontal="center" vertical="center" textRotation="90" wrapText="1"/>
    </xf>
    <xf numFmtId="11" fontId="7" fillId="10" borderId="54" xfId="0" applyNumberFormat="1" applyFont="1" applyFill="1" applyBorder="1" applyAlignment="1">
      <alignment horizontal="center" vertical="top"/>
    </xf>
    <xf numFmtId="11" fontId="7" fillId="10" borderId="10" xfId="0" applyNumberFormat="1" applyFont="1" applyFill="1" applyBorder="1" applyAlignment="1">
      <alignment horizontal="center" vertical="top"/>
    </xf>
    <xf numFmtId="11" fontId="3" fillId="3" borderId="57" xfId="0" applyNumberFormat="1" applyFont="1" applyFill="1" applyBorder="1" applyAlignment="1">
      <alignment horizontal="center" vertical="top"/>
    </xf>
    <xf numFmtId="3" fontId="6" fillId="0" borderId="0" xfId="0" applyNumberFormat="1" applyFont="1" applyBorder="1"/>
    <xf numFmtId="11" fontId="7" fillId="10" borderId="2" xfId="0" applyNumberFormat="1" applyFont="1" applyFill="1" applyBorder="1" applyAlignment="1">
      <alignment vertical="top"/>
    </xf>
    <xf numFmtId="11" fontId="3" fillId="3" borderId="3" xfId="0" applyNumberFormat="1" applyFont="1" applyFill="1" applyBorder="1" applyAlignment="1">
      <alignment horizontal="center" vertical="top"/>
    </xf>
    <xf numFmtId="49" fontId="3" fillId="0" borderId="11" xfId="0" applyNumberFormat="1" applyFont="1" applyBorder="1" applyAlignment="1">
      <alignment vertical="top"/>
    </xf>
    <xf numFmtId="49" fontId="1" fillId="0" borderId="12" xfId="0" applyNumberFormat="1" applyFont="1" applyBorder="1" applyAlignment="1">
      <alignment horizontal="center" vertical="top"/>
    </xf>
    <xf numFmtId="3" fontId="3" fillId="4" borderId="59" xfId="0" applyNumberFormat="1" applyFont="1" applyFill="1" applyBorder="1" applyAlignment="1">
      <alignment vertical="top" wrapText="1"/>
    </xf>
    <xf numFmtId="3" fontId="2" fillId="0" borderId="50" xfId="0" applyNumberFormat="1" applyFont="1" applyFill="1" applyBorder="1" applyAlignment="1">
      <alignment horizontal="center" vertical="center" textRotation="90" wrapText="1"/>
    </xf>
    <xf numFmtId="3" fontId="1" fillId="0" borderId="47" xfId="0" applyNumberFormat="1" applyFont="1" applyBorder="1" applyAlignment="1">
      <alignment vertical="top" wrapText="1"/>
    </xf>
    <xf numFmtId="11" fontId="7" fillId="10" borderId="10" xfId="0" applyNumberFormat="1" applyFont="1" applyFill="1" applyBorder="1" applyAlignment="1">
      <alignment vertical="top"/>
    </xf>
    <xf numFmtId="11" fontId="3" fillId="3" borderId="11" xfId="0" applyNumberFormat="1" applyFont="1" applyFill="1" applyBorder="1" applyAlignment="1">
      <alignment horizontal="center" vertical="top"/>
    </xf>
    <xf numFmtId="49" fontId="1" fillId="0" borderId="41" xfId="0" applyNumberFormat="1" applyFont="1" applyBorder="1" applyAlignment="1">
      <alignment horizontal="center" vertical="top"/>
    </xf>
    <xf numFmtId="3" fontId="1" fillId="0" borderId="40" xfId="0" applyNumberFormat="1" applyFont="1" applyBorder="1" applyAlignment="1">
      <alignment horizontal="left" vertical="top" wrapText="1"/>
    </xf>
    <xf numFmtId="11" fontId="7" fillId="3" borderId="11" xfId="0" applyNumberFormat="1" applyFont="1" applyFill="1" applyBorder="1" applyAlignment="1">
      <alignment horizontal="center" vertical="top"/>
    </xf>
    <xf numFmtId="11" fontId="7" fillId="10" borderId="20" xfId="0" applyNumberFormat="1" applyFont="1" applyFill="1" applyBorder="1" applyAlignment="1">
      <alignment horizontal="center" vertical="top"/>
    </xf>
    <xf numFmtId="11" fontId="7" fillId="3" borderId="21" xfId="0" applyNumberFormat="1" applyFont="1" applyFill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3" fontId="1" fillId="0" borderId="6" xfId="0" applyNumberFormat="1" applyFont="1" applyFill="1" applyBorder="1" applyAlignment="1">
      <alignment horizontal="center" vertical="top" wrapText="1"/>
    </xf>
    <xf numFmtId="49" fontId="7" fillId="10" borderId="10" xfId="0" applyNumberFormat="1" applyFont="1" applyFill="1" applyBorder="1" applyAlignment="1">
      <alignment vertical="top"/>
    </xf>
    <xf numFmtId="3" fontId="3" fillId="4" borderId="44" xfId="0" applyNumberFormat="1" applyFont="1" applyFill="1" applyBorder="1" applyAlignment="1">
      <alignment vertical="top" wrapText="1"/>
    </xf>
    <xf numFmtId="3" fontId="7" fillId="0" borderId="11" xfId="0" applyNumberFormat="1" applyFont="1" applyFill="1" applyBorder="1" applyAlignment="1">
      <alignment vertical="center" textRotation="90" wrapText="1"/>
    </xf>
    <xf numFmtId="3" fontId="1" fillId="0" borderId="16" xfId="0" applyNumberFormat="1" applyFont="1" applyFill="1" applyBorder="1" applyAlignment="1">
      <alignment horizontal="left" vertical="top" wrapText="1"/>
    </xf>
    <xf numFmtId="3" fontId="3" fillId="0" borderId="14" xfId="0" applyNumberFormat="1" applyFont="1" applyBorder="1" applyAlignment="1">
      <alignment vertical="top"/>
    </xf>
    <xf numFmtId="3" fontId="1" fillId="0" borderId="42" xfId="0" applyNumberFormat="1" applyFont="1" applyFill="1" applyBorder="1" applyAlignment="1">
      <alignment horizontal="center" vertical="top" wrapText="1"/>
    </xf>
    <xf numFmtId="3" fontId="1" fillId="0" borderId="42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vertical="top"/>
    </xf>
    <xf numFmtId="3" fontId="6" fillId="4" borderId="0" xfId="0" applyNumberFormat="1" applyFont="1" applyFill="1"/>
    <xf numFmtId="49" fontId="7" fillId="10" borderId="20" xfId="0" applyNumberFormat="1" applyFont="1" applyFill="1" applyBorder="1" applyAlignment="1">
      <alignment vertical="top"/>
    </xf>
    <xf numFmtId="49" fontId="3" fillId="0" borderId="22" xfId="0" applyNumberFormat="1" applyFont="1" applyBorder="1" applyAlignment="1">
      <alignment vertical="top"/>
    </xf>
    <xf numFmtId="3" fontId="7" fillId="0" borderId="21" xfId="0" applyNumberFormat="1" applyFont="1" applyFill="1" applyBorder="1" applyAlignment="1">
      <alignment vertical="center" textRotation="90" wrapText="1"/>
    </xf>
    <xf numFmtId="49" fontId="7" fillId="10" borderId="2" xfId="0" applyNumberFormat="1" applyFont="1" applyFill="1" applyBorder="1" applyAlignment="1">
      <alignment vertical="top"/>
    </xf>
    <xf numFmtId="49" fontId="3" fillId="0" borderId="4" xfId="0" applyNumberFormat="1" applyFont="1" applyBorder="1" applyAlignment="1">
      <alignment vertical="top"/>
    </xf>
    <xf numFmtId="3" fontId="3" fillId="4" borderId="4" xfId="0" applyNumberFormat="1" applyFont="1" applyFill="1" applyBorder="1" applyAlignment="1">
      <alignment vertical="top" wrapText="1"/>
    </xf>
    <xf numFmtId="3" fontId="7" fillId="0" borderId="11" xfId="0" applyNumberFormat="1" applyFont="1" applyFill="1" applyBorder="1" applyAlignment="1">
      <alignment horizontal="center" vertical="center" textRotation="90" wrapText="1"/>
    </xf>
    <xf numFmtId="3" fontId="1" fillId="0" borderId="11" xfId="0" applyNumberFormat="1" applyFont="1" applyFill="1" applyBorder="1" applyAlignment="1">
      <alignment vertical="top" wrapText="1"/>
    </xf>
    <xf numFmtId="3" fontId="7" fillId="0" borderId="21" xfId="0" applyNumberFormat="1" applyFont="1" applyFill="1" applyBorder="1" applyAlignment="1">
      <alignment horizontal="center" vertical="center" textRotation="90" wrapText="1"/>
    </xf>
    <xf numFmtId="49" fontId="1" fillId="0" borderId="28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3" fontId="1" fillId="0" borderId="47" xfId="0" applyNumberFormat="1" applyFont="1" applyBorder="1" applyAlignment="1">
      <alignment horizontal="left" vertical="top" wrapText="1"/>
    </xf>
    <xf numFmtId="49" fontId="7" fillId="1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3" fontId="6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horizontal="center" vertical="top"/>
    </xf>
    <xf numFmtId="164" fontId="5" fillId="0" borderId="0" xfId="0" applyNumberFormat="1" applyFont="1" applyBorder="1" applyAlignment="1">
      <alignment vertical="top"/>
    </xf>
    <xf numFmtId="164" fontId="6" fillId="0" borderId="0" xfId="0" applyNumberFormat="1" applyFont="1"/>
    <xf numFmtId="3" fontId="7" fillId="0" borderId="3" xfId="0" applyNumberFormat="1" applyFont="1" applyFill="1" applyBorder="1" applyAlignment="1">
      <alignment vertical="center" textRotation="90" wrapText="1"/>
    </xf>
    <xf numFmtId="49" fontId="7" fillId="10" borderId="2" xfId="0" applyNumberFormat="1" applyFont="1" applyFill="1" applyBorder="1" applyAlignment="1">
      <alignment horizontal="center" vertical="top"/>
    </xf>
    <xf numFmtId="49" fontId="7" fillId="10" borderId="20" xfId="0" applyNumberFormat="1" applyFont="1" applyFill="1" applyBorder="1" applyAlignment="1">
      <alignment horizontal="center" vertical="top"/>
    </xf>
    <xf numFmtId="49" fontId="7" fillId="3" borderId="3" xfId="0" applyNumberFormat="1" applyFont="1" applyFill="1" applyBorder="1" applyAlignment="1">
      <alignment horizontal="center" vertical="top"/>
    </xf>
    <xf numFmtId="49" fontId="7" fillId="3" borderId="21" xfId="0" applyNumberFormat="1" applyFont="1" applyFill="1" applyBorder="1" applyAlignment="1">
      <alignment horizontal="center" vertical="top"/>
    </xf>
    <xf numFmtId="49" fontId="7" fillId="3" borderId="11" xfId="0" applyNumberFormat="1" applyFont="1" applyFill="1" applyBorder="1" applyAlignment="1">
      <alignment horizontal="center" vertical="top"/>
    </xf>
    <xf numFmtId="3" fontId="1" fillId="4" borderId="40" xfId="0" applyNumberFormat="1" applyFont="1" applyFill="1" applyBorder="1" applyAlignment="1">
      <alignment vertical="top" wrapText="1"/>
    </xf>
    <xf numFmtId="3" fontId="3" fillId="0" borderId="13" xfId="0" applyNumberFormat="1" applyFont="1" applyBorder="1" applyAlignment="1">
      <alignment vertical="top"/>
    </xf>
    <xf numFmtId="49" fontId="3" fillId="0" borderId="3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3" fontId="1" fillId="0" borderId="11" xfId="0" applyNumberFormat="1" applyFont="1" applyFill="1" applyBorder="1" applyAlignment="1">
      <alignment horizontal="left" vertical="top" wrapText="1"/>
    </xf>
    <xf numFmtId="3" fontId="1" fillId="0" borderId="21" xfId="0" applyNumberFormat="1" applyFont="1" applyFill="1" applyBorder="1" applyAlignment="1">
      <alignment horizontal="left" vertical="top" wrapText="1"/>
    </xf>
    <xf numFmtId="3" fontId="2" fillId="0" borderId="3" xfId="0" applyNumberFormat="1" applyFont="1" applyFill="1" applyBorder="1" applyAlignment="1">
      <alignment horizontal="center" vertical="center" textRotation="90" wrapText="1"/>
    </xf>
    <xf numFmtId="3" fontId="2" fillId="0" borderId="21" xfId="0" applyNumberFormat="1" applyFont="1" applyFill="1" applyBorder="1" applyAlignment="1">
      <alignment horizontal="center" vertical="center" textRotation="90" wrapText="1"/>
    </xf>
    <xf numFmtId="3" fontId="3" fillId="0" borderId="7" xfId="0" applyNumberFormat="1" applyFont="1" applyBorder="1" applyAlignment="1">
      <alignment horizontal="center" vertical="top"/>
    </xf>
    <xf numFmtId="3" fontId="3" fillId="0" borderId="14" xfId="0" applyNumberFormat="1" applyFont="1" applyBorder="1" applyAlignment="1">
      <alignment horizontal="center" vertical="top"/>
    </xf>
    <xf numFmtId="3" fontId="3" fillId="0" borderId="25" xfId="0" applyNumberFormat="1" applyFont="1" applyBorder="1" applyAlignment="1">
      <alignment horizontal="center" vertical="top"/>
    </xf>
    <xf numFmtId="164" fontId="1" fillId="0" borderId="7" xfId="0" applyNumberFormat="1" applyFont="1" applyFill="1" applyBorder="1" applyAlignment="1">
      <alignment horizontal="center" vertical="top"/>
    </xf>
    <xf numFmtId="3" fontId="1" fillId="0" borderId="14" xfId="0" applyNumberFormat="1" applyFont="1" applyBorder="1" applyAlignment="1">
      <alignment horizontal="center" vertical="top"/>
    </xf>
    <xf numFmtId="3" fontId="1" fillId="4" borderId="40" xfId="0" applyNumberFormat="1" applyFont="1" applyFill="1" applyBorder="1" applyAlignment="1">
      <alignment horizontal="center" vertical="top"/>
    </xf>
    <xf numFmtId="3" fontId="6" fillId="0" borderId="0" xfId="0" applyNumberFormat="1" applyFont="1" applyAlignment="1">
      <alignment horizontal="center"/>
    </xf>
    <xf numFmtId="3" fontId="1" fillId="0" borderId="22" xfId="0" applyNumberFormat="1" applyFont="1" applyBorder="1" applyAlignment="1">
      <alignment horizontal="center" vertical="center" textRotation="90" wrapText="1"/>
    </xf>
    <xf numFmtId="3" fontId="1" fillId="0" borderId="11" xfId="0" applyNumberFormat="1" applyFont="1" applyBorder="1" applyAlignment="1">
      <alignment horizontal="center" vertical="top"/>
    </xf>
    <xf numFmtId="3" fontId="1" fillId="0" borderId="6" xfId="0" applyNumberFormat="1" applyFont="1" applyBorder="1" applyAlignment="1">
      <alignment horizontal="center" vertical="top"/>
    </xf>
    <xf numFmtId="3" fontId="1" fillId="0" borderId="61" xfId="0" applyNumberFormat="1" applyFont="1" applyBorder="1" applyAlignment="1">
      <alignment horizontal="center" vertical="top"/>
    </xf>
    <xf numFmtId="3" fontId="2" fillId="0" borderId="37" xfId="0" applyNumberFormat="1" applyFont="1" applyFill="1" applyBorder="1" applyAlignment="1">
      <alignment horizontal="center" vertical="center" textRotation="90" wrapText="1"/>
    </xf>
    <xf numFmtId="3" fontId="11" fillId="0" borderId="0" xfId="0" applyNumberFormat="1" applyFont="1" applyAlignment="1">
      <alignment vertical="top" wrapText="1"/>
    </xf>
    <xf numFmtId="3" fontId="1" fillId="0" borderId="17" xfId="0" applyNumberFormat="1" applyFont="1" applyBorder="1" applyAlignment="1">
      <alignment horizontal="center" vertical="top"/>
    </xf>
    <xf numFmtId="164" fontId="3" fillId="7" borderId="68" xfId="0" applyNumberFormat="1" applyFont="1" applyFill="1" applyBorder="1" applyAlignment="1">
      <alignment horizontal="center" vertical="top"/>
    </xf>
    <xf numFmtId="3" fontId="1" fillId="0" borderId="5" xfId="0" applyNumberFormat="1" applyFont="1" applyBorder="1" applyAlignment="1">
      <alignment vertical="top" wrapText="1"/>
    </xf>
    <xf numFmtId="3" fontId="1" fillId="0" borderId="42" xfId="0" applyNumberFormat="1" applyFont="1" applyBorder="1" applyAlignment="1">
      <alignment vertical="top" wrapText="1"/>
    </xf>
    <xf numFmtId="3" fontId="1" fillId="0" borderId="42" xfId="0" applyNumberFormat="1" applyFont="1" applyBorder="1" applyAlignment="1">
      <alignment horizontal="center" vertical="top"/>
    </xf>
    <xf numFmtId="3" fontId="1" fillId="0" borderId="14" xfId="0" applyNumberFormat="1" applyFont="1" applyBorder="1" applyAlignment="1">
      <alignment vertical="top" wrapText="1"/>
    </xf>
    <xf numFmtId="3" fontId="3" fillId="7" borderId="51" xfId="0" applyNumberFormat="1" applyFont="1" applyFill="1" applyBorder="1" applyAlignment="1">
      <alignment horizontal="right" vertical="top" wrapText="1"/>
    </xf>
    <xf numFmtId="3" fontId="3" fillId="7" borderId="52" xfId="0" applyNumberFormat="1" applyFont="1" applyFill="1" applyBorder="1" applyAlignment="1">
      <alignment horizontal="center" vertical="top" wrapText="1"/>
    </xf>
    <xf numFmtId="164" fontId="3" fillId="7" borderId="39" xfId="0" applyNumberFormat="1" applyFont="1" applyFill="1" applyBorder="1" applyAlignment="1">
      <alignment horizontal="center" vertical="top"/>
    </xf>
    <xf numFmtId="3" fontId="1" fillId="4" borderId="6" xfId="0" applyNumberFormat="1" applyFont="1" applyFill="1" applyBorder="1" applyAlignment="1">
      <alignment horizontal="center" vertical="top" wrapText="1"/>
    </xf>
    <xf numFmtId="11" fontId="7" fillId="9" borderId="20" xfId="0" applyNumberFormat="1" applyFont="1" applyFill="1" applyBorder="1" applyAlignment="1">
      <alignment vertical="top"/>
    </xf>
    <xf numFmtId="164" fontId="7" fillId="9" borderId="20" xfId="0" applyNumberFormat="1" applyFont="1" applyFill="1" applyBorder="1" applyAlignment="1">
      <alignment horizontal="center" vertical="top"/>
    </xf>
    <xf numFmtId="11" fontId="7" fillId="10" borderId="30" xfId="0" applyNumberFormat="1" applyFont="1" applyFill="1" applyBorder="1" applyAlignment="1">
      <alignment horizontal="center" vertical="top"/>
    </xf>
    <xf numFmtId="164" fontId="7" fillId="10" borderId="30" xfId="0" applyNumberFormat="1" applyFont="1" applyFill="1" applyBorder="1" applyAlignment="1">
      <alignment horizontal="center" vertical="top" wrapText="1"/>
    </xf>
    <xf numFmtId="3" fontId="1" fillId="0" borderId="26" xfId="0" applyNumberFormat="1" applyFont="1" applyBorder="1" applyAlignment="1">
      <alignment horizontal="center" vertical="center" textRotation="90" wrapText="1"/>
    </xf>
    <xf numFmtId="3" fontId="1" fillId="0" borderId="24" xfId="0" applyNumberFormat="1" applyFont="1" applyBorder="1" applyAlignment="1">
      <alignment horizontal="center" vertical="center" textRotation="90" wrapText="1"/>
    </xf>
    <xf numFmtId="3" fontId="1" fillId="0" borderId="59" xfId="0" applyNumberFormat="1" applyFont="1" applyBorder="1" applyAlignment="1">
      <alignment horizontal="center" vertical="top"/>
    </xf>
    <xf numFmtId="3" fontId="1" fillId="0" borderId="50" xfId="0" applyNumberFormat="1" applyFont="1" applyBorder="1" applyAlignment="1">
      <alignment horizontal="center" vertical="top"/>
    </xf>
    <xf numFmtId="3" fontId="1" fillId="0" borderId="9" xfId="0" applyNumberFormat="1" applyFont="1" applyBorder="1" applyAlignment="1">
      <alignment horizontal="center" vertical="top"/>
    </xf>
    <xf numFmtId="3" fontId="1" fillId="0" borderId="36" xfId="0" applyNumberFormat="1" applyFont="1" applyBorder="1" applyAlignment="1">
      <alignment horizontal="center" vertical="top"/>
    </xf>
    <xf numFmtId="3" fontId="1" fillId="0" borderId="37" xfId="0" applyNumberFormat="1" applyFont="1" applyBorder="1" applyAlignment="1">
      <alignment horizontal="center" vertical="top"/>
    </xf>
    <xf numFmtId="3" fontId="1" fillId="0" borderId="52" xfId="0" applyNumberFormat="1" applyFont="1" applyBorder="1" applyAlignment="1">
      <alignment horizontal="center" vertical="top"/>
    </xf>
    <xf numFmtId="164" fontId="3" fillId="7" borderId="66" xfId="0" applyNumberFormat="1" applyFont="1" applyFill="1" applyBorder="1" applyAlignment="1">
      <alignment horizontal="center" vertical="top"/>
    </xf>
    <xf numFmtId="164" fontId="1" fillId="0" borderId="28" xfId="0" applyNumberFormat="1" applyFont="1" applyFill="1" applyBorder="1" applyAlignment="1">
      <alignment horizontal="center" vertical="top"/>
    </xf>
    <xf numFmtId="164" fontId="1" fillId="0" borderId="18" xfId="0" applyNumberFormat="1" applyFont="1" applyFill="1" applyBorder="1" applyAlignment="1">
      <alignment horizontal="center" vertical="top"/>
    </xf>
    <xf numFmtId="3" fontId="1" fillId="0" borderId="5" xfId="0" applyNumberFormat="1" applyFont="1" applyBorder="1" applyAlignment="1">
      <alignment vertical="top"/>
    </xf>
    <xf numFmtId="3" fontId="1" fillId="0" borderId="3" xfId="0" applyNumberFormat="1" applyFont="1" applyBorder="1" applyAlignment="1">
      <alignment vertical="top"/>
    </xf>
    <xf numFmtId="3" fontId="1" fillId="0" borderId="6" xfId="0" applyNumberFormat="1" applyFont="1" applyBorder="1" applyAlignment="1">
      <alignment vertical="top"/>
    </xf>
    <xf numFmtId="3" fontId="1" fillId="0" borderId="29" xfId="0" applyNumberFormat="1" applyFont="1" applyBorder="1" applyAlignment="1">
      <alignment horizontal="center" vertical="top"/>
    </xf>
    <xf numFmtId="3" fontId="1" fillId="0" borderId="41" xfId="0" applyNumberFormat="1" applyFont="1" applyBorder="1" applyAlignment="1">
      <alignment horizontal="center" vertical="top"/>
    </xf>
    <xf numFmtId="3" fontId="1" fillId="0" borderId="19" xfId="0" applyNumberFormat="1" applyFont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164" fontId="1" fillId="0" borderId="19" xfId="0" applyNumberFormat="1" applyFont="1" applyFill="1" applyBorder="1" applyAlignment="1">
      <alignment horizontal="center" vertical="top"/>
    </xf>
    <xf numFmtId="164" fontId="1" fillId="0" borderId="3" xfId="0" applyNumberFormat="1" applyFont="1" applyFill="1" applyBorder="1" applyAlignment="1">
      <alignment horizontal="center" vertical="top"/>
    </xf>
    <xf numFmtId="164" fontId="1" fillId="0" borderId="41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164" fontId="3" fillId="7" borderId="62" xfId="0" applyNumberFormat="1" applyFont="1" applyFill="1" applyBorder="1" applyAlignment="1">
      <alignment horizontal="center" vertical="top"/>
    </xf>
    <xf numFmtId="164" fontId="3" fillId="7" borderId="38" xfId="0" applyNumberFormat="1" applyFont="1" applyFill="1" applyBorder="1" applyAlignment="1">
      <alignment horizontal="center" vertical="top"/>
    </xf>
    <xf numFmtId="164" fontId="7" fillId="10" borderId="67" xfId="0" applyNumberFormat="1" applyFont="1" applyFill="1" applyBorder="1" applyAlignment="1">
      <alignment horizontal="center" vertical="top" wrapText="1"/>
    </xf>
    <xf numFmtId="164" fontId="7" fillId="9" borderId="46" xfId="0" applyNumberFormat="1" applyFont="1" applyFill="1" applyBorder="1" applyAlignment="1">
      <alignment horizontal="center" vertical="top"/>
    </xf>
    <xf numFmtId="164" fontId="7" fillId="10" borderId="29" xfId="0" applyNumberFormat="1" applyFont="1" applyFill="1" applyBorder="1" applyAlignment="1">
      <alignment horizontal="center" vertical="top" wrapText="1"/>
    </xf>
    <xf numFmtId="164" fontId="7" fillId="9" borderId="23" xfId="0" applyNumberFormat="1" applyFont="1" applyFill="1" applyBorder="1" applyAlignment="1">
      <alignment horizontal="center" vertical="top"/>
    </xf>
    <xf numFmtId="164" fontId="3" fillId="7" borderId="26" xfId="0" applyNumberFormat="1" applyFont="1" applyFill="1" applyBorder="1" applyAlignment="1">
      <alignment horizontal="center" vertical="top"/>
    </xf>
    <xf numFmtId="164" fontId="3" fillId="7" borderId="37" xfId="0" applyNumberFormat="1" applyFont="1" applyFill="1" applyBorder="1" applyAlignment="1">
      <alignment horizontal="center" vertical="top"/>
    </xf>
    <xf numFmtId="164" fontId="7" fillId="10" borderId="41" xfId="0" applyNumberFormat="1" applyFont="1" applyFill="1" applyBorder="1" applyAlignment="1">
      <alignment horizontal="center" vertical="top" wrapText="1"/>
    </xf>
    <xf numFmtId="164" fontId="7" fillId="9" borderId="21" xfId="0" applyNumberFormat="1" applyFont="1" applyFill="1" applyBorder="1" applyAlignment="1">
      <alignment horizontal="center" vertical="top"/>
    </xf>
    <xf numFmtId="11" fontId="7" fillId="3" borderId="41" xfId="0" applyNumberFormat="1" applyFont="1" applyFill="1" applyBorder="1" applyAlignment="1">
      <alignment horizontal="center" vertical="top"/>
    </xf>
    <xf numFmtId="164" fontId="3" fillId="5" borderId="30" xfId="0" applyNumberFormat="1" applyFont="1" applyFill="1" applyBorder="1" applyAlignment="1">
      <alignment horizontal="center" vertical="top" wrapText="1"/>
    </xf>
    <xf numFmtId="3" fontId="17" fillId="0" borderId="0" xfId="0" applyNumberFormat="1" applyFont="1"/>
    <xf numFmtId="3" fontId="3" fillId="2" borderId="31" xfId="0" applyNumberFormat="1" applyFont="1" applyFill="1" applyBorder="1" applyAlignment="1">
      <alignment horizontal="center" vertical="top"/>
    </xf>
    <xf numFmtId="2" fontId="1" fillId="0" borderId="3" xfId="0" applyNumberFormat="1" applyFont="1" applyBorder="1" applyAlignment="1">
      <alignment horizontal="center" vertical="top"/>
    </xf>
    <xf numFmtId="3" fontId="1" fillId="4" borderId="40" xfId="0" applyNumberFormat="1" applyFont="1" applyFill="1" applyBorder="1" applyAlignment="1">
      <alignment horizontal="left" vertical="top" wrapText="1"/>
    </xf>
    <xf numFmtId="2" fontId="1" fillId="0" borderId="41" xfId="0" applyNumberFormat="1" applyFont="1" applyBorder="1" applyAlignment="1">
      <alignment horizontal="center" vertical="top"/>
    </xf>
    <xf numFmtId="3" fontId="4" fillId="0" borderId="37" xfId="0" applyNumberFormat="1" applyFont="1" applyFill="1" applyBorder="1" applyAlignment="1">
      <alignment horizontal="center" vertical="center" textRotation="90" wrapText="1"/>
    </xf>
    <xf numFmtId="164" fontId="3" fillId="5" borderId="29" xfId="0" applyNumberFormat="1" applyFont="1" applyFill="1" applyBorder="1" applyAlignment="1">
      <alignment horizontal="center" vertical="top" wrapText="1"/>
    </xf>
    <xf numFmtId="164" fontId="3" fillId="5" borderId="67" xfId="0" applyNumberFormat="1" applyFont="1" applyFill="1" applyBorder="1" applyAlignment="1">
      <alignment horizontal="center" vertical="top" wrapText="1"/>
    </xf>
    <xf numFmtId="164" fontId="3" fillId="5" borderId="41" xfId="0" applyNumberFormat="1" applyFont="1" applyFill="1" applyBorder="1" applyAlignment="1">
      <alignment horizontal="center" vertical="top" wrapText="1"/>
    </xf>
    <xf numFmtId="164" fontId="1" fillId="0" borderId="58" xfId="0" applyNumberFormat="1" applyFont="1" applyBorder="1" applyAlignment="1">
      <alignment horizontal="center" vertical="center" textRotation="90" wrapText="1"/>
    </xf>
    <xf numFmtId="164" fontId="1" fillId="0" borderId="57" xfId="0" applyNumberFormat="1" applyFont="1" applyBorder="1" applyAlignment="1">
      <alignment horizontal="center" vertical="center" textRotation="90" wrapText="1"/>
    </xf>
    <xf numFmtId="164" fontId="1" fillId="0" borderId="56" xfId="0" applyNumberFormat="1" applyFont="1" applyBorder="1" applyAlignment="1">
      <alignment horizontal="center" vertical="center" textRotation="90" wrapText="1"/>
    </xf>
    <xf numFmtId="3" fontId="3" fillId="7" borderId="62" xfId="0" applyNumberFormat="1" applyFont="1" applyFill="1" applyBorder="1" applyAlignment="1">
      <alignment horizontal="right" vertical="top" wrapText="1"/>
    </xf>
    <xf numFmtId="3" fontId="3" fillId="0" borderId="14" xfId="0" applyNumberFormat="1" applyFont="1" applyBorder="1" applyAlignment="1">
      <alignment horizontal="center" vertical="top"/>
    </xf>
    <xf numFmtId="3" fontId="3" fillId="0" borderId="25" xfId="0" applyNumberFormat="1" applyFont="1" applyBorder="1" applyAlignment="1">
      <alignment horizontal="center" vertical="top"/>
    </xf>
    <xf numFmtId="3" fontId="1" fillId="0" borderId="7" xfId="0" applyNumberFormat="1" applyFont="1" applyBorder="1" applyAlignment="1">
      <alignment horizontal="center" vertical="top" wrapText="1"/>
    </xf>
    <xf numFmtId="3" fontId="1" fillId="0" borderId="7" xfId="0" applyNumberFormat="1" applyFont="1" applyFill="1" applyBorder="1" applyAlignment="1">
      <alignment horizontal="center" vertical="top" wrapText="1"/>
    </xf>
    <xf numFmtId="3" fontId="1" fillId="0" borderId="19" xfId="0" applyNumberFormat="1" applyFont="1" applyFill="1" applyBorder="1" applyAlignment="1">
      <alignment horizontal="center" vertical="top" wrapText="1"/>
    </xf>
    <xf numFmtId="3" fontId="1" fillId="0" borderId="61" xfId="0" applyNumberFormat="1" applyFont="1" applyFill="1" applyBorder="1" applyAlignment="1">
      <alignment horizontal="center" vertical="top" wrapText="1"/>
    </xf>
    <xf numFmtId="3" fontId="3" fillId="7" borderId="42" xfId="0" applyNumberFormat="1" applyFont="1" applyFill="1" applyBorder="1" applyAlignment="1">
      <alignment horizontal="right" vertical="top" wrapText="1"/>
    </xf>
    <xf numFmtId="164" fontId="18" fillId="0" borderId="0" xfId="0" applyNumberFormat="1" applyFont="1"/>
    <xf numFmtId="3" fontId="18" fillId="0" borderId="0" xfId="0" applyNumberFormat="1" applyFont="1"/>
    <xf numFmtId="164" fontId="1" fillId="4" borderId="29" xfId="0" applyNumberFormat="1" applyFont="1" applyFill="1" applyBorder="1" applyAlignment="1">
      <alignment horizontal="center" vertical="top"/>
    </xf>
    <xf numFmtId="3" fontId="6" fillId="0" borderId="0" xfId="0" applyNumberFormat="1" applyFont="1" applyAlignment="1">
      <alignment horizontal="center"/>
    </xf>
    <xf numFmtId="49" fontId="3" fillId="0" borderId="21" xfId="0" applyNumberFormat="1" applyFont="1" applyBorder="1" applyAlignment="1">
      <alignment horizontal="center" vertical="top"/>
    </xf>
    <xf numFmtId="3" fontId="1" fillId="0" borderId="52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3" fontId="1" fillId="0" borderId="6" xfId="0" applyNumberFormat="1" applyFont="1" applyBorder="1" applyAlignment="1">
      <alignment horizontal="center" vertical="top"/>
    </xf>
    <xf numFmtId="3" fontId="1" fillId="0" borderId="61" xfId="0" applyNumberFormat="1" applyFont="1" applyBorder="1" applyAlignment="1">
      <alignment horizontal="center" vertical="top"/>
    </xf>
    <xf numFmtId="3" fontId="1" fillId="4" borderId="37" xfId="0" applyNumberFormat="1" applyFont="1" applyFill="1" applyBorder="1" applyAlignment="1">
      <alignment horizontal="center" vertical="top"/>
    </xf>
    <xf numFmtId="3" fontId="1" fillId="4" borderId="39" xfId="0" applyNumberFormat="1" applyFont="1" applyFill="1" applyBorder="1" applyAlignment="1">
      <alignment horizontal="center" vertical="top"/>
    </xf>
    <xf numFmtId="3" fontId="1" fillId="0" borderId="7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/>
    </xf>
    <xf numFmtId="164" fontId="1" fillId="0" borderId="3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3" fontId="1" fillId="0" borderId="14" xfId="0" applyNumberFormat="1" applyFont="1" applyFill="1" applyBorder="1" applyAlignment="1">
      <alignment horizontal="center" vertical="top" wrapText="1"/>
    </xf>
    <xf numFmtId="3" fontId="1" fillId="4" borderId="52" xfId="0" applyNumberFormat="1" applyFont="1" applyFill="1" applyBorder="1" applyAlignment="1">
      <alignment horizontal="center" vertical="top"/>
    </xf>
    <xf numFmtId="3" fontId="1" fillId="0" borderId="37" xfId="0" applyNumberFormat="1" applyFont="1" applyBorder="1" applyAlignment="1">
      <alignment horizontal="center" vertical="top"/>
    </xf>
    <xf numFmtId="3" fontId="1" fillId="0" borderId="36" xfId="0" applyNumberFormat="1" applyFont="1" applyBorder="1" applyAlignment="1">
      <alignment horizontal="center" vertical="top"/>
    </xf>
    <xf numFmtId="3" fontId="1" fillId="4" borderId="11" xfId="0" applyNumberFormat="1" applyFont="1" applyFill="1" applyBorder="1" applyAlignment="1">
      <alignment horizontal="left" vertical="top" wrapText="1"/>
    </xf>
    <xf numFmtId="3" fontId="1" fillId="4" borderId="2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vertical="top"/>
    </xf>
    <xf numFmtId="0" fontId="11" fillId="4" borderId="0" xfId="0" applyFont="1" applyFill="1" applyAlignment="1">
      <alignment vertical="top" wrapText="1"/>
    </xf>
    <xf numFmtId="3" fontId="2" fillId="0" borderId="59" xfId="0" applyNumberFormat="1" applyFont="1" applyFill="1" applyBorder="1" applyAlignment="1">
      <alignment horizontal="center" vertical="center" textRotation="90" wrapText="1"/>
    </xf>
    <xf numFmtId="3" fontId="4" fillId="0" borderId="36" xfId="0" applyNumberFormat="1" applyFont="1" applyFill="1" applyBorder="1" applyAlignment="1">
      <alignment horizontal="center" vertical="center" textRotation="90" wrapText="1"/>
    </xf>
    <xf numFmtId="3" fontId="2" fillId="0" borderId="36" xfId="0" applyNumberFormat="1" applyFont="1" applyFill="1" applyBorder="1" applyAlignment="1">
      <alignment horizontal="center" vertical="center" textRotation="90" wrapText="1"/>
    </xf>
    <xf numFmtId="3" fontId="2" fillId="0" borderId="22" xfId="0" applyNumberFormat="1" applyFont="1" applyFill="1" applyBorder="1" applyAlignment="1">
      <alignment horizontal="center" vertical="center" textRotation="90" wrapText="1"/>
    </xf>
    <xf numFmtId="3" fontId="7" fillId="0" borderId="12" xfId="0" applyNumberFormat="1" applyFont="1" applyFill="1" applyBorder="1" applyAlignment="1">
      <alignment vertical="center" textRotation="90" wrapText="1"/>
    </xf>
    <xf numFmtId="3" fontId="7" fillId="0" borderId="22" xfId="0" applyNumberFormat="1" applyFont="1" applyFill="1" applyBorder="1" applyAlignment="1">
      <alignment vertical="center" textRotation="90" wrapText="1"/>
    </xf>
    <xf numFmtId="3" fontId="7" fillId="0" borderId="4" xfId="0" applyNumberFormat="1" applyFont="1" applyFill="1" applyBorder="1" applyAlignment="1">
      <alignment vertical="center" textRotation="90" wrapText="1"/>
    </xf>
    <xf numFmtId="3" fontId="3" fillId="7" borderId="40" xfId="0" applyNumberFormat="1" applyFont="1" applyFill="1" applyBorder="1" applyAlignment="1">
      <alignment horizontal="center" vertical="top" wrapText="1"/>
    </xf>
    <xf numFmtId="3" fontId="1" fillId="4" borderId="7" xfId="0" applyNumberFormat="1" applyFont="1" applyFill="1" applyBorder="1" applyAlignment="1">
      <alignment horizontal="center" vertical="top" wrapText="1"/>
    </xf>
    <xf numFmtId="164" fontId="1" fillId="0" borderId="64" xfId="0" applyNumberFormat="1" applyFont="1" applyFill="1" applyBorder="1" applyAlignment="1">
      <alignment horizontal="center" vertical="top"/>
    </xf>
    <xf numFmtId="3" fontId="1" fillId="4" borderId="40" xfId="0" applyNumberFormat="1" applyFont="1" applyFill="1" applyBorder="1" applyAlignment="1">
      <alignment horizontal="left" vertical="top" wrapText="1"/>
    </xf>
    <xf numFmtId="164" fontId="1" fillId="0" borderId="43" xfId="0" applyNumberFormat="1" applyFont="1" applyFill="1" applyBorder="1" applyAlignment="1">
      <alignment horizontal="center" vertical="top"/>
    </xf>
    <xf numFmtId="164" fontId="1" fillId="0" borderId="52" xfId="0" applyNumberFormat="1" applyFont="1" applyFill="1" applyBorder="1" applyAlignment="1">
      <alignment horizontal="center" vertical="top"/>
    </xf>
    <xf numFmtId="164" fontId="1" fillId="0" borderId="61" xfId="0" applyNumberFormat="1" applyFont="1" applyFill="1" applyBorder="1" applyAlignment="1">
      <alignment horizontal="center" vertical="top"/>
    </xf>
    <xf numFmtId="3" fontId="1" fillId="0" borderId="40" xfId="0" applyNumberFormat="1" applyFont="1" applyFill="1" applyBorder="1" applyAlignment="1">
      <alignment horizontal="center" vertical="top" wrapText="1"/>
    </xf>
    <xf numFmtId="164" fontId="1" fillId="4" borderId="39" xfId="0" applyNumberFormat="1" applyFont="1" applyFill="1" applyBorder="1" applyAlignment="1">
      <alignment horizontal="center" vertical="top"/>
    </xf>
    <xf numFmtId="164" fontId="1" fillId="0" borderId="13" xfId="0" applyNumberFormat="1" applyFont="1" applyFill="1" applyBorder="1" applyAlignment="1">
      <alignment horizontal="center" vertical="top"/>
    </xf>
    <xf numFmtId="3" fontId="3" fillId="0" borderId="14" xfId="0" applyNumberFormat="1" applyFont="1" applyBorder="1" applyAlignment="1">
      <alignment horizontal="center" vertical="top"/>
    </xf>
    <xf numFmtId="164" fontId="1" fillId="0" borderId="40" xfId="0" applyNumberFormat="1" applyFont="1" applyFill="1" applyBorder="1" applyAlignment="1">
      <alignment horizontal="center" vertical="top"/>
    </xf>
    <xf numFmtId="3" fontId="3" fillId="4" borderId="12" xfId="0" applyNumberFormat="1" applyFont="1" applyFill="1" applyBorder="1" applyAlignment="1">
      <alignment horizontal="center" vertical="top"/>
    </xf>
    <xf numFmtId="3" fontId="1" fillId="4" borderId="37" xfId="0" applyNumberFormat="1" applyFont="1" applyFill="1" applyBorder="1" applyAlignment="1">
      <alignment vertical="top" wrapText="1"/>
    </xf>
    <xf numFmtId="3" fontId="7" fillId="4" borderId="12" xfId="0" applyNumberFormat="1" applyFont="1" applyFill="1" applyBorder="1" applyAlignment="1">
      <alignment horizontal="center" vertical="center" textRotation="90" wrapText="1"/>
    </xf>
    <xf numFmtId="3" fontId="1" fillId="4" borderId="11" xfId="0" applyNumberFormat="1" applyFont="1" applyFill="1" applyBorder="1" applyAlignment="1">
      <alignment vertical="top" wrapText="1"/>
    </xf>
    <xf numFmtId="3" fontId="7" fillId="4" borderId="22" xfId="0" applyNumberFormat="1" applyFont="1" applyFill="1" applyBorder="1" applyAlignment="1">
      <alignment horizontal="center" vertical="center" textRotation="90" wrapText="1"/>
    </xf>
    <xf numFmtId="3" fontId="2" fillId="4" borderId="4" xfId="0" applyNumberFormat="1" applyFont="1" applyFill="1" applyBorder="1" applyAlignment="1">
      <alignment horizontal="center" vertical="center" textRotation="90" wrapText="1"/>
    </xf>
    <xf numFmtId="3" fontId="2" fillId="4" borderId="22" xfId="0" applyNumberFormat="1" applyFont="1" applyFill="1" applyBorder="1" applyAlignment="1">
      <alignment horizontal="center" vertical="center" textRotation="90" wrapText="1"/>
    </xf>
    <xf numFmtId="2" fontId="1" fillId="0" borderId="37" xfId="0" applyNumberFormat="1" applyFont="1" applyBorder="1" applyAlignment="1">
      <alignment horizontal="center" vertical="top"/>
    </xf>
    <xf numFmtId="3" fontId="1" fillId="0" borderId="18" xfId="0" applyNumberFormat="1" applyFont="1" applyBorder="1" applyAlignment="1">
      <alignment horizontal="center" vertical="top"/>
    </xf>
    <xf numFmtId="164" fontId="3" fillId="9" borderId="5" xfId="0" applyNumberFormat="1" applyFont="1" applyFill="1" applyBorder="1" applyAlignment="1">
      <alignment horizontal="center" vertical="top"/>
    </xf>
    <xf numFmtId="164" fontId="3" fillId="9" borderId="3" xfId="0" applyNumberFormat="1" applyFont="1" applyFill="1" applyBorder="1" applyAlignment="1">
      <alignment horizontal="center" vertical="top"/>
    </xf>
    <xf numFmtId="164" fontId="3" fillId="9" borderId="6" xfId="0" applyNumberFormat="1" applyFont="1" applyFill="1" applyBorder="1" applyAlignment="1">
      <alignment horizontal="center" vertical="top"/>
    </xf>
    <xf numFmtId="164" fontId="3" fillId="7" borderId="41" xfId="0" applyNumberFormat="1" applyFont="1" applyFill="1" applyBorder="1" applyAlignment="1">
      <alignment horizontal="center" vertical="top"/>
    </xf>
    <xf numFmtId="164" fontId="1" fillId="11" borderId="23" xfId="0" applyNumberFormat="1" applyFont="1" applyFill="1" applyBorder="1" applyAlignment="1">
      <alignment horizontal="center" vertical="top"/>
    </xf>
    <xf numFmtId="164" fontId="1" fillId="11" borderId="21" xfId="0" applyNumberFormat="1" applyFont="1" applyFill="1" applyBorder="1" applyAlignment="1">
      <alignment horizontal="center" vertical="top"/>
    </xf>
    <xf numFmtId="164" fontId="1" fillId="11" borderId="24" xfId="0" applyNumberFormat="1" applyFont="1" applyFill="1" applyBorder="1" applyAlignment="1">
      <alignment horizontal="center" vertical="top"/>
    </xf>
    <xf numFmtId="164" fontId="1" fillId="4" borderId="11" xfId="0" applyNumberFormat="1" applyFont="1" applyFill="1" applyBorder="1" applyAlignment="1">
      <alignment horizontal="center" vertical="top"/>
    </xf>
    <xf numFmtId="164" fontId="1" fillId="4" borderId="61" xfId="0" applyNumberFormat="1" applyFont="1" applyFill="1" applyBorder="1" applyAlignment="1">
      <alignment horizontal="center" vertical="top"/>
    </xf>
    <xf numFmtId="164" fontId="3" fillId="7" borderId="30" xfId="0" applyNumberFormat="1" applyFont="1" applyFill="1" applyBorder="1" applyAlignment="1">
      <alignment horizontal="center" vertical="top"/>
    </xf>
    <xf numFmtId="164" fontId="3" fillId="7" borderId="64" xfId="0" applyNumberFormat="1" applyFont="1" applyFill="1" applyBorder="1" applyAlignment="1">
      <alignment horizontal="center" vertical="top"/>
    </xf>
    <xf numFmtId="164" fontId="3" fillId="7" borderId="29" xfId="0" applyNumberFormat="1" applyFont="1" applyFill="1" applyBorder="1" applyAlignment="1">
      <alignment horizontal="center" vertical="top"/>
    </xf>
    <xf numFmtId="164" fontId="3" fillId="7" borderId="23" xfId="0" applyNumberFormat="1" applyFont="1" applyFill="1" applyBorder="1" applyAlignment="1">
      <alignment horizontal="center" vertical="top"/>
    </xf>
    <xf numFmtId="164" fontId="3" fillId="7" borderId="21" xfId="0" applyNumberFormat="1" applyFont="1" applyFill="1" applyBorder="1" applyAlignment="1">
      <alignment horizontal="center" vertical="top"/>
    </xf>
    <xf numFmtId="164" fontId="3" fillId="7" borderId="24" xfId="0" applyNumberFormat="1" applyFont="1" applyFill="1" applyBorder="1" applyAlignment="1">
      <alignment horizontal="center" vertical="top"/>
    </xf>
    <xf numFmtId="164" fontId="1" fillId="4" borderId="41" xfId="0" applyNumberFormat="1" applyFont="1" applyFill="1" applyBorder="1" applyAlignment="1">
      <alignment horizontal="center" vertical="top"/>
    </xf>
    <xf numFmtId="164" fontId="1" fillId="4" borderId="19" xfId="0" applyNumberFormat="1" applyFont="1" applyFill="1" applyBorder="1" applyAlignment="1">
      <alignment horizontal="center" vertical="top"/>
    </xf>
    <xf numFmtId="164" fontId="3" fillId="11" borderId="13" xfId="0" applyNumberFormat="1" applyFont="1" applyFill="1" applyBorder="1" applyAlignment="1">
      <alignment horizontal="center" vertical="top"/>
    </xf>
    <xf numFmtId="164" fontId="3" fillId="11" borderId="11" xfId="0" applyNumberFormat="1" applyFont="1" applyFill="1" applyBorder="1" applyAlignment="1">
      <alignment horizontal="center" vertical="top"/>
    </xf>
    <xf numFmtId="164" fontId="3" fillId="11" borderId="61" xfId="0" applyNumberFormat="1" applyFont="1" applyFill="1" applyBorder="1" applyAlignment="1">
      <alignment horizontal="center" vertical="top"/>
    </xf>
    <xf numFmtId="3" fontId="1" fillId="0" borderId="36" xfId="0" applyNumberFormat="1" applyFont="1" applyBorder="1" applyAlignment="1">
      <alignment horizontal="center" vertical="top"/>
    </xf>
    <xf numFmtId="3" fontId="1" fillId="0" borderId="37" xfId="0" applyNumberFormat="1" applyFont="1" applyBorder="1" applyAlignment="1">
      <alignment horizontal="center" vertical="top"/>
    </xf>
    <xf numFmtId="3" fontId="1" fillId="0" borderId="52" xfId="0" applyNumberFormat="1" applyFont="1" applyBorder="1" applyAlignment="1">
      <alignment horizontal="center" vertical="top"/>
    </xf>
    <xf numFmtId="3" fontId="1" fillId="0" borderId="40" xfId="0" applyNumberFormat="1" applyFont="1" applyFill="1" applyBorder="1" applyAlignment="1">
      <alignment horizontal="center" vertical="top" wrapText="1"/>
    </xf>
    <xf numFmtId="3" fontId="1" fillId="0" borderId="14" xfId="0" applyNumberFormat="1" applyFont="1" applyFill="1" applyBorder="1" applyAlignment="1">
      <alignment horizontal="center" vertical="top" wrapText="1"/>
    </xf>
    <xf numFmtId="164" fontId="1" fillId="0" borderId="39" xfId="0" applyNumberFormat="1" applyFont="1" applyFill="1" applyBorder="1" applyAlignment="1">
      <alignment horizontal="center" vertical="top"/>
    </xf>
    <xf numFmtId="164" fontId="1" fillId="0" borderId="13" xfId="0" applyNumberFormat="1" applyFont="1" applyFill="1" applyBorder="1" applyAlignment="1">
      <alignment horizontal="center" vertical="top"/>
    </xf>
    <xf numFmtId="164" fontId="1" fillId="0" borderId="11" xfId="0" applyNumberFormat="1" applyFont="1" applyFill="1" applyBorder="1" applyAlignment="1">
      <alignment horizontal="center" vertical="top"/>
    </xf>
    <xf numFmtId="164" fontId="1" fillId="0" borderId="61" xfId="0" applyNumberFormat="1" applyFont="1" applyFill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3" fontId="1" fillId="0" borderId="61" xfId="0" applyNumberFormat="1" applyFont="1" applyBorder="1" applyAlignment="1">
      <alignment horizontal="center" vertical="top"/>
    </xf>
    <xf numFmtId="164" fontId="1" fillId="4" borderId="13" xfId="0" applyNumberFormat="1" applyFont="1" applyFill="1" applyBorder="1" applyAlignment="1">
      <alignment horizontal="center" vertical="top"/>
    </xf>
    <xf numFmtId="164" fontId="1" fillId="0" borderId="43" xfId="0" applyNumberFormat="1" applyFont="1" applyFill="1" applyBorder="1" applyAlignment="1">
      <alignment horizontal="center" vertical="top"/>
    </xf>
    <xf numFmtId="3" fontId="1" fillId="0" borderId="7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/>
    </xf>
    <xf numFmtId="164" fontId="1" fillId="0" borderId="3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3" fontId="3" fillId="0" borderId="14" xfId="0" applyNumberFormat="1" applyFont="1" applyBorder="1" applyAlignment="1">
      <alignment horizontal="center" vertical="top"/>
    </xf>
    <xf numFmtId="164" fontId="1" fillId="0" borderId="14" xfId="0" applyNumberFormat="1" applyFont="1" applyFill="1" applyBorder="1" applyAlignment="1">
      <alignment horizontal="center" vertical="top"/>
    </xf>
    <xf numFmtId="3" fontId="1" fillId="0" borderId="14" xfId="0" applyNumberFormat="1" applyFont="1" applyBorder="1" applyAlignment="1">
      <alignment horizontal="center" vertical="top"/>
    </xf>
    <xf numFmtId="3" fontId="6" fillId="0" borderId="0" xfId="0" applyNumberFormat="1" applyFont="1" applyAlignment="1">
      <alignment horizontal="center"/>
    </xf>
    <xf numFmtId="3" fontId="13" fillId="4" borderId="0" xfId="0" applyNumberFormat="1" applyFont="1" applyFill="1" applyBorder="1"/>
    <xf numFmtId="3" fontId="1" fillId="4" borderId="21" xfId="0" applyNumberFormat="1" applyFont="1" applyFill="1" applyBorder="1" applyAlignment="1">
      <alignment vertical="top" wrapText="1"/>
    </xf>
    <xf numFmtId="0" fontId="1" fillId="0" borderId="40" xfId="0" applyFont="1" applyBorder="1" applyAlignment="1">
      <alignment vertical="top" wrapText="1"/>
    </xf>
    <xf numFmtId="3" fontId="7" fillId="0" borderId="36" xfId="0" applyNumberFormat="1" applyFont="1" applyFill="1" applyBorder="1" applyAlignment="1">
      <alignment vertical="center" textRotation="90" wrapText="1"/>
    </xf>
    <xf numFmtId="49" fontId="1" fillId="0" borderId="36" xfId="0" applyNumberFormat="1" applyFont="1" applyBorder="1" applyAlignment="1">
      <alignment horizontal="center" vertical="top"/>
    </xf>
    <xf numFmtId="164" fontId="3" fillId="7" borderId="70" xfId="0" applyNumberFormat="1" applyFont="1" applyFill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 vertical="top"/>
    </xf>
    <xf numFmtId="3" fontId="1" fillId="0" borderId="13" xfId="0" applyNumberFormat="1" applyFont="1" applyBorder="1" applyAlignment="1">
      <alignment vertical="top"/>
    </xf>
    <xf numFmtId="3" fontId="1" fillId="0" borderId="47" xfId="0" applyNumberFormat="1" applyFont="1" applyFill="1" applyBorder="1" applyAlignment="1">
      <alignment horizontal="center" vertical="top" wrapText="1"/>
    </xf>
    <xf numFmtId="164" fontId="1" fillId="0" borderId="47" xfId="0" applyNumberFormat="1" applyFont="1" applyFill="1" applyBorder="1" applyAlignment="1">
      <alignment horizontal="center" vertical="top"/>
    </xf>
    <xf numFmtId="164" fontId="1" fillId="4" borderId="8" xfId="0" applyNumberFormat="1" applyFont="1" applyFill="1" applyBorder="1" applyAlignment="1">
      <alignment horizontal="center" vertical="top"/>
    </xf>
    <xf numFmtId="2" fontId="1" fillId="0" borderId="50" xfId="0" applyNumberFormat="1" applyFont="1" applyBorder="1" applyAlignment="1">
      <alignment horizontal="center" vertical="top"/>
    </xf>
    <xf numFmtId="164" fontId="1" fillId="0" borderId="9" xfId="0" applyNumberFormat="1" applyFont="1" applyFill="1" applyBorder="1" applyAlignment="1">
      <alignment horizontal="center" vertical="top"/>
    </xf>
    <xf numFmtId="3" fontId="1" fillId="0" borderId="8" xfId="0" applyNumberFormat="1" applyFont="1" applyBorder="1" applyAlignment="1">
      <alignment vertical="top" wrapText="1"/>
    </xf>
    <xf numFmtId="3" fontId="1" fillId="0" borderId="47" xfId="0" applyNumberFormat="1" applyFont="1" applyBorder="1" applyAlignment="1">
      <alignment horizontal="center" vertical="top"/>
    </xf>
    <xf numFmtId="3" fontId="1" fillId="0" borderId="8" xfId="0" applyNumberFormat="1" applyFont="1" applyBorder="1" applyAlignment="1">
      <alignment vertical="top"/>
    </xf>
    <xf numFmtId="3" fontId="1" fillId="0" borderId="50" xfId="0" applyNumberFormat="1" applyFont="1" applyBorder="1" applyAlignment="1">
      <alignment vertical="top"/>
    </xf>
    <xf numFmtId="3" fontId="1" fillId="0" borderId="64" xfId="0" applyNumberFormat="1" applyFont="1" applyBorder="1" applyAlignment="1">
      <alignment vertical="top"/>
    </xf>
    <xf numFmtId="3" fontId="1" fillId="0" borderId="29" xfId="0" applyNumberFormat="1" applyFont="1" applyBorder="1" applyAlignment="1">
      <alignment vertical="top" wrapText="1"/>
    </xf>
    <xf numFmtId="3" fontId="1" fillId="0" borderId="43" xfId="0" applyNumberFormat="1" applyFont="1" applyBorder="1" applyAlignment="1">
      <alignment horizontal="center" vertical="top"/>
    </xf>
    <xf numFmtId="3" fontId="1" fillId="0" borderId="34" xfId="0" applyNumberFormat="1" applyFont="1" applyBorder="1" applyAlignment="1">
      <alignment horizontal="center" vertical="top"/>
    </xf>
    <xf numFmtId="3" fontId="1" fillId="4" borderId="39" xfId="0" applyNumberFormat="1" applyFont="1" applyFill="1" applyBorder="1" applyAlignment="1">
      <alignment horizontal="left" vertical="top" wrapText="1"/>
    </xf>
    <xf numFmtId="3" fontId="1" fillId="0" borderId="39" xfId="0" applyNumberFormat="1" applyFont="1" applyBorder="1" applyAlignment="1">
      <alignment horizontal="center" vertical="top"/>
    </xf>
    <xf numFmtId="3" fontId="1" fillId="0" borderId="32" xfId="0" applyNumberFormat="1" applyFont="1" applyBorder="1" applyAlignment="1">
      <alignment horizontal="center" vertical="top"/>
    </xf>
    <xf numFmtId="164" fontId="3" fillId="5" borderId="18" xfId="0" applyNumberFormat="1" applyFont="1" applyFill="1" applyBorder="1" applyAlignment="1">
      <alignment horizontal="center" vertical="top" wrapText="1"/>
    </xf>
    <xf numFmtId="3" fontId="1" fillId="0" borderId="7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/>
    </xf>
    <xf numFmtId="164" fontId="1" fillId="0" borderId="3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3" fontId="6" fillId="0" borderId="0" xfId="0" applyNumberFormat="1" applyFont="1" applyAlignment="1"/>
    <xf numFmtId="49" fontId="7" fillId="10" borderId="33" xfId="0" applyNumberFormat="1" applyFont="1" applyFill="1" applyBorder="1" applyAlignment="1">
      <alignment horizontal="center" vertical="top"/>
    </xf>
    <xf numFmtId="49" fontId="7" fillId="3" borderId="43" xfId="0" applyNumberFormat="1" applyFont="1" applyFill="1" applyBorder="1" applyAlignment="1">
      <alignment horizontal="center" vertical="top"/>
    </xf>
    <xf numFmtId="164" fontId="3" fillId="7" borderId="18" xfId="0" applyNumberFormat="1" applyFont="1" applyFill="1" applyBorder="1" applyAlignment="1">
      <alignment horizontal="center" vertical="top"/>
    </xf>
    <xf numFmtId="164" fontId="3" fillId="7" borderId="19" xfId="0" applyNumberFormat="1" applyFont="1" applyFill="1" applyBorder="1" applyAlignment="1">
      <alignment horizontal="center" vertical="top"/>
    </xf>
    <xf numFmtId="0" fontId="11" fillId="4" borderId="0" xfId="0" applyFont="1" applyFill="1" applyAlignment="1">
      <alignment horizontal="left" vertical="top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center" wrapText="1"/>
    </xf>
    <xf numFmtId="3" fontId="7" fillId="9" borderId="2" xfId="0" applyNumberFormat="1" applyFont="1" applyFill="1" applyBorder="1" applyAlignment="1">
      <alignment horizontal="right" vertical="top" wrapText="1"/>
    </xf>
    <xf numFmtId="3" fontId="7" fillId="9" borderId="3" xfId="0" applyNumberFormat="1" applyFont="1" applyFill="1" applyBorder="1" applyAlignment="1">
      <alignment horizontal="right" vertical="top" wrapText="1"/>
    </xf>
    <xf numFmtId="3" fontId="7" fillId="9" borderId="48" xfId="0" applyNumberFormat="1" applyFont="1" applyFill="1" applyBorder="1" applyAlignment="1">
      <alignment horizontal="right" vertical="top" wrapText="1"/>
    </xf>
    <xf numFmtId="3" fontId="5" fillId="0" borderId="33" xfId="0" applyNumberFormat="1" applyFont="1" applyBorder="1" applyAlignment="1">
      <alignment horizontal="left" vertical="top" wrapText="1"/>
    </xf>
    <xf numFmtId="3" fontId="5" fillId="0" borderId="43" xfId="0" applyNumberFormat="1" applyFont="1" applyBorder="1" applyAlignment="1">
      <alignment horizontal="left" vertical="top" wrapText="1"/>
    </xf>
    <xf numFmtId="3" fontId="5" fillId="0" borderId="63" xfId="0" applyNumberFormat="1" applyFont="1" applyBorder="1" applyAlignment="1">
      <alignment horizontal="left" vertical="top" wrapText="1"/>
    </xf>
    <xf numFmtId="3" fontId="5" fillId="0" borderId="29" xfId="0" applyNumberFormat="1" applyFont="1" applyBorder="1" applyAlignment="1">
      <alignment horizontal="left" vertical="top" wrapText="1"/>
    </xf>
    <xf numFmtId="3" fontId="5" fillId="0" borderId="18" xfId="0" applyNumberFormat="1" applyFont="1" applyBorder="1" applyAlignment="1">
      <alignment horizontal="left" vertical="top" wrapText="1"/>
    </xf>
    <xf numFmtId="3" fontId="5" fillId="0" borderId="19" xfId="0" applyNumberFormat="1" applyFont="1" applyBorder="1" applyAlignment="1">
      <alignment horizontal="left" vertical="top" wrapText="1"/>
    </xf>
    <xf numFmtId="3" fontId="1" fillId="0" borderId="7" xfId="0" applyNumberFormat="1" applyFont="1" applyBorder="1" applyAlignment="1">
      <alignment horizontal="left" vertical="top" wrapText="1"/>
    </xf>
    <xf numFmtId="3" fontId="1" fillId="0" borderId="35" xfId="0" applyNumberFormat="1" applyFont="1" applyBorder="1" applyAlignment="1">
      <alignment horizontal="left" vertical="top" wrapText="1"/>
    </xf>
    <xf numFmtId="3" fontId="1" fillId="0" borderId="6" xfId="0" applyNumberFormat="1" applyFont="1" applyBorder="1" applyAlignment="1">
      <alignment horizontal="center" vertical="top"/>
    </xf>
    <xf numFmtId="3" fontId="1" fillId="0" borderId="34" xfId="0" applyNumberFormat="1" applyFont="1" applyBorder="1" applyAlignment="1">
      <alignment horizontal="center" vertical="top"/>
    </xf>
    <xf numFmtId="3" fontId="7" fillId="3" borderId="16" xfId="0" applyNumberFormat="1" applyFont="1" applyFill="1" applyBorder="1" applyAlignment="1">
      <alignment horizontal="right" vertical="top" wrapText="1"/>
    </xf>
    <xf numFmtId="3" fontId="7" fillId="3" borderId="18" xfId="0" applyNumberFormat="1" applyFont="1" applyFill="1" applyBorder="1" applyAlignment="1">
      <alignment horizontal="right" vertical="top" wrapText="1"/>
    </xf>
    <xf numFmtId="3" fontId="7" fillId="3" borderId="45" xfId="0" applyNumberFormat="1" applyFont="1" applyFill="1" applyBorder="1" applyAlignment="1">
      <alignment horizontal="right" vertical="top" wrapText="1"/>
    </xf>
    <xf numFmtId="3" fontId="1" fillId="5" borderId="29" xfId="0" applyNumberFormat="1" applyFont="1" applyFill="1" applyBorder="1" applyAlignment="1">
      <alignment horizontal="center" vertical="top"/>
    </xf>
    <xf numFmtId="3" fontId="1" fillId="5" borderId="18" xfId="0" applyNumberFormat="1" applyFont="1" applyFill="1" applyBorder="1" applyAlignment="1">
      <alignment horizontal="center" vertical="top"/>
    </xf>
    <xf numFmtId="3" fontId="1" fillId="5" borderId="19" xfId="0" applyNumberFormat="1" applyFont="1" applyFill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3" fillId="0" borderId="43" xfId="0" applyNumberFormat="1" applyFont="1" applyBorder="1" applyAlignment="1">
      <alignment horizontal="center" vertical="top"/>
    </xf>
    <xf numFmtId="3" fontId="1" fillId="0" borderId="3" xfId="0" applyNumberFormat="1" applyFont="1" applyFill="1" applyBorder="1" applyAlignment="1">
      <alignment horizontal="left" vertical="top" wrapText="1"/>
    </xf>
    <xf numFmtId="3" fontId="1" fillId="0" borderId="43" xfId="0" applyNumberFormat="1" applyFont="1" applyFill="1" applyBorder="1" applyAlignment="1">
      <alignment horizontal="left" vertical="top" wrapText="1"/>
    </xf>
    <xf numFmtId="3" fontId="2" fillId="0" borderId="4" xfId="0" applyNumberFormat="1" applyFont="1" applyFill="1" applyBorder="1" applyAlignment="1">
      <alignment horizontal="center" vertical="center" textRotation="90" wrapText="1"/>
    </xf>
    <xf numFmtId="3" fontId="2" fillId="0" borderId="44" xfId="0" applyNumberFormat="1" applyFont="1" applyFill="1" applyBorder="1" applyAlignment="1">
      <alignment horizontal="center" vertical="center" textRotation="90" wrapText="1"/>
    </xf>
    <xf numFmtId="3" fontId="1" fillId="0" borderId="5" xfId="0" applyNumberFormat="1" applyFont="1" applyBorder="1" applyAlignment="1">
      <alignment horizontal="center" vertical="top"/>
    </xf>
    <xf numFmtId="3" fontId="1" fillId="0" borderId="32" xfId="0" applyNumberFormat="1" applyFont="1" applyBorder="1" applyAlignment="1">
      <alignment horizontal="center" vertical="top"/>
    </xf>
    <xf numFmtId="3" fontId="1" fillId="0" borderId="3" xfId="0" applyNumberFormat="1" applyFont="1" applyBorder="1" applyAlignment="1">
      <alignment horizontal="center" vertical="top"/>
    </xf>
    <xf numFmtId="3" fontId="1" fillId="0" borderId="43" xfId="0" applyNumberFormat="1" applyFont="1" applyBorder="1" applyAlignment="1">
      <alignment horizontal="center" vertical="top"/>
    </xf>
    <xf numFmtId="3" fontId="1" fillId="0" borderId="24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164" fontId="1" fillId="0" borderId="34" xfId="0" applyNumberFormat="1" applyFont="1" applyFill="1" applyBorder="1" applyAlignment="1">
      <alignment horizontal="center" vertical="top"/>
    </xf>
    <xf numFmtId="3" fontId="3" fillId="11" borderId="39" xfId="0" applyNumberFormat="1" applyFont="1" applyFill="1" applyBorder="1" applyAlignment="1">
      <alignment horizontal="right" vertical="top" wrapText="1"/>
    </xf>
    <xf numFmtId="3" fontId="3" fillId="11" borderId="38" xfId="0" applyNumberFormat="1" applyFont="1" applyFill="1" applyBorder="1" applyAlignment="1">
      <alignment horizontal="right" vertical="top" wrapText="1"/>
    </xf>
    <xf numFmtId="3" fontId="3" fillId="11" borderId="52" xfId="0" applyNumberFormat="1" applyFont="1" applyFill="1" applyBorder="1" applyAlignment="1">
      <alignment horizontal="right" vertical="top" wrapText="1"/>
    </xf>
    <xf numFmtId="3" fontId="7" fillId="7" borderId="20" xfId="0" applyNumberFormat="1" applyFont="1" applyFill="1" applyBorder="1" applyAlignment="1">
      <alignment horizontal="right" vertical="top" wrapText="1"/>
    </xf>
    <xf numFmtId="3" fontId="7" fillId="7" borderId="21" xfId="0" applyNumberFormat="1" applyFont="1" applyFill="1" applyBorder="1" applyAlignment="1">
      <alignment horizontal="right" vertical="top" wrapText="1"/>
    </xf>
    <xf numFmtId="3" fontId="7" fillId="7" borderId="27" xfId="0" applyNumberFormat="1" applyFont="1" applyFill="1" applyBorder="1" applyAlignment="1">
      <alignment horizontal="right" vertical="top" wrapText="1"/>
    </xf>
    <xf numFmtId="3" fontId="7" fillId="10" borderId="16" xfId="0" applyNumberFormat="1" applyFont="1" applyFill="1" applyBorder="1" applyAlignment="1">
      <alignment horizontal="right" vertical="top" wrapText="1"/>
    </xf>
    <xf numFmtId="3" fontId="7" fillId="10" borderId="18" xfId="0" applyNumberFormat="1" applyFont="1" applyFill="1" applyBorder="1" applyAlignment="1">
      <alignment horizontal="right" vertical="top" wrapText="1"/>
    </xf>
    <xf numFmtId="3" fontId="5" fillId="10" borderId="29" xfId="0" applyNumberFormat="1" applyFont="1" applyFill="1" applyBorder="1" applyAlignment="1">
      <alignment horizontal="center" vertical="top"/>
    </xf>
    <xf numFmtId="3" fontId="5" fillId="10" borderId="18" xfId="0" applyNumberFormat="1" applyFont="1" applyFill="1" applyBorder="1" applyAlignment="1">
      <alignment horizontal="center" vertical="top"/>
    </xf>
    <xf numFmtId="3" fontId="5" fillId="10" borderId="19" xfId="0" applyNumberFormat="1" applyFont="1" applyFill="1" applyBorder="1" applyAlignment="1">
      <alignment horizontal="center" vertical="top"/>
    </xf>
    <xf numFmtId="3" fontId="7" fillId="9" borderId="22" xfId="0" applyNumberFormat="1" applyFont="1" applyFill="1" applyBorder="1" applyAlignment="1">
      <alignment horizontal="right" vertical="top"/>
    </xf>
    <xf numFmtId="3" fontId="7" fillId="9" borderId="1" xfId="0" applyNumberFormat="1" applyFont="1" applyFill="1" applyBorder="1" applyAlignment="1">
      <alignment horizontal="right" vertical="top"/>
    </xf>
    <xf numFmtId="3" fontId="5" fillId="9" borderId="23" xfId="0" applyNumberFormat="1" applyFont="1" applyFill="1" applyBorder="1" applyAlignment="1">
      <alignment horizontal="center" vertical="top"/>
    </xf>
    <xf numFmtId="3" fontId="5" fillId="9" borderId="1" xfId="0" applyNumberFormat="1" applyFont="1" applyFill="1" applyBorder="1" applyAlignment="1">
      <alignment horizontal="center" vertical="top"/>
    </xf>
    <xf numFmtId="3" fontId="5" fillId="9" borderId="24" xfId="0" applyNumberFormat="1" applyFont="1" applyFill="1" applyBorder="1" applyAlignment="1">
      <alignment horizontal="center" vertical="top"/>
    </xf>
    <xf numFmtId="3" fontId="7" fillId="0" borderId="1" xfId="0" applyNumberFormat="1" applyFont="1" applyFill="1" applyBorder="1" applyAlignment="1">
      <alignment horizontal="center" wrapText="1"/>
    </xf>
    <xf numFmtId="3" fontId="7" fillId="7" borderId="29" xfId="0" applyNumberFormat="1" applyFont="1" applyFill="1" applyBorder="1" applyAlignment="1">
      <alignment horizontal="right" vertical="top" wrapText="1"/>
    </xf>
    <xf numFmtId="3" fontId="7" fillId="7" borderId="18" xfId="0" applyNumberFormat="1" applyFont="1" applyFill="1" applyBorder="1" applyAlignment="1">
      <alignment horizontal="right" vertical="top" wrapText="1"/>
    </xf>
    <xf numFmtId="3" fontId="7" fillId="7" borderId="19" xfId="0" applyNumberFormat="1" applyFont="1" applyFill="1" applyBorder="1" applyAlignment="1">
      <alignment horizontal="right" vertical="top" wrapText="1"/>
    </xf>
    <xf numFmtId="3" fontId="3" fillId="4" borderId="29" xfId="0" applyNumberFormat="1" applyFont="1" applyFill="1" applyBorder="1" applyAlignment="1">
      <alignment horizontal="left" vertical="top" wrapText="1"/>
    </xf>
    <xf numFmtId="3" fontId="3" fillId="4" borderId="18" xfId="0" applyNumberFormat="1" applyFont="1" applyFill="1" applyBorder="1" applyAlignment="1">
      <alignment horizontal="left" vertical="top" wrapText="1"/>
    </xf>
    <xf numFmtId="3" fontId="3" fillId="4" borderId="19" xfId="0" applyNumberFormat="1" applyFont="1" applyFill="1" applyBorder="1" applyAlignment="1">
      <alignment horizontal="left" vertical="top" wrapText="1"/>
    </xf>
    <xf numFmtId="3" fontId="1" fillId="4" borderId="52" xfId="0" applyNumberFormat="1" applyFont="1" applyFill="1" applyBorder="1" applyAlignment="1">
      <alignment horizontal="center" vertical="top"/>
    </xf>
    <xf numFmtId="3" fontId="1" fillId="4" borderId="24" xfId="0" applyNumberFormat="1" applyFont="1" applyFill="1" applyBorder="1" applyAlignment="1">
      <alignment horizontal="center" vertical="top"/>
    </xf>
    <xf numFmtId="3" fontId="1" fillId="4" borderId="40" xfId="0" applyNumberFormat="1" applyFont="1" applyFill="1" applyBorder="1" applyAlignment="1">
      <alignment horizontal="left" vertical="top" wrapText="1"/>
    </xf>
    <xf numFmtId="3" fontId="1" fillId="4" borderId="25" xfId="0" applyNumberFormat="1" applyFont="1" applyFill="1" applyBorder="1" applyAlignment="1">
      <alignment horizontal="left" vertical="top" wrapText="1"/>
    </xf>
    <xf numFmtId="3" fontId="1" fillId="4" borderId="39" xfId="0" applyNumberFormat="1" applyFont="1" applyFill="1" applyBorder="1" applyAlignment="1">
      <alignment horizontal="center" vertical="top"/>
    </xf>
    <xf numFmtId="3" fontId="1" fillId="4" borderId="23" xfId="0" applyNumberFormat="1" applyFont="1" applyFill="1" applyBorder="1" applyAlignment="1">
      <alignment horizontal="center" vertical="top"/>
    </xf>
    <xf numFmtId="3" fontId="1" fillId="4" borderId="37" xfId="0" applyNumberFormat="1" applyFont="1" applyFill="1" applyBorder="1" applyAlignment="1">
      <alignment horizontal="center" vertical="top"/>
    </xf>
    <xf numFmtId="3" fontId="1" fillId="4" borderId="21" xfId="0" applyNumberFormat="1" applyFont="1" applyFill="1" applyBorder="1" applyAlignment="1">
      <alignment horizontal="center" vertical="top"/>
    </xf>
    <xf numFmtId="3" fontId="1" fillId="4" borderId="3" xfId="0" applyNumberFormat="1" applyFont="1" applyFill="1" applyBorder="1" applyAlignment="1">
      <alignment horizontal="left" vertical="top" wrapText="1"/>
    </xf>
    <xf numFmtId="3" fontId="1" fillId="4" borderId="11" xfId="0" applyNumberFormat="1" applyFont="1" applyFill="1" applyBorder="1" applyAlignment="1">
      <alignment horizontal="left" vertical="top" wrapText="1"/>
    </xf>
    <xf numFmtId="3" fontId="1" fillId="4" borderId="21" xfId="0" applyNumberFormat="1" applyFont="1" applyFill="1" applyBorder="1" applyAlignment="1">
      <alignment horizontal="left" vertical="top" wrapText="1"/>
    </xf>
    <xf numFmtId="3" fontId="1" fillId="0" borderId="7" xfId="0" applyNumberFormat="1" applyFont="1" applyFill="1" applyBorder="1" applyAlignment="1">
      <alignment horizontal="center" vertical="top" wrapText="1"/>
    </xf>
    <xf numFmtId="3" fontId="1" fillId="0" borderId="35" xfId="0" applyNumberFormat="1" applyFont="1" applyFill="1" applyBorder="1" applyAlignment="1">
      <alignment horizontal="center" vertical="top" wrapText="1"/>
    </xf>
    <xf numFmtId="3" fontId="1" fillId="4" borderId="12" xfId="0" applyNumberFormat="1" applyFont="1" applyFill="1" applyBorder="1" applyAlignment="1">
      <alignment horizontal="left" vertical="top" wrapText="1"/>
    </xf>
    <xf numFmtId="3" fontId="1" fillId="0" borderId="14" xfId="0" applyNumberFormat="1" applyFont="1" applyBorder="1" applyAlignment="1">
      <alignment horizontal="left" vertical="top" wrapText="1"/>
    </xf>
    <xf numFmtId="3" fontId="1" fillId="0" borderId="13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3" fontId="1" fillId="0" borderId="25" xfId="0" applyNumberFormat="1" applyFont="1" applyBorder="1" applyAlignment="1">
      <alignment horizontal="left" vertical="top" wrapText="1"/>
    </xf>
    <xf numFmtId="3" fontId="1" fillId="0" borderId="23" xfId="0" applyNumberFormat="1" applyFont="1" applyBorder="1" applyAlignment="1">
      <alignment horizontal="center" vertical="top"/>
    </xf>
    <xf numFmtId="3" fontId="1" fillId="0" borderId="21" xfId="0" applyNumberFormat="1" applyFont="1" applyBorder="1" applyAlignment="1">
      <alignment horizontal="center" vertical="top"/>
    </xf>
    <xf numFmtId="164" fontId="1" fillId="0" borderId="5" xfId="0" applyNumberFormat="1" applyFont="1" applyFill="1" applyBorder="1" applyAlignment="1">
      <alignment horizontal="center" vertical="top"/>
    </xf>
    <xf numFmtId="164" fontId="1" fillId="0" borderId="32" xfId="0" applyNumberFormat="1" applyFont="1" applyFill="1" applyBorder="1" applyAlignment="1">
      <alignment horizontal="center" vertical="top"/>
    </xf>
    <xf numFmtId="164" fontId="1" fillId="0" borderId="3" xfId="0" applyNumberFormat="1" applyFont="1" applyFill="1" applyBorder="1" applyAlignment="1">
      <alignment horizontal="center" vertical="top"/>
    </xf>
    <xf numFmtId="164" fontId="1" fillId="0" borderId="43" xfId="0" applyNumberFormat="1" applyFont="1" applyFill="1" applyBorder="1" applyAlignment="1">
      <alignment horizontal="center" vertical="top"/>
    </xf>
    <xf numFmtId="3" fontId="1" fillId="0" borderId="40" xfId="0" applyNumberFormat="1" applyFont="1" applyFill="1" applyBorder="1" applyAlignment="1">
      <alignment horizontal="center" vertical="top" wrapText="1"/>
    </xf>
    <xf numFmtId="3" fontId="1" fillId="0" borderId="14" xfId="0" applyNumberFormat="1" applyFont="1" applyFill="1" applyBorder="1" applyAlignment="1">
      <alignment horizontal="center" vertical="top" wrapText="1"/>
    </xf>
    <xf numFmtId="164" fontId="1" fillId="4" borderId="39" xfId="0" applyNumberFormat="1" applyFont="1" applyFill="1" applyBorder="1" applyAlignment="1">
      <alignment horizontal="center" vertical="top"/>
    </xf>
    <xf numFmtId="164" fontId="1" fillId="4" borderId="13" xfId="0" applyNumberFormat="1" applyFont="1" applyFill="1" applyBorder="1" applyAlignment="1">
      <alignment horizontal="center" vertical="top"/>
    </xf>
    <xf numFmtId="164" fontId="1" fillId="4" borderId="32" xfId="0" applyNumberFormat="1" applyFont="1" applyFill="1" applyBorder="1" applyAlignment="1">
      <alignment horizontal="center" vertical="top"/>
    </xf>
    <xf numFmtId="164" fontId="1" fillId="0" borderId="37" xfId="0" applyNumberFormat="1" applyFont="1" applyFill="1" applyBorder="1" applyAlignment="1">
      <alignment horizontal="center" vertical="top"/>
    </xf>
    <xf numFmtId="164" fontId="1" fillId="0" borderId="11" xfId="0" applyNumberFormat="1" applyFont="1" applyFill="1" applyBorder="1" applyAlignment="1">
      <alignment horizontal="center" vertical="top"/>
    </xf>
    <xf numFmtId="164" fontId="1" fillId="0" borderId="52" xfId="0" applyNumberFormat="1" applyFont="1" applyFill="1" applyBorder="1" applyAlignment="1">
      <alignment horizontal="center" vertical="top"/>
    </xf>
    <xf numFmtId="164" fontId="1" fillId="0" borderId="61" xfId="0" applyNumberFormat="1" applyFont="1" applyFill="1" applyBorder="1" applyAlignment="1">
      <alignment horizontal="center" vertical="top"/>
    </xf>
    <xf numFmtId="3" fontId="1" fillId="0" borderId="13" xfId="0" applyNumberFormat="1" applyFont="1" applyBorder="1" applyAlignment="1">
      <alignment horizontal="left" vertical="top" wrapText="1"/>
    </xf>
    <xf numFmtId="3" fontId="1" fillId="0" borderId="23" xfId="0" applyNumberFormat="1" applyFont="1" applyBorder="1" applyAlignment="1">
      <alignment horizontal="left" vertical="top" wrapText="1"/>
    </xf>
    <xf numFmtId="3" fontId="1" fillId="0" borderId="37" xfId="0" applyNumberFormat="1" applyFont="1" applyBorder="1" applyAlignment="1">
      <alignment horizontal="center" vertical="top"/>
    </xf>
    <xf numFmtId="3" fontId="1" fillId="0" borderId="52" xfId="0" applyNumberFormat="1" applyFont="1" applyBorder="1" applyAlignment="1">
      <alignment horizontal="center" vertical="top"/>
    </xf>
    <xf numFmtId="3" fontId="1" fillId="0" borderId="61" xfId="0" applyNumberFormat="1" applyFont="1" applyBorder="1" applyAlignment="1">
      <alignment horizontal="center" vertical="top"/>
    </xf>
    <xf numFmtId="164" fontId="1" fillId="0" borderId="13" xfId="0" applyNumberFormat="1" applyFont="1" applyFill="1" applyBorder="1" applyAlignment="1">
      <alignment horizontal="center" vertical="top"/>
    </xf>
    <xf numFmtId="3" fontId="1" fillId="0" borderId="40" xfId="0" applyNumberFormat="1" applyFont="1" applyBorder="1" applyAlignment="1">
      <alignment horizontal="left" vertical="top" wrapText="1"/>
    </xf>
    <xf numFmtId="3" fontId="1" fillId="0" borderId="39" xfId="0" applyNumberFormat="1" applyFont="1" applyBorder="1" applyAlignment="1">
      <alignment horizontal="center" vertical="top"/>
    </xf>
    <xf numFmtId="3" fontId="14" fillId="0" borderId="0" xfId="0" applyNumberFormat="1" applyFont="1" applyAlignment="1">
      <alignment horizontal="center" vertical="top"/>
    </xf>
    <xf numFmtId="3" fontId="15" fillId="0" borderId="0" xfId="0" applyNumberFormat="1" applyFont="1" applyAlignment="1">
      <alignment horizontal="center" vertical="top" wrapText="1"/>
    </xf>
    <xf numFmtId="3" fontId="14" fillId="0" borderId="0" xfId="0" applyNumberFormat="1" applyFont="1" applyAlignment="1">
      <alignment horizontal="center" vertical="top" wrapText="1"/>
    </xf>
    <xf numFmtId="3" fontId="5" fillId="0" borderId="1" xfId="0" applyNumberFormat="1" applyFont="1" applyBorder="1" applyAlignment="1">
      <alignment horizontal="right"/>
    </xf>
    <xf numFmtId="11" fontId="5" fillId="0" borderId="49" xfId="0" applyNumberFormat="1" applyFont="1" applyBorder="1" applyAlignment="1">
      <alignment horizontal="center" vertical="center" textRotation="90" wrapText="1"/>
    </xf>
    <xf numFmtId="11" fontId="5" fillId="0" borderId="30" xfId="0" applyNumberFormat="1" applyFont="1" applyBorder="1" applyAlignment="1">
      <alignment horizontal="center" vertical="center" textRotation="90" wrapText="1"/>
    </xf>
    <xf numFmtId="11" fontId="5" fillId="0" borderId="15" xfId="0" applyNumberFormat="1" applyFont="1" applyBorder="1" applyAlignment="1">
      <alignment horizontal="center" vertical="center" textRotation="90" wrapText="1"/>
    </xf>
    <xf numFmtId="11" fontId="5" fillId="0" borderId="50" xfId="0" applyNumberFormat="1" applyFont="1" applyBorder="1" applyAlignment="1">
      <alignment horizontal="center" vertical="center" textRotation="90" wrapText="1"/>
    </xf>
    <xf numFmtId="11" fontId="5" fillId="0" borderId="41" xfId="0" applyNumberFormat="1" applyFont="1" applyBorder="1" applyAlignment="1">
      <alignment horizontal="center" vertical="center" textRotation="90" wrapText="1"/>
    </xf>
    <xf numFmtId="11" fontId="5" fillId="0" borderId="37" xfId="0" applyNumberFormat="1" applyFont="1" applyBorder="1" applyAlignment="1">
      <alignment horizontal="center" vertical="center" textRotation="90" wrapText="1"/>
    </xf>
    <xf numFmtId="49" fontId="5" fillId="0" borderId="50" xfId="0" applyNumberFormat="1" applyFont="1" applyBorder="1" applyAlignment="1">
      <alignment horizontal="center" vertical="center" textRotation="90" wrapText="1"/>
    </xf>
    <xf numFmtId="49" fontId="5" fillId="0" borderId="41" xfId="0" applyNumberFormat="1" applyFont="1" applyBorder="1" applyAlignment="1">
      <alignment horizontal="center" vertical="center" textRotation="90" wrapText="1"/>
    </xf>
    <xf numFmtId="49" fontId="5" fillId="0" borderId="37" xfId="0" applyNumberFormat="1" applyFont="1" applyBorder="1" applyAlignment="1">
      <alignment horizontal="center" vertical="center" textRotation="90" wrapText="1"/>
    </xf>
    <xf numFmtId="3" fontId="5" fillId="0" borderId="50" xfId="0" applyNumberFormat="1" applyFont="1" applyBorder="1" applyAlignment="1">
      <alignment horizontal="center" vertical="center" wrapText="1"/>
    </xf>
    <xf numFmtId="3" fontId="5" fillId="0" borderId="41" xfId="0" applyNumberFormat="1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textRotation="90" wrapText="1"/>
    </xf>
    <xf numFmtId="164" fontId="1" fillId="0" borderId="11" xfId="0" applyNumberFormat="1" applyFont="1" applyBorder="1" applyAlignment="1">
      <alignment horizontal="center" vertical="center" textRotation="90" wrapText="1"/>
    </xf>
    <xf numFmtId="164" fontId="1" fillId="0" borderId="21" xfId="0" applyNumberFormat="1" applyFont="1" applyBorder="1" applyAlignment="1">
      <alignment horizontal="center" vertical="center" textRotation="90" wrapText="1"/>
    </xf>
    <xf numFmtId="164" fontId="1" fillId="0" borderId="6" xfId="0" applyNumberFormat="1" applyFont="1" applyBorder="1" applyAlignment="1">
      <alignment horizontal="center" vertical="center" textRotation="90" wrapText="1"/>
    </xf>
    <xf numFmtId="164" fontId="1" fillId="0" borderId="61" xfId="0" applyNumberFormat="1" applyFont="1" applyBorder="1" applyAlignment="1">
      <alignment horizontal="center" vertical="center" textRotation="90" wrapText="1"/>
    </xf>
    <xf numFmtId="164" fontId="1" fillId="0" borderId="24" xfId="0" applyNumberFormat="1" applyFont="1" applyBorder="1" applyAlignment="1">
      <alignment horizontal="center" vertical="center" textRotation="90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top"/>
    </xf>
    <xf numFmtId="3" fontId="5" fillId="0" borderId="19" xfId="0" applyNumberFormat="1" applyFont="1" applyBorder="1" applyAlignment="1">
      <alignment horizontal="center" vertical="top"/>
    </xf>
    <xf numFmtId="3" fontId="1" fillId="4" borderId="37" xfId="0" applyNumberFormat="1" applyFont="1" applyFill="1" applyBorder="1" applyAlignment="1">
      <alignment horizontal="left" vertical="top" wrapText="1"/>
    </xf>
    <xf numFmtId="3" fontId="1" fillId="4" borderId="43" xfId="0" applyNumberFormat="1" applyFont="1" applyFill="1" applyBorder="1" applyAlignment="1">
      <alignment horizontal="left" vertical="top" wrapText="1"/>
    </xf>
    <xf numFmtId="3" fontId="1" fillId="4" borderId="39" xfId="0" applyNumberFormat="1" applyFont="1" applyFill="1" applyBorder="1" applyAlignment="1">
      <alignment horizontal="left" vertical="top" wrapText="1"/>
    </xf>
    <xf numFmtId="3" fontId="1" fillId="4" borderId="32" xfId="0" applyNumberFormat="1" applyFont="1" applyFill="1" applyBorder="1" applyAlignment="1">
      <alignment horizontal="left" vertical="top" wrapText="1"/>
    </xf>
    <xf numFmtId="11" fontId="7" fillId="8" borderId="58" xfId="0" applyNumberFormat="1" applyFont="1" applyFill="1" applyBorder="1" applyAlignment="1">
      <alignment horizontal="left" vertical="top" wrapText="1"/>
    </xf>
    <xf numFmtId="11" fontId="7" fillId="8" borderId="55" xfId="0" applyNumberFormat="1" applyFont="1" applyFill="1" applyBorder="1" applyAlignment="1">
      <alignment horizontal="left" vertical="top" wrapText="1"/>
    </xf>
    <xf numFmtId="11" fontId="7" fillId="8" borderId="56" xfId="0" applyNumberFormat="1" applyFont="1" applyFill="1" applyBorder="1" applyAlignment="1">
      <alignment horizontal="left" vertical="top" wrapText="1"/>
    </xf>
    <xf numFmtId="3" fontId="5" fillId="0" borderId="59" xfId="0" applyNumberFormat="1" applyFont="1" applyBorder="1" applyAlignment="1">
      <alignment horizontal="center" vertical="center" textRotation="90" wrapText="1"/>
    </xf>
    <xf numFmtId="3" fontId="5" fillId="0" borderId="16" xfId="0" applyNumberFormat="1" applyFont="1" applyBorder="1" applyAlignment="1">
      <alignment horizontal="center" vertical="center" textRotation="90" wrapText="1"/>
    </xf>
    <xf numFmtId="3" fontId="5" fillId="0" borderId="36" xfId="0" applyNumberFormat="1" applyFont="1" applyBorder="1" applyAlignment="1">
      <alignment horizontal="center" vertical="center" textRotation="90" wrapText="1"/>
    </xf>
    <xf numFmtId="3" fontId="5" fillId="0" borderId="47" xfId="0" applyNumberFormat="1" applyFont="1" applyBorder="1" applyAlignment="1">
      <alignment horizontal="center" vertical="center" textRotation="90" wrapText="1"/>
    </xf>
    <xf numFmtId="3" fontId="5" fillId="0" borderId="42" xfId="0" applyNumberFormat="1" applyFont="1" applyBorder="1" applyAlignment="1">
      <alignment horizontal="center" vertical="center" textRotation="90" wrapText="1"/>
    </xf>
    <xf numFmtId="3" fontId="5" fillId="0" borderId="51" xfId="0" applyNumberFormat="1" applyFont="1" applyBorder="1" applyAlignment="1">
      <alignment horizontal="center" vertical="center" textRotation="90" wrapText="1"/>
    </xf>
    <xf numFmtId="164" fontId="1" fillId="0" borderId="5" xfId="0" applyNumberFormat="1" applyFont="1" applyBorder="1" applyAlignment="1">
      <alignment horizontal="center" vertical="center" textRotation="90" wrapText="1"/>
    </xf>
    <xf numFmtId="164" fontId="1" fillId="0" borderId="13" xfId="0" applyNumberFormat="1" applyFont="1" applyBorder="1" applyAlignment="1">
      <alignment horizontal="center" vertical="center" textRotation="90" wrapText="1"/>
    </xf>
    <xf numFmtId="164" fontId="1" fillId="0" borderId="23" xfId="0" applyNumberFormat="1" applyFont="1" applyBorder="1" applyAlignment="1">
      <alignment horizontal="center" vertical="center" textRotation="90" wrapText="1"/>
    </xf>
    <xf numFmtId="3" fontId="16" fillId="9" borderId="58" xfId="0" applyNumberFormat="1" applyFont="1" applyFill="1" applyBorder="1" applyAlignment="1">
      <alignment horizontal="left" vertical="top" wrapText="1"/>
    </xf>
    <xf numFmtId="3" fontId="16" fillId="9" borderId="55" xfId="0" applyNumberFormat="1" applyFont="1" applyFill="1" applyBorder="1" applyAlignment="1">
      <alignment horizontal="left" vertical="top" wrapText="1"/>
    </xf>
    <xf numFmtId="3" fontId="16" fillId="9" borderId="56" xfId="0" applyNumberFormat="1" applyFont="1" applyFill="1" applyBorder="1" applyAlignment="1">
      <alignment horizontal="left" vertical="top" wrapText="1"/>
    </xf>
    <xf numFmtId="3" fontId="3" fillId="10" borderId="55" xfId="0" applyNumberFormat="1" applyFont="1" applyFill="1" applyBorder="1" applyAlignment="1">
      <alignment horizontal="left" vertical="top" wrapText="1"/>
    </xf>
    <xf numFmtId="3" fontId="3" fillId="10" borderId="56" xfId="0" applyNumberFormat="1" applyFont="1" applyFill="1" applyBorder="1" applyAlignment="1">
      <alignment horizontal="left" vertical="top" wrapText="1"/>
    </xf>
    <xf numFmtId="3" fontId="3" fillId="3" borderId="55" xfId="0" applyNumberFormat="1" applyFont="1" applyFill="1" applyBorder="1" applyAlignment="1">
      <alignment horizontal="left" vertical="top" wrapText="1"/>
    </xf>
    <xf numFmtId="3" fontId="3" fillId="3" borderId="28" xfId="0" applyNumberFormat="1" applyFont="1" applyFill="1" applyBorder="1" applyAlignment="1">
      <alignment horizontal="left" vertical="top" wrapText="1"/>
    </xf>
    <xf numFmtId="3" fontId="3" fillId="3" borderId="6" xfId="0" applyNumberFormat="1" applyFont="1" applyFill="1" applyBorder="1" applyAlignment="1">
      <alignment horizontal="left" vertical="top" wrapText="1"/>
    </xf>
    <xf numFmtId="3" fontId="1" fillId="0" borderId="36" xfId="0" applyNumberFormat="1" applyFont="1" applyFill="1" applyBorder="1" applyAlignment="1">
      <alignment horizontal="left" vertical="top" wrapText="1"/>
    </xf>
    <xf numFmtId="3" fontId="1" fillId="0" borderId="22" xfId="0" applyNumberFormat="1" applyFont="1" applyFill="1" applyBorder="1" applyAlignment="1">
      <alignment horizontal="left" vertical="top" wrapText="1"/>
    </xf>
    <xf numFmtId="3" fontId="1" fillId="0" borderId="36" xfId="0" applyNumberFormat="1" applyFont="1" applyBorder="1" applyAlignment="1">
      <alignment horizontal="center" vertical="top"/>
    </xf>
    <xf numFmtId="3" fontId="1" fillId="0" borderId="22" xfId="0" applyNumberFormat="1" applyFont="1" applyBorder="1" applyAlignment="1">
      <alignment horizontal="center" vertical="top"/>
    </xf>
    <xf numFmtId="3" fontId="5" fillId="0" borderId="39" xfId="0" applyNumberFormat="1" applyFont="1" applyBorder="1" applyAlignment="1">
      <alignment horizontal="left" vertical="top" wrapText="1"/>
    </xf>
    <xf numFmtId="3" fontId="5" fillId="0" borderId="38" xfId="0" applyNumberFormat="1" applyFont="1" applyBorder="1" applyAlignment="1">
      <alignment horizontal="left" vertical="top" wrapText="1"/>
    </xf>
    <xf numFmtId="3" fontId="7" fillId="7" borderId="41" xfId="0" applyNumberFormat="1" applyFont="1" applyFill="1" applyBorder="1" applyAlignment="1">
      <alignment horizontal="center" vertical="top" wrapText="1"/>
    </xf>
    <xf numFmtId="3" fontId="7" fillId="7" borderId="16" xfId="0" applyNumberFormat="1" applyFont="1" applyFill="1" applyBorder="1" applyAlignment="1">
      <alignment horizontal="center" vertical="top" wrapText="1"/>
    </xf>
    <xf numFmtId="3" fontId="3" fillId="11" borderId="53" xfId="0" applyNumberFormat="1" applyFont="1" applyFill="1" applyBorder="1" applyAlignment="1">
      <alignment horizontal="right" vertical="top" wrapText="1"/>
    </xf>
    <xf numFmtId="3" fontId="5" fillId="11" borderId="66" xfId="0" applyNumberFormat="1" applyFont="1" applyFill="1" applyBorder="1" applyAlignment="1">
      <alignment horizontal="right" vertical="top" wrapText="1"/>
    </xf>
    <xf numFmtId="3" fontId="5" fillId="11" borderId="62" xfId="0" applyNumberFormat="1" applyFont="1" applyFill="1" applyBorder="1" applyAlignment="1">
      <alignment horizontal="right" vertical="top" wrapText="1"/>
    </xf>
    <xf numFmtId="3" fontId="5" fillId="0" borderId="44" xfId="0" applyNumberFormat="1" applyFont="1" applyBorder="1" applyAlignment="1">
      <alignment horizontal="left" vertical="top" wrapText="1"/>
    </xf>
    <xf numFmtId="3" fontId="7" fillId="7" borderId="68" xfId="0" applyNumberFormat="1" applyFont="1" applyFill="1" applyBorder="1" applyAlignment="1">
      <alignment horizontal="right" vertical="top" wrapText="1"/>
    </xf>
    <xf numFmtId="3" fontId="7" fillId="7" borderId="26" xfId="0" applyNumberFormat="1" applyFont="1" applyFill="1" applyBorder="1" applyAlignment="1">
      <alignment horizontal="right" vertical="top" wrapText="1"/>
    </xf>
    <xf numFmtId="3" fontId="7" fillId="7" borderId="69" xfId="0" applyNumberFormat="1" applyFont="1" applyFill="1" applyBorder="1" applyAlignment="1">
      <alignment horizontal="right" vertical="top" wrapText="1"/>
    </xf>
    <xf numFmtId="3" fontId="6" fillId="0" borderId="0" xfId="0" applyNumberFormat="1" applyFont="1" applyAlignment="1">
      <alignment horizontal="center"/>
    </xf>
    <xf numFmtId="3" fontId="1" fillId="0" borderId="5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3" fontId="3" fillId="7" borderId="53" xfId="0" applyNumberFormat="1" applyFont="1" applyFill="1" applyBorder="1" applyAlignment="1">
      <alignment horizontal="right" vertical="top" wrapText="1"/>
    </xf>
    <xf numFmtId="3" fontId="3" fillId="7" borderId="62" xfId="0" applyNumberFormat="1" applyFont="1" applyFill="1" applyBorder="1" applyAlignment="1">
      <alignment horizontal="right" vertical="top" wrapText="1"/>
    </xf>
    <xf numFmtId="3" fontId="1" fillId="6" borderId="0" xfId="0" applyNumberFormat="1" applyFont="1" applyFill="1" applyBorder="1" applyAlignment="1">
      <alignment horizontal="left" vertical="top" wrapText="1"/>
    </xf>
    <xf numFmtId="3" fontId="1" fillId="0" borderId="4" xfId="0" applyNumberFormat="1" applyFont="1" applyBorder="1" applyAlignment="1">
      <alignment horizontal="center" vertical="center" wrapText="1"/>
    </xf>
    <xf numFmtId="3" fontId="7" fillId="9" borderId="4" xfId="0" applyNumberFormat="1" applyFont="1" applyFill="1" applyBorder="1" applyAlignment="1">
      <alignment horizontal="right" vertical="top" wrapText="1"/>
    </xf>
    <xf numFmtId="3" fontId="1" fillId="2" borderId="3" xfId="0" applyNumberFormat="1" applyFont="1" applyFill="1" applyBorder="1" applyAlignment="1">
      <alignment horizontal="left" vertical="top" wrapText="1"/>
    </xf>
    <xf numFmtId="3" fontId="1" fillId="2" borderId="11" xfId="0" applyNumberFormat="1" applyFont="1" applyFill="1" applyBorder="1" applyAlignment="1">
      <alignment horizontal="left" vertical="top" wrapText="1"/>
    </xf>
    <xf numFmtId="3" fontId="1" fillId="2" borderId="21" xfId="0" applyNumberFormat="1" applyFont="1" applyFill="1" applyBorder="1" applyAlignment="1">
      <alignment horizontal="left" vertical="top" wrapText="1"/>
    </xf>
    <xf numFmtId="3" fontId="3" fillId="0" borderId="7" xfId="0" applyNumberFormat="1" applyFont="1" applyBorder="1" applyAlignment="1">
      <alignment horizontal="center" vertical="top"/>
    </xf>
    <xf numFmtId="3" fontId="3" fillId="0" borderId="14" xfId="0" applyNumberFormat="1" applyFont="1" applyBorder="1" applyAlignment="1">
      <alignment horizontal="center" vertical="top"/>
    </xf>
    <xf numFmtId="3" fontId="3" fillId="0" borderId="25" xfId="0" applyNumberFormat="1" applyFont="1" applyBorder="1" applyAlignment="1">
      <alignment horizontal="center" vertical="top"/>
    </xf>
    <xf numFmtId="3" fontId="1" fillId="0" borderId="7" xfId="0" applyNumberFormat="1" applyFont="1" applyBorder="1" applyAlignment="1">
      <alignment horizontal="center" vertical="top"/>
    </xf>
    <xf numFmtId="3" fontId="1" fillId="0" borderId="35" xfId="0" applyNumberFormat="1" applyFont="1" applyBorder="1" applyAlignment="1">
      <alignment horizontal="center" vertical="top"/>
    </xf>
    <xf numFmtId="3" fontId="1" fillId="0" borderId="7" xfId="0" applyNumberFormat="1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 vertical="top" wrapText="1"/>
    </xf>
    <xf numFmtId="3" fontId="1" fillId="4" borderId="40" xfId="0" applyNumberFormat="1" applyFont="1" applyFill="1" applyBorder="1" applyAlignment="1">
      <alignment horizontal="center" vertical="top"/>
    </xf>
    <xf numFmtId="3" fontId="1" fillId="4" borderId="25" xfId="0" applyNumberFormat="1" applyFont="1" applyFill="1" applyBorder="1" applyAlignment="1">
      <alignment horizontal="center" vertical="top"/>
    </xf>
    <xf numFmtId="164" fontId="1" fillId="0" borderId="7" xfId="0" applyNumberFormat="1" applyFont="1" applyFill="1" applyBorder="1" applyAlignment="1">
      <alignment horizontal="center" vertical="top"/>
    </xf>
    <xf numFmtId="164" fontId="1" fillId="0" borderId="35" xfId="0" applyNumberFormat="1" applyFont="1" applyFill="1" applyBorder="1" applyAlignment="1">
      <alignment horizontal="center" vertical="top"/>
    </xf>
    <xf numFmtId="3" fontId="11" fillId="0" borderId="0" xfId="0" applyNumberFormat="1" applyFont="1" applyAlignment="1">
      <alignment horizontal="right" vertical="top" wrapText="1"/>
    </xf>
    <xf numFmtId="3" fontId="5" fillId="0" borderId="16" xfId="0" applyNumberFormat="1" applyFont="1" applyBorder="1" applyAlignment="1">
      <alignment horizontal="center" vertical="top"/>
    </xf>
    <xf numFmtId="3" fontId="7" fillId="7" borderId="53" xfId="0" applyNumberFormat="1" applyFont="1" applyFill="1" applyBorder="1" applyAlignment="1">
      <alignment horizontal="right" vertical="top" wrapText="1"/>
    </xf>
    <xf numFmtId="3" fontId="7" fillId="7" borderId="62" xfId="0" applyNumberFormat="1" applyFont="1" applyFill="1" applyBorder="1" applyAlignment="1">
      <alignment horizontal="right" vertical="top" wrapText="1"/>
    </xf>
    <xf numFmtId="3" fontId="1" fillId="2" borderId="12" xfId="0" applyNumberFormat="1" applyFont="1" applyFill="1" applyBorder="1" applyAlignment="1">
      <alignment horizontal="left" vertical="top" wrapText="1"/>
    </xf>
    <xf numFmtId="3" fontId="3" fillId="0" borderId="47" xfId="0" applyNumberFormat="1" applyFont="1" applyBorder="1" applyAlignment="1">
      <alignment horizontal="center" vertical="top"/>
    </xf>
    <xf numFmtId="3" fontId="3" fillId="0" borderId="40" xfId="0" applyNumberFormat="1" applyFont="1" applyBorder="1" applyAlignment="1">
      <alignment horizontal="center" vertical="top"/>
    </xf>
    <xf numFmtId="3" fontId="1" fillId="0" borderId="25" xfId="0" applyNumberFormat="1" applyFont="1" applyBorder="1" applyAlignment="1">
      <alignment horizontal="center" vertical="top" wrapText="1"/>
    </xf>
    <xf numFmtId="3" fontId="7" fillId="7" borderId="24" xfId="0" applyNumberFormat="1" applyFont="1" applyFill="1" applyBorder="1" applyAlignment="1">
      <alignment horizontal="right" vertical="top" wrapText="1"/>
    </xf>
    <xf numFmtId="3" fontId="1" fillId="0" borderId="35" xfId="0" applyNumberFormat="1" applyFont="1" applyBorder="1" applyAlignment="1">
      <alignment horizontal="center" vertical="top" wrapText="1"/>
    </xf>
    <xf numFmtId="3" fontId="5" fillId="0" borderId="7" xfId="0" applyNumberFormat="1" applyFont="1" applyBorder="1" applyAlignment="1">
      <alignment horizontal="center" vertical="center" textRotation="90" wrapText="1"/>
    </xf>
    <xf numFmtId="3" fontId="5" fillId="0" borderId="14" xfId="0" applyNumberFormat="1" applyFont="1" applyBorder="1" applyAlignment="1">
      <alignment horizontal="center" vertical="center" textRotation="90" wrapText="1"/>
    </xf>
    <xf numFmtId="3" fontId="5" fillId="0" borderId="25" xfId="0" applyNumberFormat="1" applyFont="1" applyBorder="1" applyAlignment="1">
      <alignment horizontal="center" vertical="center" textRotation="90" wrapText="1"/>
    </xf>
    <xf numFmtId="3" fontId="5" fillId="0" borderId="9" xfId="0" applyNumberFormat="1" applyFont="1" applyBorder="1" applyAlignment="1">
      <alignment horizontal="center" vertical="center" textRotation="90" wrapText="1"/>
    </xf>
    <xf numFmtId="3" fontId="5" fillId="0" borderId="19" xfId="0" applyNumberFormat="1" applyFont="1" applyBorder="1" applyAlignment="1">
      <alignment horizontal="center" vertical="center" textRotation="90" wrapText="1"/>
    </xf>
    <xf numFmtId="3" fontId="5" fillId="0" borderId="62" xfId="0" applyNumberFormat="1" applyFont="1" applyBorder="1" applyAlignment="1">
      <alignment horizontal="center" vertical="center" textRotation="90" wrapText="1"/>
    </xf>
    <xf numFmtId="164" fontId="1" fillId="0" borderId="7" xfId="0" applyNumberFormat="1" applyFont="1" applyBorder="1" applyAlignment="1">
      <alignment horizontal="center" vertical="center" textRotation="90" wrapText="1"/>
    </xf>
    <xf numFmtId="164" fontId="1" fillId="0" borderId="14" xfId="0" applyNumberFormat="1" applyFont="1" applyBorder="1" applyAlignment="1">
      <alignment horizontal="center" vertical="center" textRotation="90" wrapText="1"/>
    </xf>
    <xf numFmtId="164" fontId="1" fillId="0" borderId="25" xfId="0" applyNumberFormat="1" applyFont="1" applyBorder="1" applyAlignment="1">
      <alignment horizontal="center" vertical="center" textRotation="90" wrapText="1"/>
    </xf>
    <xf numFmtId="49" fontId="5" fillId="0" borderId="3" xfId="0" applyNumberFormat="1" applyFont="1" applyBorder="1" applyAlignment="1">
      <alignment horizontal="center" vertical="center" textRotation="90" wrapText="1"/>
    </xf>
    <xf numFmtId="49" fontId="5" fillId="0" borderId="11" xfId="0" applyNumberFormat="1" applyFont="1" applyBorder="1" applyAlignment="1">
      <alignment horizontal="center" vertical="center" textRotation="90" wrapText="1"/>
    </xf>
    <xf numFmtId="49" fontId="5" fillId="0" borderId="21" xfId="0" applyNumberFormat="1" applyFont="1" applyBorder="1" applyAlignment="1">
      <alignment horizontal="center" vertical="center" textRotation="90" wrapText="1"/>
    </xf>
    <xf numFmtId="164" fontId="1" fillId="0" borderId="40" xfId="0" applyNumberFormat="1" applyFont="1" applyFill="1" applyBorder="1" applyAlignment="1">
      <alignment horizontal="center" vertical="top"/>
    </xf>
    <xf numFmtId="164" fontId="1" fillId="0" borderId="14" xfId="0" applyNumberFormat="1" applyFont="1" applyFill="1" applyBorder="1" applyAlignment="1">
      <alignment horizontal="center" vertical="top"/>
    </xf>
    <xf numFmtId="164" fontId="1" fillId="0" borderId="39" xfId="0" applyNumberFormat="1" applyFont="1" applyFill="1" applyBorder="1" applyAlignment="1">
      <alignment horizontal="center" vertical="top"/>
    </xf>
    <xf numFmtId="3" fontId="1" fillId="0" borderId="40" xfId="0" applyNumberFormat="1" applyFont="1" applyBorder="1" applyAlignment="1">
      <alignment horizontal="center" vertical="top"/>
    </xf>
    <xf numFmtId="3" fontId="1" fillId="0" borderId="25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3" fontId="1" fillId="2" borderId="43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43" xfId="0" applyNumberFormat="1" applyFont="1" applyBorder="1" applyAlignment="1">
      <alignment horizontal="center" vertical="top"/>
    </xf>
    <xf numFmtId="3" fontId="3" fillId="2" borderId="31" xfId="0" applyNumberFormat="1" applyFont="1" applyFill="1" applyBorder="1" applyAlignment="1">
      <alignment horizontal="center" vertical="top"/>
    </xf>
    <xf numFmtId="3" fontId="2" fillId="0" borderId="3" xfId="0" applyNumberFormat="1" applyFont="1" applyFill="1" applyBorder="1" applyAlignment="1">
      <alignment horizontal="center" vertical="center" textRotation="90" wrapText="1"/>
    </xf>
    <xf numFmtId="3" fontId="2" fillId="0" borderId="11" xfId="0" applyNumberFormat="1" applyFont="1" applyFill="1" applyBorder="1" applyAlignment="1">
      <alignment horizontal="center" vertical="center" textRotation="90" wrapText="1"/>
    </xf>
    <xf numFmtId="3" fontId="1" fillId="0" borderId="21" xfId="0" applyNumberFormat="1" applyFont="1" applyFill="1" applyBorder="1" applyAlignment="1">
      <alignment horizontal="left" vertical="top" wrapText="1"/>
    </xf>
    <xf numFmtId="3" fontId="1" fillId="0" borderId="11" xfId="0" applyNumberFormat="1" applyFont="1" applyFill="1" applyBorder="1" applyAlignment="1">
      <alignment horizontal="left" vertical="top" wrapText="1"/>
    </xf>
  </cellXfs>
  <cellStyles count="4">
    <cellStyle name="Įprastas" xfId="0" builtinId="0"/>
    <cellStyle name="Įprastas 2" xfId="2"/>
    <cellStyle name="Įprastas 5" xfId="1"/>
    <cellStyle name="Normal" xfId="3"/>
  </cellStyles>
  <dxfs count="0"/>
  <tableStyles count="0" defaultTableStyle="TableStyleMedium2" defaultPivotStyle="PivotStyleLight16"/>
  <colors>
    <mruColors>
      <color rgb="FFFFFF99"/>
      <color rgb="FFCCFFCC"/>
      <color rgb="FFCCFFFF"/>
      <color rgb="FF99FFCC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5"/>
  <sheetViews>
    <sheetView tabSelected="1" zoomScaleNormal="100" workbookViewId="0"/>
  </sheetViews>
  <sheetFormatPr defaultRowHeight="12.75" x14ac:dyDescent="0.2"/>
  <cols>
    <col min="1" max="1" width="2.7109375" style="20" customWidth="1"/>
    <col min="2" max="2" width="2.7109375" style="21" customWidth="1"/>
    <col min="3" max="3" width="2.7109375" style="22" customWidth="1"/>
    <col min="4" max="4" width="30.85546875" style="24" customWidth="1"/>
    <col min="5" max="5" width="3.7109375" style="178" customWidth="1"/>
    <col min="6" max="6" width="7.7109375" style="24" customWidth="1"/>
    <col min="7" max="7" width="7.85546875" style="79" customWidth="1"/>
    <col min="8" max="8" width="7.140625" style="79" customWidth="1"/>
    <col min="9" max="9" width="6.42578125" style="79" customWidth="1"/>
    <col min="10" max="10" width="23.28515625" style="24" customWidth="1"/>
    <col min="11" max="13" width="5.7109375" style="178" customWidth="1"/>
    <col min="14" max="16384" width="9.140625" style="24"/>
  </cols>
  <sheetData>
    <row r="1" spans="1:16" s="199" customFormat="1" ht="30.75" customHeight="1" x14ac:dyDescent="0.25">
      <c r="A1" s="196"/>
      <c r="B1" s="196"/>
      <c r="C1" s="196"/>
      <c r="D1" s="197"/>
      <c r="E1" s="198"/>
      <c r="F1" s="200"/>
      <c r="J1" s="306" t="s">
        <v>92</v>
      </c>
      <c r="K1" s="306"/>
      <c r="L1" s="306"/>
      <c r="M1" s="306"/>
    </row>
    <row r="2" spans="1:16" s="199" customFormat="1" ht="31.5" customHeight="1" x14ac:dyDescent="0.25">
      <c r="A2" s="196"/>
      <c r="B2" s="196"/>
      <c r="C2" s="196"/>
      <c r="D2" s="197"/>
      <c r="E2" s="198"/>
      <c r="H2" s="200"/>
      <c r="I2" s="200"/>
      <c r="J2" s="200" t="s">
        <v>90</v>
      </c>
    </row>
    <row r="3" spans="1:16" s="25" customFormat="1" ht="15.75" x14ac:dyDescent="0.2">
      <c r="A3" s="408" t="s">
        <v>91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</row>
    <row r="4" spans="1:16" s="25" customFormat="1" ht="15.75" x14ac:dyDescent="0.2">
      <c r="A4" s="409" t="s">
        <v>34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</row>
    <row r="5" spans="1:16" s="25" customFormat="1" ht="15.75" x14ac:dyDescent="0.2">
      <c r="A5" s="410" t="s">
        <v>25</v>
      </c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</row>
    <row r="6" spans="1:16" ht="20.25" customHeight="1" thickBot="1" x14ac:dyDescent="0.25">
      <c r="A6" s="26"/>
      <c r="B6" s="26"/>
      <c r="C6" s="27"/>
      <c r="D6" s="28"/>
      <c r="E6" s="28"/>
      <c r="F6" s="28"/>
      <c r="G6" s="29"/>
      <c r="H6" s="29"/>
      <c r="I6" s="29"/>
      <c r="J6" s="411" t="s">
        <v>26</v>
      </c>
      <c r="K6" s="411"/>
      <c r="L6" s="411"/>
      <c r="M6" s="411"/>
    </row>
    <row r="7" spans="1:16" ht="17.25" customHeight="1" x14ac:dyDescent="0.2">
      <c r="A7" s="412" t="s">
        <v>35</v>
      </c>
      <c r="B7" s="415" t="s">
        <v>0</v>
      </c>
      <c r="C7" s="418" t="s">
        <v>1</v>
      </c>
      <c r="D7" s="421" t="s">
        <v>36</v>
      </c>
      <c r="E7" s="444" t="s">
        <v>3</v>
      </c>
      <c r="F7" s="447" t="s">
        <v>6</v>
      </c>
      <c r="G7" s="450" t="s">
        <v>102</v>
      </c>
      <c r="H7" s="424" t="s">
        <v>31</v>
      </c>
      <c r="I7" s="427" t="s">
        <v>74</v>
      </c>
      <c r="J7" s="430" t="s">
        <v>37</v>
      </c>
      <c r="K7" s="431"/>
      <c r="L7" s="431"/>
      <c r="M7" s="432"/>
    </row>
    <row r="8" spans="1:16" ht="18" customHeight="1" x14ac:dyDescent="0.2">
      <c r="A8" s="413"/>
      <c r="B8" s="416"/>
      <c r="C8" s="419"/>
      <c r="D8" s="422"/>
      <c r="E8" s="445"/>
      <c r="F8" s="448"/>
      <c r="G8" s="451"/>
      <c r="H8" s="425"/>
      <c r="I8" s="428"/>
      <c r="J8" s="433" t="s">
        <v>2</v>
      </c>
      <c r="K8" s="435" t="s">
        <v>7</v>
      </c>
      <c r="L8" s="435"/>
      <c r="M8" s="436"/>
    </row>
    <row r="9" spans="1:16" ht="72" customHeight="1" thickBot="1" x14ac:dyDescent="0.25">
      <c r="A9" s="414"/>
      <c r="B9" s="417"/>
      <c r="C9" s="420"/>
      <c r="D9" s="423"/>
      <c r="E9" s="446"/>
      <c r="F9" s="449"/>
      <c r="G9" s="452"/>
      <c r="H9" s="426"/>
      <c r="I9" s="429"/>
      <c r="J9" s="434"/>
      <c r="K9" s="101" t="s">
        <v>30</v>
      </c>
      <c r="L9" s="121" t="s">
        <v>32</v>
      </c>
      <c r="M9" s="122" t="s">
        <v>75</v>
      </c>
    </row>
    <row r="10" spans="1:16" ht="26.25" customHeight="1" thickBot="1" x14ac:dyDescent="0.25">
      <c r="A10" s="441" t="s">
        <v>38</v>
      </c>
      <c r="B10" s="442"/>
      <c r="C10" s="442"/>
      <c r="D10" s="442"/>
      <c r="E10" s="442"/>
      <c r="F10" s="442"/>
      <c r="G10" s="442"/>
      <c r="H10" s="442"/>
      <c r="I10" s="442"/>
      <c r="J10" s="442"/>
      <c r="K10" s="442"/>
      <c r="L10" s="442"/>
      <c r="M10" s="443"/>
    </row>
    <row r="11" spans="1:16" ht="13.5" thickBot="1" x14ac:dyDescent="0.25">
      <c r="A11" s="453" t="s">
        <v>39</v>
      </c>
      <c r="B11" s="454"/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5"/>
    </row>
    <row r="12" spans="1:16" ht="28.5" customHeight="1" thickBot="1" x14ac:dyDescent="0.25">
      <c r="A12" s="31" t="s">
        <v>8</v>
      </c>
      <c r="B12" s="456" t="s">
        <v>40</v>
      </c>
      <c r="C12" s="456"/>
      <c r="D12" s="456"/>
      <c r="E12" s="456"/>
      <c r="F12" s="456"/>
      <c r="G12" s="456"/>
      <c r="H12" s="456"/>
      <c r="I12" s="456"/>
      <c r="J12" s="456"/>
      <c r="K12" s="456"/>
      <c r="L12" s="456"/>
      <c r="M12" s="457"/>
    </row>
    <row r="13" spans="1:16" ht="13.5" thickBot="1" x14ac:dyDescent="0.25">
      <c r="A13" s="32" t="s">
        <v>8</v>
      </c>
      <c r="B13" s="33" t="s">
        <v>8</v>
      </c>
      <c r="C13" s="458" t="s">
        <v>41</v>
      </c>
      <c r="D13" s="458"/>
      <c r="E13" s="458"/>
      <c r="F13" s="458"/>
      <c r="G13" s="459"/>
      <c r="H13" s="459"/>
      <c r="I13" s="459"/>
      <c r="J13" s="459"/>
      <c r="K13" s="459"/>
      <c r="L13" s="459"/>
      <c r="M13" s="460"/>
      <c r="P13" s="34"/>
    </row>
    <row r="14" spans="1:16" ht="42" customHeight="1" x14ac:dyDescent="0.2">
      <c r="A14" s="35" t="s">
        <v>8</v>
      </c>
      <c r="B14" s="36" t="s">
        <v>8</v>
      </c>
      <c r="C14" s="37" t="s">
        <v>8</v>
      </c>
      <c r="D14" s="39" t="s">
        <v>42</v>
      </c>
      <c r="E14" s="201"/>
      <c r="F14" s="252" t="s">
        <v>10</v>
      </c>
      <c r="G14" s="6">
        <v>38.5</v>
      </c>
      <c r="H14" s="264">
        <v>40</v>
      </c>
      <c r="I14" s="265">
        <v>43</v>
      </c>
      <c r="J14" s="41"/>
      <c r="K14" s="123"/>
      <c r="L14" s="124"/>
      <c r="M14" s="125"/>
    </row>
    <row r="15" spans="1:16" ht="33.75" customHeight="1" x14ac:dyDescent="0.2">
      <c r="A15" s="42"/>
      <c r="B15" s="43"/>
      <c r="C15" s="37"/>
      <c r="D15" s="18" t="s">
        <v>44</v>
      </c>
      <c r="E15" s="202" t="s">
        <v>45</v>
      </c>
      <c r="F15" s="253"/>
      <c r="G15" s="260"/>
      <c r="H15" s="256"/>
      <c r="I15" s="257"/>
      <c r="J15" s="45" t="s">
        <v>46</v>
      </c>
      <c r="K15" s="249">
        <v>16</v>
      </c>
      <c r="L15" s="250">
        <v>16</v>
      </c>
      <c r="M15" s="251">
        <v>18</v>
      </c>
      <c r="N15" s="270"/>
      <c r="P15" s="34"/>
    </row>
    <row r="16" spans="1:16" ht="27" customHeight="1" x14ac:dyDescent="0.2">
      <c r="A16" s="32"/>
      <c r="B16" s="46"/>
      <c r="C16" s="340"/>
      <c r="D16" s="461" t="s">
        <v>47</v>
      </c>
      <c r="E16" s="203"/>
      <c r="F16" s="190"/>
      <c r="G16" s="255"/>
      <c r="H16" s="256"/>
      <c r="I16" s="142"/>
      <c r="J16" s="369" t="s">
        <v>48</v>
      </c>
      <c r="K16" s="463">
        <v>1</v>
      </c>
      <c r="L16" s="402"/>
      <c r="M16" s="403">
        <v>2</v>
      </c>
    </row>
    <row r="17" spans="1:20" ht="15.75" customHeight="1" thickBot="1" x14ac:dyDescent="0.25">
      <c r="A17" s="47"/>
      <c r="B17" s="48"/>
      <c r="C17" s="341"/>
      <c r="D17" s="462"/>
      <c r="E17" s="204"/>
      <c r="F17" s="113" t="s">
        <v>19</v>
      </c>
      <c r="G17" s="3">
        <f>SUM(G14:G16)</f>
        <v>38.5</v>
      </c>
      <c r="H17" s="149">
        <f t="shared" ref="H17" si="0">SUM(H14:H16)</f>
        <v>40</v>
      </c>
      <c r="I17" s="129">
        <f t="shared" ref="I17" si="1">SUM(I14:I16)</f>
        <v>43</v>
      </c>
      <c r="J17" s="370"/>
      <c r="K17" s="464"/>
      <c r="L17" s="386"/>
      <c r="M17" s="339"/>
    </row>
    <row r="18" spans="1:20" ht="28.5" customHeight="1" x14ac:dyDescent="0.2">
      <c r="A18" s="52" t="s">
        <v>8</v>
      </c>
      <c r="B18" s="85" t="s">
        <v>8</v>
      </c>
      <c r="C18" s="37" t="s">
        <v>12</v>
      </c>
      <c r="D18" s="53" t="s">
        <v>52</v>
      </c>
      <c r="E18" s="205"/>
      <c r="F18" s="262" t="s">
        <v>10</v>
      </c>
      <c r="G18" s="263">
        <v>96.1</v>
      </c>
      <c r="H18" s="264">
        <v>68.900000000000006</v>
      </c>
      <c r="I18" s="265">
        <v>78.900000000000006</v>
      </c>
      <c r="J18" s="41"/>
      <c r="K18" s="123"/>
      <c r="L18" s="124"/>
      <c r="M18" s="125"/>
    </row>
    <row r="19" spans="1:20" ht="42" customHeight="1" x14ac:dyDescent="0.2">
      <c r="A19" s="52"/>
      <c r="B19" s="85"/>
      <c r="C19" s="37"/>
      <c r="D19" s="55" t="s">
        <v>53</v>
      </c>
      <c r="E19" s="205"/>
      <c r="F19" s="253"/>
      <c r="G19" s="255"/>
      <c r="H19" s="256"/>
      <c r="I19" s="257"/>
      <c r="J19" s="58" t="s">
        <v>54</v>
      </c>
      <c r="K19" s="193">
        <v>40</v>
      </c>
      <c r="L19" s="192">
        <v>40</v>
      </c>
      <c r="M19" s="180">
        <v>50</v>
      </c>
      <c r="N19" s="270"/>
    </row>
    <row r="20" spans="1:20" ht="41.25" customHeight="1" x14ac:dyDescent="0.2">
      <c r="A20" s="52"/>
      <c r="B20" s="85"/>
      <c r="C20" s="59"/>
      <c r="D20" s="221" t="s">
        <v>55</v>
      </c>
      <c r="E20" s="205"/>
      <c r="F20" s="392"/>
      <c r="G20" s="405"/>
      <c r="H20" s="397"/>
      <c r="I20" s="399"/>
      <c r="J20" s="86" t="s">
        <v>56</v>
      </c>
      <c r="K20" s="185">
        <v>300</v>
      </c>
      <c r="L20" s="184">
        <v>12</v>
      </c>
      <c r="M20" s="191">
        <v>12</v>
      </c>
      <c r="T20" s="34"/>
    </row>
    <row r="21" spans="1:20" ht="26.25" customHeight="1" x14ac:dyDescent="0.2">
      <c r="A21" s="52"/>
      <c r="B21" s="85"/>
      <c r="C21" s="59"/>
      <c r="D21" s="223"/>
      <c r="E21" s="205"/>
      <c r="F21" s="392"/>
      <c r="G21" s="405"/>
      <c r="H21" s="397"/>
      <c r="I21" s="399"/>
      <c r="J21" s="272" t="s">
        <v>100</v>
      </c>
      <c r="K21" s="185">
        <v>1</v>
      </c>
      <c r="L21" s="184"/>
      <c r="M21" s="191"/>
      <c r="P21" s="34"/>
      <c r="S21" s="34"/>
    </row>
    <row r="22" spans="1:20" ht="15" customHeight="1" x14ac:dyDescent="0.2">
      <c r="A22" s="52"/>
      <c r="B22" s="85"/>
      <c r="C22" s="59"/>
      <c r="D22" s="221" t="s">
        <v>50</v>
      </c>
      <c r="E22" s="273"/>
      <c r="F22" s="253"/>
      <c r="G22" s="255"/>
      <c r="H22" s="256"/>
      <c r="I22" s="142"/>
      <c r="J22" s="406" t="s">
        <v>51</v>
      </c>
      <c r="K22" s="407">
        <v>5</v>
      </c>
      <c r="L22" s="402">
        <v>5</v>
      </c>
      <c r="M22" s="403">
        <v>5</v>
      </c>
      <c r="P22" s="34"/>
      <c r="S22" s="34"/>
    </row>
    <row r="23" spans="1:20" ht="14.25" customHeight="1" thickBot="1" x14ac:dyDescent="0.25">
      <c r="A23" s="61"/>
      <c r="B23" s="84"/>
      <c r="C23" s="62"/>
      <c r="D23" s="271"/>
      <c r="E23" s="206"/>
      <c r="F23" s="113" t="s">
        <v>19</v>
      </c>
      <c r="G23" s="3">
        <f>SUM(G18:G22)</f>
        <v>96.1</v>
      </c>
      <c r="H23" s="149">
        <f t="shared" ref="H23:I23" si="2">SUM(H18:H22)</f>
        <v>68.900000000000006</v>
      </c>
      <c r="I23" s="129">
        <f t="shared" si="2"/>
        <v>78.900000000000006</v>
      </c>
      <c r="J23" s="384"/>
      <c r="K23" s="385"/>
      <c r="L23" s="386"/>
      <c r="M23" s="339"/>
    </row>
    <row r="24" spans="1:20" ht="25.5" customHeight="1" x14ac:dyDescent="0.2">
      <c r="A24" s="64" t="s">
        <v>8</v>
      </c>
      <c r="B24" s="83" t="s">
        <v>8</v>
      </c>
      <c r="C24" s="65" t="s">
        <v>13</v>
      </c>
      <c r="D24" s="66" t="s">
        <v>57</v>
      </c>
      <c r="E24" s="207"/>
      <c r="F24" s="186"/>
      <c r="G24" s="6"/>
      <c r="H24" s="157"/>
      <c r="I24" s="189"/>
      <c r="J24" s="109"/>
      <c r="K24" s="132"/>
      <c r="L24" s="133"/>
      <c r="M24" s="134"/>
      <c r="N24" s="155"/>
      <c r="Q24" s="34"/>
      <c r="R24" s="34"/>
    </row>
    <row r="25" spans="1:20" ht="21" customHeight="1" x14ac:dyDescent="0.2">
      <c r="A25" s="52"/>
      <c r="B25" s="85"/>
      <c r="C25" s="59"/>
      <c r="D25" s="437" t="s">
        <v>88</v>
      </c>
      <c r="E25" s="220" t="s">
        <v>86</v>
      </c>
      <c r="F25" s="57" t="s">
        <v>10</v>
      </c>
      <c r="G25" s="177"/>
      <c r="H25" s="159">
        <v>1615.8</v>
      </c>
      <c r="I25" s="139">
        <v>286.58999999999997</v>
      </c>
      <c r="J25" s="439" t="s">
        <v>89</v>
      </c>
      <c r="K25" s="294">
        <v>50</v>
      </c>
      <c r="L25" s="250">
        <v>90</v>
      </c>
      <c r="M25" s="251">
        <v>100</v>
      </c>
      <c r="N25" s="155"/>
      <c r="Q25" s="34"/>
      <c r="R25" s="34"/>
    </row>
    <row r="26" spans="1:20" ht="21" customHeight="1" x14ac:dyDescent="0.2">
      <c r="A26" s="52"/>
      <c r="B26" s="85"/>
      <c r="C26" s="59"/>
      <c r="D26" s="438"/>
      <c r="E26" s="220"/>
      <c r="F26" s="57" t="s">
        <v>27</v>
      </c>
      <c r="G26" s="177">
        <f>100+3.5+669.5</f>
        <v>773</v>
      </c>
      <c r="H26" s="159"/>
      <c r="I26" s="139"/>
      <c r="J26" s="440"/>
      <c r="K26" s="295"/>
      <c r="L26" s="291"/>
      <c r="M26" s="292"/>
    </row>
    <row r="27" spans="1:20" ht="43.5" customHeight="1" x14ac:dyDescent="0.2">
      <c r="A27" s="52"/>
      <c r="B27" s="85"/>
      <c r="C27" s="59"/>
      <c r="D27" s="18" t="s">
        <v>101</v>
      </c>
      <c r="E27" s="220"/>
      <c r="F27" s="215" t="s">
        <v>93</v>
      </c>
      <c r="G27" s="216">
        <v>20.2</v>
      </c>
      <c r="H27" s="227"/>
      <c r="I27" s="213"/>
      <c r="J27" s="293" t="s">
        <v>94</v>
      </c>
      <c r="K27" s="135">
        <v>4</v>
      </c>
      <c r="L27" s="136"/>
      <c r="M27" s="137"/>
    </row>
    <row r="28" spans="1:20" ht="41.25" customHeight="1" x14ac:dyDescent="0.2">
      <c r="A28" s="52"/>
      <c r="B28" s="85"/>
      <c r="C28" s="59"/>
      <c r="D28" s="221" t="s">
        <v>58</v>
      </c>
      <c r="E28" s="222"/>
      <c r="F28" s="391" t="s">
        <v>10</v>
      </c>
      <c r="G28" s="393">
        <v>2.5</v>
      </c>
      <c r="H28" s="396">
        <v>5</v>
      </c>
      <c r="I28" s="398">
        <v>5</v>
      </c>
      <c r="J28" s="290" t="s">
        <v>59</v>
      </c>
      <c r="K28" s="135">
        <v>3</v>
      </c>
      <c r="L28" s="136">
        <v>3</v>
      </c>
      <c r="M28" s="137">
        <v>3</v>
      </c>
    </row>
    <row r="29" spans="1:20" ht="42.75" customHeight="1" x14ac:dyDescent="0.2">
      <c r="A29" s="52"/>
      <c r="B29" s="85"/>
      <c r="C29" s="59"/>
      <c r="D29" s="223"/>
      <c r="E29" s="222"/>
      <c r="F29" s="392"/>
      <c r="G29" s="394"/>
      <c r="H29" s="397"/>
      <c r="I29" s="399"/>
      <c r="J29" s="277" t="s">
        <v>60</v>
      </c>
      <c r="K29" s="1">
        <v>4</v>
      </c>
      <c r="L29" s="258">
        <v>4</v>
      </c>
      <c r="M29" s="259">
        <v>4</v>
      </c>
    </row>
    <row r="30" spans="1:20" ht="38.25" x14ac:dyDescent="0.2">
      <c r="A30" s="52"/>
      <c r="B30" s="85"/>
      <c r="C30" s="59"/>
      <c r="D30" s="223"/>
      <c r="E30" s="222"/>
      <c r="F30" s="392"/>
      <c r="G30" s="394"/>
      <c r="H30" s="397"/>
      <c r="I30" s="399"/>
      <c r="J30" s="290" t="s">
        <v>61</v>
      </c>
      <c r="K30" s="135">
        <v>1</v>
      </c>
      <c r="L30" s="136">
        <v>1</v>
      </c>
      <c r="M30" s="137">
        <v>1</v>
      </c>
    </row>
    <row r="31" spans="1:20" ht="26.25" customHeight="1" x14ac:dyDescent="0.2">
      <c r="A31" s="52"/>
      <c r="B31" s="85"/>
      <c r="C31" s="59"/>
      <c r="D31" s="194"/>
      <c r="E31" s="222"/>
      <c r="F31" s="379"/>
      <c r="G31" s="395"/>
      <c r="H31" s="390"/>
      <c r="I31" s="343"/>
      <c r="J31" s="400" t="s">
        <v>62</v>
      </c>
      <c r="K31" s="382">
        <v>2</v>
      </c>
      <c r="L31" s="383">
        <v>2</v>
      </c>
      <c r="M31" s="404">
        <v>2</v>
      </c>
    </row>
    <row r="32" spans="1:20" ht="16.5" customHeight="1" thickBot="1" x14ac:dyDescent="0.25">
      <c r="A32" s="61"/>
      <c r="B32" s="84"/>
      <c r="C32" s="62"/>
      <c r="D32" s="195"/>
      <c r="E32" s="224"/>
      <c r="F32" s="113" t="s">
        <v>19</v>
      </c>
      <c r="G32" s="3">
        <f>SUM(G24:G31)</f>
        <v>795.7</v>
      </c>
      <c r="H32" s="149">
        <f>SUM(H25:H31)</f>
        <v>1620.8</v>
      </c>
      <c r="I32" s="149">
        <f>SUM(I25:I31)</f>
        <v>291.58999999999997</v>
      </c>
      <c r="J32" s="401"/>
      <c r="K32" s="385"/>
      <c r="L32" s="386"/>
      <c r="M32" s="339"/>
    </row>
    <row r="33" spans="1:14" ht="40.5" customHeight="1" x14ac:dyDescent="0.2">
      <c r="A33" s="52" t="s">
        <v>8</v>
      </c>
      <c r="B33" s="85" t="s">
        <v>8</v>
      </c>
      <c r="C33" s="59" t="s">
        <v>14</v>
      </c>
      <c r="D33" s="380" t="s">
        <v>63</v>
      </c>
      <c r="E33" s="220" t="s">
        <v>86</v>
      </c>
      <c r="F33" s="186" t="s">
        <v>10</v>
      </c>
      <c r="G33" s="187">
        <v>7.9</v>
      </c>
      <c r="H33" s="188">
        <v>7.9</v>
      </c>
      <c r="I33" s="130">
        <v>7.9</v>
      </c>
      <c r="J33" s="319" t="s">
        <v>64</v>
      </c>
      <c r="K33" s="335">
        <v>15</v>
      </c>
      <c r="L33" s="337">
        <v>15</v>
      </c>
      <c r="M33" s="182">
        <v>15</v>
      </c>
      <c r="N33" s="60"/>
    </row>
    <row r="34" spans="1:14" ht="16.5" customHeight="1" thickBot="1" x14ac:dyDescent="0.25">
      <c r="A34" s="52"/>
      <c r="B34" s="85"/>
      <c r="C34" s="59"/>
      <c r="D34" s="380"/>
      <c r="E34" s="220"/>
      <c r="F34" s="208" t="s">
        <v>19</v>
      </c>
      <c r="G34" s="115">
        <f>G33</f>
        <v>7.9</v>
      </c>
      <c r="H34" s="150">
        <f t="shared" ref="H34" si="3">H33</f>
        <v>7.9</v>
      </c>
      <c r="I34" s="144">
        <f t="shared" ref="I34" si="4">I33</f>
        <v>7.9</v>
      </c>
      <c r="J34" s="381"/>
      <c r="K34" s="382"/>
      <c r="L34" s="383"/>
      <c r="M34" s="183"/>
      <c r="N34" s="60"/>
    </row>
    <row r="35" spans="1:14" ht="27.75" customHeight="1" x14ac:dyDescent="0.2">
      <c r="A35" s="81" t="s">
        <v>8</v>
      </c>
      <c r="B35" s="83" t="s">
        <v>8</v>
      </c>
      <c r="C35" s="181" t="s">
        <v>15</v>
      </c>
      <c r="D35" s="375" t="s">
        <v>68</v>
      </c>
      <c r="E35" s="225"/>
      <c r="F35" s="209" t="s">
        <v>10</v>
      </c>
      <c r="G35" s="6"/>
      <c r="H35" s="5">
        <v>4</v>
      </c>
      <c r="I35" s="12"/>
      <c r="J35" s="319" t="s">
        <v>84</v>
      </c>
      <c r="K35" s="335">
        <v>0</v>
      </c>
      <c r="L35" s="337">
        <v>1</v>
      </c>
      <c r="M35" s="321">
        <v>0</v>
      </c>
      <c r="N35" s="60"/>
    </row>
    <row r="36" spans="1:14" ht="16.5" customHeight="1" thickBot="1" x14ac:dyDescent="0.25">
      <c r="A36" s="82"/>
      <c r="B36" s="84"/>
      <c r="C36" s="179"/>
      <c r="D36" s="377"/>
      <c r="E36" s="226"/>
      <c r="F36" s="113" t="s">
        <v>19</v>
      </c>
      <c r="G36" s="3">
        <f t="shared" ref="G36:I36" si="5">G35</f>
        <v>0</v>
      </c>
      <c r="H36" s="149">
        <f t="shared" si="5"/>
        <v>4</v>
      </c>
      <c r="I36" s="143">
        <f t="shared" si="5"/>
        <v>0</v>
      </c>
      <c r="J36" s="384"/>
      <c r="K36" s="385"/>
      <c r="L36" s="386"/>
      <c r="M36" s="339"/>
      <c r="N36" s="60"/>
    </row>
    <row r="37" spans="1:14" ht="18.75" customHeight="1" x14ac:dyDescent="0.2">
      <c r="A37" s="81" t="s">
        <v>8</v>
      </c>
      <c r="B37" s="83" t="s">
        <v>8</v>
      </c>
      <c r="C37" s="329" t="s">
        <v>16</v>
      </c>
      <c r="D37" s="375" t="s">
        <v>69</v>
      </c>
      <c r="E37" s="220" t="s">
        <v>86</v>
      </c>
      <c r="F37" s="378" t="s">
        <v>10</v>
      </c>
      <c r="G37" s="387"/>
      <c r="H37" s="389">
        <v>9</v>
      </c>
      <c r="I37" s="342">
        <v>9</v>
      </c>
      <c r="J37" s="72" t="s">
        <v>70</v>
      </c>
      <c r="K37" s="123"/>
      <c r="L37" s="124">
        <v>1</v>
      </c>
      <c r="M37" s="125"/>
      <c r="N37" s="155"/>
    </row>
    <row r="38" spans="1:14" ht="15.75" customHeight="1" x14ac:dyDescent="0.2">
      <c r="A38" s="73"/>
      <c r="B38" s="85"/>
      <c r="C38" s="340"/>
      <c r="D38" s="376"/>
      <c r="E38" s="220"/>
      <c r="F38" s="379"/>
      <c r="G38" s="388"/>
      <c r="H38" s="390"/>
      <c r="I38" s="343"/>
      <c r="J38" s="369" t="s">
        <v>71</v>
      </c>
      <c r="K38" s="371"/>
      <c r="L38" s="373">
        <v>1</v>
      </c>
      <c r="M38" s="367">
        <v>1</v>
      </c>
    </row>
    <row r="39" spans="1:14" ht="15.75" customHeight="1" thickBot="1" x14ac:dyDescent="0.25">
      <c r="A39" s="82"/>
      <c r="B39" s="84"/>
      <c r="C39" s="341"/>
      <c r="D39" s="377"/>
      <c r="E39" s="220"/>
      <c r="F39" s="113" t="s">
        <v>19</v>
      </c>
      <c r="G39" s="3">
        <f>G37</f>
        <v>0</v>
      </c>
      <c r="H39" s="149">
        <f t="shared" ref="H39:I39" si="6">H37</f>
        <v>9</v>
      </c>
      <c r="I39" s="129">
        <f t="shared" si="6"/>
        <v>9</v>
      </c>
      <c r="J39" s="370"/>
      <c r="K39" s="372"/>
      <c r="L39" s="374"/>
      <c r="M39" s="368"/>
    </row>
    <row r="40" spans="1:14" ht="14.25" customHeight="1" x14ac:dyDescent="0.2">
      <c r="A40" s="81" t="s">
        <v>8</v>
      </c>
      <c r="B40" s="83" t="s">
        <v>8</v>
      </c>
      <c r="C40" s="329" t="s">
        <v>17</v>
      </c>
      <c r="D40" s="331" t="s">
        <v>80</v>
      </c>
      <c r="E40" s="333"/>
      <c r="F40" s="297" t="s">
        <v>10</v>
      </c>
      <c r="G40" s="298">
        <v>2.5</v>
      </c>
      <c r="H40" s="299">
        <v>2.5</v>
      </c>
      <c r="I40" s="300">
        <v>2.5</v>
      </c>
      <c r="J40" s="319" t="s">
        <v>85</v>
      </c>
      <c r="K40" s="335">
        <v>15</v>
      </c>
      <c r="L40" s="337">
        <v>15</v>
      </c>
      <c r="M40" s="321">
        <v>15</v>
      </c>
      <c r="N40" s="155"/>
    </row>
    <row r="41" spans="1:14" ht="14.25" customHeight="1" x14ac:dyDescent="0.2">
      <c r="A41" s="302"/>
      <c r="B41" s="303"/>
      <c r="C41" s="330"/>
      <c r="D41" s="332"/>
      <c r="E41" s="334"/>
      <c r="F41" s="174" t="s">
        <v>19</v>
      </c>
      <c r="G41" s="240">
        <f>G40</f>
        <v>2.5</v>
      </c>
      <c r="H41" s="232">
        <f>H40</f>
        <v>2.5</v>
      </c>
      <c r="I41" s="304">
        <f>I40</f>
        <v>2.5</v>
      </c>
      <c r="J41" s="320"/>
      <c r="K41" s="336"/>
      <c r="L41" s="338"/>
      <c r="M41" s="322"/>
    </row>
    <row r="42" spans="1:14" ht="14.25" customHeight="1" x14ac:dyDescent="0.2">
      <c r="A42" s="119" t="s">
        <v>8</v>
      </c>
      <c r="B42" s="153" t="s">
        <v>8</v>
      </c>
      <c r="C42" s="323" t="s">
        <v>20</v>
      </c>
      <c r="D42" s="324"/>
      <c r="E42" s="324"/>
      <c r="F42" s="325"/>
      <c r="G42" s="161">
        <f>G17+G23+G32+G34+G36+G39+G41</f>
        <v>940.7</v>
      </c>
      <c r="H42" s="163">
        <f>H17+H23+H32+H34+H36+H39+H41</f>
        <v>1753.1000000000001</v>
      </c>
      <c r="I42" s="296">
        <f>I17+I23+I32+I34+I36+I39+I41</f>
        <v>432.89</v>
      </c>
      <c r="J42" s="326"/>
      <c r="K42" s="327"/>
      <c r="L42" s="327"/>
      <c r="M42" s="328"/>
    </row>
    <row r="43" spans="1:14" ht="14.25" customHeight="1" x14ac:dyDescent="0.2">
      <c r="A43" s="119" t="s">
        <v>8</v>
      </c>
      <c r="B43" s="350" t="s">
        <v>21</v>
      </c>
      <c r="C43" s="351"/>
      <c r="D43" s="351"/>
      <c r="E43" s="351"/>
      <c r="F43" s="351"/>
      <c r="G43" s="147">
        <f>G42</f>
        <v>940.7</v>
      </c>
      <c r="H43" s="151">
        <f>H42</f>
        <v>1753.1000000000001</v>
      </c>
      <c r="I43" s="145">
        <f>I42</f>
        <v>432.89</v>
      </c>
      <c r="J43" s="352"/>
      <c r="K43" s="353"/>
      <c r="L43" s="353"/>
      <c r="M43" s="354"/>
    </row>
    <row r="44" spans="1:14" ht="14.25" customHeight="1" thickBot="1" x14ac:dyDescent="0.25">
      <c r="A44" s="117" t="s">
        <v>18</v>
      </c>
      <c r="B44" s="355" t="s">
        <v>33</v>
      </c>
      <c r="C44" s="356"/>
      <c r="D44" s="356"/>
      <c r="E44" s="356"/>
      <c r="F44" s="356"/>
      <c r="G44" s="148">
        <f>G43</f>
        <v>940.7</v>
      </c>
      <c r="H44" s="152">
        <f t="shared" ref="H44:I44" si="7">H43</f>
        <v>1753.1000000000001</v>
      </c>
      <c r="I44" s="146">
        <f t="shared" si="7"/>
        <v>432.89</v>
      </c>
      <c r="J44" s="357"/>
      <c r="K44" s="358"/>
      <c r="L44" s="358"/>
      <c r="M44" s="359"/>
    </row>
    <row r="45" spans="1:14" ht="27" customHeight="1" thickBot="1" x14ac:dyDescent="0.25">
      <c r="A45" s="360" t="s">
        <v>22</v>
      </c>
      <c r="B45" s="360"/>
      <c r="C45" s="360"/>
      <c r="D45" s="360"/>
      <c r="E45" s="360"/>
      <c r="F45" s="360"/>
      <c r="G45" s="360"/>
      <c r="H45" s="360"/>
      <c r="I45" s="360"/>
      <c r="J45" s="34"/>
      <c r="K45" s="75"/>
      <c r="L45" s="75"/>
      <c r="M45" s="75"/>
    </row>
    <row r="46" spans="1:14" ht="84" customHeight="1" thickBot="1" x14ac:dyDescent="0.25">
      <c r="A46" s="307" t="s">
        <v>23</v>
      </c>
      <c r="B46" s="308"/>
      <c r="C46" s="308"/>
      <c r="D46" s="308"/>
      <c r="E46" s="308"/>
      <c r="F46" s="309"/>
      <c r="G46" s="164" t="s">
        <v>83</v>
      </c>
      <c r="H46" s="165" t="s">
        <v>103</v>
      </c>
      <c r="I46" s="166" t="s">
        <v>104</v>
      </c>
      <c r="J46" s="76"/>
      <c r="K46" s="77"/>
      <c r="L46" s="77"/>
      <c r="M46" s="77"/>
    </row>
    <row r="47" spans="1:14" ht="16.5" customHeight="1" x14ac:dyDescent="0.2">
      <c r="A47" s="310" t="s">
        <v>65</v>
      </c>
      <c r="B47" s="311"/>
      <c r="C47" s="311"/>
      <c r="D47" s="311"/>
      <c r="E47" s="311"/>
      <c r="F47" s="312"/>
      <c r="G47" s="229">
        <f>SUM(G49:G50)</f>
        <v>920.5</v>
      </c>
      <c r="H47" s="230">
        <f>SUM(H49:H50)</f>
        <v>1753.1000000000001</v>
      </c>
      <c r="I47" s="231">
        <f>SUM(I49:I50)</f>
        <v>432.89</v>
      </c>
      <c r="J47" s="76"/>
      <c r="K47" s="77"/>
      <c r="L47" s="77"/>
      <c r="M47" s="77"/>
    </row>
    <row r="48" spans="1:14" ht="16.5" customHeight="1" x14ac:dyDescent="0.2">
      <c r="A48" s="361" t="s">
        <v>98</v>
      </c>
      <c r="B48" s="362"/>
      <c r="C48" s="362"/>
      <c r="D48" s="362"/>
      <c r="E48" s="362"/>
      <c r="F48" s="363"/>
      <c r="G48" s="240">
        <f>SUM(G49:G50)</f>
        <v>920.5</v>
      </c>
      <c r="H48" s="232">
        <f t="shared" ref="H48:I48" si="8">SUM(H49:H50)</f>
        <v>1753.1000000000001</v>
      </c>
      <c r="I48" s="305">
        <f t="shared" si="8"/>
        <v>432.89</v>
      </c>
      <c r="J48" s="76"/>
      <c r="K48" s="77"/>
      <c r="L48" s="77"/>
      <c r="M48" s="77"/>
    </row>
    <row r="49" spans="1:13" ht="14.25" customHeight="1" x14ac:dyDescent="0.2">
      <c r="A49" s="313" t="s">
        <v>24</v>
      </c>
      <c r="B49" s="314"/>
      <c r="C49" s="314"/>
      <c r="D49" s="314"/>
      <c r="E49" s="314"/>
      <c r="F49" s="315"/>
      <c r="G49" s="217">
        <f>SUMIF(F14:F40,"sb",G14:G40)</f>
        <v>147.5</v>
      </c>
      <c r="H49" s="212">
        <f>SUMIF(F14:F40,"sb",H14:H40)</f>
        <v>1753.1000000000001</v>
      </c>
      <c r="I49" s="214">
        <f>SUMIF(F14:F40,"sb",I14:I40)</f>
        <v>432.89</v>
      </c>
      <c r="J49" s="78"/>
      <c r="K49" s="77"/>
      <c r="L49" s="77"/>
      <c r="M49" s="77"/>
    </row>
    <row r="50" spans="1:13" ht="14.25" customHeight="1" x14ac:dyDescent="0.2">
      <c r="A50" s="316" t="s">
        <v>66</v>
      </c>
      <c r="B50" s="317"/>
      <c r="C50" s="317"/>
      <c r="D50" s="317"/>
      <c r="E50" s="317"/>
      <c r="F50" s="318"/>
      <c r="G50" s="13">
        <f>SUMIF(F13:F40,"sb(l)",G13:G40)</f>
        <v>773</v>
      </c>
      <c r="H50" s="141">
        <f>SUMIF(F15:F42,"sb(l)",H15:H42)</f>
        <v>0</v>
      </c>
      <c r="I50" s="210">
        <f>SUMIF(G13:G40,"sb(l)",I13:I40)</f>
        <v>0</v>
      </c>
      <c r="J50" s="76"/>
      <c r="K50" s="77"/>
      <c r="L50" s="77"/>
      <c r="M50" s="77"/>
    </row>
    <row r="51" spans="1:13" ht="14.25" customHeight="1" x14ac:dyDescent="0.2">
      <c r="A51" s="344" t="s">
        <v>96</v>
      </c>
      <c r="B51" s="345"/>
      <c r="C51" s="345"/>
      <c r="D51" s="345"/>
      <c r="E51" s="345"/>
      <c r="F51" s="346"/>
      <c r="G51" s="246">
        <f>+G52</f>
        <v>20.2</v>
      </c>
      <c r="H51" s="247"/>
      <c r="I51" s="248"/>
      <c r="J51" s="76"/>
      <c r="K51" s="77"/>
      <c r="L51" s="77"/>
      <c r="M51" s="77"/>
    </row>
    <row r="52" spans="1:13" ht="16.5" customHeight="1" x14ac:dyDescent="0.2">
      <c r="A52" s="364" t="s">
        <v>99</v>
      </c>
      <c r="B52" s="365"/>
      <c r="C52" s="365"/>
      <c r="D52" s="365"/>
      <c r="E52" s="365"/>
      <c r="F52" s="366"/>
      <c r="G52" s="177">
        <v>20.2</v>
      </c>
      <c r="H52" s="244"/>
      <c r="I52" s="245"/>
      <c r="J52" s="76"/>
      <c r="K52" s="77"/>
      <c r="L52" s="77"/>
      <c r="M52" s="77"/>
    </row>
    <row r="53" spans="1:13" ht="18" customHeight="1" thickBot="1" x14ac:dyDescent="0.25">
      <c r="A53" s="347" t="s">
        <v>19</v>
      </c>
      <c r="B53" s="348"/>
      <c r="C53" s="348"/>
      <c r="D53" s="348"/>
      <c r="E53" s="348"/>
      <c r="F53" s="349"/>
      <c r="G53" s="241">
        <f>+G51+G47</f>
        <v>940.7</v>
      </c>
      <c r="H53" s="242">
        <f t="shared" ref="H53:I53" si="9">H47</f>
        <v>1753.1000000000001</v>
      </c>
      <c r="I53" s="243">
        <f t="shared" si="9"/>
        <v>432.89</v>
      </c>
      <c r="J53" s="76"/>
      <c r="K53" s="77"/>
      <c r="L53" s="77"/>
      <c r="M53" s="77"/>
    </row>
    <row r="54" spans="1:13" x14ac:dyDescent="0.2">
      <c r="E54" s="301" t="s">
        <v>67</v>
      </c>
      <c r="F54" s="301"/>
      <c r="G54" s="269"/>
      <c r="H54" s="269"/>
      <c r="I54" s="269"/>
    </row>
    <row r="55" spans="1:13" ht="15" customHeight="1" x14ac:dyDescent="0.2">
      <c r="E55" s="269"/>
      <c r="G55" s="175">
        <f>+G53-G44</f>
        <v>0</v>
      </c>
      <c r="H55" s="175">
        <f>+H53-H44</f>
        <v>0</v>
      </c>
      <c r="I55" s="175">
        <f>+I53-I44</f>
        <v>0</v>
      </c>
      <c r="J55" s="176"/>
    </row>
  </sheetData>
  <mergeCells count="86">
    <mergeCell ref="D25:D26"/>
    <mergeCell ref="J25:J26"/>
    <mergeCell ref="A10:M10"/>
    <mergeCell ref="E7:E9"/>
    <mergeCell ref="F7:F9"/>
    <mergeCell ref="G7:G9"/>
    <mergeCell ref="A11:M11"/>
    <mergeCell ref="B12:M12"/>
    <mergeCell ref="C13:M13"/>
    <mergeCell ref="C16:C17"/>
    <mergeCell ref="D16:D17"/>
    <mergeCell ref="J16:J17"/>
    <mergeCell ref="K16:K17"/>
    <mergeCell ref="L16:L17"/>
    <mergeCell ref="M16:M17"/>
    <mergeCell ref="F20:F21"/>
    <mergeCell ref="A3:M3"/>
    <mergeCell ref="A4:M4"/>
    <mergeCell ref="A5:M5"/>
    <mergeCell ref="J6:M6"/>
    <mergeCell ref="A7:A9"/>
    <mergeCell ref="B7:B9"/>
    <mergeCell ref="C7:C9"/>
    <mergeCell ref="D7:D9"/>
    <mergeCell ref="H7:H9"/>
    <mergeCell ref="I7:I9"/>
    <mergeCell ref="J7:M7"/>
    <mergeCell ref="J8:J9"/>
    <mergeCell ref="K8:M8"/>
    <mergeCell ref="G20:G21"/>
    <mergeCell ref="H20:H21"/>
    <mergeCell ref="I20:I21"/>
    <mergeCell ref="J22:J23"/>
    <mergeCell ref="K22:K23"/>
    <mergeCell ref="I28:I31"/>
    <mergeCell ref="J31:J32"/>
    <mergeCell ref="L22:L23"/>
    <mergeCell ref="M22:M23"/>
    <mergeCell ref="K31:K32"/>
    <mergeCell ref="L31:L32"/>
    <mergeCell ref="M31:M32"/>
    <mergeCell ref="G37:G38"/>
    <mergeCell ref="H37:H38"/>
    <mergeCell ref="F28:F31"/>
    <mergeCell ref="G28:G31"/>
    <mergeCell ref="H28:H31"/>
    <mergeCell ref="D33:D34"/>
    <mergeCell ref="J33:J34"/>
    <mergeCell ref="K33:K34"/>
    <mergeCell ref="L33:L34"/>
    <mergeCell ref="D35:D36"/>
    <mergeCell ref="J35:J36"/>
    <mergeCell ref="K35:K36"/>
    <mergeCell ref="L35:L36"/>
    <mergeCell ref="I37:I38"/>
    <mergeCell ref="A51:F51"/>
    <mergeCell ref="A53:F53"/>
    <mergeCell ref="B43:F43"/>
    <mergeCell ref="J43:M43"/>
    <mergeCell ref="B44:F44"/>
    <mergeCell ref="J44:M44"/>
    <mergeCell ref="A45:I45"/>
    <mergeCell ref="A48:F48"/>
    <mergeCell ref="A52:F52"/>
    <mergeCell ref="M38:M39"/>
    <mergeCell ref="J38:J39"/>
    <mergeCell ref="K38:K39"/>
    <mergeCell ref="L38:L39"/>
    <mergeCell ref="D37:D39"/>
    <mergeCell ref="F37:F38"/>
    <mergeCell ref="J1:M1"/>
    <mergeCell ref="A46:F46"/>
    <mergeCell ref="A47:F47"/>
    <mergeCell ref="A49:F49"/>
    <mergeCell ref="A50:F50"/>
    <mergeCell ref="J40:J41"/>
    <mergeCell ref="M40:M41"/>
    <mergeCell ref="C42:F42"/>
    <mergeCell ref="J42:M42"/>
    <mergeCell ref="C40:C41"/>
    <mergeCell ref="D40:D41"/>
    <mergeCell ref="E40:E41"/>
    <mergeCell ref="K40:K41"/>
    <mergeCell ref="L40:L41"/>
    <mergeCell ref="M35:M36"/>
    <mergeCell ref="C37:C39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6" orientation="portrait" r:id="rId1"/>
  <colBreaks count="1" manualBreakCount="1">
    <brk id="13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</sheetPr>
  <dimension ref="A1:X55"/>
  <sheetViews>
    <sheetView zoomScaleNormal="100" workbookViewId="0"/>
  </sheetViews>
  <sheetFormatPr defaultRowHeight="12.75" x14ac:dyDescent="0.2"/>
  <cols>
    <col min="1" max="1" width="2.7109375" style="20" customWidth="1"/>
    <col min="2" max="2" width="2.7109375" style="21" customWidth="1"/>
    <col min="3" max="3" width="2.7109375" style="22" customWidth="1"/>
    <col min="4" max="4" width="2.7109375" style="23" customWidth="1"/>
    <col min="5" max="5" width="30.85546875" style="24" customWidth="1"/>
    <col min="6" max="6" width="3.7109375" style="100" customWidth="1"/>
    <col min="7" max="7" width="4.7109375" style="100" hidden="1" customWidth="1"/>
    <col min="8" max="8" width="12.85546875" style="100" customWidth="1"/>
    <col min="9" max="9" width="7.7109375" style="24" customWidth="1"/>
    <col min="10" max="10" width="6.28515625" style="79" customWidth="1"/>
    <col min="11" max="11" width="7.85546875" style="79" customWidth="1"/>
    <col min="12" max="12" width="7.140625" style="79" customWidth="1"/>
    <col min="13" max="13" width="6.42578125" style="79" customWidth="1"/>
    <col min="14" max="14" width="23.28515625" style="24" customWidth="1"/>
    <col min="15" max="18" width="5.7109375" style="100" customWidth="1"/>
    <col min="19" max="16384" width="9.140625" style="24"/>
  </cols>
  <sheetData>
    <row r="1" spans="1:21" ht="21.75" customHeight="1" x14ac:dyDescent="0.2">
      <c r="I1" s="106"/>
      <c r="J1" s="106"/>
      <c r="K1" s="106"/>
      <c r="L1" s="106"/>
      <c r="M1" s="106"/>
      <c r="N1" s="498" t="s">
        <v>81</v>
      </c>
      <c r="O1" s="498"/>
      <c r="P1" s="498"/>
      <c r="Q1" s="498"/>
      <c r="R1" s="498"/>
    </row>
    <row r="2" spans="1:21" s="25" customFormat="1" ht="15.75" x14ac:dyDescent="0.2">
      <c r="A2" s="408" t="s">
        <v>82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</row>
    <row r="3" spans="1:21" s="25" customFormat="1" ht="15.75" x14ac:dyDescent="0.2">
      <c r="A3" s="409" t="s">
        <v>34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</row>
    <row r="4" spans="1:21" s="25" customFormat="1" ht="15.75" x14ac:dyDescent="0.2">
      <c r="A4" s="410" t="s">
        <v>25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</row>
    <row r="5" spans="1:21" ht="20.25" customHeight="1" thickBot="1" x14ac:dyDescent="0.25">
      <c r="A5" s="26"/>
      <c r="B5" s="26"/>
      <c r="C5" s="27"/>
      <c r="D5" s="27"/>
      <c r="E5" s="28"/>
      <c r="F5" s="28"/>
      <c r="G5" s="28"/>
      <c r="H5" s="28"/>
      <c r="I5" s="28"/>
      <c r="J5" s="29"/>
      <c r="K5" s="29"/>
      <c r="L5" s="29"/>
      <c r="M5" s="29"/>
      <c r="N5" s="411" t="s">
        <v>26</v>
      </c>
      <c r="O5" s="411"/>
      <c r="P5" s="411"/>
      <c r="Q5" s="411"/>
      <c r="R5" s="411"/>
    </row>
    <row r="6" spans="1:21" ht="19.5" customHeight="1" x14ac:dyDescent="0.2">
      <c r="A6" s="412" t="s">
        <v>35</v>
      </c>
      <c r="B6" s="415" t="s">
        <v>0</v>
      </c>
      <c r="C6" s="418" t="s">
        <v>1</v>
      </c>
      <c r="D6" s="517"/>
      <c r="E6" s="421" t="s">
        <v>36</v>
      </c>
      <c r="F6" s="444" t="s">
        <v>3</v>
      </c>
      <c r="G6" s="447" t="s">
        <v>4</v>
      </c>
      <c r="H6" s="508" t="s">
        <v>5</v>
      </c>
      <c r="I6" s="511" t="s">
        <v>6</v>
      </c>
      <c r="J6" s="514" t="s">
        <v>73</v>
      </c>
      <c r="K6" s="450" t="s">
        <v>29</v>
      </c>
      <c r="L6" s="424" t="s">
        <v>31</v>
      </c>
      <c r="M6" s="427" t="s">
        <v>74</v>
      </c>
      <c r="N6" s="430" t="s">
        <v>37</v>
      </c>
      <c r="O6" s="431"/>
      <c r="P6" s="431"/>
      <c r="Q6" s="431"/>
      <c r="R6" s="432"/>
    </row>
    <row r="7" spans="1:21" ht="15" customHeight="1" x14ac:dyDescent="0.2">
      <c r="A7" s="413"/>
      <c r="B7" s="416"/>
      <c r="C7" s="419"/>
      <c r="D7" s="518"/>
      <c r="E7" s="422"/>
      <c r="F7" s="445"/>
      <c r="G7" s="448"/>
      <c r="H7" s="509"/>
      <c r="I7" s="512"/>
      <c r="J7" s="515"/>
      <c r="K7" s="451"/>
      <c r="L7" s="425"/>
      <c r="M7" s="428"/>
      <c r="N7" s="433" t="s">
        <v>2</v>
      </c>
      <c r="O7" s="499" t="s">
        <v>7</v>
      </c>
      <c r="P7" s="435"/>
      <c r="Q7" s="435"/>
      <c r="R7" s="436"/>
    </row>
    <row r="8" spans="1:21" ht="65.25" customHeight="1" thickBot="1" x14ac:dyDescent="0.25">
      <c r="A8" s="414"/>
      <c r="B8" s="417"/>
      <c r="C8" s="420"/>
      <c r="D8" s="519"/>
      <c r="E8" s="423"/>
      <c r="F8" s="446"/>
      <c r="G8" s="449"/>
      <c r="H8" s="510"/>
      <c r="I8" s="513"/>
      <c r="J8" s="516"/>
      <c r="K8" s="452"/>
      <c r="L8" s="426"/>
      <c r="M8" s="429"/>
      <c r="N8" s="434"/>
      <c r="O8" s="30" t="s">
        <v>28</v>
      </c>
      <c r="P8" s="101" t="s">
        <v>30</v>
      </c>
      <c r="Q8" s="121" t="s">
        <v>32</v>
      </c>
      <c r="R8" s="122" t="s">
        <v>75</v>
      </c>
    </row>
    <row r="9" spans="1:21" ht="13.5" thickBot="1" x14ac:dyDescent="0.25">
      <c r="A9" s="441" t="s">
        <v>38</v>
      </c>
      <c r="B9" s="442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3"/>
    </row>
    <row r="10" spans="1:21" ht="13.5" thickBot="1" x14ac:dyDescent="0.25">
      <c r="A10" s="453" t="s">
        <v>39</v>
      </c>
      <c r="B10" s="454"/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5"/>
    </row>
    <row r="11" spans="1:21" ht="13.5" thickBot="1" x14ac:dyDescent="0.25">
      <c r="A11" s="31" t="s">
        <v>8</v>
      </c>
      <c r="B11" s="456" t="s">
        <v>40</v>
      </c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  <c r="R11" s="457"/>
    </row>
    <row r="12" spans="1:21" ht="13.5" thickBot="1" x14ac:dyDescent="0.25">
      <c r="A12" s="32" t="s">
        <v>8</v>
      </c>
      <c r="B12" s="33" t="s">
        <v>8</v>
      </c>
      <c r="C12" s="458" t="s">
        <v>41</v>
      </c>
      <c r="D12" s="458"/>
      <c r="E12" s="458"/>
      <c r="F12" s="458"/>
      <c r="G12" s="458"/>
      <c r="H12" s="458"/>
      <c r="I12" s="458"/>
      <c r="J12" s="458"/>
      <c r="K12" s="459"/>
      <c r="L12" s="459"/>
      <c r="M12" s="459"/>
      <c r="N12" s="459"/>
      <c r="O12" s="459"/>
      <c r="P12" s="459"/>
      <c r="Q12" s="459"/>
      <c r="R12" s="460"/>
      <c r="U12" s="34"/>
    </row>
    <row r="13" spans="1:21" ht="42" customHeight="1" x14ac:dyDescent="0.2">
      <c r="A13" s="35" t="s">
        <v>8</v>
      </c>
      <c r="B13" s="36" t="s">
        <v>8</v>
      </c>
      <c r="C13" s="37" t="s">
        <v>8</v>
      </c>
      <c r="D13" s="38"/>
      <c r="E13" s="39" t="s">
        <v>42</v>
      </c>
      <c r="F13" s="40"/>
      <c r="G13" s="94" t="s">
        <v>9</v>
      </c>
      <c r="H13" s="170" t="s">
        <v>43</v>
      </c>
      <c r="I13" s="51"/>
      <c r="J13" s="15"/>
      <c r="K13" s="15"/>
      <c r="L13" s="140"/>
      <c r="M13" s="130"/>
      <c r="N13" s="41"/>
      <c r="O13" s="14"/>
      <c r="P13" s="123"/>
      <c r="Q13" s="124"/>
      <c r="R13" s="125"/>
    </row>
    <row r="14" spans="1:21" ht="33.75" customHeight="1" x14ac:dyDescent="0.2">
      <c r="A14" s="42"/>
      <c r="B14" s="43"/>
      <c r="C14" s="37"/>
      <c r="D14" s="44" t="s">
        <v>8</v>
      </c>
      <c r="E14" s="18" t="s">
        <v>44</v>
      </c>
      <c r="F14" s="160" t="s">
        <v>45</v>
      </c>
      <c r="G14" s="95"/>
      <c r="H14" s="168"/>
      <c r="I14" s="172" t="s">
        <v>10</v>
      </c>
      <c r="J14" s="13">
        <v>50</v>
      </c>
      <c r="K14" s="177">
        <f>36</f>
        <v>36</v>
      </c>
      <c r="L14" s="141">
        <v>40</v>
      </c>
      <c r="M14" s="131">
        <v>40</v>
      </c>
      <c r="N14" s="45" t="s">
        <v>46</v>
      </c>
      <c r="O14" s="107">
        <v>16</v>
      </c>
      <c r="P14" s="126">
        <v>16</v>
      </c>
      <c r="Q14" s="127">
        <v>16</v>
      </c>
      <c r="R14" s="128">
        <v>18</v>
      </c>
      <c r="S14" s="34"/>
      <c r="U14" s="34"/>
    </row>
    <row r="15" spans="1:21" ht="27" customHeight="1" x14ac:dyDescent="0.2">
      <c r="A15" s="32"/>
      <c r="B15" s="46"/>
      <c r="C15" s="340"/>
      <c r="D15" s="38" t="s">
        <v>11</v>
      </c>
      <c r="E15" s="461" t="s">
        <v>47</v>
      </c>
      <c r="F15" s="105"/>
      <c r="G15" s="95"/>
      <c r="H15" s="168"/>
      <c r="I15" s="173" t="s">
        <v>10</v>
      </c>
      <c r="J15" s="16"/>
      <c r="K15" s="16">
        <v>2.5</v>
      </c>
      <c r="L15" s="7"/>
      <c r="M15" s="142">
        <v>3</v>
      </c>
      <c r="N15" s="369" t="s">
        <v>48</v>
      </c>
      <c r="O15" s="523"/>
      <c r="P15" s="463">
        <v>1</v>
      </c>
      <c r="Q15" s="402"/>
      <c r="R15" s="403">
        <v>2</v>
      </c>
    </row>
    <row r="16" spans="1:21" ht="15.75" customHeight="1" thickBot="1" x14ac:dyDescent="0.25">
      <c r="A16" s="47"/>
      <c r="B16" s="48"/>
      <c r="C16" s="341"/>
      <c r="D16" s="49"/>
      <c r="E16" s="462"/>
      <c r="F16" s="93"/>
      <c r="G16" s="95"/>
      <c r="H16" s="479" t="s">
        <v>49</v>
      </c>
      <c r="I16" s="480"/>
      <c r="J16" s="3">
        <f t="shared" ref="J16:M16" si="0">SUM(J13:J15)</f>
        <v>50</v>
      </c>
      <c r="K16" s="3">
        <f>SUM(K13:K15)</f>
        <v>38.5</v>
      </c>
      <c r="L16" s="149">
        <f t="shared" ref="L16" si="1">SUM(L13:L15)</f>
        <v>40</v>
      </c>
      <c r="M16" s="129">
        <f t="shared" si="0"/>
        <v>43</v>
      </c>
      <c r="N16" s="370"/>
      <c r="O16" s="524"/>
      <c r="P16" s="464"/>
      <c r="Q16" s="386"/>
      <c r="R16" s="339"/>
    </row>
    <row r="17" spans="1:24" ht="28.5" customHeight="1" x14ac:dyDescent="0.2">
      <c r="A17" s="52" t="s">
        <v>8</v>
      </c>
      <c r="B17" s="85" t="s">
        <v>8</v>
      </c>
      <c r="C17" s="37" t="s">
        <v>12</v>
      </c>
      <c r="D17" s="38"/>
      <c r="E17" s="53" t="s">
        <v>52</v>
      </c>
      <c r="F17" s="54"/>
      <c r="G17" s="95" t="s">
        <v>9</v>
      </c>
      <c r="H17" s="477" t="s">
        <v>43</v>
      </c>
      <c r="I17" s="262"/>
      <c r="J17" s="97"/>
      <c r="K17" s="15"/>
      <c r="L17" s="140"/>
      <c r="M17" s="130"/>
      <c r="N17" s="41"/>
      <c r="O17" s="14"/>
      <c r="P17" s="123"/>
      <c r="Q17" s="124"/>
      <c r="R17" s="125"/>
    </row>
    <row r="18" spans="1:24" ht="42" customHeight="1" x14ac:dyDescent="0.2">
      <c r="A18" s="52"/>
      <c r="B18" s="85"/>
      <c r="C18" s="37"/>
      <c r="D18" s="44" t="s">
        <v>8</v>
      </c>
      <c r="E18" s="55" t="s">
        <v>53</v>
      </c>
      <c r="F18" s="54"/>
      <c r="G18" s="56"/>
      <c r="H18" s="478"/>
      <c r="I18" s="57" t="s">
        <v>10</v>
      </c>
      <c r="J18" s="19">
        <v>39</v>
      </c>
      <c r="K18" s="13">
        <v>40</v>
      </c>
      <c r="L18" s="141">
        <v>40</v>
      </c>
      <c r="M18" s="131">
        <v>50</v>
      </c>
      <c r="N18" s="58" t="s">
        <v>54</v>
      </c>
      <c r="O18" s="107">
        <v>40</v>
      </c>
      <c r="P18" s="126">
        <v>40</v>
      </c>
      <c r="Q18" s="127">
        <v>40</v>
      </c>
      <c r="R18" s="128">
        <v>50</v>
      </c>
    </row>
    <row r="19" spans="1:24" ht="41.25" customHeight="1" x14ac:dyDescent="0.2">
      <c r="A19" s="52"/>
      <c r="B19" s="85"/>
      <c r="C19" s="59"/>
      <c r="D19" s="38" t="s">
        <v>11</v>
      </c>
      <c r="E19" s="221" t="s">
        <v>55</v>
      </c>
      <c r="F19" s="54"/>
      <c r="G19" s="56"/>
      <c r="H19" s="87"/>
      <c r="I19" s="391" t="s">
        <v>10</v>
      </c>
      <c r="J19" s="520">
        <v>0.5</v>
      </c>
      <c r="K19" s="522">
        <v>28</v>
      </c>
      <c r="L19" s="396">
        <v>0.8</v>
      </c>
      <c r="M19" s="398">
        <v>0.8</v>
      </c>
      <c r="N19" s="86" t="s">
        <v>56</v>
      </c>
      <c r="O19" s="99">
        <v>14</v>
      </c>
      <c r="P19" s="2">
        <v>300</v>
      </c>
      <c r="Q19" s="10">
        <v>12</v>
      </c>
      <c r="R19" s="9">
        <v>12</v>
      </c>
    </row>
    <row r="20" spans="1:24" ht="28.5" customHeight="1" x14ac:dyDescent="0.2">
      <c r="A20" s="52"/>
      <c r="B20" s="85"/>
      <c r="C20" s="59"/>
      <c r="D20" s="38"/>
      <c r="E20" s="223"/>
      <c r="F20" s="54"/>
      <c r="G20" s="87"/>
      <c r="H20" s="56"/>
      <c r="I20" s="392"/>
      <c r="J20" s="521"/>
      <c r="K20" s="405"/>
      <c r="L20" s="397"/>
      <c r="M20" s="399"/>
      <c r="N20" s="272" t="s">
        <v>76</v>
      </c>
      <c r="O20" s="99"/>
      <c r="P20" s="2">
        <v>1</v>
      </c>
      <c r="Q20" s="10"/>
      <c r="R20" s="9"/>
      <c r="T20" s="34"/>
      <c r="U20" s="34"/>
      <c r="X20" s="34"/>
    </row>
    <row r="21" spans="1:24" ht="15" customHeight="1" x14ac:dyDescent="0.2">
      <c r="A21" s="52"/>
      <c r="B21" s="85"/>
      <c r="C21" s="59"/>
      <c r="D21" s="274" t="s">
        <v>12</v>
      </c>
      <c r="E21" s="221" t="s">
        <v>50</v>
      </c>
      <c r="F21" s="54"/>
      <c r="G21" s="87"/>
      <c r="H21" s="87"/>
      <c r="I21" s="57" t="s">
        <v>10</v>
      </c>
      <c r="J21" s="13">
        <v>28.2</v>
      </c>
      <c r="K21" s="13">
        <v>28.1</v>
      </c>
      <c r="L21" s="141">
        <v>28.1</v>
      </c>
      <c r="M21" s="139">
        <v>28.1</v>
      </c>
      <c r="N21" s="406" t="s">
        <v>51</v>
      </c>
      <c r="O21" s="523">
        <v>5</v>
      </c>
      <c r="P21" s="407">
        <v>5</v>
      </c>
      <c r="Q21" s="402">
        <v>5</v>
      </c>
      <c r="R21" s="403">
        <v>5</v>
      </c>
      <c r="U21" s="34"/>
      <c r="X21" s="34"/>
    </row>
    <row r="22" spans="1:24" ht="14.25" customHeight="1" thickBot="1" x14ac:dyDescent="0.25">
      <c r="A22" s="61"/>
      <c r="B22" s="84"/>
      <c r="C22" s="62"/>
      <c r="D22" s="49"/>
      <c r="E22" s="271"/>
      <c r="F22" s="63"/>
      <c r="G22" s="56"/>
      <c r="H22" s="500" t="s">
        <v>49</v>
      </c>
      <c r="I22" s="506"/>
      <c r="J22" s="108">
        <f>SUM(J18:J21)</f>
        <v>67.7</v>
      </c>
      <c r="K22" s="3">
        <f>SUM(K18:K21)</f>
        <v>96.1</v>
      </c>
      <c r="L22" s="149">
        <f t="shared" ref="L22:M22" si="2">SUM(L18:L21)</f>
        <v>68.900000000000006</v>
      </c>
      <c r="M22" s="275">
        <f t="shared" si="2"/>
        <v>78.900000000000006</v>
      </c>
      <c r="N22" s="384"/>
      <c r="O22" s="524"/>
      <c r="P22" s="385"/>
      <c r="Q22" s="386"/>
      <c r="R22" s="339"/>
    </row>
    <row r="23" spans="1:24" ht="25.5" customHeight="1" x14ac:dyDescent="0.2">
      <c r="A23" s="64" t="s">
        <v>8</v>
      </c>
      <c r="B23" s="83" t="s">
        <v>8</v>
      </c>
      <c r="C23" s="65" t="s">
        <v>13</v>
      </c>
      <c r="D23" s="50"/>
      <c r="E23" s="66" t="s">
        <v>57</v>
      </c>
      <c r="F23" s="80"/>
      <c r="G23" s="94" t="s">
        <v>9</v>
      </c>
      <c r="H23" s="492" t="s">
        <v>43</v>
      </c>
      <c r="I23" s="280"/>
      <c r="J23" s="281"/>
      <c r="K23" s="282"/>
      <c r="L23" s="283"/>
      <c r="M23" s="284"/>
      <c r="N23" s="285"/>
      <c r="O23" s="286"/>
      <c r="P23" s="287"/>
      <c r="Q23" s="288"/>
      <c r="R23" s="134"/>
      <c r="S23" s="155"/>
      <c r="V23" s="34"/>
    </row>
    <row r="24" spans="1:24" ht="15.75" customHeight="1" x14ac:dyDescent="0.2">
      <c r="A24" s="52"/>
      <c r="B24" s="85"/>
      <c r="C24" s="59"/>
      <c r="D24" s="528" t="s">
        <v>8</v>
      </c>
      <c r="E24" s="485" t="s">
        <v>88</v>
      </c>
      <c r="F24" s="530" t="s">
        <v>86</v>
      </c>
      <c r="G24" s="266"/>
      <c r="H24" s="493"/>
      <c r="I24" s="253" t="s">
        <v>10</v>
      </c>
      <c r="J24" s="267">
        <v>137.4</v>
      </c>
      <c r="K24" s="260"/>
      <c r="L24" s="276">
        <v>1615.8</v>
      </c>
      <c r="M24" s="257">
        <v>286.58999999999997</v>
      </c>
      <c r="N24" s="277" t="s">
        <v>72</v>
      </c>
      <c r="O24" s="268">
        <v>1</v>
      </c>
      <c r="P24" s="279"/>
      <c r="Q24" s="278"/>
      <c r="R24" s="289"/>
      <c r="S24" s="155"/>
      <c r="V24" s="34"/>
    </row>
    <row r="25" spans="1:24" ht="45" customHeight="1" x14ac:dyDescent="0.2">
      <c r="A25" s="52"/>
      <c r="B25" s="85"/>
      <c r="C25" s="59"/>
      <c r="D25" s="529"/>
      <c r="E25" s="527"/>
      <c r="F25" s="530"/>
      <c r="G25" s="95"/>
      <c r="H25" s="493"/>
      <c r="I25" s="57" t="s">
        <v>27</v>
      </c>
      <c r="J25" s="19"/>
      <c r="K25" s="177">
        <f>100+3.5+669.5</f>
        <v>773</v>
      </c>
      <c r="L25" s="159"/>
      <c r="M25" s="139"/>
      <c r="N25" s="158" t="s">
        <v>89</v>
      </c>
      <c r="O25" s="111">
        <v>100</v>
      </c>
      <c r="P25" s="8">
        <v>50</v>
      </c>
      <c r="Q25" s="136">
        <v>90</v>
      </c>
      <c r="R25" s="137">
        <v>100</v>
      </c>
    </row>
    <row r="26" spans="1:24" ht="43.5" customHeight="1" x14ac:dyDescent="0.2">
      <c r="A26" s="52"/>
      <c r="B26" s="85"/>
      <c r="C26" s="59"/>
      <c r="D26" s="44" t="s">
        <v>11</v>
      </c>
      <c r="E26" s="18" t="s">
        <v>101</v>
      </c>
      <c r="F26" s="220"/>
      <c r="G26" s="218"/>
      <c r="H26" s="493"/>
      <c r="I26" s="215" t="s">
        <v>93</v>
      </c>
      <c r="J26" s="219"/>
      <c r="K26" s="216">
        <v>20.2</v>
      </c>
      <c r="L26" s="227"/>
      <c r="M26" s="213"/>
      <c r="N26" s="211" t="s">
        <v>94</v>
      </c>
      <c r="O26" s="111"/>
      <c r="P26" s="228">
        <v>4</v>
      </c>
      <c r="Q26" s="136"/>
      <c r="R26" s="137"/>
    </row>
    <row r="27" spans="1:24" ht="41.25" customHeight="1" x14ac:dyDescent="0.2">
      <c r="A27" s="52"/>
      <c r="B27" s="85"/>
      <c r="C27" s="59"/>
      <c r="D27" s="38" t="s">
        <v>12</v>
      </c>
      <c r="E27" s="17" t="s">
        <v>58</v>
      </c>
      <c r="F27" s="67"/>
      <c r="G27" s="95"/>
      <c r="H27" s="493"/>
      <c r="I27" s="391" t="s">
        <v>10</v>
      </c>
      <c r="J27" s="520">
        <v>2.5</v>
      </c>
      <c r="K27" s="393">
        <v>2.5</v>
      </c>
      <c r="L27" s="396">
        <v>5</v>
      </c>
      <c r="M27" s="398">
        <v>5</v>
      </c>
      <c r="N27" s="110" t="s">
        <v>59</v>
      </c>
      <c r="O27" s="111">
        <v>2</v>
      </c>
      <c r="P27" s="135">
        <v>3</v>
      </c>
      <c r="Q27" s="136">
        <v>3</v>
      </c>
      <c r="R27" s="137">
        <v>3</v>
      </c>
    </row>
    <row r="28" spans="1:24" ht="38.25" customHeight="1" x14ac:dyDescent="0.2">
      <c r="A28" s="52"/>
      <c r="B28" s="85"/>
      <c r="C28" s="59"/>
      <c r="D28" s="38"/>
      <c r="E28" s="68"/>
      <c r="F28" s="67"/>
      <c r="G28" s="95"/>
      <c r="H28" s="493"/>
      <c r="I28" s="392"/>
      <c r="J28" s="521"/>
      <c r="K28" s="394"/>
      <c r="L28" s="397"/>
      <c r="M28" s="399"/>
      <c r="N28" s="112" t="s">
        <v>60</v>
      </c>
      <c r="O28" s="98">
        <v>4</v>
      </c>
      <c r="P28" s="1">
        <v>4</v>
      </c>
      <c r="Q28" s="102">
        <v>4</v>
      </c>
      <c r="R28" s="104">
        <v>4</v>
      </c>
    </row>
    <row r="29" spans="1:24" ht="38.25" x14ac:dyDescent="0.2">
      <c r="A29" s="52"/>
      <c r="B29" s="85"/>
      <c r="C29" s="59"/>
      <c r="D29" s="38"/>
      <c r="E29" s="68"/>
      <c r="F29" s="67"/>
      <c r="G29" s="95"/>
      <c r="H29" s="493"/>
      <c r="I29" s="392"/>
      <c r="J29" s="521"/>
      <c r="K29" s="394"/>
      <c r="L29" s="397"/>
      <c r="M29" s="399"/>
      <c r="N29" s="110" t="s">
        <v>61</v>
      </c>
      <c r="O29" s="11">
        <v>1</v>
      </c>
      <c r="P29" s="8">
        <v>1</v>
      </c>
      <c r="Q29" s="136">
        <v>1</v>
      </c>
      <c r="R29" s="137">
        <v>1</v>
      </c>
    </row>
    <row r="30" spans="1:24" ht="26.25" customHeight="1" x14ac:dyDescent="0.2">
      <c r="A30" s="52"/>
      <c r="B30" s="85"/>
      <c r="C30" s="59"/>
      <c r="D30" s="38"/>
      <c r="E30" s="90"/>
      <c r="F30" s="67"/>
      <c r="G30" s="95"/>
      <c r="H30" s="507"/>
      <c r="I30" s="379"/>
      <c r="J30" s="497"/>
      <c r="K30" s="395"/>
      <c r="L30" s="390"/>
      <c r="M30" s="343"/>
      <c r="N30" s="381" t="s">
        <v>62</v>
      </c>
      <c r="O30" s="523">
        <v>2</v>
      </c>
      <c r="P30" s="382">
        <v>2</v>
      </c>
      <c r="Q30" s="383">
        <v>2</v>
      </c>
      <c r="R30" s="404">
        <v>2</v>
      </c>
    </row>
    <row r="31" spans="1:24" ht="16.5" customHeight="1" thickBot="1" x14ac:dyDescent="0.25">
      <c r="A31" s="61"/>
      <c r="B31" s="84"/>
      <c r="C31" s="62"/>
      <c r="D31" s="49"/>
      <c r="E31" s="91"/>
      <c r="F31" s="69"/>
      <c r="G31" s="96"/>
      <c r="H31" s="500" t="s">
        <v>49</v>
      </c>
      <c r="I31" s="501"/>
      <c r="J31" s="4">
        <f>SUM(J24:J30)</f>
        <v>139.9</v>
      </c>
      <c r="K31" s="3">
        <f t="shared" ref="K31:M31" si="3">SUM(K24:K30)</f>
        <v>795.7</v>
      </c>
      <c r="L31" s="149">
        <f t="shared" si="3"/>
        <v>1620.8</v>
      </c>
      <c r="M31" s="143">
        <f t="shared" si="3"/>
        <v>291.58999999999997</v>
      </c>
      <c r="N31" s="384"/>
      <c r="O31" s="524"/>
      <c r="P31" s="385"/>
      <c r="Q31" s="386"/>
      <c r="R31" s="339"/>
    </row>
    <row r="32" spans="1:24" ht="40.5" customHeight="1" x14ac:dyDescent="0.2">
      <c r="A32" s="52" t="s">
        <v>8</v>
      </c>
      <c r="B32" s="85" t="s">
        <v>8</v>
      </c>
      <c r="C32" s="59" t="s">
        <v>14</v>
      </c>
      <c r="D32" s="38"/>
      <c r="E32" s="502" t="s">
        <v>63</v>
      </c>
      <c r="F32" s="156" t="s">
        <v>86</v>
      </c>
      <c r="G32" s="503" t="s">
        <v>9</v>
      </c>
      <c r="H32" s="492" t="s">
        <v>43</v>
      </c>
      <c r="I32" s="51" t="s">
        <v>10</v>
      </c>
      <c r="J32" s="15">
        <v>7.9</v>
      </c>
      <c r="K32" s="15">
        <v>7.9</v>
      </c>
      <c r="L32" s="140">
        <v>7.9</v>
      </c>
      <c r="M32" s="130">
        <v>7.9</v>
      </c>
      <c r="N32" s="319" t="s">
        <v>64</v>
      </c>
      <c r="O32" s="490">
        <v>15</v>
      </c>
      <c r="P32" s="335">
        <v>15</v>
      </c>
      <c r="Q32" s="337">
        <v>15</v>
      </c>
      <c r="R32" s="103">
        <v>15</v>
      </c>
      <c r="S32" s="60"/>
    </row>
    <row r="33" spans="1:23" ht="16.5" customHeight="1" thickBot="1" x14ac:dyDescent="0.25">
      <c r="A33" s="52"/>
      <c r="B33" s="85"/>
      <c r="C33" s="59"/>
      <c r="D33" s="38"/>
      <c r="E33" s="502"/>
      <c r="F33" s="156"/>
      <c r="G33" s="504"/>
      <c r="H33" s="505"/>
      <c r="I33" s="114" t="s">
        <v>19</v>
      </c>
      <c r="J33" s="115">
        <f t="shared" ref="J33:M33" si="4">J32</f>
        <v>7.9</v>
      </c>
      <c r="K33" s="115">
        <f>K32</f>
        <v>7.9</v>
      </c>
      <c r="L33" s="150">
        <f t="shared" ref="L33" si="5">L32</f>
        <v>7.9</v>
      </c>
      <c r="M33" s="144">
        <f t="shared" si="4"/>
        <v>7.9</v>
      </c>
      <c r="N33" s="381"/>
      <c r="O33" s="524"/>
      <c r="P33" s="382"/>
      <c r="Q33" s="383"/>
      <c r="R33" s="104"/>
      <c r="S33" s="60"/>
    </row>
    <row r="34" spans="1:23" ht="27.75" customHeight="1" x14ac:dyDescent="0.2">
      <c r="A34" s="81" t="s">
        <v>8</v>
      </c>
      <c r="B34" s="83" t="s">
        <v>8</v>
      </c>
      <c r="C34" s="88" t="s">
        <v>15</v>
      </c>
      <c r="D34" s="525"/>
      <c r="E34" s="331" t="s">
        <v>68</v>
      </c>
      <c r="F34" s="92"/>
      <c r="G34" s="94">
        <v>1</v>
      </c>
      <c r="H34" s="492" t="s">
        <v>43</v>
      </c>
      <c r="I34" s="116" t="s">
        <v>10</v>
      </c>
      <c r="J34" s="6">
        <v>4</v>
      </c>
      <c r="K34" s="6"/>
      <c r="L34" s="5">
        <v>4</v>
      </c>
      <c r="M34" s="12"/>
      <c r="N34" s="319" t="s">
        <v>84</v>
      </c>
      <c r="O34" s="490">
        <v>1</v>
      </c>
      <c r="P34" s="335">
        <v>0</v>
      </c>
      <c r="Q34" s="337">
        <v>1</v>
      </c>
      <c r="R34" s="321">
        <v>0</v>
      </c>
      <c r="S34" s="60"/>
    </row>
    <row r="35" spans="1:23" ht="16.5" customHeight="1" thickBot="1" x14ac:dyDescent="0.25">
      <c r="A35" s="82"/>
      <c r="B35" s="84"/>
      <c r="C35" s="89"/>
      <c r="D35" s="526"/>
      <c r="E35" s="533"/>
      <c r="F35" s="93"/>
      <c r="G35" s="96"/>
      <c r="H35" s="505"/>
      <c r="I35" s="113" t="s">
        <v>19</v>
      </c>
      <c r="J35" s="3">
        <f>J34</f>
        <v>4</v>
      </c>
      <c r="K35" s="3">
        <f t="shared" ref="K35:M35" si="6">K34</f>
        <v>0</v>
      </c>
      <c r="L35" s="149">
        <f t="shared" si="6"/>
        <v>4</v>
      </c>
      <c r="M35" s="143">
        <f t="shared" si="6"/>
        <v>0</v>
      </c>
      <c r="N35" s="384"/>
      <c r="O35" s="524"/>
      <c r="P35" s="385"/>
      <c r="Q35" s="386"/>
      <c r="R35" s="339"/>
      <c r="S35" s="60"/>
    </row>
    <row r="36" spans="1:23" ht="18.75" customHeight="1" x14ac:dyDescent="0.2">
      <c r="A36" s="81" t="s">
        <v>8</v>
      </c>
      <c r="B36" s="83" t="s">
        <v>8</v>
      </c>
      <c r="C36" s="329" t="s">
        <v>16</v>
      </c>
      <c r="D36" s="70"/>
      <c r="E36" s="484" t="s">
        <v>69</v>
      </c>
      <c r="F36" s="156" t="s">
        <v>86</v>
      </c>
      <c r="G36" s="487" t="s">
        <v>9</v>
      </c>
      <c r="H36" s="492" t="s">
        <v>43</v>
      </c>
      <c r="I36" s="378" t="s">
        <v>10</v>
      </c>
      <c r="J36" s="496"/>
      <c r="K36" s="387"/>
      <c r="L36" s="389">
        <v>9</v>
      </c>
      <c r="M36" s="342">
        <v>9</v>
      </c>
      <c r="N36" s="72" t="s">
        <v>70</v>
      </c>
      <c r="O36" s="14"/>
      <c r="P36" s="123"/>
      <c r="Q36" s="124">
        <v>1</v>
      </c>
      <c r="R36" s="125"/>
      <c r="S36" s="155"/>
    </row>
    <row r="37" spans="1:23" ht="15.75" customHeight="1" x14ac:dyDescent="0.2">
      <c r="A37" s="73"/>
      <c r="B37" s="85"/>
      <c r="C37" s="340"/>
      <c r="D37" s="74"/>
      <c r="E37" s="485"/>
      <c r="F37" s="156"/>
      <c r="G37" s="488"/>
      <c r="H37" s="493"/>
      <c r="I37" s="379"/>
      <c r="J37" s="497"/>
      <c r="K37" s="388"/>
      <c r="L37" s="390"/>
      <c r="M37" s="343"/>
      <c r="N37" s="369" t="s">
        <v>71</v>
      </c>
      <c r="O37" s="494"/>
      <c r="P37" s="371"/>
      <c r="Q37" s="373">
        <v>1</v>
      </c>
      <c r="R37" s="367">
        <v>1</v>
      </c>
    </row>
    <row r="38" spans="1:23" ht="15.75" customHeight="1" thickBot="1" x14ac:dyDescent="0.25">
      <c r="A38" s="82"/>
      <c r="B38" s="84"/>
      <c r="C38" s="341"/>
      <c r="D38" s="71"/>
      <c r="E38" s="486"/>
      <c r="F38" s="156"/>
      <c r="G38" s="489"/>
      <c r="H38" s="169"/>
      <c r="I38" s="167" t="s">
        <v>19</v>
      </c>
      <c r="J38" s="3">
        <f>J36</f>
        <v>0</v>
      </c>
      <c r="K38" s="3">
        <f>K36</f>
        <v>0</v>
      </c>
      <c r="L38" s="149">
        <f t="shared" ref="L38:M38" si="7">L36</f>
        <v>9</v>
      </c>
      <c r="M38" s="129">
        <f t="shared" si="7"/>
        <v>9</v>
      </c>
      <c r="N38" s="370"/>
      <c r="O38" s="495"/>
      <c r="P38" s="372"/>
      <c r="Q38" s="374"/>
      <c r="R38" s="368"/>
    </row>
    <row r="39" spans="1:23" ht="14.25" customHeight="1" x14ac:dyDescent="0.2">
      <c r="A39" s="81" t="s">
        <v>8</v>
      </c>
      <c r="B39" s="83" t="s">
        <v>8</v>
      </c>
      <c r="C39" s="329" t="s">
        <v>17</v>
      </c>
      <c r="D39" s="70"/>
      <c r="E39" s="331" t="s">
        <v>80</v>
      </c>
      <c r="F39" s="531"/>
      <c r="G39" s="487" t="s">
        <v>9</v>
      </c>
      <c r="H39" s="492" t="s">
        <v>43</v>
      </c>
      <c r="I39" s="171" t="s">
        <v>10</v>
      </c>
      <c r="J39" s="97">
        <v>1.5</v>
      </c>
      <c r="K39" s="15">
        <v>2.5</v>
      </c>
      <c r="L39" s="140">
        <v>2.5</v>
      </c>
      <c r="M39" s="138">
        <v>2.5</v>
      </c>
      <c r="N39" s="319" t="s">
        <v>85</v>
      </c>
      <c r="O39" s="490">
        <v>9</v>
      </c>
      <c r="P39" s="335">
        <v>15</v>
      </c>
      <c r="Q39" s="337">
        <v>15</v>
      </c>
      <c r="R39" s="321">
        <v>15</v>
      </c>
      <c r="S39" s="155"/>
    </row>
    <row r="40" spans="1:23" ht="14.25" customHeight="1" x14ac:dyDescent="0.2">
      <c r="A40" s="73"/>
      <c r="B40" s="85"/>
      <c r="C40" s="340"/>
      <c r="D40" s="74"/>
      <c r="E40" s="534"/>
      <c r="F40" s="532"/>
      <c r="G40" s="488"/>
      <c r="H40" s="507"/>
      <c r="I40" s="174" t="s">
        <v>19</v>
      </c>
      <c r="J40" s="115">
        <f>J39</f>
        <v>1.5</v>
      </c>
      <c r="K40" s="115">
        <f>K39</f>
        <v>2.5</v>
      </c>
      <c r="L40" s="150">
        <f>L39</f>
        <v>2.5</v>
      </c>
      <c r="M40" s="144">
        <f>M39</f>
        <v>2.5</v>
      </c>
      <c r="N40" s="381"/>
      <c r="O40" s="491"/>
      <c r="P40" s="382"/>
      <c r="Q40" s="383"/>
      <c r="R40" s="404"/>
    </row>
    <row r="41" spans="1:23" ht="14.25" customHeight="1" x14ac:dyDescent="0.2">
      <c r="A41" s="119" t="s">
        <v>8</v>
      </c>
      <c r="B41" s="153" t="s">
        <v>8</v>
      </c>
      <c r="C41" s="323" t="s">
        <v>20</v>
      </c>
      <c r="D41" s="324"/>
      <c r="E41" s="324"/>
      <c r="F41" s="324"/>
      <c r="G41" s="324"/>
      <c r="H41" s="325"/>
      <c r="I41" s="325"/>
      <c r="J41" s="154">
        <f>J16+J22+J31+J33+J35+J38+J40</f>
        <v>271</v>
      </c>
      <c r="K41" s="161">
        <f>K16+K22+K31+K33+K35+K38+K40</f>
        <v>940.7</v>
      </c>
      <c r="L41" s="163">
        <f t="shared" ref="L41:M41" si="8">L16+L22+L31+L33+L35+L38+L40</f>
        <v>1753.1000000000001</v>
      </c>
      <c r="M41" s="162">
        <f t="shared" si="8"/>
        <v>432.89</v>
      </c>
      <c r="N41" s="326"/>
      <c r="O41" s="327"/>
      <c r="P41" s="327"/>
      <c r="Q41" s="327"/>
      <c r="R41" s="328"/>
    </row>
    <row r="42" spans="1:23" ht="14.25" customHeight="1" x14ac:dyDescent="0.2">
      <c r="A42" s="119" t="s">
        <v>8</v>
      </c>
      <c r="B42" s="350" t="s">
        <v>21</v>
      </c>
      <c r="C42" s="351"/>
      <c r="D42" s="351"/>
      <c r="E42" s="351"/>
      <c r="F42" s="351"/>
      <c r="G42" s="351"/>
      <c r="H42" s="351"/>
      <c r="I42" s="351"/>
      <c r="J42" s="120">
        <f>J41</f>
        <v>271</v>
      </c>
      <c r="K42" s="147">
        <f>K41</f>
        <v>940.7</v>
      </c>
      <c r="L42" s="151">
        <f>L41</f>
        <v>1753.1000000000001</v>
      </c>
      <c r="M42" s="145">
        <f>M41</f>
        <v>432.89</v>
      </c>
      <c r="N42" s="352"/>
      <c r="O42" s="353"/>
      <c r="P42" s="353"/>
      <c r="Q42" s="353"/>
      <c r="R42" s="354"/>
    </row>
    <row r="43" spans="1:23" ht="14.25" customHeight="1" thickBot="1" x14ac:dyDescent="0.25">
      <c r="A43" s="117" t="s">
        <v>18</v>
      </c>
      <c r="B43" s="355" t="s">
        <v>33</v>
      </c>
      <c r="C43" s="356"/>
      <c r="D43" s="356"/>
      <c r="E43" s="356"/>
      <c r="F43" s="356"/>
      <c r="G43" s="356"/>
      <c r="H43" s="356"/>
      <c r="I43" s="356"/>
      <c r="J43" s="118">
        <f>J42</f>
        <v>271</v>
      </c>
      <c r="K43" s="148">
        <f>K42</f>
        <v>940.7</v>
      </c>
      <c r="L43" s="152">
        <f t="shared" ref="L43" si="9">L42</f>
        <v>1753.1000000000001</v>
      </c>
      <c r="M43" s="146">
        <f t="shared" ref="M43" si="10">M42</f>
        <v>432.89</v>
      </c>
      <c r="N43" s="357"/>
      <c r="O43" s="358"/>
      <c r="P43" s="358"/>
      <c r="Q43" s="358"/>
      <c r="R43" s="359"/>
    </row>
    <row r="44" spans="1:23" ht="19.5" customHeight="1" x14ac:dyDescent="0.2">
      <c r="A44" s="481" t="s">
        <v>87</v>
      </c>
      <c r="B44" s="481"/>
      <c r="C44" s="481"/>
      <c r="D44" s="481"/>
      <c r="E44" s="481"/>
      <c r="F44" s="481"/>
      <c r="G44" s="481"/>
      <c r="H44" s="481"/>
      <c r="I44" s="481"/>
      <c r="J44" s="481"/>
      <c r="K44" s="481"/>
      <c r="L44" s="481"/>
      <c r="M44" s="481"/>
      <c r="N44" s="481"/>
      <c r="O44" s="481"/>
      <c r="P44" s="481"/>
      <c r="Q44" s="481"/>
      <c r="R44" s="481"/>
      <c r="S44" s="481"/>
      <c r="T44" s="481"/>
      <c r="U44" s="481"/>
      <c r="V44" s="481"/>
      <c r="W44" s="481"/>
    </row>
    <row r="45" spans="1:23" ht="14.25" customHeight="1" thickBot="1" x14ac:dyDescent="0.25">
      <c r="A45" s="360" t="s">
        <v>22</v>
      </c>
      <c r="B45" s="360"/>
      <c r="C45" s="360"/>
      <c r="D45" s="360"/>
      <c r="E45" s="360"/>
      <c r="F45" s="360"/>
      <c r="G45" s="360"/>
      <c r="H45" s="360"/>
      <c r="I45" s="360"/>
      <c r="J45" s="360"/>
      <c r="K45" s="360"/>
      <c r="L45" s="360"/>
      <c r="M45" s="360"/>
      <c r="N45" s="34"/>
      <c r="O45" s="75"/>
      <c r="P45" s="75"/>
      <c r="Q45" s="75"/>
      <c r="R45" s="75"/>
    </row>
    <row r="46" spans="1:23" ht="84.75" customHeight="1" thickBot="1" x14ac:dyDescent="0.25">
      <c r="A46" s="307" t="s">
        <v>23</v>
      </c>
      <c r="B46" s="308"/>
      <c r="C46" s="308"/>
      <c r="D46" s="308"/>
      <c r="E46" s="308"/>
      <c r="F46" s="308"/>
      <c r="G46" s="308"/>
      <c r="H46" s="482"/>
      <c r="I46" s="482"/>
      <c r="J46" s="164" t="s">
        <v>77</v>
      </c>
      <c r="K46" s="164" t="s">
        <v>83</v>
      </c>
      <c r="L46" s="165" t="s">
        <v>78</v>
      </c>
      <c r="M46" s="166" t="s">
        <v>79</v>
      </c>
      <c r="N46" s="76"/>
      <c r="O46" s="77"/>
      <c r="P46" s="77"/>
      <c r="Q46" s="77"/>
      <c r="R46" s="77"/>
    </row>
    <row r="47" spans="1:23" ht="16.5" customHeight="1" x14ac:dyDescent="0.2">
      <c r="A47" s="310" t="s">
        <v>97</v>
      </c>
      <c r="B47" s="311"/>
      <c r="C47" s="311"/>
      <c r="D47" s="311"/>
      <c r="E47" s="311"/>
      <c r="F47" s="311"/>
      <c r="G47" s="311"/>
      <c r="H47" s="483"/>
      <c r="I47" s="483"/>
      <c r="J47" s="229">
        <f ca="1">SUM(J49:J50)</f>
        <v>271</v>
      </c>
      <c r="K47" s="229">
        <f>SUM(K49:K50)</f>
        <v>920.5</v>
      </c>
      <c r="L47" s="230">
        <f>SUM(L49:L50)</f>
        <v>1753.1000000000001</v>
      </c>
      <c r="M47" s="231">
        <f>SUM(M49:M50)</f>
        <v>432.89</v>
      </c>
      <c r="N47" s="76"/>
      <c r="O47" s="77"/>
      <c r="P47" s="77"/>
      <c r="Q47" s="77"/>
      <c r="R47" s="77"/>
    </row>
    <row r="48" spans="1:23" ht="16.5" customHeight="1" x14ac:dyDescent="0.2">
      <c r="A48" s="467" t="s">
        <v>98</v>
      </c>
      <c r="B48" s="467"/>
      <c r="C48" s="467"/>
      <c r="D48" s="467"/>
      <c r="E48" s="467"/>
      <c r="F48" s="467"/>
      <c r="G48" s="467"/>
      <c r="H48" s="467"/>
      <c r="I48" s="468"/>
      <c r="J48" s="240">
        <f ca="1">SUM(J49:J50)</f>
        <v>271</v>
      </c>
      <c r="K48" s="238">
        <f>SUM(K49:K50)</f>
        <v>920.5</v>
      </c>
      <c r="L48" s="232">
        <f>SUM(L49:L50)</f>
        <v>1753.1000000000001</v>
      </c>
      <c r="M48" s="239">
        <f>SUM(M49:M50)</f>
        <v>432.89</v>
      </c>
      <c r="N48" s="76"/>
      <c r="O48" s="77"/>
      <c r="P48" s="77"/>
      <c r="Q48" s="77"/>
      <c r="R48" s="77"/>
    </row>
    <row r="49" spans="1:18" ht="14.25" customHeight="1" x14ac:dyDescent="0.2">
      <c r="A49" s="313" t="s">
        <v>24</v>
      </c>
      <c r="B49" s="314"/>
      <c r="C49" s="314"/>
      <c r="D49" s="314"/>
      <c r="E49" s="314"/>
      <c r="F49" s="314"/>
      <c r="G49" s="314"/>
      <c r="H49" s="472"/>
      <c r="I49" s="472"/>
      <c r="J49" s="255">
        <f ca="1">SUMIF(I14:J39,"sb",J14:J39)</f>
        <v>271</v>
      </c>
      <c r="K49" s="255">
        <f>SUMIF(I14:I39,"sb",K14:K39)</f>
        <v>147.5</v>
      </c>
      <c r="L49" s="261">
        <f>SUMIF(I14:I39,"sb",L14:L39)</f>
        <v>1753.1000000000001</v>
      </c>
      <c r="M49" s="257">
        <f>SUMIF(I14:I39,"sb",M14:M39)</f>
        <v>432.89</v>
      </c>
      <c r="N49" s="78"/>
      <c r="O49" s="77"/>
      <c r="P49" s="77"/>
      <c r="Q49" s="77"/>
      <c r="R49" s="77"/>
    </row>
    <row r="50" spans="1:18" ht="14.25" customHeight="1" x14ac:dyDescent="0.2">
      <c r="A50" s="465" t="s">
        <v>66</v>
      </c>
      <c r="B50" s="466"/>
      <c r="C50" s="466"/>
      <c r="D50" s="466"/>
      <c r="E50" s="466"/>
      <c r="F50" s="466"/>
      <c r="G50" s="466"/>
      <c r="H50" s="466"/>
      <c r="I50" s="466"/>
      <c r="J50" s="13">
        <f>SUMIF(I12:I39,"sb(l)",J12:J39)</f>
        <v>0</v>
      </c>
      <c r="K50" s="13">
        <f>SUMIF(I12:I39,"sb(l)",K12:K39)</f>
        <v>773</v>
      </c>
      <c r="L50" s="141">
        <f>SUMIF(I14:I41,"sb(l)",L14:L41)</f>
        <v>0</v>
      </c>
      <c r="M50" s="139">
        <f>SUMIF(J14:J41,"sb(l)",M14:M41)</f>
        <v>0</v>
      </c>
      <c r="N50" s="76"/>
      <c r="O50" s="77"/>
      <c r="P50" s="77"/>
      <c r="Q50" s="77"/>
      <c r="R50" s="77"/>
    </row>
    <row r="51" spans="1:18" ht="14.25" customHeight="1" thickBot="1" x14ac:dyDescent="0.25">
      <c r="A51" s="469" t="s">
        <v>96</v>
      </c>
      <c r="B51" s="470"/>
      <c r="C51" s="470"/>
      <c r="D51" s="470"/>
      <c r="E51" s="470"/>
      <c r="F51" s="470"/>
      <c r="G51" s="470"/>
      <c r="H51" s="470"/>
      <c r="I51" s="471"/>
      <c r="J51" s="233"/>
      <c r="K51" s="233">
        <f>+K52</f>
        <v>20.2</v>
      </c>
      <c r="L51" s="234"/>
      <c r="M51" s="235"/>
      <c r="N51" s="76"/>
      <c r="O51" s="77"/>
      <c r="P51" s="77"/>
      <c r="Q51" s="77"/>
      <c r="R51" s="77"/>
    </row>
    <row r="52" spans="1:18" ht="14.25" customHeight="1" x14ac:dyDescent="0.2">
      <c r="A52" s="465" t="s">
        <v>95</v>
      </c>
      <c r="B52" s="466"/>
      <c r="C52" s="466"/>
      <c r="D52" s="466"/>
      <c r="E52" s="466"/>
      <c r="F52" s="466"/>
      <c r="G52" s="466"/>
      <c r="H52" s="466"/>
      <c r="I52" s="466"/>
      <c r="J52" s="254"/>
      <c r="K52" s="254">
        <f>SUMIF(I13:I40,"es",K13:K40)</f>
        <v>20.2</v>
      </c>
      <c r="L52" s="236"/>
      <c r="M52" s="237"/>
      <c r="N52" s="76"/>
      <c r="O52" s="77"/>
      <c r="P52" s="77"/>
      <c r="Q52" s="77"/>
      <c r="R52" s="77"/>
    </row>
    <row r="53" spans="1:18" ht="18" customHeight="1" thickBot="1" x14ac:dyDescent="0.25">
      <c r="A53" s="473" t="s">
        <v>19</v>
      </c>
      <c r="B53" s="474"/>
      <c r="C53" s="474"/>
      <c r="D53" s="474"/>
      <c r="E53" s="474"/>
      <c r="F53" s="474"/>
      <c r="G53" s="474"/>
      <c r="H53" s="475"/>
      <c r="I53" s="475"/>
      <c r="J53" s="3">
        <f ca="1">J47</f>
        <v>271</v>
      </c>
      <c r="K53" s="3">
        <f>+K51+K47</f>
        <v>940.7</v>
      </c>
      <c r="L53" s="149">
        <f>+L51+L47</f>
        <v>1753.1000000000001</v>
      </c>
      <c r="M53" s="143">
        <f>+M51+M47</f>
        <v>432.89</v>
      </c>
      <c r="N53" s="76"/>
      <c r="O53" s="77"/>
      <c r="P53" s="77"/>
      <c r="Q53" s="77"/>
      <c r="R53" s="77"/>
    </row>
    <row r="54" spans="1:18" x14ac:dyDescent="0.2">
      <c r="F54" s="476" t="s">
        <v>67</v>
      </c>
      <c r="G54" s="476"/>
      <c r="H54" s="476"/>
      <c r="I54" s="476"/>
      <c r="J54" s="476"/>
      <c r="K54" s="100"/>
      <c r="L54" s="100"/>
      <c r="M54" s="100"/>
    </row>
    <row r="55" spans="1:18" x14ac:dyDescent="0.2">
      <c r="K55" s="175">
        <f>+K53-K43</f>
        <v>0</v>
      </c>
      <c r="L55" s="175">
        <f>+L53-L43</f>
        <v>0</v>
      </c>
      <c r="M55" s="175">
        <f>+M53-M43</f>
        <v>0</v>
      </c>
      <c r="N55" s="176"/>
    </row>
  </sheetData>
  <mergeCells count="116">
    <mergeCell ref="P34:P35"/>
    <mergeCell ref="Q34:Q35"/>
    <mergeCell ref="O32:O33"/>
    <mergeCell ref="P32:P33"/>
    <mergeCell ref="Q32:Q33"/>
    <mergeCell ref="N32:N33"/>
    <mergeCell ref="N21:N22"/>
    <mergeCell ref="O21:O22"/>
    <mergeCell ref="P21:P22"/>
    <mergeCell ref="Q21:Q22"/>
    <mergeCell ref="E24:E25"/>
    <mergeCell ref="D24:D25"/>
    <mergeCell ref="F24:F25"/>
    <mergeCell ref="H34:H35"/>
    <mergeCell ref="F39:F40"/>
    <mergeCell ref="G39:G40"/>
    <mergeCell ref="H39:H40"/>
    <mergeCell ref="E34:E35"/>
    <mergeCell ref="O34:O35"/>
    <mergeCell ref="E39:E40"/>
    <mergeCell ref="C6:C8"/>
    <mergeCell ref="D6:D8"/>
    <mergeCell ref="E6:E8"/>
    <mergeCell ref="F6:F8"/>
    <mergeCell ref="G6:G8"/>
    <mergeCell ref="R34:R35"/>
    <mergeCell ref="J19:J20"/>
    <mergeCell ref="K19:K20"/>
    <mergeCell ref="L19:L20"/>
    <mergeCell ref="M27:M30"/>
    <mergeCell ref="O30:O31"/>
    <mergeCell ref="P30:P31"/>
    <mergeCell ref="Q30:Q31"/>
    <mergeCell ref="R30:R31"/>
    <mergeCell ref="N30:N31"/>
    <mergeCell ref="D34:D35"/>
    <mergeCell ref="Q15:Q16"/>
    <mergeCell ref="P15:P16"/>
    <mergeCell ref="O15:O16"/>
    <mergeCell ref="J27:J30"/>
    <mergeCell ref="K27:K30"/>
    <mergeCell ref="L27:L30"/>
    <mergeCell ref="N34:N35"/>
    <mergeCell ref="R21:R22"/>
    <mergeCell ref="A45:M45"/>
    <mergeCell ref="N1:R1"/>
    <mergeCell ref="O7:R7"/>
    <mergeCell ref="H31:I31"/>
    <mergeCell ref="E32:E33"/>
    <mergeCell ref="G32:G33"/>
    <mergeCell ref="H32:H33"/>
    <mergeCell ref="H22:I22"/>
    <mergeCell ref="I27:I30"/>
    <mergeCell ref="H23:H30"/>
    <mergeCell ref="I19:I20"/>
    <mergeCell ref="M19:M20"/>
    <mergeCell ref="A2:R2"/>
    <mergeCell ref="A3:R3"/>
    <mergeCell ref="A4:R4"/>
    <mergeCell ref="N5:R5"/>
    <mergeCell ref="H6:H8"/>
    <mergeCell ref="R37:R38"/>
    <mergeCell ref="I6:I8"/>
    <mergeCell ref="J6:J8"/>
    <mergeCell ref="N6:R6"/>
    <mergeCell ref="N7:N8"/>
    <mergeCell ref="A6:A8"/>
    <mergeCell ref="B6:B8"/>
    <mergeCell ref="A47:I47"/>
    <mergeCell ref="C41:I41"/>
    <mergeCell ref="N41:R41"/>
    <mergeCell ref="B42:I42"/>
    <mergeCell ref="N42:R42"/>
    <mergeCell ref="C36:C38"/>
    <mergeCell ref="E36:E38"/>
    <mergeCell ref="G36:G38"/>
    <mergeCell ref="N39:N40"/>
    <mergeCell ref="O39:O40"/>
    <mergeCell ref="P39:P40"/>
    <mergeCell ref="Q39:Q40"/>
    <mergeCell ref="R39:R40"/>
    <mergeCell ref="H36:H37"/>
    <mergeCell ref="N37:N38"/>
    <mergeCell ref="O37:O38"/>
    <mergeCell ref="Q37:Q38"/>
    <mergeCell ref="P37:P38"/>
    <mergeCell ref="I36:I37"/>
    <mergeCell ref="J36:J37"/>
    <mergeCell ref="K36:K37"/>
    <mergeCell ref="L36:L37"/>
    <mergeCell ref="M36:M37"/>
    <mergeCell ref="C39:C40"/>
    <mergeCell ref="A52:I52"/>
    <mergeCell ref="A48:I48"/>
    <mergeCell ref="A51:I51"/>
    <mergeCell ref="A49:I49"/>
    <mergeCell ref="A50:I50"/>
    <mergeCell ref="A53:I53"/>
    <mergeCell ref="F54:J54"/>
    <mergeCell ref="M6:M8"/>
    <mergeCell ref="L6:L8"/>
    <mergeCell ref="K6:K8"/>
    <mergeCell ref="B43:I43"/>
    <mergeCell ref="H17:H18"/>
    <mergeCell ref="A9:R9"/>
    <mergeCell ref="A10:R10"/>
    <mergeCell ref="B11:R11"/>
    <mergeCell ref="C12:R12"/>
    <mergeCell ref="C15:C16"/>
    <mergeCell ref="E15:E16"/>
    <mergeCell ref="N15:N16"/>
    <mergeCell ref="R15:R16"/>
    <mergeCell ref="H16:I16"/>
    <mergeCell ref="N43:R43"/>
    <mergeCell ref="A44:W44"/>
    <mergeCell ref="A46:I46"/>
  </mergeCells>
  <printOptions horizontalCentered="1"/>
  <pageMargins left="0.39370078740157483" right="0" top="0.19685039370078741" bottom="0" header="0.31496062992125984" footer="0.31496062992125984"/>
  <pageSetup paperSize="9" scale="6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4</vt:i4>
      </vt:variant>
    </vt:vector>
  </HeadingPairs>
  <TitlesOfParts>
    <vt:vector size="6" baseType="lpstr">
      <vt:lpstr>9 programa</vt:lpstr>
      <vt:lpstr>Aiskinamoji lentelė</vt:lpstr>
      <vt:lpstr>'9 programa'!Print_Area</vt:lpstr>
      <vt:lpstr>'Aiskinamoji lentelė'!Print_Area</vt:lpstr>
      <vt:lpstr>'9 programa'!Print_Titles</vt:lpstr>
      <vt:lpstr>'Aiskinamoji lentelė'!Print_Titles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 Cepiene</dc:creator>
  <cp:lastModifiedBy>Snieguole Kacerauskaite</cp:lastModifiedBy>
  <cp:lastPrinted>2020-02-27T10:06:17Z</cp:lastPrinted>
  <dcterms:created xsi:type="dcterms:W3CDTF">2015-10-15T13:35:41Z</dcterms:created>
  <dcterms:modified xsi:type="dcterms:W3CDTF">2020-02-27T10:06:24Z</dcterms:modified>
</cp:coreProperties>
</file>