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MVP PLANAI\2020 MVP\I KEITIMAS PO BIUDŽETO\"/>
    </mc:Choice>
  </mc:AlternateContent>
  <bookViews>
    <workbookView xWindow="480" yWindow="810" windowWidth="20730" windowHeight="11610" tabRatio="897"/>
  </bookViews>
  <sheets>
    <sheet name="9 MVP" sheetId="42" r:id="rId1"/>
  </sheets>
  <definedNames>
    <definedName name="_xlnm.Print_Area" localSheetId="0">'9 MVP'!$A$1:$K$49</definedName>
    <definedName name="_xlnm.Print_Titles" localSheetId="0">'9 MVP'!$7:$9</definedName>
  </definedNames>
  <calcPr calcId="162913"/>
</workbook>
</file>

<file path=xl/calcChain.xml><?xml version="1.0" encoding="utf-8"?>
<calcChain xmlns="http://schemas.openxmlformats.org/spreadsheetml/2006/main">
  <c r="I24" i="42" l="1"/>
  <c r="I21" i="42" l="1"/>
  <c r="I22" i="42" l="1"/>
  <c r="I46" i="42" l="1"/>
  <c r="I45" i="42" s="1"/>
  <c r="I30" i="42" l="1"/>
  <c r="I15" i="42" l="1"/>
  <c r="I16" i="42" s="1"/>
  <c r="I44" i="42" l="1"/>
  <c r="I43" i="42"/>
  <c r="I41" i="42" l="1"/>
  <c r="I47" i="42" s="1"/>
  <c r="I42" i="42"/>
  <c r="I34" i="42" l="1"/>
  <c r="I32" i="42" l="1"/>
  <c r="I35" i="42" s="1"/>
  <c r="I36" i="42" l="1"/>
  <c r="I37" i="42" s="1"/>
  <c r="I49" i="42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Remti jaunimo ir su jaunimu dirbančių organizacijų nuolatinę ir ilgalaikę programinę veiklą, jaunimo iniciatyvas, skatinti jaunimą užsiimti savanoriška veikla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5" authorId="0" shapeId="0">
      <text>
        <r>
          <rPr>
            <sz val="9"/>
            <color indexed="81"/>
            <rFont val="Tahoma"/>
            <charset val="1"/>
          </rPr>
          <t>Europos jaunimo sostinės 2021 m. projekto koordinavimas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</commentList>
</comments>
</file>

<file path=xl/sharedStrings.xml><?xml version="1.0" encoding="utf-8"?>
<sst xmlns="http://schemas.openxmlformats.org/spreadsheetml/2006/main" count="114" uniqueCount="76">
  <si>
    <t>Uždavinio kodas</t>
  </si>
  <si>
    <t>Priemonės kodas</t>
  </si>
  <si>
    <t>Pavadinimas</t>
  </si>
  <si>
    <t>Priemonės požymis</t>
  </si>
  <si>
    <t>Finansavimo šaltinis</t>
  </si>
  <si>
    <t>Planas</t>
  </si>
  <si>
    <t>01</t>
  </si>
  <si>
    <t>SB</t>
  </si>
  <si>
    <t>02</t>
  </si>
  <si>
    <t>03</t>
  </si>
  <si>
    <t>04</t>
  </si>
  <si>
    <t>05</t>
  </si>
  <si>
    <t>08</t>
  </si>
  <si>
    <t>09</t>
  </si>
  <si>
    <t>Iš viso:</t>
  </si>
  <si>
    <t>Iš viso uždaviniui:</t>
  </si>
  <si>
    <t>Iš viso tikslui: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</si>
  <si>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</si>
  <si>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</si>
  <si>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</si>
  <si>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 xml:space="preserve"> TIKSLŲ, UŽDAVINIŲ, PRIEMONIŲ, PRIEMONIŲ IŠLAIDŲ IR PRODUKTO KRITERIJŲ SUVESTINĖ</t>
  </si>
  <si>
    <t>tūkst. Eur</t>
  </si>
  <si>
    <t>SB(L)</t>
  </si>
  <si>
    <t>2020-ieji metai</t>
  </si>
  <si>
    <t xml:space="preserve">Iš viso  programai: </t>
  </si>
  <si>
    <t>JAUNIMO POLITIKOS PLĖTROS PROGRAMOS NR. 09</t>
  </si>
  <si>
    <t>Programos tikslo kodas</t>
  </si>
  <si>
    <t>Priemonės pavadinimas</t>
  </si>
  <si>
    <t>Produkto kriterijus</t>
  </si>
  <si>
    <t>03 Srateginis tikslas.  Užtikrinti gyventojams aukštą švietimo, kultūros, socialinių, sporto ir sveikatos apsaugos paslaugų kokybę ir prieinamumą</t>
  </si>
  <si>
    <t>09. Jaunimo politikos plėtros programa</t>
  </si>
  <si>
    <t>Kurti pažangią ir pilietišką visuomenę, skatinant jaunimo ir su jaunimu dirbančių organizacijų veiklą, iniciatyvas ir dalyvavimą visuomeninėje veikloje</t>
  </si>
  <si>
    <t>Aktyvinti  jaunimo ir su jaunimu dirbančių organizacijų veiklą</t>
  </si>
  <si>
    <t>Jaunimo ir su jaunimu dirbančių organizacijų bei jų iniciatyvų skatinimаs:</t>
  </si>
  <si>
    <t>Institucinių ir iniciatyvų projektų dalinis finansavimas</t>
  </si>
  <si>
    <t>P1.1.2.1</t>
  </si>
  <si>
    <t>Iš dalies finansuota projektų, skaičius</t>
  </si>
  <si>
    <t>Iš viso priemonei:</t>
  </si>
  <si>
    <t>Klaipėdos jaunimo įvaizdžio stiprinimas</t>
  </si>
  <si>
    <t>Suorganizuota renginių skaičius, vnt.</t>
  </si>
  <si>
    <t xml:space="preserve">Jaunimo pritraukimas į Klaipėdos miestą </t>
  </si>
  <si>
    <t xml:space="preserve">Stipendijų skyrimas gabiems ir talentingiems Klaipėdos aukštųjų mokyklų 1 kurso studentams </t>
  </si>
  <si>
    <t>Paskirta piniginių stipendijų, skaičius</t>
  </si>
  <si>
    <t xml:space="preserve">Dalyvavimas Vakarų Lietuvos regiono renginyje „Jaunimo vasaros akademija“  </t>
  </si>
  <si>
    <t xml:space="preserve">Dalyvių skaičius išvažiuojamajame renginyje, vnt. </t>
  </si>
  <si>
    <t>Tarptautinio ir nacionalinio bendradarbiavimo plėtojimas</t>
  </si>
  <si>
    <t>Klaipėdos miesto atstovavimas tarptautiniuose ir nacionaliniuose jaunimo renginiuose</t>
  </si>
  <si>
    <t>Dalyvauta tarptautiniuose renginiuose, renginių skaičius</t>
  </si>
  <si>
    <t>Dalyvių skaičius tarptautiniuose renginiuose, vnt.</t>
  </si>
  <si>
    <t>Dalyvauta nacionaliniuose renginiuose, renginių skaičius</t>
  </si>
  <si>
    <t>Dalyvių skaičius nacionaliniuose renginiuose, vnt.</t>
  </si>
  <si>
    <t>Premijų už miestui aktualius ir pritaikomuosius darbus skyrimas Klaipėdos aukštųjų mokyklų absolventams</t>
  </si>
  <si>
    <t>Paskirtа premijų, skaičius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</si>
  <si>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</si>
  <si>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_____________________________________</t>
  </si>
  <si>
    <t>Suroganizuotų renginių skaičiu, vnt.</t>
  </si>
  <si>
    <t>Jaunimo savanoriškos tarnybos įgyvendinimas</t>
  </si>
  <si>
    <t>2020 m. asignavimų planas</t>
  </si>
  <si>
    <t>Pritraukta savanorių, skaičius</t>
  </si>
  <si>
    <t>P1</t>
  </si>
  <si>
    <t>Europos jaunimo sostinės 2021 m. programos įgyvendinimas</t>
  </si>
  <si>
    <t>Įgyvendinta metams suplanuotų programos priemonių, proc.</t>
  </si>
  <si>
    <t>ES</t>
  </si>
  <si>
    <t>Dalyvauta renginiuose, skaičius</t>
  </si>
  <si>
    <r>
      <t>Europos Sąjungos paramos lėšos</t>
    </r>
    <r>
      <rPr>
        <b/>
        <sz val="10"/>
        <rFont val="Times New Roman"/>
        <family val="1"/>
        <charset val="186"/>
      </rPr>
      <t xml:space="preserve"> ES</t>
    </r>
  </si>
  <si>
    <t>KITI ŠALTINIAI, IŠ VISO:</t>
  </si>
  <si>
    <t>SAVIVALDYBĖS LĖŠOS, IŠ VISO:</t>
  </si>
  <si>
    <t>Savivaldybės biudžetas, iš jo:</t>
  </si>
  <si>
    <t>Tarptautinio projekto „Miestai jaunimui“ („Cities for youth“) įgyvendinimas</t>
  </si>
  <si>
    <t xml:space="preserve"> 2020 M. KLAIPĖDOS MIESTO SAVIVALDYBĖS</t>
  </si>
  <si>
    <t>Jaunimo ir bendruomenių reikalų koordinavimo grupė</t>
  </si>
  <si>
    <t xml:space="preserve">PATVIRTINTA
Klaipėdos miesto savivaldybės administracijos direktoriaus            2020 m. kovo 9 d. įsakymu Nr. AD1-328    </t>
  </si>
  <si>
    <t>Vykdytojas (skyrius/grupė)</t>
  </si>
  <si>
    <t xml:space="preserve">* Pagal Klaipėdos miesto savivaldybės tarybos 2020-04-09 sprendimą T2-49
</t>
  </si>
  <si>
    <t>Vyr. patarėjas D. Petrolevičius</t>
  </si>
  <si>
    <t xml:space="preserve">(Klaipėdos miesto savivaldybės administracijos direktoriaus     2020 m. balandžio 16 d. įsakymo Nr. AD1-504 redakcija)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</si>
</sst>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247">
    <xf numFmtId="0" fontId="0" fillId="0" borderId="0" xfId="0"/>
    <xf numFmtId="164" fontId="3" fillId="6" borderId="50" xfId="0" applyNumberFormat="1" applyFont="1" applyFill="1" applyBorder="1" applyAlignment="1">
      <alignment horizontal="center" vertical="top"/>
    </xf>
    <xf numFmtId="164" fontId="3" fillId="6" borderId="49" xfId="0" applyNumberFormat="1" applyFont="1" applyFill="1" applyBorder="1" applyAlignment="1">
      <alignment horizontal="center" vertical="top"/>
    </xf>
    <xf numFmtId="3" fontId="1" fillId="0" borderId="59" xfId="0" applyNumberFormat="1" applyFont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3" borderId="35" xfId="0" applyNumberFormat="1" applyFont="1" applyFill="1" applyBorder="1" applyAlignment="1">
      <alignment horizontal="left" vertical="top" wrapText="1"/>
    </xf>
    <xf numFmtId="164" fontId="1" fillId="0" borderId="41" xfId="0" applyNumberFormat="1" applyFont="1" applyFill="1" applyBorder="1" applyAlignment="1">
      <alignment horizontal="center" vertical="top"/>
    </xf>
    <xf numFmtId="11" fontId="6" fillId="0" borderId="0" xfId="0" applyNumberFormat="1" applyFont="1"/>
    <xf numFmtId="11" fontId="6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/>
    <xf numFmtId="11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3" fontId="1" fillId="0" borderId="27" xfId="0" applyNumberFormat="1" applyFont="1" applyBorder="1" applyAlignment="1">
      <alignment horizontal="center" vertical="center" textRotation="90" wrapText="1"/>
    </xf>
    <xf numFmtId="11" fontId="7" fillId="9" borderId="51" xfId="0" applyNumberFormat="1" applyFont="1" applyFill="1" applyBorder="1" applyAlignment="1">
      <alignment horizontal="center" vertical="top"/>
    </xf>
    <xf numFmtId="11" fontId="7" fillId="9" borderId="10" xfId="0" applyNumberFormat="1" applyFont="1" applyFill="1" applyBorder="1" applyAlignment="1">
      <alignment horizontal="center" vertical="top"/>
    </xf>
    <xf numFmtId="11" fontId="3" fillId="2" borderId="54" xfId="0" applyNumberFormat="1" applyFont="1" applyFill="1" applyBorder="1" applyAlignment="1">
      <alignment horizontal="center" vertical="top"/>
    </xf>
    <xf numFmtId="3" fontId="6" fillId="0" borderId="0" xfId="0" applyNumberFormat="1" applyFont="1" applyBorder="1"/>
    <xf numFmtId="11" fontId="7" fillId="9" borderId="2" xfId="0" applyNumberFormat="1" applyFont="1" applyFill="1" applyBorder="1" applyAlignment="1">
      <alignment vertical="top"/>
    </xf>
    <xf numFmtId="11" fontId="3" fillId="2" borderId="3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3" fontId="3" fillId="3" borderId="57" xfId="0" applyNumberFormat="1" applyFont="1" applyFill="1" applyBorder="1" applyAlignment="1">
      <alignment vertical="top" wrapText="1"/>
    </xf>
    <xf numFmtId="3" fontId="2" fillId="0" borderId="48" xfId="0" applyNumberFormat="1" applyFont="1" applyFill="1" applyBorder="1" applyAlignment="1">
      <alignment horizontal="center" vertical="center" textRotation="90" wrapText="1"/>
    </xf>
    <xf numFmtId="3" fontId="1" fillId="0" borderId="45" xfId="0" applyNumberFormat="1" applyFont="1" applyBorder="1" applyAlignment="1">
      <alignment vertical="top" wrapText="1"/>
    </xf>
    <xf numFmtId="11" fontId="7" fillId="9" borderId="10" xfId="0" applyNumberFormat="1" applyFont="1" applyFill="1" applyBorder="1" applyAlignment="1">
      <alignment vertical="top"/>
    </xf>
    <xf numFmtId="11" fontId="3" fillId="2" borderId="11" xfId="0" applyNumberFormat="1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11" fontId="7" fillId="9" borderId="20" xfId="0" applyNumberFormat="1" applyFont="1" applyFill="1" applyBorder="1" applyAlignment="1">
      <alignment horizontal="center" vertical="top"/>
    </xf>
    <xf numFmtId="11" fontId="7" fillId="2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49" fontId="7" fillId="9" borderId="10" xfId="0" applyNumberFormat="1" applyFont="1" applyFill="1" applyBorder="1" applyAlignment="1">
      <alignment vertical="top"/>
    </xf>
    <xf numFmtId="3" fontId="3" fillId="3" borderId="43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vertical="top"/>
    </xf>
    <xf numFmtId="3" fontId="6" fillId="3" borderId="0" xfId="0" applyNumberFormat="1" applyFont="1" applyFill="1"/>
    <xf numFmtId="49" fontId="7" fillId="9" borderId="20" xfId="0" applyNumberFormat="1" applyFont="1" applyFill="1" applyBorder="1" applyAlignment="1">
      <alignment vertical="top"/>
    </xf>
    <xf numFmtId="49" fontId="3" fillId="0" borderId="22" xfId="0" applyNumberFormat="1" applyFont="1" applyBorder="1" applyAlignment="1">
      <alignment vertical="top"/>
    </xf>
    <xf numFmtId="49" fontId="7" fillId="9" borderId="2" xfId="0" applyNumberFormat="1" applyFont="1" applyFill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3" fontId="3" fillId="3" borderId="4" xfId="0" applyNumberFormat="1" applyFont="1" applyFill="1" applyBorder="1" applyAlignment="1">
      <alignment vertical="top" wrapText="1"/>
    </xf>
    <xf numFmtId="3" fontId="3" fillId="6" borderId="5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7" fillId="9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164" fontId="6" fillId="0" borderId="0" xfId="0" applyNumberFormat="1" applyFont="1"/>
    <xf numFmtId="49" fontId="7" fillId="9" borderId="2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7" fillId="2" borderId="21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3" fontId="1" fillId="3" borderId="39" xfId="0" applyNumberFormat="1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3" fontId="6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1" fillId="0" borderId="41" xfId="0" applyNumberFormat="1" applyFont="1" applyBorder="1" applyAlignment="1">
      <alignment vertical="top" wrapText="1"/>
    </xf>
    <xf numFmtId="3" fontId="1" fillId="0" borderId="41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vertical="top" wrapText="1"/>
    </xf>
    <xf numFmtId="164" fontId="3" fillId="6" borderId="38" xfId="0" applyNumberFormat="1" applyFont="1" applyFill="1" applyBorder="1" applyAlignment="1">
      <alignment horizontal="center" vertical="top"/>
    </xf>
    <xf numFmtId="11" fontId="7" fillId="8" borderId="20" xfId="0" applyNumberFormat="1" applyFont="1" applyFill="1" applyBorder="1" applyAlignment="1">
      <alignment vertical="top"/>
    </xf>
    <xf numFmtId="11" fontId="7" fillId="9" borderId="30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164" fontId="7" fillId="9" borderId="29" xfId="0" applyNumberFormat="1" applyFont="1" applyFill="1" applyBorder="1" applyAlignment="1">
      <alignment horizontal="center" vertical="top" wrapText="1"/>
    </xf>
    <xf numFmtId="164" fontId="7" fillId="8" borderId="23" xfId="0" applyNumberFormat="1" applyFont="1" applyFill="1" applyBorder="1" applyAlignment="1">
      <alignment horizontal="center" vertical="top"/>
    </xf>
    <xf numFmtId="11" fontId="7" fillId="2" borderId="40" xfId="0" applyNumberFormat="1" applyFont="1" applyFill="1" applyBorder="1" applyAlignment="1">
      <alignment horizontal="center" vertical="top"/>
    </xf>
    <xf numFmtId="3" fontId="16" fillId="0" borderId="0" xfId="0" applyNumberFormat="1" applyFont="1"/>
    <xf numFmtId="164" fontId="3" fillId="4" borderId="2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3" fillId="6" borderId="41" xfId="0" applyNumberFormat="1" applyFont="1" applyFill="1" applyBorder="1" applyAlignment="1">
      <alignment horizontal="right" vertical="top" wrapText="1"/>
    </xf>
    <xf numFmtId="164" fontId="17" fillId="0" borderId="0" xfId="0" applyNumberFormat="1" applyFont="1"/>
    <xf numFmtId="3" fontId="17" fillId="0" borderId="0" xfId="0" applyNumberFormat="1" applyFont="1"/>
    <xf numFmtId="164" fontId="1" fillId="3" borderId="29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3" fontId="1" fillId="3" borderId="36" xfId="0" applyNumberFormat="1" applyFont="1" applyFill="1" applyBorder="1" applyAlignment="1">
      <alignment vertical="top" wrapText="1"/>
    </xf>
    <xf numFmtId="3" fontId="1" fillId="3" borderId="11" xfId="0" applyNumberFormat="1" applyFont="1" applyFill="1" applyBorder="1" applyAlignment="1">
      <alignment vertical="top" wrapText="1"/>
    </xf>
    <xf numFmtId="164" fontId="3" fillId="6" borderId="41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 vertical="top"/>
    </xf>
    <xf numFmtId="3" fontId="1" fillId="0" borderId="45" xfId="0" applyNumberFormat="1" applyFont="1" applyFill="1" applyBorder="1" applyAlignment="1">
      <alignment horizontal="center" vertical="top" wrapText="1"/>
    </xf>
    <xf numFmtId="164" fontId="1" fillId="3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21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3" fontId="1" fillId="3" borderId="39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164" fontId="1" fillId="3" borderId="38" xfId="0" applyNumberFormat="1" applyFont="1" applyFill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1" fillId="3" borderId="39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7" fillId="3" borderId="11" xfId="0" applyNumberFormat="1" applyFont="1" applyFill="1" applyBorder="1" applyAlignment="1">
      <alignment vertical="center" textRotation="90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7" fillId="3" borderId="21" xfId="0" applyNumberFormat="1" applyFont="1" applyFill="1" applyBorder="1" applyAlignment="1">
      <alignment vertical="center" textRotation="90" wrapText="1"/>
    </xf>
    <xf numFmtId="3" fontId="7" fillId="3" borderId="3" xfId="0" applyNumberFormat="1" applyFont="1" applyFill="1" applyBorder="1" applyAlignment="1">
      <alignment vertical="center" textRotation="90" wrapText="1"/>
    </xf>
    <xf numFmtId="3" fontId="7" fillId="3" borderId="11" xfId="0" applyNumberFormat="1" applyFont="1" applyFill="1" applyBorder="1" applyAlignment="1">
      <alignment horizontal="center" vertical="center" textRotation="90" wrapText="1"/>
    </xf>
    <xf numFmtId="3" fontId="7" fillId="3" borderId="21" xfId="0" applyNumberFormat="1" applyFont="1" applyFill="1" applyBorder="1" applyAlignment="1">
      <alignment horizontal="center" vertical="center" textRotation="90" wrapText="1"/>
    </xf>
    <xf numFmtId="3" fontId="3" fillId="3" borderId="31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vertical="top"/>
    </xf>
    <xf numFmtId="3" fontId="1" fillId="3" borderId="14" xfId="0" applyNumberFormat="1" applyFont="1" applyFill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center" textRotation="90" wrapText="1"/>
    </xf>
    <xf numFmtId="164" fontId="3" fillId="8" borderId="7" xfId="0" applyNumberFormat="1" applyFont="1" applyFill="1" applyBorder="1" applyAlignment="1">
      <alignment horizontal="center" vertical="top"/>
    </xf>
    <xf numFmtId="164" fontId="1" fillId="10" borderId="25" xfId="0" applyNumberFormat="1" applyFont="1" applyFill="1" applyBorder="1" applyAlignment="1">
      <alignment horizontal="center" vertical="top"/>
    </xf>
    <xf numFmtId="3" fontId="3" fillId="3" borderId="46" xfId="0" applyNumberFormat="1" applyFont="1" applyFill="1" applyBorder="1" applyAlignment="1">
      <alignment horizontal="center" vertical="top"/>
    </xf>
    <xf numFmtId="3" fontId="3" fillId="3" borderId="27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" fillId="0" borderId="27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vertical="top" wrapText="1"/>
    </xf>
    <xf numFmtId="3" fontId="11" fillId="0" borderId="0" xfId="0" applyNumberFormat="1" applyFont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wrapText="1"/>
    </xf>
    <xf numFmtId="3" fontId="7" fillId="6" borderId="50" xfId="0" applyNumberFormat="1" applyFont="1" applyFill="1" applyBorder="1" applyAlignment="1">
      <alignment horizontal="right" vertical="top" wrapText="1"/>
    </xf>
    <xf numFmtId="3" fontId="7" fillId="6" borderId="58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164" fontId="1" fillId="0" borderId="13" xfId="0" applyNumberFormat="1" applyFont="1" applyBorder="1" applyAlignment="1">
      <alignment horizontal="center" vertical="center" textRotation="90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3" fontId="7" fillId="8" borderId="22" xfId="0" applyNumberFormat="1" applyFont="1" applyFill="1" applyBorder="1" applyAlignment="1">
      <alignment horizontal="right" vertical="top"/>
    </xf>
    <xf numFmtId="3" fontId="7" fillId="8" borderId="1" xfId="0" applyNumberFormat="1" applyFont="1" applyFill="1" applyBorder="1" applyAlignment="1">
      <alignment horizontal="right" vertical="top"/>
    </xf>
    <xf numFmtId="11" fontId="7" fillId="7" borderId="55" xfId="0" applyNumberFormat="1" applyFont="1" applyFill="1" applyBorder="1" applyAlignment="1">
      <alignment horizontal="left" vertical="top" wrapText="1"/>
    </xf>
    <xf numFmtId="11" fontId="7" fillId="7" borderId="52" xfId="0" applyNumberFormat="1" applyFont="1" applyFill="1" applyBorder="1" applyAlignment="1">
      <alignment horizontal="left" vertical="top" wrapText="1"/>
    </xf>
    <xf numFmtId="11" fontId="7" fillId="7" borderId="53" xfId="0" applyNumberFormat="1" applyFont="1" applyFill="1" applyBorder="1" applyAlignment="1">
      <alignment horizontal="left" vertical="top" wrapText="1"/>
    </xf>
    <xf numFmtId="3" fontId="15" fillId="8" borderId="55" xfId="0" applyNumberFormat="1" applyFont="1" applyFill="1" applyBorder="1" applyAlignment="1">
      <alignment horizontal="left" vertical="top" wrapText="1"/>
    </xf>
    <xf numFmtId="3" fontId="15" fillId="8" borderId="52" xfId="0" applyNumberFormat="1" applyFont="1" applyFill="1" applyBorder="1" applyAlignment="1">
      <alignment horizontal="left" vertical="top" wrapText="1"/>
    </xf>
    <xf numFmtId="3" fontId="15" fillId="8" borderId="53" xfId="0" applyNumberFormat="1" applyFont="1" applyFill="1" applyBorder="1" applyAlignment="1">
      <alignment horizontal="left" vertical="top" wrapText="1"/>
    </xf>
    <xf numFmtId="3" fontId="3" fillId="9" borderId="52" xfId="0" applyNumberFormat="1" applyFont="1" applyFill="1" applyBorder="1" applyAlignment="1">
      <alignment horizontal="left" vertical="top" wrapText="1"/>
    </xf>
    <xf numFmtId="3" fontId="3" fillId="9" borderId="53" xfId="0" applyNumberFormat="1" applyFont="1" applyFill="1" applyBorder="1" applyAlignment="1">
      <alignment horizontal="left" vertical="top" wrapText="1"/>
    </xf>
    <xf numFmtId="3" fontId="3" fillId="2" borderId="52" xfId="0" applyNumberFormat="1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left" vertical="top" wrapText="1"/>
    </xf>
    <xf numFmtId="3" fontId="5" fillId="8" borderId="23" xfId="0" applyNumberFormat="1" applyFont="1" applyFill="1" applyBorder="1" applyAlignment="1">
      <alignment horizontal="center" vertical="top"/>
    </xf>
    <xf numFmtId="3" fontId="5" fillId="8" borderId="24" xfId="0" applyNumberFormat="1" applyFont="1" applyFill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 horizontal="left" vertical="top" wrapText="1"/>
    </xf>
    <xf numFmtId="3" fontId="5" fillId="0" borderId="37" xfId="0" applyNumberFormat="1" applyFont="1" applyBorder="1" applyAlignment="1">
      <alignment horizontal="left" vertical="top" wrapText="1"/>
    </xf>
    <xf numFmtId="3" fontId="7" fillId="6" borderId="30" xfId="0" applyNumberFormat="1" applyFont="1" applyFill="1" applyBorder="1" applyAlignment="1">
      <alignment horizontal="center" vertical="top" wrapText="1"/>
    </xf>
    <xf numFmtId="3" fontId="7" fillId="6" borderId="40" xfId="0" applyNumberFormat="1" applyFont="1" applyFill="1" applyBorder="1" applyAlignment="1">
      <alignment horizontal="center" vertical="top" wrapText="1"/>
    </xf>
    <xf numFmtId="3" fontId="7" fillId="6" borderId="16" xfId="0" applyNumberFormat="1" applyFont="1" applyFill="1" applyBorder="1" applyAlignment="1">
      <alignment horizontal="center" vertical="top" wrapText="1"/>
    </xf>
    <xf numFmtId="3" fontId="3" fillId="10" borderId="50" xfId="0" applyNumberFormat="1" applyFont="1" applyFill="1" applyBorder="1" applyAlignment="1">
      <alignment horizontal="right" vertical="top" wrapText="1"/>
    </xf>
    <xf numFmtId="3" fontId="5" fillId="10" borderId="61" xfId="0" applyNumberFormat="1" applyFont="1" applyFill="1" applyBorder="1" applyAlignment="1">
      <alignment horizontal="right" vertical="top" wrapText="1"/>
    </xf>
    <xf numFmtId="3" fontId="5" fillId="10" borderId="58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Border="1" applyAlignment="1">
      <alignment horizontal="left" vertical="top" wrapText="1"/>
    </xf>
    <xf numFmtId="3" fontId="5" fillId="0" borderId="42" xfId="0" applyNumberFormat="1" applyFont="1" applyBorder="1" applyAlignment="1">
      <alignment horizontal="left" vertical="top" wrapText="1"/>
    </xf>
    <xf numFmtId="3" fontId="5" fillId="0" borderId="43" xfId="0" applyNumberFormat="1" applyFont="1" applyBorder="1" applyAlignment="1">
      <alignment horizontal="left" vertical="top" wrapText="1"/>
    </xf>
    <xf numFmtId="3" fontId="7" fillId="8" borderId="2" xfId="0" applyNumberFormat="1" applyFont="1" applyFill="1" applyBorder="1" applyAlignment="1">
      <alignment horizontal="right" vertical="top" wrapText="1"/>
    </xf>
    <xf numFmtId="3" fontId="7" fillId="8" borderId="3" xfId="0" applyNumberFormat="1" applyFont="1" applyFill="1" applyBorder="1" applyAlignment="1">
      <alignment horizontal="right" vertical="top" wrapText="1"/>
    </xf>
    <xf numFmtId="3" fontId="7" fillId="8" borderId="4" xfId="0" applyNumberFormat="1" applyFont="1" applyFill="1" applyBorder="1" applyAlignment="1">
      <alignment horizontal="right" vertical="top" wrapText="1"/>
    </xf>
    <xf numFmtId="3" fontId="7" fillId="2" borderId="16" xfId="0" applyNumberFormat="1" applyFont="1" applyFill="1" applyBorder="1" applyAlignment="1">
      <alignment horizontal="right" vertical="top" wrapText="1"/>
    </xf>
    <xf numFmtId="3" fontId="7" fillId="2" borderId="18" xfId="0" applyNumberFormat="1" applyFont="1" applyFill="1" applyBorder="1" applyAlignment="1">
      <alignment horizontal="right" vertical="top" wrapText="1"/>
    </xf>
    <xf numFmtId="3" fontId="7" fillId="2" borderId="44" xfId="0" applyNumberFormat="1" applyFont="1" applyFill="1" applyBorder="1" applyAlignment="1">
      <alignment horizontal="right" vertical="top" wrapText="1"/>
    </xf>
    <xf numFmtId="3" fontId="1" fillId="4" borderId="29" xfId="0" applyNumberFormat="1" applyFont="1" applyFill="1" applyBorder="1" applyAlignment="1">
      <alignment horizontal="center" vertical="top"/>
    </xf>
    <xf numFmtId="3" fontId="1" fillId="4" borderId="19" xfId="0" applyNumberFormat="1" applyFont="1" applyFill="1" applyBorder="1" applyAlignment="1">
      <alignment horizontal="center" vertical="top"/>
    </xf>
    <xf numFmtId="3" fontId="7" fillId="9" borderId="16" xfId="0" applyNumberFormat="1" applyFont="1" applyFill="1" applyBorder="1" applyAlignment="1">
      <alignment horizontal="right" vertical="top" wrapText="1"/>
    </xf>
    <xf numFmtId="3" fontId="7" fillId="9" borderId="18" xfId="0" applyNumberFormat="1" applyFont="1" applyFill="1" applyBorder="1" applyAlignment="1">
      <alignment horizontal="right" vertical="top" wrapText="1"/>
    </xf>
    <xf numFmtId="3" fontId="5" fillId="9" borderId="29" xfId="0" applyNumberFormat="1" applyFont="1" applyFill="1" applyBorder="1" applyAlignment="1">
      <alignment horizontal="center" vertical="top"/>
    </xf>
    <xf numFmtId="3" fontId="5" fillId="9" borderId="19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/>
    </xf>
    <xf numFmtId="3" fontId="3" fillId="6" borderId="50" xfId="0" applyNumberFormat="1" applyFont="1" applyFill="1" applyBorder="1" applyAlignment="1">
      <alignment horizontal="right" vertical="top" wrapText="1"/>
    </xf>
    <xf numFmtId="3" fontId="3" fillId="6" borderId="58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center" vertical="center" textRotation="90" wrapText="1"/>
    </xf>
    <xf numFmtId="3" fontId="4" fillId="0" borderId="27" xfId="0" applyNumberFormat="1" applyFont="1" applyFill="1" applyBorder="1" applyAlignment="1">
      <alignment horizontal="center" vertical="center" textRotation="90" wrapText="1"/>
    </xf>
    <xf numFmtId="3" fontId="1" fillId="3" borderId="21" xfId="0" applyNumberFormat="1" applyFont="1" applyFill="1" applyBorder="1" applyAlignment="1">
      <alignment horizontal="left" vertical="top" wrapText="1"/>
    </xf>
    <xf numFmtId="3" fontId="7" fillId="6" borderId="62" xfId="0" applyNumberFormat="1" applyFont="1" applyFill="1" applyBorder="1" applyAlignment="1">
      <alignment horizontal="right" vertical="top" wrapText="1"/>
    </xf>
    <xf numFmtId="3" fontId="7" fillId="6" borderId="26" xfId="0" applyNumberFormat="1" applyFont="1" applyFill="1" applyBorder="1" applyAlignment="1">
      <alignment horizontal="right" vertical="top" wrapText="1"/>
    </xf>
    <xf numFmtId="3" fontId="7" fillId="6" borderId="63" xfId="0" applyNumberFormat="1" applyFont="1" applyFill="1" applyBorder="1" applyAlignment="1">
      <alignment horizontal="right" vertical="top" wrapText="1"/>
    </xf>
    <xf numFmtId="3" fontId="7" fillId="6" borderId="24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left" vertical="top" wrapText="1"/>
    </xf>
    <xf numFmtId="3" fontId="1" fillId="3" borderId="22" xfId="0" applyNumberFormat="1" applyFont="1" applyFill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1" fillId="3" borderId="38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/>
    </xf>
    <xf numFmtId="164" fontId="1" fillId="3" borderId="32" xfId="0" applyNumberFormat="1" applyFont="1" applyFill="1" applyBorder="1" applyAlignment="1">
      <alignment horizontal="center" vertical="top"/>
    </xf>
    <xf numFmtId="3" fontId="1" fillId="0" borderId="39" xfId="0" applyNumberFormat="1" applyFont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center" vertical="center" textRotation="90" wrapText="1"/>
    </xf>
    <xf numFmtId="3" fontId="5" fillId="0" borderId="14" xfId="0" applyNumberFormat="1" applyFont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center" vertical="center" textRotation="90" wrapText="1"/>
    </xf>
    <xf numFmtId="3" fontId="5" fillId="0" borderId="9" xfId="0" applyNumberFormat="1" applyFont="1" applyBorder="1" applyAlignment="1">
      <alignment horizontal="center" vertical="center" textRotation="90" wrapText="1"/>
    </xf>
    <xf numFmtId="3" fontId="5" fillId="0" borderId="19" xfId="0" applyNumberFormat="1" applyFont="1" applyBorder="1" applyAlignment="1">
      <alignment horizontal="center" vertical="center" textRotation="90" wrapText="1"/>
    </xf>
    <xf numFmtId="3" fontId="5" fillId="0" borderId="58" xfId="0" applyNumberFormat="1" applyFont="1" applyBorder="1" applyAlignment="1">
      <alignment horizontal="center" vertical="center" textRotation="90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11" fontId="5" fillId="0" borderId="47" xfId="0" applyNumberFormat="1" applyFont="1" applyBorder="1" applyAlignment="1">
      <alignment horizontal="center" vertical="center" textRotation="90" wrapText="1"/>
    </xf>
    <xf numFmtId="11" fontId="5" fillId="0" borderId="30" xfId="0" applyNumberFormat="1" applyFont="1" applyBorder="1" applyAlignment="1">
      <alignment horizontal="center" vertical="center" textRotation="90" wrapText="1"/>
    </xf>
    <xf numFmtId="11" fontId="5" fillId="0" borderId="15" xfId="0" applyNumberFormat="1" applyFont="1" applyBorder="1" applyAlignment="1">
      <alignment horizontal="center" vertical="center" textRotation="90" wrapText="1"/>
    </xf>
    <xf numFmtId="11" fontId="5" fillId="0" borderId="48" xfId="0" applyNumberFormat="1" applyFont="1" applyBorder="1" applyAlignment="1">
      <alignment horizontal="center" vertical="center" textRotation="90" wrapText="1"/>
    </xf>
    <xf numFmtId="11" fontId="5" fillId="0" borderId="40" xfId="0" applyNumberFormat="1" applyFont="1" applyBorder="1" applyAlignment="1">
      <alignment horizontal="center" vertical="center" textRotation="90" wrapText="1"/>
    </xf>
    <xf numFmtId="11" fontId="5" fillId="0" borderId="36" xfId="0" applyNumberFormat="1" applyFont="1" applyBorder="1" applyAlignment="1">
      <alignment horizontal="center" vertical="center" textRotation="90" wrapText="1"/>
    </xf>
    <xf numFmtId="49" fontId="5" fillId="0" borderId="48" xfId="0" applyNumberFormat="1" applyFont="1" applyBorder="1" applyAlignment="1">
      <alignment horizontal="center" vertical="center" textRotation="90" wrapText="1"/>
    </xf>
    <xf numFmtId="49" fontId="5" fillId="0" borderId="40" xfId="0" applyNumberFormat="1" applyFont="1" applyBorder="1" applyAlignment="1">
      <alignment horizontal="center" vertical="center" textRotation="90" wrapText="1"/>
    </xf>
    <xf numFmtId="49" fontId="5" fillId="0" borderId="3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center" textRotation="90" wrapText="1"/>
    </xf>
    <xf numFmtId="3" fontId="5" fillId="0" borderId="35" xfId="0" applyNumberFormat="1" applyFont="1" applyBorder="1" applyAlignment="1">
      <alignment horizontal="center" vertical="center" textRotation="90" wrapText="1"/>
    </xf>
  </cellXfs>
  <cellStyles count="4">
    <cellStyle name="Įprastas" xfId="0" builtinId="0"/>
    <cellStyle name="Įprastas 2" xfId="2"/>
    <cellStyle name="Įprastas 5" xfId="1"/>
    <cellStyle name="Normal" xfId="3"/>
  </cellStyles>
  <dxfs count="0"/>
  <tableStyles count="0" defaultTableStyle="TableStyleMedium2" defaultPivotStyle="PivotStyleLight16"/>
  <colors>
    <mruColors>
      <color rgb="FFFFFF99"/>
      <color rgb="FFCCFFCC"/>
      <color rgb="FFCC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Q49"/>
  <sheetViews>
    <sheetView tabSelected="1" zoomScaleNormal="100" zoomScaleSheetLayoutView="90" workbookViewId="0">
      <selection activeCell="G2" sqref="G2:K2"/>
    </sheetView>
  </sheetViews>
  <sheetFormatPr defaultColWidth="9.140625" defaultRowHeight="12.75" x14ac:dyDescent="0.2"/>
  <cols>
    <col min="1" max="1" width="2.7109375" style="8" customWidth="1"/>
    <col min="2" max="2" width="2.7109375" style="9" customWidth="1"/>
    <col min="3" max="3" width="2.7109375" style="10" customWidth="1"/>
    <col min="4" max="4" width="2.7109375" style="11" customWidth="1"/>
    <col min="5" max="5" width="30.85546875" style="12" customWidth="1"/>
    <col min="6" max="6" width="3.7109375" style="65" customWidth="1"/>
    <col min="7" max="7" width="12.85546875" style="65" customWidth="1"/>
    <col min="8" max="8" width="7.7109375" style="12" customWidth="1"/>
    <col min="9" max="9" width="7.85546875" style="58" customWidth="1"/>
    <col min="10" max="10" width="23.28515625" style="12" customWidth="1"/>
    <col min="11" max="11" width="5.7109375" style="65" customWidth="1"/>
    <col min="12" max="16384" width="9.140625" style="12"/>
  </cols>
  <sheetData>
    <row r="1" spans="1:14" ht="52.15" customHeight="1" x14ac:dyDescent="0.2">
      <c r="G1" s="124" t="s">
        <v>71</v>
      </c>
      <c r="H1" s="124"/>
      <c r="I1" s="124"/>
      <c r="J1" s="124"/>
      <c r="K1" s="124"/>
    </row>
    <row r="2" spans="1:14" ht="50.45" customHeight="1" x14ac:dyDescent="0.2">
      <c r="F2" s="119"/>
      <c r="G2" s="124" t="s">
        <v>75</v>
      </c>
      <c r="H2" s="124"/>
      <c r="I2" s="124"/>
      <c r="J2" s="124"/>
      <c r="K2" s="124"/>
    </row>
    <row r="3" spans="1:14" s="13" customFormat="1" ht="15.75" x14ac:dyDescent="0.2">
      <c r="A3" s="215" t="s">
        <v>69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4" s="13" customFormat="1" ht="15.75" x14ac:dyDescent="0.2">
      <c r="A4" s="216" t="s">
        <v>25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4" s="13" customFormat="1" ht="15.75" x14ac:dyDescent="0.2">
      <c r="A5" s="217" t="s">
        <v>20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4" ht="20.25" customHeight="1" thickBot="1" x14ac:dyDescent="0.25">
      <c r="A6" s="14"/>
      <c r="B6" s="14"/>
      <c r="C6" s="15"/>
      <c r="D6" s="15"/>
      <c r="E6" s="16"/>
      <c r="F6" s="16"/>
      <c r="G6" s="16"/>
      <c r="H6" s="16"/>
      <c r="I6" s="17"/>
      <c r="J6" s="218" t="s">
        <v>21</v>
      </c>
      <c r="K6" s="218"/>
    </row>
    <row r="7" spans="1:14" ht="19.5" customHeight="1" x14ac:dyDescent="0.2">
      <c r="A7" s="229" t="s">
        <v>26</v>
      </c>
      <c r="B7" s="232" t="s">
        <v>0</v>
      </c>
      <c r="C7" s="235" t="s">
        <v>1</v>
      </c>
      <c r="D7" s="238"/>
      <c r="E7" s="241" t="s">
        <v>27</v>
      </c>
      <c r="F7" s="244" t="s">
        <v>3</v>
      </c>
      <c r="G7" s="219" t="s">
        <v>72</v>
      </c>
      <c r="H7" s="222" t="s">
        <v>4</v>
      </c>
      <c r="I7" s="137" t="s">
        <v>57</v>
      </c>
      <c r="J7" s="225" t="s">
        <v>28</v>
      </c>
      <c r="K7" s="226"/>
    </row>
    <row r="8" spans="1:14" ht="15" customHeight="1" x14ac:dyDescent="0.2">
      <c r="A8" s="230"/>
      <c r="B8" s="233"/>
      <c r="C8" s="236"/>
      <c r="D8" s="239"/>
      <c r="E8" s="242"/>
      <c r="F8" s="245"/>
      <c r="G8" s="220"/>
      <c r="H8" s="223"/>
      <c r="I8" s="138"/>
      <c r="J8" s="227" t="s">
        <v>2</v>
      </c>
      <c r="K8" s="100" t="s">
        <v>5</v>
      </c>
    </row>
    <row r="9" spans="1:14" ht="65.25" customHeight="1" thickBot="1" x14ac:dyDescent="0.25">
      <c r="A9" s="231"/>
      <c r="B9" s="234"/>
      <c r="C9" s="237"/>
      <c r="D9" s="240"/>
      <c r="E9" s="243"/>
      <c r="F9" s="246"/>
      <c r="G9" s="221"/>
      <c r="H9" s="224"/>
      <c r="I9" s="139"/>
      <c r="J9" s="228"/>
      <c r="K9" s="18" t="s">
        <v>23</v>
      </c>
    </row>
    <row r="10" spans="1:14" ht="13.5" thickBot="1" x14ac:dyDescent="0.25">
      <c r="A10" s="142" t="s">
        <v>29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1:14" ht="13.5" thickBot="1" x14ac:dyDescent="0.25">
      <c r="A11" s="145" t="s">
        <v>30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</row>
    <row r="12" spans="1:14" ht="13.5" thickBot="1" x14ac:dyDescent="0.25">
      <c r="A12" s="19" t="s">
        <v>6</v>
      </c>
      <c r="B12" s="148" t="s">
        <v>31</v>
      </c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4" ht="13.5" thickBot="1" x14ac:dyDescent="0.25">
      <c r="A13" s="20" t="s">
        <v>6</v>
      </c>
      <c r="B13" s="21" t="s">
        <v>6</v>
      </c>
      <c r="C13" s="150" t="s">
        <v>32</v>
      </c>
      <c r="D13" s="150"/>
      <c r="E13" s="150"/>
      <c r="F13" s="150"/>
      <c r="G13" s="150"/>
      <c r="H13" s="150"/>
      <c r="I13" s="151"/>
      <c r="J13" s="151"/>
      <c r="K13" s="152"/>
      <c r="N13" s="22"/>
    </row>
    <row r="14" spans="1:14" ht="42" customHeight="1" x14ac:dyDescent="0.2">
      <c r="A14" s="23" t="s">
        <v>6</v>
      </c>
      <c r="B14" s="24" t="s">
        <v>6</v>
      </c>
      <c r="C14" s="25" t="s">
        <v>6</v>
      </c>
      <c r="D14" s="26"/>
      <c r="E14" s="27" t="s">
        <v>33</v>
      </c>
      <c r="F14" s="28"/>
      <c r="G14" s="132" t="s">
        <v>70</v>
      </c>
      <c r="H14" s="37"/>
      <c r="I14" s="96"/>
      <c r="J14" s="29"/>
      <c r="K14" s="5"/>
    </row>
    <row r="15" spans="1:14" ht="27.6" customHeight="1" x14ac:dyDescent="0.2">
      <c r="A15" s="30"/>
      <c r="B15" s="31"/>
      <c r="C15" s="25"/>
      <c r="D15" s="155" t="s">
        <v>6</v>
      </c>
      <c r="E15" s="125" t="s">
        <v>34</v>
      </c>
      <c r="F15" s="190" t="s">
        <v>35</v>
      </c>
      <c r="G15" s="133"/>
      <c r="H15" s="79" t="s">
        <v>7</v>
      </c>
      <c r="I15" s="83">
        <f>36</f>
        <v>36</v>
      </c>
      <c r="J15" s="188" t="s">
        <v>36</v>
      </c>
      <c r="K15" s="66">
        <v>16</v>
      </c>
      <c r="L15" s="22"/>
      <c r="N15" s="22"/>
    </row>
    <row r="16" spans="1:14" ht="15.75" customHeight="1" thickBot="1" x14ac:dyDescent="0.25">
      <c r="A16" s="33"/>
      <c r="B16" s="34"/>
      <c r="C16" s="121"/>
      <c r="D16" s="156"/>
      <c r="E16" s="192"/>
      <c r="F16" s="191"/>
      <c r="G16" s="186" t="s">
        <v>37</v>
      </c>
      <c r="H16" s="187"/>
      <c r="I16" s="1">
        <f>SUM(I14:I15)</f>
        <v>36</v>
      </c>
      <c r="J16" s="189"/>
      <c r="K16" s="120"/>
    </row>
    <row r="17" spans="1:17" ht="28.5" customHeight="1" x14ac:dyDescent="0.2">
      <c r="A17" s="38" t="s">
        <v>6</v>
      </c>
      <c r="B17" s="62" t="s">
        <v>6</v>
      </c>
      <c r="C17" s="25" t="s">
        <v>9</v>
      </c>
      <c r="D17" s="26"/>
      <c r="E17" s="39" t="s">
        <v>40</v>
      </c>
      <c r="F17" s="105"/>
      <c r="G17" s="132" t="s">
        <v>70</v>
      </c>
      <c r="H17" s="95"/>
      <c r="I17" s="96"/>
      <c r="J17" s="29"/>
      <c r="K17" s="5"/>
    </row>
    <row r="18" spans="1:17" ht="42" customHeight="1" x14ac:dyDescent="0.2">
      <c r="A18" s="38"/>
      <c r="B18" s="62"/>
      <c r="C18" s="25"/>
      <c r="D18" s="32" t="s">
        <v>6</v>
      </c>
      <c r="E18" s="106" t="s">
        <v>41</v>
      </c>
      <c r="F18" s="105"/>
      <c r="G18" s="133"/>
      <c r="H18" s="41" t="s">
        <v>7</v>
      </c>
      <c r="I18" s="4">
        <v>40</v>
      </c>
      <c r="J18" s="42" t="s">
        <v>42</v>
      </c>
      <c r="K18" s="66">
        <v>40</v>
      </c>
    </row>
    <row r="19" spans="1:17" ht="41.25" customHeight="1" x14ac:dyDescent="0.2">
      <c r="A19" s="38"/>
      <c r="B19" s="62"/>
      <c r="C19" s="43"/>
      <c r="D19" s="26" t="s">
        <v>8</v>
      </c>
      <c r="E19" s="85" t="s">
        <v>43</v>
      </c>
      <c r="F19" s="105"/>
      <c r="G19" s="133"/>
      <c r="H19" s="134" t="s">
        <v>7</v>
      </c>
      <c r="I19" s="205">
        <v>28</v>
      </c>
      <c r="J19" s="63" t="s">
        <v>44</v>
      </c>
      <c r="K19" s="101">
        <v>300</v>
      </c>
    </row>
    <row r="20" spans="1:17" ht="28.5" customHeight="1" x14ac:dyDescent="0.2">
      <c r="A20" s="38"/>
      <c r="B20" s="62"/>
      <c r="C20" s="43"/>
      <c r="D20" s="26"/>
      <c r="E20" s="86"/>
      <c r="F20" s="105"/>
      <c r="G20" s="40"/>
      <c r="H20" s="135"/>
      <c r="I20" s="206"/>
      <c r="J20" s="88" t="s">
        <v>55</v>
      </c>
      <c r="K20" s="101">
        <v>1</v>
      </c>
      <c r="M20" s="22"/>
      <c r="N20" s="22"/>
      <c r="Q20" s="22"/>
    </row>
    <row r="21" spans="1:17" ht="15" customHeight="1" x14ac:dyDescent="0.2">
      <c r="A21" s="38"/>
      <c r="B21" s="62"/>
      <c r="C21" s="43"/>
      <c r="D21" s="89" t="s">
        <v>9</v>
      </c>
      <c r="E21" s="125" t="s">
        <v>38</v>
      </c>
      <c r="F21" s="105"/>
      <c r="G21" s="64"/>
      <c r="H21" s="41" t="s">
        <v>7</v>
      </c>
      <c r="I21" s="4">
        <f>28.1-5</f>
        <v>23.1</v>
      </c>
      <c r="J21" s="188" t="s">
        <v>39</v>
      </c>
      <c r="K21" s="210">
        <v>4</v>
      </c>
      <c r="N21" s="22"/>
      <c r="Q21" s="22"/>
    </row>
    <row r="22" spans="1:17" ht="14.25" customHeight="1" thickBot="1" x14ac:dyDescent="0.25">
      <c r="A22" s="45"/>
      <c r="B22" s="61"/>
      <c r="C22" s="46"/>
      <c r="D22" s="35"/>
      <c r="E22" s="192"/>
      <c r="F22" s="107"/>
      <c r="G22" s="130" t="s">
        <v>37</v>
      </c>
      <c r="H22" s="196"/>
      <c r="I22" s="1">
        <f>SUM(I18:I21)</f>
        <v>91.1</v>
      </c>
      <c r="J22" s="189"/>
      <c r="K22" s="185"/>
    </row>
    <row r="23" spans="1:17" ht="25.5" customHeight="1" x14ac:dyDescent="0.2">
      <c r="A23" s="47" t="s">
        <v>6</v>
      </c>
      <c r="B23" s="60" t="s">
        <v>6</v>
      </c>
      <c r="C23" s="48" t="s">
        <v>10</v>
      </c>
      <c r="D23" s="36"/>
      <c r="E23" s="49" t="s">
        <v>45</v>
      </c>
      <c r="F23" s="108"/>
      <c r="G23" s="132" t="s">
        <v>70</v>
      </c>
      <c r="H23" s="90"/>
      <c r="I23" s="91"/>
      <c r="J23" s="92"/>
      <c r="K23" s="112"/>
      <c r="L23" s="77"/>
      <c r="O23" s="22"/>
    </row>
    <row r="24" spans="1:17" ht="41.25" customHeight="1" x14ac:dyDescent="0.2">
      <c r="A24" s="38"/>
      <c r="B24" s="62"/>
      <c r="C24" s="43"/>
      <c r="D24" s="104" t="s">
        <v>6</v>
      </c>
      <c r="E24" s="93" t="s">
        <v>60</v>
      </c>
      <c r="F24" s="111" t="s">
        <v>59</v>
      </c>
      <c r="G24" s="133"/>
      <c r="H24" s="41" t="s">
        <v>22</v>
      </c>
      <c r="I24" s="83">
        <f>100+3.5+669.5-52.5</f>
        <v>720.5</v>
      </c>
      <c r="J24" s="97" t="s">
        <v>61</v>
      </c>
      <c r="K24" s="3">
        <v>40</v>
      </c>
      <c r="L24" s="77"/>
      <c r="O24" s="22"/>
    </row>
    <row r="25" spans="1:17" ht="43.5" customHeight="1" x14ac:dyDescent="0.2">
      <c r="A25" s="38"/>
      <c r="B25" s="62"/>
      <c r="C25" s="43"/>
      <c r="D25" s="32" t="s">
        <v>8</v>
      </c>
      <c r="E25" s="6" t="s">
        <v>68</v>
      </c>
      <c r="F25" s="84"/>
      <c r="G25" s="122" t="s">
        <v>74</v>
      </c>
      <c r="H25" s="98" t="s">
        <v>62</v>
      </c>
      <c r="I25" s="99">
        <v>20.2</v>
      </c>
      <c r="J25" s="97" t="s">
        <v>63</v>
      </c>
      <c r="K25" s="73">
        <v>4</v>
      </c>
    </row>
    <row r="26" spans="1:17" ht="39.75" customHeight="1" x14ac:dyDescent="0.2">
      <c r="A26" s="38"/>
      <c r="B26" s="62"/>
      <c r="C26" s="43"/>
      <c r="D26" s="26" t="s">
        <v>9</v>
      </c>
      <c r="E26" s="125" t="s">
        <v>46</v>
      </c>
      <c r="F26" s="109"/>
      <c r="G26" s="69"/>
      <c r="H26" s="134" t="s">
        <v>7</v>
      </c>
      <c r="I26" s="207">
        <v>2.5</v>
      </c>
      <c r="J26" s="67" t="s">
        <v>47</v>
      </c>
      <c r="K26" s="68">
        <v>3</v>
      </c>
    </row>
    <row r="27" spans="1:17" ht="42" customHeight="1" x14ac:dyDescent="0.2">
      <c r="A27" s="38"/>
      <c r="B27" s="62"/>
      <c r="C27" s="43"/>
      <c r="D27" s="26"/>
      <c r="E27" s="126"/>
      <c r="F27" s="109"/>
      <c r="G27" s="69"/>
      <c r="H27" s="135"/>
      <c r="I27" s="208"/>
      <c r="J27" s="69" t="s">
        <v>48</v>
      </c>
      <c r="K27" s="113">
        <v>4</v>
      </c>
    </row>
    <row r="28" spans="1:17" ht="28.9" customHeight="1" x14ac:dyDescent="0.2">
      <c r="A28" s="38"/>
      <c r="B28" s="62"/>
      <c r="C28" s="43"/>
      <c r="D28" s="26"/>
      <c r="E28" s="86"/>
      <c r="F28" s="109"/>
      <c r="G28" s="69"/>
      <c r="H28" s="135"/>
      <c r="I28" s="208"/>
      <c r="J28" s="67" t="s">
        <v>49</v>
      </c>
      <c r="K28" s="3">
        <v>1</v>
      </c>
    </row>
    <row r="29" spans="1:17" ht="26.25" customHeight="1" x14ac:dyDescent="0.2">
      <c r="A29" s="38"/>
      <c r="B29" s="62"/>
      <c r="C29" s="43"/>
      <c r="D29" s="26"/>
      <c r="E29" s="93"/>
      <c r="F29" s="109"/>
      <c r="G29" s="123"/>
      <c r="H29" s="136"/>
      <c r="I29" s="209"/>
      <c r="J29" s="181" t="s">
        <v>50</v>
      </c>
      <c r="K29" s="183">
        <v>2</v>
      </c>
    </row>
    <row r="30" spans="1:17" ht="16.5" customHeight="1" thickBot="1" x14ac:dyDescent="0.25">
      <c r="A30" s="45"/>
      <c r="B30" s="61"/>
      <c r="C30" s="46"/>
      <c r="D30" s="35"/>
      <c r="E30" s="94"/>
      <c r="F30" s="110"/>
      <c r="G30" s="130" t="s">
        <v>37</v>
      </c>
      <c r="H30" s="131"/>
      <c r="I30" s="1">
        <f>SUM(I24:I29)</f>
        <v>743.2</v>
      </c>
      <c r="J30" s="189"/>
      <c r="K30" s="185"/>
    </row>
    <row r="31" spans="1:17" ht="52.15" customHeight="1" x14ac:dyDescent="0.2">
      <c r="A31" s="47" t="s">
        <v>6</v>
      </c>
      <c r="B31" s="60" t="s">
        <v>6</v>
      </c>
      <c r="C31" s="48" t="s">
        <v>11</v>
      </c>
      <c r="D31" s="36"/>
      <c r="E31" s="197" t="s">
        <v>51</v>
      </c>
      <c r="F31" s="117" t="s">
        <v>59</v>
      </c>
      <c r="G31" s="132" t="s">
        <v>70</v>
      </c>
      <c r="H31" s="37" t="s">
        <v>7</v>
      </c>
      <c r="I31" s="96">
        <v>7.9</v>
      </c>
      <c r="J31" s="180" t="s">
        <v>52</v>
      </c>
      <c r="K31" s="182">
        <v>15</v>
      </c>
      <c r="L31" s="44"/>
    </row>
    <row r="32" spans="1:17" ht="16.5" customHeight="1" thickBot="1" x14ac:dyDescent="0.25">
      <c r="A32" s="45"/>
      <c r="B32" s="61"/>
      <c r="C32" s="46"/>
      <c r="D32" s="35"/>
      <c r="E32" s="198"/>
      <c r="F32" s="118"/>
      <c r="G32" s="199"/>
      <c r="H32" s="50" t="s">
        <v>14</v>
      </c>
      <c r="I32" s="1">
        <f>I31</f>
        <v>7.9</v>
      </c>
      <c r="J32" s="189"/>
      <c r="K32" s="185"/>
      <c r="L32" s="44"/>
    </row>
    <row r="33" spans="1:16" ht="55.15" customHeight="1" x14ac:dyDescent="0.2">
      <c r="A33" s="59" t="s">
        <v>6</v>
      </c>
      <c r="B33" s="60" t="s">
        <v>6</v>
      </c>
      <c r="C33" s="127" t="s">
        <v>12</v>
      </c>
      <c r="D33" s="51"/>
      <c r="E33" s="211" t="s">
        <v>56</v>
      </c>
      <c r="F33" s="213"/>
      <c r="G33" s="132" t="s">
        <v>70</v>
      </c>
      <c r="H33" s="95" t="s">
        <v>7</v>
      </c>
      <c r="I33" s="96">
        <v>2.5</v>
      </c>
      <c r="J33" s="180" t="s">
        <v>58</v>
      </c>
      <c r="K33" s="182">
        <v>15</v>
      </c>
      <c r="L33" s="77"/>
    </row>
    <row r="34" spans="1:16" ht="14.25" customHeight="1" x14ac:dyDescent="0.2">
      <c r="A34" s="52"/>
      <c r="B34" s="62"/>
      <c r="C34" s="128"/>
      <c r="D34" s="53"/>
      <c r="E34" s="212"/>
      <c r="F34" s="214"/>
      <c r="G34" s="184"/>
      <c r="H34" s="80" t="s">
        <v>14</v>
      </c>
      <c r="I34" s="70">
        <f>I33</f>
        <v>2.5</v>
      </c>
      <c r="J34" s="181"/>
      <c r="K34" s="183"/>
    </row>
    <row r="35" spans="1:16" ht="14.25" customHeight="1" x14ac:dyDescent="0.2">
      <c r="A35" s="72" t="s">
        <v>6</v>
      </c>
      <c r="B35" s="76" t="s">
        <v>6</v>
      </c>
      <c r="C35" s="171" t="s">
        <v>15</v>
      </c>
      <c r="D35" s="172"/>
      <c r="E35" s="172"/>
      <c r="F35" s="172"/>
      <c r="G35" s="173"/>
      <c r="H35" s="173"/>
      <c r="I35" s="78">
        <f>I16+I22+I30+I32+I34</f>
        <v>880.7</v>
      </c>
      <c r="J35" s="174"/>
      <c r="K35" s="175"/>
    </row>
    <row r="36" spans="1:16" ht="14.25" customHeight="1" x14ac:dyDescent="0.2">
      <c r="A36" s="72" t="s">
        <v>6</v>
      </c>
      <c r="B36" s="176" t="s">
        <v>16</v>
      </c>
      <c r="C36" s="177"/>
      <c r="D36" s="177"/>
      <c r="E36" s="177"/>
      <c r="F36" s="177"/>
      <c r="G36" s="177"/>
      <c r="H36" s="177"/>
      <c r="I36" s="74">
        <f>I35</f>
        <v>880.7</v>
      </c>
      <c r="J36" s="178"/>
      <c r="K36" s="179"/>
    </row>
    <row r="37" spans="1:16" ht="14.25" customHeight="1" thickBot="1" x14ac:dyDescent="0.25">
      <c r="A37" s="71" t="s">
        <v>13</v>
      </c>
      <c r="B37" s="140" t="s">
        <v>24</v>
      </c>
      <c r="C37" s="141"/>
      <c r="D37" s="141"/>
      <c r="E37" s="141"/>
      <c r="F37" s="141"/>
      <c r="G37" s="141"/>
      <c r="H37" s="141"/>
      <c r="I37" s="75">
        <f>I36</f>
        <v>880.7</v>
      </c>
      <c r="J37" s="153"/>
      <c r="K37" s="154"/>
    </row>
    <row r="38" spans="1:16" ht="19.5" customHeight="1" x14ac:dyDescent="0.2">
      <c r="A38" s="201" t="s">
        <v>73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ht="14.25" customHeight="1" thickBot="1" x14ac:dyDescent="0.25">
      <c r="A39" s="129" t="s">
        <v>17</v>
      </c>
      <c r="B39" s="129"/>
      <c r="C39" s="129"/>
      <c r="D39" s="129"/>
      <c r="E39" s="129"/>
      <c r="F39" s="129"/>
      <c r="G39" s="129"/>
      <c r="H39" s="129"/>
      <c r="I39" s="129"/>
      <c r="J39" s="22"/>
      <c r="K39" s="54"/>
    </row>
    <row r="40" spans="1:16" ht="46.5" customHeight="1" thickBot="1" x14ac:dyDescent="0.25">
      <c r="A40" s="202" t="s">
        <v>18</v>
      </c>
      <c r="B40" s="203"/>
      <c r="C40" s="203"/>
      <c r="D40" s="203"/>
      <c r="E40" s="203"/>
      <c r="F40" s="203"/>
      <c r="G40" s="204"/>
      <c r="H40" s="204"/>
      <c r="I40" s="114" t="s">
        <v>57</v>
      </c>
      <c r="J40" s="55"/>
      <c r="K40" s="56"/>
    </row>
    <row r="41" spans="1:16" ht="16.5" customHeight="1" x14ac:dyDescent="0.2">
      <c r="A41" s="168" t="s">
        <v>66</v>
      </c>
      <c r="B41" s="169"/>
      <c r="C41" s="169"/>
      <c r="D41" s="169"/>
      <c r="E41" s="169"/>
      <c r="F41" s="169"/>
      <c r="G41" s="170"/>
      <c r="H41" s="170"/>
      <c r="I41" s="115">
        <f>SUM(I43:I44)</f>
        <v>860.5</v>
      </c>
      <c r="J41" s="55"/>
      <c r="K41" s="56"/>
    </row>
    <row r="42" spans="1:16" ht="16.5" customHeight="1" x14ac:dyDescent="0.2">
      <c r="A42" s="159" t="s">
        <v>67</v>
      </c>
      <c r="B42" s="160"/>
      <c r="C42" s="160"/>
      <c r="D42" s="160"/>
      <c r="E42" s="160"/>
      <c r="F42" s="160"/>
      <c r="G42" s="160"/>
      <c r="H42" s="161"/>
      <c r="I42" s="87">
        <f>SUM(I43:I44)</f>
        <v>860.5</v>
      </c>
      <c r="J42" s="55"/>
      <c r="K42" s="56"/>
    </row>
    <row r="43" spans="1:16" ht="14.25" customHeight="1" x14ac:dyDescent="0.2">
      <c r="A43" s="165" t="s">
        <v>19</v>
      </c>
      <c r="B43" s="166"/>
      <c r="C43" s="166"/>
      <c r="D43" s="166"/>
      <c r="E43" s="166"/>
      <c r="F43" s="166"/>
      <c r="G43" s="167"/>
      <c r="H43" s="167"/>
      <c r="I43" s="103">
        <f>SUMIF(H15:H33,"sb",I15:I33)</f>
        <v>140</v>
      </c>
      <c r="J43" s="57"/>
      <c r="K43" s="56"/>
    </row>
    <row r="44" spans="1:16" ht="14.25" customHeight="1" x14ac:dyDescent="0.2">
      <c r="A44" s="157" t="s">
        <v>53</v>
      </c>
      <c r="B44" s="158"/>
      <c r="C44" s="158"/>
      <c r="D44" s="158"/>
      <c r="E44" s="158"/>
      <c r="F44" s="158"/>
      <c r="G44" s="158"/>
      <c r="H44" s="158"/>
      <c r="I44" s="7">
        <f>SUMIF(H13:H33,"sb(l)",I13:I33)</f>
        <v>720.5</v>
      </c>
      <c r="J44" s="55"/>
      <c r="K44" s="56"/>
    </row>
    <row r="45" spans="1:16" ht="14.25" customHeight="1" thickBot="1" x14ac:dyDescent="0.25">
      <c r="A45" s="162" t="s">
        <v>65</v>
      </c>
      <c r="B45" s="163"/>
      <c r="C45" s="163"/>
      <c r="D45" s="163"/>
      <c r="E45" s="163"/>
      <c r="F45" s="163"/>
      <c r="G45" s="163"/>
      <c r="H45" s="164"/>
      <c r="I45" s="116">
        <f>+I46</f>
        <v>20.2</v>
      </c>
      <c r="J45" s="55"/>
      <c r="K45" s="56"/>
    </row>
    <row r="46" spans="1:16" ht="14.25" customHeight="1" x14ac:dyDescent="0.2">
      <c r="A46" s="157" t="s">
        <v>64</v>
      </c>
      <c r="B46" s="158"/>
      <c r="C46" s="158"/>
      <c r="D46" s="158"/>
      <c r="E46" s="158"/>
      <c r="F46" s="158"/>
      <c r="G46" s="158"/>
      <c r="H46" s="158"/>
      <c r="I46" s="102">
        <f>SUMIF(H14:H34,"es",I14:I34)</f>
        <v>20.2</v>
      </c>
      <c r="J46" s="55"/>
      <c r="K46" s="56"/>
    </row>
    <row r="47" spans="1:16" ht="18" customHeight="1" thickBot="1" x14ac:dyDescent="0.25">
      <c r="A47" s="193" t="s">
        <v>14</v>
      </c>
      <c r="B47" s="194"/>
      <c r="C47" s="194"/>
      <c r="D47" s="194"/>
      <c r="E47" s="194"/>
      <c r="F47" s="194"/>
      <c r="G47" s="195"/>
      <c r="H47" s="195"/>
      <c r="I47" s="2">
        <f>+I45+I41</f>
        <v>880.7</v>
      </c>
      <c r="J47" s="55"/>
      <c r="K47" s="56"/>
    </row>
    <row r="48" spans="1:16" x14ac:dyDescent="0.2">
      <c r="F48" s="200" t="s">
        <v>54</v>
      </c>
      <c r="G48" s="200"/>
      <c r="H48" s="200"/>
      <c r="I48" s="65"/>
    </row>
    <row r="49" spans="9:10" x14ac:dyDescent="0.2">
      <c r="I49" s="81">
        <f>+I47-I37</f>
        <v>0</v>
      </c>
      <c r="J49" s="82"/>
    </row>
  </sheetData>
  <mergeCells count="68">
    <mergeCell ref="A3:K3"/>
    <mergeCell ref="A4:K4"/>
    <mergeCell ref="A5:K5"/>
    <mergeCell ref="J6:K6"/>
    <mergeCell ref="G7:G9"/>
    <mergeCell ref="H7:H9"/>
    <mergeCell ref="J7:K7"/>
    <mergeCell ref="J8:J9"/>
    <mergeCell ref="A7:A9"/>
    <mergeCell ref="B7:B9"/>
    <mergeCell ref="C7:C9"/>
    <mergeCell ref="D7:D9"/>
    <mergeCell ref="E7:E9"/>
    <mergeCell ref="F7:F9"/>
    <mergeCell ref="F48:H48"/>
    <mergeCell ref="A38:P38"/>
    <mergeCell ref="A40:H40"/>
    <mergeCell ref="H19:H20"/>
    <mergeCell ref="I19:I20"/>
    <mergeCell ref="K29:K30"/>
    <mergeCell ref="J29:J30"/>
    <mergeCell ref="I26:I29"/>
    <mergeCell ref="J21:J22"/>
    <mergeCell ref="K21:K22"/>
    <mergeCell ref="E33:E34"/>
    <mergeCell ref="F33:F34"/>
    <mergeCell ref="J15:J16"/>
    <mergeCell ref="F15:F16"/>
    <mergeCell ref="E21:E22"/>
    <mergeCell ref="A47:H47"/>
    <mergeCell ref="G22:H22"/>
    <mergeCell ref="J31:J32"/>
    <mergeCell ref="E31:E32"/>
    <mergeCell ref="G31:G32"/>
    <mergeCell ref="E15:E16"/>
    <mergeCell ref="G23:G24"/>
    <mergeCell ref="G1:K1"/>
    <mergeCell ref="A46:H46"/>
    <mergeCell ref="A42:H42"/>
    <mergeCell ref="A45:H45"/>
    <mergeCell ref="A43:H43"/>
    <mergeCell ref="A44:H44"/>
    <mergeCell ref="A41:H41"/>
    <mergeCell ref="C35:H35"/>
    <mergeCell ref="J35:K35"/>
    <mergeCell ref="B36:H36"/>
    <mergeCell ref="J36:K36"/>
    <mergeCell ref="J33:J34"/>
    <mergeCell ref="K33:K34"/>
    <mergeCell ref="G33:G34"/>
    <mergeCell ref="K31:K32"/>
    <mergeCell ref="G16:H16"/>
    <mergeCell ref="G2:K2"/>
    <mergeCell ref="E26:E27"/>
    <mergeCell ref="C33:C34"/>
    <mergeCell ref="A39:I39"/>
    <mergeCell ref="G30:H30"/>
    <mergeCell ref="G14:G15"/>
    <mergeCell ref="G17:G19"/>
    <mergeCell ref="H26:H29"/>
    <mergeCell ref="I7:I9"/>
    <mergeCell ref="B37:H37"/>
    <mergeCell ref="A10:K10"/>
    <mergeCell ref="A11:K11"/>
    <mergeCell ref="B12:K12"/>
    <mergeCell ref="C13:K13"/>
    <mergeCell ref="J37:K37"/>
    <mergeCell ref="D15:D16"/>
  </mergeCells>
  <printOptions horizontalCentered="1"/>
  <pageMargins left="0.59055118110236227" right="0" top="0.59055118110236227" bottom="0.3937007874015748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9 MVP</vt:lpstr>
      <vt:lpstr>'9 MVP'!Print_Area</vt:lpstr>
      <vt:lpstr>'9 MVP'!Print_Titles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Snieguole Kacerauskaite</cp:lastModifiedBy>
  <cp:lastPrinted>2020-04-07T07:44:11Z</cp:lastPrinted>
  <dcterms:created xsi:type="dcterms:W3CDTF">2015-10-15T13:35:41Z</dcterms:created>
  <dcterms:modified xsi:type="dcterms:W3CDTF">2020-04-16T11:29:14Z</dcterms:modified>
</cp:coreProperties>
</file>