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20-12-00 PROJEKTAI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10" r:id="rId2"/>
  </sheets>
  <definedNames>
    <definedName name="_xlnm._FilterDatabase" localSheetId="1" hidden="1">'1 pr. asignavimai'!$B$3:$B$112</definedName>
    <definedName name="_xlnm.Print_Titles" localSheetId="1">'1 pr. asignavimai'!$4:$8</definedName>
    <definedName name="_xlnm.Print_Titles" localSheetId="0">'1 pr. pajamos '!$13:$14</definedName>
  </definedNames>
  <calcPr calcId="162913" fullPrecision="0"/>
</workbook>
</file>

<file path=xl/calcChain.xml><?xml version="1.0" encoding="utf-8"?>
<calcChain xmlns="http://schemas.openxmlformats.org/spreadsheetml/2006/main">
  <c r="D72" i="9" l="1"/>
  <c r="D52" i="9"/>
  <c r="D48" i="9"/>
  <c r="D24" i="9"/>
  <c r="D15" i="9"/>
  <c r="D23" i="9" l="1"/>
  <c r="D21" i="9" s="1"/>
  <c r="E66" i="9" l="1"/>
  <c r="E67" i="9"/>
  <c r="E68" i="9"/>
  <c r="E69" i="9"/>
  <c r="E70" i="9"/>
  <c r="E71" i="9"/>
  <c r="D87" i="9" l="1"/>
  <c r="E57" i="9"/>
  <c r="E63" i="9" l="1"/>
  <c r="E64" i="9" l="1"/>
  <c r="E56" i="9" l="1"/>
  <c r="E54" i="9"/>
  <c r="E55" i="9"/>
  <c r="E65" i="9" l="1"/>
  <c r="E62" i="9" l="1"/>
  <c r="E86" i="9" l="1"/>
  <c r="E85" i="9"/>
  <c r="E81" i="9"/>
  <c r="E80" i="9"/>
  <c r="E79" i="9"/>
  <c r="E78" i="9"/>
  <c r="E76" i="9"/>
  <c r="E75" i="9"/>
  <c r="E74" i="9"/>
  <c r="E73" i="9"/>
  <c r="E60" i="9"/>
  <c r="E59" i="9"/>
  <c r="E58" i="9"/>
  <c r="E53" i="9"/>
  <c r="E51" i="9"/>
  <c r="E50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17" i="9"/>
  <c r="E18" i="9"/>
  <c r="E19" i="9"/>
  <c r="E20" i="9"/>
  <c r="E16" i="9"/>
  <c r="E84" i="9" l="1"/>
  <c r="E15" i="9"/>
  <c r="E24" i="9"/>
  <c r="E83" i="9" l="1"/>
  <c r="E61" i="9"/>
  <c r="E52" i="9" l="1"/>
  <c r="E22" i="9"/>
  <c r="E77" i="9" l="1"/>
  <c r="E82" i="9"/>
  <c r="E72" i="9" l="1"/>
  <c r="E49" i="9" l="1"/>
  <c r="E48" i="9" l="1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E23" i="9" l="1"/>
  <c r="E21" i="9" l="1"/>
  <c r="E87" i="9" l="1"/>
</calcChain>
</file>

<file path=xl/sharedStrings.xml><?xml version="1.0" encoding="utf-8"?>
<sst xmlns="http://schemas.openxmlformats.org/spreadsheetml/2006/main" count="236" uniqueCount="180">
  <si>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</si>
  <si>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</si>
  <si>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</si>
  <si>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</si>
  <si>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</si>
  <si>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</si>
  <si>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</si>
  <si>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</si>
  <si>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</si>
  <si>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</si>
  <si>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</si>
  <si>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</si>
  <si>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</si>
  <si>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</si>
  <si>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</si>
  <si>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</si>
  <si>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</si>
  <si>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</si>
  <si>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</si>
  <si>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</si>
  <si>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</si>
  <si>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</si>
  <si>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</si>
  <si>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</si>
  <si>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</si>
  <si>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</si>
  <si>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</si>
  <si>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</si>
  <si>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</si>
  <si>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</si>
  <si>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</si>
  <si>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</si>
  <si>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</si>
  <si>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</si>
  <si>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</si>
  <si>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</si>
  <si>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</si>
  <si>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</si>
  <si>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</si>
  <si>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</si>
  <si>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</si>
  <si>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</si>
  <si>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</si>
  <si>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</si>
  <si>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</si>
  <si>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</si>
  <si>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</si>
  <si>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</si>
  <si>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</si>
  <si>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</si>
  <si>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</si>
  <si>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</si>
  <si>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</si>
  <si>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</si>
  <si>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</si>
  <si>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</si>
  <si>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</si>
  <si>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</si>
  <si>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</si>
  <si>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</si>
  <si>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</si>
  <si>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</si>
  <si>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</si>
  <si>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</si>
  <si>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</si>
  <si>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</si>
  <si>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</si>
  <si>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                                                            1 priedas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</si>
  <si>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</si>
  <si>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</si>
  <si>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</si>
  <si>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</si>
  <si>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</si>
  <si>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</si>
  <si>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</si>
  <si>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</si>
  <si>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</si>
  <si>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</si>
  <si>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</si>
  <si>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</si>
  <si>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</si>
  <si>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</si>
  <si>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</si>
  <si>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</si>
  <si>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</si>
  <si>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</si>
  <si>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</si>
  <si>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</si>
  <si>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</si>
  <si>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</si>
  <si>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</si>
  <si>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</si>
  <si>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</si>
  <si>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</si>
  <si>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</si>
  <si>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</si>
  <si>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</si>
  <si>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</si>
  <si>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</si>
  <si>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</si>
  <si>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</si>
  <si>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</si>
  <si>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</si>
  <si>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</si>
  <si>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</si>
  <si>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</si>
  <si>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</si>
  <si>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</si>
  <si>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</si>
  <si>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</si>
  <si>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</si>
  <si>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</si>
  <si>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</si>
  <si>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</si>
  <si>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</si>
  <si>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</si>
  <si>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KLAIPĖDOS MIESTO SAVIVALDYBĖS 2020 METŲ BIUDŽETAS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</si>
  <si>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</si>
  <si>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</si>
  <si>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</si>
  <si>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</si>
  <si>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</si>
  <si>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</si>
  <si>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Ugdymo proceso užtikrinimo programa (dotacijos ilgalaikiam materialiajam ir nematerialiajam turtui įsigyti lėšos)</t>
  </si>
  <si>
    <t>Ekonominės plėtros programa  (Europos Sąjungos finansinės paramos ir bendrojo finansavimo lėšos)</t>
  </si>
  <si>
    <t>Valstybinėms (valstybės perduotoms savivaldybėms) funkcijoms atlikti (11+...+32)</t>
  </si>
  <si>
    <t>Savivaldybėms perduotoms įstaigoms išlaikyti (35+36)</t>
  </si>
  <si>
    <t xml:space="preserve">  Tūkst. Eur</t>
  </si>
  <si>
    <t>Dotacija Klaipėdos Prano Mašioto progimnazijos pastato Klaipėdoje, Varpų g. 3, rekonstravimui (ilgalaikiam materialiajam ir nematerialiajam turtui įsigyti)</t>
  </si>
  <si>
    <t>Iš viso išlaidų:</t>
  </si>
  <si>
    <t>Lyginamasis variantas</t>
  </si>
  <si>
    <t>Patvirtinta</t>
  </si>
  <si>
    <t>Dotacija tarpinstitucinio bendradarbiavimo koordinatorių pareigybėms išlaikyti</t>
  </si>
  <si>
    <t>Dotacija Politinių kalinių ir tremtinių šeimų sugrįžimo į Lietuvą ir jų aprūpinimo programos įgyvendinimui savivaldybėse</t>
  </si>
  <si>
    <t>Dotacija vietinės reikšmės keliams tiesti, taisyti (remontuoti), rekonstruoti, prižiūrėti, saugaus eismo sąlygoms užtikrinti, šiems keliams inventorizuoti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</si>
  <si>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</si>
  <si>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Savivaldybės valdymo  programa (dotacijos vietinės reikšmės keliams tiesti, taisyti (remontuoti), rekonstruoti, prižiūrėti, saugaus eismo sąlygoms užtikrinti, šiems keliams inventorizuoti lėšos)</t>
  </si>
  <si>
    <t>Savivaldybės valdymo  programa (dotacijos tarpinstitucinio bendradarbiavimo koordinatorių pareigybėms išlaikyti lėšos)</t>
  </si>
  <si>
    <t>Socialinės atskirties mažinimo programa (dotacijos  Politinių kalinių ir tremtinių šeimų sugrįžimo į Lietuvą ir jų aprūpinimo programos įgyvendinimui savivaldybėse lėšos)</t>
  </si>
  <si>
    <t xml:space="preserve">                                                            (Klaipėdos miesto savivaldybės tarybos</t>
  </si>
  <si>
    <t xml:space="preserve">                                                            sprendimo Nr. T2-    redakcija)</t>
  </si>
  <si>
    <t xml:space="preserve">                                                            2020 m.                   d. </t>
  </si>
  <si>
    <t>Dotacija vienkartinėms premijoms už ypač svarbių užduočių vykdymą valstybės lygio ekstremaliosios situacijos ir karantino laikotarpiu savivaldybių socialinių paslaugų įstaigose dirbantiems darbuotojams išmokėti</t>
  </si>
  <si>
    <t>Socialinės atskirties mažinimo programa (dotacijos vienkartinėms premijoms už ypač svarbių užduočių vykdymą valstybės lygio ekstremaliosios situacijos ir karantino laikotarpiu savivaldybių socialinių paslaugų įstaigose dirbantiems darbuotojams išmokėti lėšos)</t>
  </si>
  <si>
    <t>Dotacija išlaidoms, susijusioms su pedagoginių darbuotojų skaičiaus optimizavimu, apmokėti</t>
  </si>
  <si>
    <t>Ugdymo proceso užtikrinimo programa (dotacijos išlaidoms, susijusioms su pedagoginių darbuotojų skaičiaus optimizavimu, apmokėti lėšos)</t>
  </si>
  <si>
    <t>Dotacija Onkologijos radioterapijos paslaugų teikimo optimizavimui Klaipėdos universitetinėje ligoninėje (ilgalaikiam materialiajam ir nematerialiajam turtui įsigyti)</t>
  </si>
  <si>
    <t>Dotacija Baltijos pr., Šilutės pl. (įskaitant ruožą į Dubysos g. įvažiavimą) ir Vilniaus pl. žiedinės sankryžos Klaipėdos m. rekonstravimui (ilgalaikiam materialiajam ir nematerialiajam turtui įsigyti)</t>
  </si>
  <si>
    <t>Dotacija Lopšelio-darželio „Klevelis“ pastato Klaipėdoje kapitaliniam remontui (ilgalaikiam materialiajam ir nematerialiajam turtui įsigyti)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</si>
  <si>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</si>
  <si>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</si>
  <si>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Dotacija vaikų vasaros stovyklų ir kitų neformaliojo vaikų švietimo veiklų finansavimui</t>
  </si>
  <si>
    <t>Ugdymo proceso užtikrinimo programa (dotacijos vaikų vasaros stovyklų ir kitų neformaliojo vaikų švietimo veiklų finansavimui  lėšos)</t>
  </si>
  <si>
    <t>Miesto infrastruktūros objektų priežiūros ir modernizavimo programa (paskolų lėšos)</t>
  </si>
  <si>
    <t>Dotacija švietimo įstaigų modernizavimui (ilgalaikiam materialiajam ir nematerialiajam turtui įsigyti)</t>
  </si>
  <si>
    <t>Susisiekimo sistemos priežiūros ir plėtros programa (dotacijos ilgalaikiam materialiajam ir nematerialiajam turtui įsigyti lėšos)</t>
  </si>
  <si>
    <r>
      <t>Sveikatos apsaugos program</t>
    </r>
    <r>
      <rPr>
        <b/>
        <sz val="12"/>
        <rFont val="Times New Roman"/>
        <family val="1"/>
        <charset val="186"/>
      </rPr>
      <t>a</t>
    </r>
    <r>
      <rPr>
        <sz val="12"/>
        <rFont val="Times New Roman"/>
        <family val="1"/>
        <charset val="186"/>
      </rPr>
      <t xml:space="preserve"> (dotacijos ilgalaikiam materialiajam ir nematerialiajam turtui įsigyti lėšos)</t>
    </r>
  </si>
  <si>
    <t xml:space="preserve">Dotacija piniginei socialinei paramai nepasiturintiems gyventojams skirti </t>
  </si>
  <si>
    <t>Socialinės atskirties mažinimo programa (dotacijos piniginei socialinei paramai nepasiturintiems gyventojams skirti  lėšos)</t>
  </si>
  <si>
    <t xml:space="preserve">Dotacija paramai šeimoms ir asmenims būstui išsinuomoti teikti </t>
  </si>
  <si>
    <t>Socialinės atskirties mažinimo programa (dotacijos   paramai šeimoms ir asmenims būstui išsinuomoti teikti lėšos)</t>
  </si>
  <si>
    <t>Dotacija Rentgeno diagnostikos paslaugų kokybės gerinimo programai 2020 metais įgyvendinti (ilgalaikiam materialiajam ir nematerialiajam turtui įsigyti)</t>
  </si>
  <si>
    <t xml:space="preserve">Dotacija sveikos gyvensenos įgūdžiams bendruomenėse stiprinti bei visuomenės sveikatos stebėsenai savivaldybėse vykdyti </t>
  </si>
  <si>
    <t>Ugdymo proceso užtikrinimo programa (dotacijos psichologinių sunkumų patiriantiems mokiniams pagalbai teikti lėšos)</t>
  </si>
  <si>
    <t>Dotacija psichologinių sunkumų patiriantiems mokiniams pagalbai teikti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</si>
  <si>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</si>
  <si>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</si>
  <si>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 xml:space="preserve">Pakeitimas </t>
  </si>
  <si>
    <t xml:space="preserve">Projektas </t>
  </si>
  <si>
    <t>Specialios tikslinės dotacijos (10+33+34+37)</t>
  </si>
  <si>
    <t>DOTACIJOS (8+9+38)</t>
  </si>
  <si>
    <t>Kitos dotacijos ir lėšos iš kitų valdymo lygių (39+...+57)</t>
  </si>
  <si>
    <t>KITOS PAJAMOS (59+...+68)</t>
  </si>
  <si>
    <t>MATERIALIOJO IR NEMATERIALIOJO TURTO REALIZAVIMO PAJAMOS (70)</t>
  </si>
  <si>
    <t>Ilgalaikio materialiojo turto realizavimo pajamos (71+72)</t>
  </si>
  <si>
    <t>Iš viso pajamų (1+7+58+69):</t>
  </si>
  <si>
    <t xml:space="preserve">                                                         Klaipėdos miesto savivaldybės tarybos</t>
  </si>
  <si>
    <t xml:space="preserve">                                             2020 m. vasario 27 d. sprendimo Nr. T2-27</t>
  </si>
  <si>
    <t>Sveikatos apsaugos programa (dotacijos sveikos gyvensenos įgūdžiams bendruomenėse stiprinti bei visuomenės sveikatos stebėsenai savivaldybėse vykdyti lėšos)</t>
  </si>
  <si>
    <t>Iš viso asignavimų (119-121):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</si>
</sst>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1" applyFont="1"/>
    <xf numFmtId="0" fontId="1" fillId="0" borderId="0" xfId="1"/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1" applyFont="1" applyFill="1" applyBorder="1"/>
    <xf numFmtId="0" fontId="4" fillId="0" borderId="0" xfId="1" applyFont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1" applyFont="1" applyFill="1" applyAlignment="1">
      <alignment horizontal="center"/>
    </xf>
    <xf numFmtId="0" fontId="7" fillId="0" borderId="0" xfId="0" applyFont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0" xfId="1" applyFont="1" applyFill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2" fillId="0" borderId="0" xfId="1" applyFont="1" applyFill="1" applyAlignment="1">
      <alignment horizontal="left"/>
    </xf>
    <xf numFmtId="0" fontId="2" fillId="0" borderId="2" xfId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justify"/>
    </xf>
    <xf numFmtId="0" fontId="4" fillId="0" borderId="0" xfId="1" applyFont="1" applyAlignment="1">
      <alignment horizontal="right"/>
    </xf>
    <xf numFmtId="164" fontId="2" fillId="0" borderId="2" xfId="1" applyNumberFormat="1" applyFont="1" applyBorder="1"/>
    <xf numFmtId="164" fontId="4" fillId="0" borderId="2" xfId="1" applyNumberFormat="1" applyFont="1" applyBorder="1"/>
    <xf numFmtId="0" fontId="4" fillId="0" borderId="0" xfId="1" applyFont="1" applyFill="1"/>
    <xf numFmtId="0" fontId="2" fillId="0" borderId="2" xfId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164" fontId="1" fillId="0" borderId="0" xfId="1" applyNumberFormat="1"/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showZeros="0" tabSelected="1" topLeftCell="A64" zoomScale="90" zoomScaleNormal="90" workbookViewId="0">
      <selection activeCell="G70" sqref="G70"/>
    </sheetView>
  </sheetViews>
  <sheetFormatPr defaultRowHeight="12.75" x14ac:dyDescent="0.2"/>
  <cols>
    <col min="1" max="1" width="9.140625" style="2"/>
    <col min="2" max="2" width="62.42578125" style="2" customWidth="1"/>
    <col min="3" max="3" width="12.28515625" style="2" customWidth="1"/>
    <col min="4" max="4" width="12.42578125" style="2" customWidth="1"/>
    <col min="5" max="5" width="12.28515625" style="2" customWidth="1"/>
    <col min="6" max="123" width="9.140625" style="2"/>
    <col min="124" max="124" width="60" style="2" customWidth="1"/>
    <col min="125" max="125" width="17.28515625" style="2" customWidth="1"/>
    <col min="126" max="126" width="13.28515625" style="2" customWidth="1"/>
    <col min="127" max="127" width="12" style="2" customWidth="1"/>
    <col min="128" max="379" width="9.140625" style="2"/>
    <col min="380" max="380" width="60" style="2" customWidth="1"/>
    <col min="381" max="381" width="17.28515625" style="2" customWidth="1"/>
    <col min="382" max="382" width="13.28515625" style="2" customWidth="1"/>
    <col min="383" max="383" width="12" style="2" customWidth="1"/>
    <col min="384" max="635" width="9.140625" style="2"/>
    <col min="636" max="636" width="60" style="2" customWidth="1"/>
    <col min="637" max="637" width="17.28515625" style="2" customWidth="1"/>
    <col min="638" max="638" width="13.28515625" style="2" customWidth="1"/>
    <col min="639" max="639" width="12" style="2" customWidth="1"/>
    <col min="640" max="891" width="9.140625" style="2"/>
    <col min="892" max="892" width="60" style="2" customWidth="1"/>
    <col min="893" max="893" width="17.28515625" style="2" customWidth="1"/>
    <col min="894" max="894" width="13.28515625" style="2" customWidth="1"/>
    <col min="895" max="895" width="12" style="2" customWidth="1"/>
    <col min="896" max="1147" width="9.140625" style="2"/>
    <col min="1148" max="1148" width="60" style="2" customWidth="1"/>
    <col min="1149" max="1149" width="17.28515625" style="2" customWidth="1"/>
    <col min="1150" max="1150" width="13.28515625" style="2" customWidth="1"/>
    <col min="1151" max="1151" width="12" style="2" customWidth="1"/>
    <col min="1152" max="1403" width="9.140625" style="2"/>
    <col min="1404" max="1404" width="60" style="2" customWidth="1"/>
    <col min="1405" max="1405" width="17.28515625" style="2" customWidth="1"/>
    <col min="1406" max="1406" width="13.28515625" style="2" customWidth="1"/>
    <col min="1407" max="1407" width="12" style="2" customWidth="1"/>
    <col min="1408" max="1659" width="9.140625" style="2"/>
    <col min="1660" max="1660" width="60" style="2" customWidth="1"/>
    <col min="1661" max="1661" width="17.28515625" style="2" customWidth="1"/>
    <col min="1662" max="1662" width="13.28515625" style="2" customWidth="1"/>
    <col min="1663" max="1663" width="12" style="2" customWidth="1"/>
    <col min="1664" max="1915" width="9.140625" style="2"/>
    <col min="1916" max="1916" width="60" style="2" customWidth="1"/>
    <col min="1917" max="1917" width="17.28515625" style="2" customWidth="1"/>
    <col min="1918" max="1918" width="13.28515625" style="2" customWidth="1"/>
    <col min="1919" max="1919" width="12" style="2" customWidth="1"/>
    <col min="1920" max="2171" width="9.140625" style="2"/>
    <col min="2172" max="2172" width="60" style="2" customWidth="1"/>
    <col min="2173" max="2173" width="17.28515625" style="2" customWidth="1"/>
    <col min="2174" max="2174" width="13.28515625" style="2" customWidth="1"/>
    <col min="2175" max="2175" width="12" style="2" customWidth="1"/>
    <col min="2176" max="2427" width="9.140625" style="2"/>
    <col min="2428" max="2428" width="60" style="2" customWidth="1"/>
    <col min="2429" max="2429" width="17.28515625" style="2" customWidth="1"/>
    <col min="2430" max="2430" width="13.28515625" style="2" customWidth="1"/>
    <col min="2431" max="2431" width="12" style="2" customWidth="1"/>
    <col min="2432" max="2683" width="9.140625" style="2"/>
    <col min="2684" max="2684" width="60" style="2" customWidth="1"/>
    <col min="2685" max="2685" width="17.28515625" style="2" customWidth="1"/>
    <col min="2686" max="2686" width="13.28515625" style="2" customWidth="1"/>
    <col min="2687" max="2687" width="12" style="2" customWidth="1"/>
    <col min="2688" max="2939" width="9.140625" style="2"/>
    <col min="2940" max="2940" width="60" style="2" customWidth="1"/>
    <col min="2941" max="2941" width="17.28515625" style="2" customWidth="1"/>
    <col min="2942" max="2942" width="13.28515625" style="2" customWidth="1"/>
    <col min="2943" max="2943" width="12" style="2" customWidth="1"/>
    <col min="2944" max="3195" width="9.140625" style="2"/>
    <col min="3196" max="3196" width="60" style="2" customWidth="1"/>
    <col min="3197" max="3197" width="17.28515625" style="2" customWidth="1"/>
    <col min="3198" max="3198" width="13.28515625" style="2" customWidth="1"/>
    <col min="3199" max="3199" width="12" style="2" customWidth="1"/>
    <col min="3200" max="3451" width="9.140625" style="2"/>
    <col min="3452" max="3452" width="60" style="2" customWidth="1"/>
    <col min="3453" max="3453" width="17.28515625" style="2" customWidth="1"/>
    <col min="3454" max="3454" width="13.28515625" style="2" customWidth="1"/>
    <col min="3455" max="3455" width="12" style="2" customWidth="1"/>
    <col min="3456" max="3707" width="9.140625" style="2"/>
    <col min="3708" max="3708" width="60" style="2" customWidth="1"/>
    <col min="3709" max="3709" width="17.28515625" style="2" customWidth="1"/>
    <col min="3710" max="3710" width="13.28515625" style="2" customWidth="1"/>
    <col min="3711" max="3711" width="12" style="2" customWidth="1"/>
    <col min="3712" max="3963" width="9.140625" style="2"/>
    <col min="3964" max="3964" width="60" style="2" customWidth="1"/>
    <col min="3965" max="3965" width="17.28515625" style="2" customWidth="1"/>
    <col min="3966" max="3966" width="13.28515625" style="2" customWidth="1"/>
    <col min="3967" max="3967" width="12" style="2" customWidth="1"/>
    <col min="3968" max="4219" width="9.140625" style="2"/>
    <col min="4220" max="4220" width="60" style="2" customWidth="1"/>
    <col min="4221" max="4221" width="17.28515625" style="2" customWidth="1"/>
    <col min="4222" max="4222" width="13.28515625" style="2" customWidth="1"/>
    <col min="4223" max="4223" width="12" style="2" customWidth="1"/>
    <col min="4224" max="4475" width="9.140625" style="2"/>
    <col min="4476" max="4476" width="60" style="2" customWidth="1"/>
    <col min="4477" max="4477" width="17.28515625" style="2" customWidth="1"/>
    <col min="4478" max="4478" width="13.28515625" style="2" customWidth="1"/>
    <col min="4479" max="4479" width="12" style="2" customWidth="1"/>
    <col min="4480" max="4731" width="9.140625" style="2"/>
    <col min="4732" max="4732" width="60" style="2" customWidth="1"/>
    <col min="4733" max="4733" width="17.28515625" style="2" customWidth="1"/>
    <col min="4734" max="4734" width="13.28515625" style="2" customWidth="1"/>
    <col min="4735" max="4735" width="12" style="2" customWidth="1"/>
    <col min="4736" max="4987" width="9.140625" style="2"/>
    <col min="4988" max="4988" width="60" style="2" customWidth="1"/>
    <col min="4989" max="4989" width="17.28515625" style="2" customWidth="1"/>
    <col min="4990" max="4990" width="13.28515625" style="2" customWidth="1"/>
    <col min="4991" max="4991" width="12" style="2" customWidth="1"/>
    <col min="4992" max="5243" width="9.140625" style="2"/>
    <col min="5244" max="5244" width="60" style="2" customWidth="1"/>
    <col min="5245" max="5245" width="17.28515625" style="2" customWidth="1"/>
    <col min="5246" max="5246" width="13.28515625" style="2" customWidth="1"/>
    <col min="5247" max="5247" width="12" style="2" customWidth="1"/>
    <col min="5248" max="5499" width="9.140625" style="2"/>
    <col min="5500" max="5500" width="60" style="2" customWidth="1"/>
    <col min="5501" max="5501" width="17.28515625" style="2" customWidth="1"/>
    <col min="5502" max="5502" width="13.28515625" style="2" customWidth="1"/>
    <col min="5503" max="5503" width="12" style="2" customWidth="1"/>
    <col min="5504" max="5755" width="9.140625" style="2"/>
    <col min="5756" max="5756" width="60" style="2" customWidth="1"/>
    <col min="5757" max="5757" width="17.28515625" style="2" customWidth="1"/>
    <col min="5758" max="5758" width="13.28515625" style="2" customWidth="1"/>
    <col min="5759" max="5759" width="12" style="2" customWidth="1"/>
    <col min="5760" max="6011" width="9.140625" style="2"/>
    <col min="6012" max="6012" width="60" style="2" customWidth="1"/>
    <col min="6013" max="6013" width="17.28515625" style="2" customWidth="1"/>
    <col min="6014" max="6014" width="13.28515625" style="2" customWidth="1"/>
    <col min="6015" max="6015" width="12" style="2" customWidth="1"/>
    <col min="6016" max="6267" width="9.140625" style="2"/>
    <col min="6268" max="6268" width="60" style="2" customWidth="1"/>
    <col min="6269" max="6269" width="17.28515625" style="2" customWidth="1"/>
    <col min="6270" max="6270" width="13.28515625" style="2" customWidth="1"/>
    <col min="6271" max="6271" width="12" style="2" customWidth="1"/>
    <col min="6272" max="6523" width="9.140625" style="2"/>
    <col min="6524" max="6524" width="60" style="2" customWidth="1"/>
    <col min="6525" max="6525" width="17.28515625" style="2" customWidth="1"/>
    <col min="6526" max="6526" width="13.28515625" style="2" customWidth="1"/>
    <col min="6527" max="6527" width="12" style="2" customWidth="1"/>
    <col min="6528" max="6779" width="9.140625" style="2"/>
    <col min="6780" max="6780" width="60" style="2" customWidth="1"/>
    <col min="6781" max="6781" width="17.28515625" style="2" customWidth="1"/>
    <col min="6782" max="6782" width="13.28515625" style="2" customWidth="1"/>
    <col min="6783" max="6783" width="12" style="2" customWidth="1"/>
    <col min="6784" max="7035" width="9.140625" style="2"/>
    <col min="7036" max="7036" width="60" style="2" customWidth="1"/>
    <col min="7037" max="7037" width="17.28515625" style="2" customWidth="1"/>
    <col min="7038" max="7038" width="13.28515625" style="2" customWidth="1"/>
    <col min="7039" max="7039" width="12" style="2" customWidth="1"/>
    <col min="7040" max="7291" width="9.140625" style="2"/>
    <col min="7292" max="7292" width="60" style="2" customWidth="1"/>
    <col min="7293" max="7293" width="17.28515625" style="2" customWidth="1"/>
    <col min="7294" max="7294" width="13.28515625" style="2" customWidth="1"/>
    <col min="7295" max="7295" width="12" style="2" customWidth="1"/>
    <col min="7296" max="7547" width="9.140625" style="2"/>
    <col min="7548" max="7548" width="60" style="2" customWidth="1"/>
    <col min="7549" max="7549" width="17.28515625" style="2" customWidth="1"/>
    <col min="7550" max="7550" width="13.28515625" style="2" customWidth="1"/>
    <col min="7551" max="7551" width="12" style="2" customWidth="1"/>
    <col min="7552" max="7803" width="9.140625" style="2"/>
    <col min="7804" max="7804" width="60" style="2" customWidth="1"/>
    <col min="7805" max="7805" width="17.28515625" style="2" customWidth="1"/>
    <col min="7806" max="7806" width="13.28515625" style="2" customWidth="1"/>
    <col min="7807" max="7807" width="12" style="2" customWidth="1"/>
    <col min="7808" max="8059" width="9.140625" style="2"/>
    <col min="8060" max="8060" width="60" style="2" customWidth="1"/>
    <col min="8061" max="8061" width="17.28515625" style="2" customWidth="1"/>
    <col min="8062" max="8062" width="13.28515625" style="2" customWidth="1"/>
    <col min="8063" max="8063" width="12" style="2" customWidth="1"/>
    <col min="8064" max="8315" width="9.140625" style="2"/>
    <col min="8316" max="8316" width="60" style="2" customWidth="1"/>
    <col min="8317" max="8317" width="17.28515625" style="2" customWidth="1"/>
    <col min="8318" max="8318" width="13.28515625" style="2" customWidth="1"/>
    <col min="8319" max="8319" width="12" style="2" customWidth="1"/>
    <col min="8320" max="8571" width="9.140625" style="2"/>
    <col min="8572" max="8572" width="60" style="2" customWidth="1"/>
    <col min="8573" max="8573" width="17.28515625" style="2" customWidth="1"/>
    <col min="8574" max="8574" width="13.28515625" style="2" customWidth="1"/>
    <col min="8575" max="8575" width="12" style="2" customWidth="1"/>
    <col min="8576" max="8827" width="9.140625" style="2"/>
    <col min="8828" max="8828" width="60" style="2" customWidth="1"/>
    <col min="8829" max="8829" width="17.28515625" style="2" customWidth="1"/>
    <col min="8830" max="8830" width="13.28515625" style="2" customWidth="1"/>
    <col min="8831" max="8831" width="12" style="2" customWidth="1"/>
    <col min="8832" max="9083" width="9.140625" style="2"/>
    <col min="9084" max="9084" width="60" style="2" customWidth="1"/>
    <col min="9085" max="9085" width="17.28515625" style="2" customWidth="1"/>
    <col min="9086" max="9086" width="13.28515625" style="2" customWidth="1"/>
    <col min="9087" max="9087" width="12" style="2" customWidth="1"/>
    <col min="9088" max="9339" width="9.140625" style="2"/>
    <col min="9340" max="9340" width="60" style="2" customWidth="1"/>
    <col min="9341" max="9341" width="17.28515625" style="2" customWidth="1"/>
    <col min="9342" max="9342" width="13.28515625" style="2" customWidth="1"/>
    <col min="9343" max="9343" width="12" style="2" customWidth="1"/>
    <col min="9344" max="9595" width="9.140625" style="2"/>
    <col min="9596" max="9596" width="60" style="2" customWidth="1"/>
    <col min="9597" max="9597" width="17.28515625" style="2" customWidth="1"/>
    <col min="9598" max="9598" width="13.28515625" style="2" customWidth="1"/>
    <col min="9599" max="9599" width="12" style="2" customWidth="1"/>
    <col min="9600" max="9851" width="9.140625" style="2"/>
    <col min="9852" max="9852" width="60" style="2" customWidth="1"/>
    <col min="9853" max="9853" width="17.28515625" style="2" customWidth="1"/>
    <col min="9854" max="9854" width="13.28515625" style="2" customWidth="1"/>
    <col min="9855" max="9855" width="12" style="2" customWidth="1"/>
    <col min="9856" max="10107" width="9.140625" style="2"/>
    <col min="10108" max="10108" width="60" style="2" customWidth="1"/>
    <col min="10109" max="10109" width="17.28515625" style="2" customWidth="1"/>
    <col min="10110" max="10110" width="13.28515625" style="2" customWidth="1"/>
    <col min="10111" max="10111" width="12" style="2" customWidth="1"/>
    <col min="10112" max="10363" width="9.140625" style="2"/>
    <col min="10364" max="10364" width="60" style="2" customWidth="1"/>
    <col min="10365" max="10365" width="17.28515625" style="2" customWidth="1"/>
    <col min="10366" max="10366" width="13.28515625" style="2" customWidth="1"/>
    <col min="10367" max="10367" width="12" style="2" customWidth="1"/>
    <col min="10368" max="10619" width="9.140625" style="2"/>
    <col min="10620" max="10620" width="60" style="2" customWidth="1"/>
    <col min="10621" max="10621" width="17.28515625" style="2" customWidth="1"/>
    <col min="10622" max="10622" width="13.28515625" style="2" customWidth="1"/>
    <col min="10623" max="10623" width="12" style="2" customWidth="1"/>
    <col min="10624" max="10875" width="9.140625" style="2"/>
    <col min="10876" max="10876" width="60" style="2" customWidth="1"/>
    <col min="10877" max="10877" width="17.28515625" style="2" customWidth="1"/>
    <col min="10878" max="10878" width="13.28515625" style="2" customWidth="1"/>
    <col min="10879" max="10879" width="12" style="2" customWidth="1"/>
    <col min="10880" max="11131" width="9.140625" style="2"/>
    <col min="11132" max="11132" width="60" style="2" customWidth="1"/>
    <col min="11133" max="11133" width="17.28515625" style="2" customWidth="1"/>
    <col min="11134" max="11134" width="13.28515625" style="2" customWidth="1"/>
    <col min="11135" max="11135" width="12" style="2" customWidth="1"/>
    <col min="11136" max="11387" width="9.140625" style="2"/>
    <col min="11388" max="11388" width="60" style="2" customWidth="1"/>
    <col min="11389" max="11389" width="17.28515625" style="2" customWidth="1"/>
    <col min="11390" max="11390" width="13.28515625" style="2" customWidth="1"/>
    <col min="11391" max="11391" width="12" style="2" customWidth="1"/>
    <col min="11392" max="11643" width="9.140625" style="2"/>
    <col min="11644" max="11644" width="60" style="2" customWidth="1"/>
    <col min="11645" max="11645" width="17.28515625" style="2" customWidth="1"/>
    <col min="11646" max="11646" width="13.28515625" style="2" customWidth="1"/>
    <col min="11647" max="11647" width="12" style="2" customWidth="1"/>
    <col min="11648" max="11899" width="9.140625" style="2"/>
    <col min="11900" max="11900" width="60" style="2" customWidth="1"/>
    <col min="11901" max="11901" width="17.28515625" style="2" customWidth="1"/>
    <col min="11902" max="11902" width="13.28515625" style="2" customWidth="1"/>
    <col min="11903" max="11903" width="12" style="2" customWidth="1"/>
    <col min="11904" max="12155" width="9.140625" style="2"/>
    <col min="12156" max="12156" width="60" style="2" customWidth="1"/>
    <col min="12157" max="12157" width="17.28515625" style="2" customWidth="1"/>
    <col min="12158" max="12158" width="13.28515625" style="2" customWidth="1"/>
    <col min="12159" max="12159" width="12" style="2" customWidth="1"/>
    <col min="12160" max="12411" width="9.140625" style="2"/>
    <col min="12412" max="12412" width="60" style="2" customWidth="1"/>
    <col min="12413" max="12413" width="17.28515625" style="2" customWidth="1"/>
    <col min="12414" max="12414" width="13.28515625" style="2" customWidth="1"/>
    <col min="12415" max="12415" width="12" style="2" customWidth="1"/>
    <col min="12416" max="12667" width="9.140625" style="2"/>
    <col min="12668" max="12668" width="60" style="2" customWidth="1"/>
    <col min="12669" max="12669" width="17.28515625" style="2" customWidth="1"/>
    <col min="12670" max="12670" width="13.28515625" style="2" customWidth="1"/>
    <col min="12671" max="12671" width="12" style="2" customWidth="1"/>
    <col min="12672" max="12923" width="9.140625" style="2"/>
    <col min="12924" max="12924" width="60" style="2" customWidth="1"/>
    <col min="12925" max="12925" width="17.28515625" style="2" customWidth="1"/>
    <col min="12926" max="12926" width="13.28515625" style="2" customWidth="1"/>
    <col min="12927" max="12927" width="12" style="2" customWidth="1"/>
    <col min="12928" max="13179" width="9.140625" style="2"/>
    <col min="13180" max="13180" width="60" style="2" customWidth="1"/>
    <col min="13181" max="13181" width="17.28515625" style="2" customWidth="1"/>
    <col min="13182" max="13182" width="13.28515625" style="2" customWidth="1"/>
    <col min="13183" max="13183" width="12" style="2" customWidth="1"/>
    <col min="13184" max="13435" width="9.140625" style="2"/>
    <col min="13436" max="13436" width="60" style="2" customWidth="1"/>
    <col min="13437" max="13437" width="17.28515625" style="2" customWidth="1"/>
    <col min="13438" max="13438" width="13.28515625" style="2" customWidth="1"/>
    <col min="13439" max="13439" width="12" style="2" customWidth="1"/>
    <col min="13440" max="13691" width="9.140625" style="2"/>
    <col min="13692" max="13692" width="60" style="2" customWidth="1"/>
    <col min="13693" max="13693" width="17.28515625" style="2" customWidth="1"/>
    <col min="13694" max="13694" width="13.28515625" style="2" customWidth="1"/>
    <col min="13695" max="13695" width="12" style="2" customWidth="1"/>
    <col min="13696" max="13947" width="9.140625" style="2"/>
    <col min="13948" max="13948" width="60" style="2" customWidth="1"/>
    <col min="13949" max="13949" width="17.28515625" style="2" customWidth="1"/>
    <col min="13950" max="13950" width="13.28515625" style="2" customWidth="1"/>
    <col min="13951" max="13951" width="12" style="2" customWidth="1"/>
    <col min="13952" max="14203" width="9.140625" style="2"/>
    <col min="14204" max="14204" width="60" style="2" customWidth="1"/>
    <col min="14205" max="14205" width="17.28515625" style="2" customWidth="1"/>
    <col min="14206" max="14206" width="13.28515625" style="2" customWidth="1"/>
    <col min="14207" max="14207" width="12" style="2" customWidth="1"/>
    <col min="14208" max="14459" width="9.140625" style="2"/>
    <col min="14460" max="14460" width="60" style="2" customWidth="1"/>
    <col min="14461" max="14461" width="17.28515625" style="2" customWidth="1"/>
    <col min="14462" max="14462" width="13.28515625" style="2" customWidth="1"/>
    <col min="14463" max="14463" width="12" style="2" customWidth="1"/>
    <col min="14464" max="14715" width="9.140625" style="2"/>
    <col min="14716" max="14716" width="60" style="2" customWidth="1"/>
    <col min="14717" max="14717" width="17.28515625" style="2" customWidth="1"/>
    <col min="14718" max="14718" width="13.28515625" style="2" customWidth="1"/>
    <col min="14719" max="14719" width="12" style="2" customWidth="1"/>
    <col min="14720" max="14971" width="9.140625" style="2"/>
    <col min="14972" max="14972" width="60" style="2" customWidth="1"/>
    <col min="14973" max="14973" width="17.28515625" style="2" customWidth="1"/>
    <col min="14974" max="14974" width="13.28515625" style="2" customWidth="1"/>
    <col min="14975" max="14975" width="12" style="2" customWidth="1"/>
    <col min="14976" max="15227" width="9.140625" style="2"/>
    <col min="15228" max="15228" width="60" style="2" customWidth="1"/>
    <col min="15229" max="15229" width="17.28515625" style="2" customWidth="1"/>
    <col min="15230" max="15230" width="13.28515625" style="2" customWidth="1"/>
    <col min="15231" max="15231" width="12" style="2" customWidth="1"/>
    <col min="15232" max="15483" width="9.140625" style="2"/>
    <col min="15484" max="15484" width="60" style="2" customWidth="1"/>
    <col min="15485" max="15485" width="17.28515625" style="2" customWidth="1"/>
    <col min="15486" max="15486" width="13.28515625" style="2" customWidth="1"/>
    <col min="15487" max="15487" width="12" style="2" customWidth="1"/>
    <col min="15488" max="15739" width="9.140625" style="2"/>
    <col min="15740" max="15740" width="60" style="2" customWidth="1"/>
    <col min="15741" max="15741" width="17.28515625" style="2" customWidth="1"/>
    <col min="15742" max="15742" width="13.28515625" style="2" customWidth="1"/>
    <col min="15743" max="15743" width="12" style="2" customWidth="1"/>
    <col min="15744" max="15995" width="9.140625" style="2"/>
    <col min="15996" max="15996" width="60" style="2" customWidth="1"/>
    <col min="15997" max="15997" width="17.28515625" style="2" customWidth="1"/>
    <col min="15998" max="15998" width="13.28515625" style="2" customWidth="1"/>
    <col min="15999" max="15999" width="12" style="2" customWidth="1"/>
    <col min="16000" max="16384" width="9.140625" style="2"/>
  </cols>
  <sheetData>
    <row r="1" spans="1:5" ht="18" customHeight="1" x14ac:dyDescent="0.25">
      <c r="A1" s="1"/>
      <c r="B1" s="40"/>
      <c r="C1" s="1"/>
      <c r="D1" s="23" t="s">
        <v>130</v>
      </c>
      <c r="E1" s="1"/>
    </row>
    <row r="2" spans="1:5" ht="10.5" customHeight="1" x14ac:dyDescent="0.25">
      <c r="A2" s="1"/>
      <c r="B2" s="1"/>
      <c r="C2" s="1"/>
      <c r="D2" s="1"/>
      <c r="E2" s="1"/>
    </row>
    <row r="3" spans="1:5" customFormat="1" ht="16.5" customHeight="1" x14ac:dyDescent="0.25">
      <c r="A3" s="16"/>
      <c r="B3" s="49" t="s">
        <v>176</v>
      </c>
      <c r="C3" s="49"/>
      <c r="D3" s="27"/>
      <c r="E3" s="27"/>
    </row>
    <row r="4" spans="1:5" customFormat="1" ht="14.25" customHeight="1" x14ac:dyDescent="0.25">
      <c r="A4" s="16"/>
      <c r="B4" s="49" t="s">
        <v>177</v>
      </c>
      <c r="C4" s="49"/>
      <c r="D4" s="49"/>
      <c r="E4" s="27"/>
    </row>
    <row r="5" spans="1:5" customFormat="1" ht="15.75" x14ac:dyDescent="0.25">
      <c r="A5" s="17"/>
      <c r="B5" s="39" t="s">
        <v>67</v>
      </c>
      <c r="C5" s="27"/>
      <c r="D5" s="27"/>
      <c r="E5" s="27"/>
    </row>
    <row r="6" spans="1:5" customFormat="1" ht="15.75" x14ac:dyDescent="0.25">
      <c r="A6" s="17"/>
      <c r="B6" s="35" t="s">
        <v>139</v>
      </c>
      <c r="C6" s="27"/>
      <c r="D6" s="27"/>
      <c r="E6" s="27"/>
    </row>
    <row r="7" spans="1:5" customFormat="1" ht="15.75" x14ac:dyDescent="0.25">
      <c r="A7" s="17"/>
      <c r="B7" s="36" t="s">
        <v>141</v>
      </c>
      <c r="C7" s="27"/>
      <c r="D7" s="27"/>
      <c r="E7" s="27"/>
    </row>
    <row r="8" spans="1:5" customFormat="1" ht="15.75" x14ac:dyDescent="0.25">
      <c r="A8" s="17"/>
      <c r="B8" s="37" t="s">
        <v>140</v>
      </c>
      <c r="C8" s="27"/>
      <c r="D8" s="27"/>
      <c r="E8" s="27"/>
    </row>
    <row r="9" spans="1:5" ht="12.75" customHeight="1" x14ac:dyDescent="0.25">
      <c r="A9" s="18"/>
      <c r="B9" s="19"/>
      <c r="C9" s="1"/>
      <c r="D9" s="1"/>
      <c r="E9" s="1"/>
    </row>
    <row r="10" spans="1:5" ht="15.75" x14ac:dyDescent="0.25">
      <c r="A10" s="20"/>
      <c r="B10" s="21" t="s">
        <v>116</v>
      </c>
      <c r="C10" s="1"/>
      <c r="D10" s="1"/>
      <c r="E10" s="1"/>
    </row>
    <row r="11" spans="1:5" ht="11.25" customHeight="1" x14ac:dyDescent="0.25">
      <c r="A11" s="18"/>
      <c r="B11" s="21"/>
      <c r="C11" s="1"/>
      <c r="D11" s="1"/>
      <c r="E11" s="1"/>
    </row>
    <row r="12" spans="1:5" ht="15.75" x14ac:dyDescent="0.25">
      <c r="A12" s="18"/>
      <c r="B12" s="22" t="s">
        <v>4</v>
      </c>
      <c r="C12" s="1"/>
      <c r="D12" s="1"/>
      <c r="E12" s="34" t="s">
        <v>127</v>
      </c>
    </row>
    <row r="13" spans="1:5" ht="42.75" customHeight="1" x14ac:dyDescent="0.2">
      <c r="A13" s="30" t="s">
        <v>0</v>
      </c>
      <c r="B13" s="30" t="s">
        <v>5</v>
      </c>
      <c r="C13" s="38" t="s">
        <v>131</v>
      </c>
      <c r="D13" s="38" t="s">
        <v>167</v>
      </c>
      <c r="E13" s="38" t="s">
        <v>168</v>
      </c>
    </row>
    <row r="14" spans="1:5" s="7" customFormat="1" ht="15.75" x14ac:dyDescent="0.25">
      <c r="A14" s="44">
        <v>1</v>
      </c>
      <c r="B14" s="44">
        <v>2</v>
      </c>
      <c r="C14" s="44">
        <v>3</v>
      </c>
      <c r="D14" s="44">
        <v>3</v>
      </c>
      <c r="E14" s="44">
        <v>3</v>
      </c>
    </row>
    <row r="15" spans="1:5" ht="15.75" customHeight="1" x14ac:dyDescent="0.25">
      <c r="A15" s="10">
        <v>1</v>
      </c>
      <c r="B15" s="8" t="s">
        <v>101</v>
      </c>
      <c r="C15" s="13">
        <v>106537</v>
      </c>
      <c r="D15" s="13">
        <f t="shared" ref="D15" si="0">SUM(D16:D20)</f>
        <v>0</v>
      </c>
      <c r="E15" s="13">
        <f t="shared" ref="E15" si="1">SUM(E16:E20)</f>
        <v>106537</v>
      </c>
    </row>
    <row r="16" spans="1:5" ht="15" customHeight="1" x14ac:dyDescent="0.25">
      <c r="A16" s="10">
        <v>2</v>
      </c>
      <c r="B16" s="9" t="s">
        <v>6</v>
      </c>
      <c r="C16" s="41">
        <v>97137</v>
      </c>
      <c r="D16" s="41"/>
      <c r="E16" s="41">
        <f>+C16+D16</f>
        <v>97137</v>
      </c>
    </row>
    <row r="17" spans="1:5" ht="15" customHeight="1" x14ac:dyDescent="0.25">
      <c r="A17" s="10">
        <v>3</v>
      </c>
      <c r="B17" s="9" t="s">
        <v>7</v>
      </c>
      <c r="C17" s="41">
        <v>450</v>
      </c>
      <c r="D17" s="41"/>
      <c r="E17" s="41">
        <f t="shared" ref="E17:E20" si="2">+C17+D17</f>
        <v>450</v>
      </c>
    </row>
    <row r="18" spans="1:5" ht="15" customHeight="1" x14ac:dyDescent="0.25">
      <c r="A18" s="10">
        <v>4</v>
      </c>
      <c r="B18" s="9" t="s">
        <v>8</v>
      </c>
      <c r="C18" s="41">
        <v>90</v>
      </c>
      <c r="D18" s="41"/>
      <c r="E18" s="41">
        <f t="shared" si="2"/>
        <v>90</v>
      </c>
    </row>
    <row r="19" spans="1:5" ht="15" customHeight="1" x14ac:dyDescent="0.25">
      <c r="A19" s="10">
        <v>5</v>
      </c>
      <c r="B19" s="9" t="s">
        <v>9</v>
      </c>
      <c r="C19" s="41">
        <v>8410</v>
      </c>
      <c r="D19" s="41"/>
      <c r="E19" s="41">
        <f t="shared" si="2"/>
        <v>8410</v>
      </c>
    </row>
    <row r="20" spans="1:5" ht="15" customHeight="1" x14ac:dyDescent="0.25">
      <c r="A20" s="10">
        <v>6</v>
      </c>
      <c r="B20" s="9" t="s">
        <v>10</v>
      </c>
      <c r="C20" s="41">
        <v>450</v>
      </c>
      <c r="D20" s="41"/>
      <c r="E20" s="41">
        <f t="shared" si="2"/>
        <v>450</v>
      </c>
    </row>
    <row r="21" spans="1:5" ht="15.75" x14ac:dyDescent="0.25">
      <c r="A21" s="10">
        <v>7</v>
      </c>
      <c r="B21" s="8" t="s">
        <v>170</v>
      </c>
      <c r="C21" s="13">
        <v>98970.8</v>
      </c>
      <c r="D21" s="13">
        <f>+D22+D23+D52</f>
        <v>-301.5</v>
      </c>
      <c r="E21" s="13">
        <f>+E22+E23+E52</f>
        <v>98669.3</v>
      </c>
    </row>
    <row r="22" spans="1:5" ht="31.5" x14ac:dyDescent="0.25">
      <c r="A22" s="10">
        <v>8</v>
      </c>
      <c r="B22" s="8" t="s">
        <v>92</v>
      </c>
      <c r="C22" s="42">
        <v>21997.8</v>
      </c>
      <c r="D22" s="42">
        <v>-800</v>
      </c>
      <c r="E22" s="42">
        <f t="shared" ref="E22" si="3">+C22+D22</f>
        <v>21197.8</v>
      </c>
    </row>
    <row r="23" spans="1:5" ht="15.75" customHeight="1" x14ac:dyDescent="0.25">
      <c r="A23" s="10">
        <v>9</v>
      </c>
      <c r="B23" s="8" t="s">
        <v>169</v>
      </c>
      <c r="C23" s="13">
        <v>57246.1</v>
      </c>
      <c r="D23" s="13">
        <f t="shared" ref="D23" si="4">+D24+D47+D48+D51</f>
        <v>15</v>
      </c>
      <c r="E23" s="13">
        <f t="shared" ref="E23" si="5">+E24+E47+E48+E51</f>
        <v>57261.1</v>
      </c>
    </row>
    <row r="24" spans="1:5" ht="33.75" customHeight="1" x14ac:dyDescent="0.25">
      <c r="A24" s="10">
        <v>10</v>
      </c>
      <c r="B24" s="9" t="s">
        <v>125</v>
      </c>
      <c r="C24" s="29">
        <v>9212.7999999999993</v>
      </c>
      <c r="D24" s="29">
        <f t="shared" ref="D24" si="6">SUM(D25:D46)</f>
        <v>15</v>
      </c>
      <c r="E24" s="29">
        <f t="shared" ref="E24" si="7">SUM(E25:E46)</f>
        <v>9227.7999999999993</v>
      </c>
    </row>
    <row r="25" spans="1:5" ht="15.75" x14ac:dyDescent="0.25">
      <c r="A25" s="10">
        <v>11</v>
      </c>
      <c r="B25" s="4" t="s">
        <v>13</v>
      </c>
      <c r="C25" s="41">
        <v>0.9</v>
      </c>
      <c r="D25" s="41"/>
      <c r="E25" s="41">
        <f t="shared" ref="E25:E47" si="8">+C25+D25</f>
        <v>0.9</v>
      </c>
    </row>
    <row r="26" spans="1:5" ht="15.75" customHeight="1" x14ac:dyDescent="0.25">
      <c r="A26" s="10">
        <v>12</v>
      </c>
      <c r="B26" s="4" t="s">
        <v>14</v>
      </c>
      <c r="C26" s="41">
        <v>23</v>
      </c>
      <c r="D26" s="41"/>
      <c r="E26" s="41">
        <f t="shared" si="8"/>
        <v>23</v>
      </c>
    </row>
    <row r="27" spans="1:5" ht="15.75" customHeight="1" x14ac:dyDescent="0.25">
      <c r="A27" s="10">
        <v>13</v>
      </c>
      <c r="B27" s="4" t="s">
        <v>17</v>
      </c>
      <c r="C27" s="41">
        <v>66.400000000000006</v>
      </c>
      <c r="D27" s="41"/>
      <c r="E27" s="41">
        <f t="shared" si="8"/>
        <v>66.400000000000006</v>
      </c>
    </row>
    <row r="28" spans="1:5" ht="32.25" customHeight="1" x14ac:dyDescent="0.25">
      <c r="A28" s="10">
        <v>14</v>
      </c>
      <c r="B28" s="4" t="s">
        <v>68</v>
      </c>
      <c r="C28" s="41">
        <v>23</v>
      </c>
      <c r="D28" s="41"/>
      <c r="E28" s="41">
        <f t="shared" si="8"/>
        <v>23</v>
      </c>
    </row>
    <row r="29" spans="1:5" ht="15.75" customHeight="1" x14ac:dyDescent="0.25">
      <c r="A29" s="10">
        <v>15</v>
      </c>
      <c r="B29" s="4" t="s">
        <v>15</v>
      </c>
      <c r="C29" s="41">
        <v>15.2</v>
      </c>
      <c r="D29" s="41"/>
      <c r="E29" s="41">
        <f t="shared" si="8"/>
        <v>15.2</v>
      </c>
    </row>
    <row r="30" spans="1:5" ht="15.75" customHeight="1" x14ac:dyDescent="0.25">
      <c r="A30" s="10">
        <v>16</v>
      </c>
      <c r="B30" s="4" t="s">
        <v>72</v>
      </c>
      <c r="C30" s="41">
        <v>75.2</v>
      </c>
      <c r="D30" s="41"/>
      <c r="E30" s="41">
        <f t="shared" si="8"/>
        <v>75.2</v>
      </c>
    </row>
    <row r="31" spans="1:5" ht="15.75" customHeight="1" x14ac:dyDescent="0.25">
      <c r="A31" s="10">
        <v>17</v>
      </c>
      <c r="B31" s="4" t="s">
        <v>85</v>
      </c>
      <c r="C31" s="41">
        <v>34.5</v>
      </c>
      <c r="D31" s="41"/>
      <c r="E31" s="41">
        <f t="shared" si="8"/>
        <v>34.5</v>
      </c>
    </row>
    <row r="32" spans="1:5" ht="15.75" customHeight="1" x14ac:dyDescent="0.25">
      <c r="A32" s="10">
        <v>18</v>
      </c>
      <c r="B32" s="4" t="s">
        <v>16</v>
      </c>
      <c r="C32" s="41">
        <v>85.6</v>
      </c>
      <c r="D32" s="41"/>
      <c r="E32" s="41">
        <f t="shared" si="8"/>
        <v>85.6</v>
      </c>
    </row>
    <row r="33" spans="1:5" ht="34.5" customHeight="1" x14ac:dyDescent="0.25">
      <c r="A33" s="10">
        <v>19</v>
      </c>
      <c r="B33" s="4" t="s">
        <v>18</v>
      </c>
      <c r="C33" s="41">
        <v>2.6</v>
      </c>
      <c r="D33" s="41"/>
      <c r="E33" s="41">
        <f t="shared" si="8"/>
        <v>2.6</v>
      </c>
    </row>
    <row r="34" spans="1:5" ht="34.5" customHeight="1" x14ac:dyDescent="0.25">
      <c r="A34" s="10">
        <v>20</v>
      </c>
      <c r="B34" s="4" t="s">
        <v>117</v>
      </c>
      <c r="C34" s="41">
        <v>0.3</v>
      </c>
      <c r="D34" s="41"/>
      <c r="E34" s="41">
        <f t="shared" si="8"/>
        <v>0.3</v>
      </c>
    </row>
    <row r="35" spans="1:5" ht="15.75" customHeight="1" x14ac:dyDescent="0.25">
      <c r="A35" s="10">
        <v>21</v>
      </c>
      <c r="B35" s="4" t="s">
        <v>73</v>
      </c>
      <c r="C35" s="41">
        <v>5.4</v>
      </c>
      <c r="D35" s="41"/>
      <c r="E35" s="41">
        <f t="shared" si="8"/>
        <v>5.4</v>
      </c>
    </row>
    <row r="36" spans="1:5" ht="19.5" customHeight="1" x14ac:dyDescent="0.25">
      <c r="A36" s="10">
        <v>22</v>
      </c>
      <c r="B36" s="9" t="s">
        <v>40</v>
      </c>
      <c r="C36" s="41">
        <v>19.7</v>
      </c>
      <c r="D36" s="41"/>
      <c r="E36" s="41">
        <f t="shared" si="8"/>
        <v>19.7</v>
      </c>
    </row>
    <row r="37" spans="1:5" ht="31.5" x14ac:dyDescent="0.25">
      <c r="A37" s="10">
        <v>23</v>
      </c>
      <c r="B37" s="4" t="s">
        <v>84</v>
      </c>
      <c r="C37" s="41">
        <v>263.39999999999998</v>
      </c>
      <c r="D37" s="41"/>
      <c r="E37" s="41">
        <f t="shared" si="8"/>
        <v>263.39999999999998</v>
      </c>
    </row>
    <row r="38" spans="1:5" ht="15.75" customHeight="1" x14ac:dyDescent="0.25">
      <c r="A38" s="10">
        <v>24</v>
      </c>
      <c r="B38" s="4" t="s">
        <v>19</v>
      </c>
      <c r="C38" s="41">
        <v>5639.6</v>
      </c>
      <c r="D38" s="41">
        <v>15</v>
      </c>
      <c r="E38" s="41">
        <f t="shared" si="8"/>
        <v>5654.6</v>
      </c>
    </row>
    <row r="39" spans="1:5" ht="15.75" x14ac:dyDescent="0.25">
      <c r="A39" s="10">
        <v>25</v>
      </c>
      <c r="B39" s="4" t="s">
        <v>20</v>
      </c>
      <c r="C39" s="41">
        <v>786.9</v>
      </c>
      <c r="D39" s="41"/>
      <c r="E39" s="41">
        <f t="shared" si="8"/>
        <v>786.9</v>
      </c>
    </row>
    <row r="40" spans="1:5" ht="15.75" customHeight="1" x14ac:dyDescent="0.25">
      <c r="A40" s="10">
        <v>26</v>
      </c>
      <c r="B40" s="4" t="s">
        <v>21</v>
      </c>
      <c r="C40" s="41">
        <v>969.2</v>
      </c>
      <c r="D40" s="41"/>
      <c r="E40" s="41">
        <f t="shared" si="8"/>
        <v>969.2</v>
      </c>
    </row>
    <row r="41" spans="1:5" ht="15.75" x14ac:dyDescent="0.25">
      <c r="A41" s="10">
        <v>27</v>
      </c>
      <c r="B41" s="4" t="s">
        <v>86</v>
      </c>
      <c r="C41" s="41">
        <v>78.400000000000006</v>
      </c>
      <c r="D41" s="41"/>
      <c r="E41" s="41">
        <f t="shared" si="8"/>
        <v>78.400000000000006</v>
      </c>
    </row>
    <row r="42" spans="1:5" ht="32.25" customHeight="1" x14ac:dyDescent="0.25">
      <c r="A42" s="10">
        <v>28</v>
      </c>
      <c r="B42" s="4" t="s">
        <v>90</v>
      </c>
      <c r="C42" s="41">
        <v>796.1</v>
      </c>
      <c r="D42" s="41"/>
      <c r="E42" s="41">
        <f t="shared" si="8"/>
        <v>796.1</v>
      </c>
    </row>
    <row r="43" spans="1:5" ht="30" customHeight="1" x14ac:dyDescent="0.25">
      <c r="A43" s="10">
        <v>29</v>
      </c>
      <c r="B43" s="4" t="s">
        <v>89</v>
      </c>
      <c r="C43" s="41">
        <v>207.1</v>
      </c>
      <c r="D43" s="41"/>
      <c r="E43" s="41">
        <f t="shared" si="8"/>
        <v>207.1</v>
      </c>
    </row>
    <row r="44" spans="1:5" ht="15.75" x14ac:dyDescent="0.25">
      <c r="A44" s="10">
        <v>30</v>
      </c>
      <c r="B44" s="4" t="s">
        <v>107</v>
      </c>
      <c r="C44" s="41">
        <v>69.8</v>
      </c>
      <c r="D44" s="41"/>
      <c r="E44" s="41">
        <f t="shared" si="8"/>
        <v>69.8</v>
      </c>
    </row>
    <row r="45" spans="1:5" ht="18" customHeight="1" x14ac:dyDescent="0.25">
      <c r="A45" s="10">
        <v>31</v>
      </c>
      <c r="B45" s="4" t="s">
        <v>76</v>
      </c>
      <c r="C45" s="41">
        <v>4.5</v>
      </c>
      <c r="D45" s="41"/>
      <c r="E45" s="41">
        <f t="shared" si="8"/>
        <v>4.5</v>
      </c>
    </row>
    <row r="46" spans="1:5" ht="15" customHeight="1" x14ac:dyDescent="0.25">
      <c r="A46" s="10">
        <v>32</v>
      </c>
      <c r="B46" s="4" t="s">
        <v>104</v>
      </c>
      <c r="C46" s="41">
        <v>46</v>
      </c>
      <c r="D46" s="41"/>
      <c r="E46" s="41">
        <f t="shared" si="8"/>
        <v>46</v>
      </c>
    </row>
    <row r="47" spans="1:5" ht="15" customHeight="1" x14ac:dyDescent="0.25">
      <c r="A47" s="10">
        <v>33</v>
      </c>
      <c r="B47" s="9" t="s">
        <v>102</v>
      </c>
      <c r="C47" s="41">
        <v>46847.9</v>
      </c>
      <c r="D47" s="41"/>
      <c r="E47" s="41">
        <f t="shared" si="8"/>
        <v>46847.9</v>
      </c>
    </row>
    <row r="48" spans="1:5" ht="16.5" customHeight="1" x14ac:dyDescent="0.25">
      <c r="A48" s="10">
        <v>34</v>
      </c>
      <c r="B48" s="9" t="s">
        <v>126</v>
      </c>
      <c r="C48" s="14">
        <v>1184.5</v>
      </c>
      <c r="D48" s="14">
        <f t="shared" ref="D48" si="9">SUM(D49:D50)</f>
        <v>0</v>
      </c>
      <c r="E48" s="14">
        <f t="shared" ref="E48" si="10">SUM(E49:E50)</f>
        <v>1184.5</v>
      </c>
    </row>
    <row r="49" spans="1:5" ht="14.25" customHeight="1" x14ac:dyDescent="0.25">
      <c r="A49" s="10">
        <v>35</v>
      </c>
      <c r="B49" s="9" t="s">
        <v>103</v>
      </c>
      <c r="C49" s="41">
        <v>1110.5</v>
      </c>
      <c r="D49" s="41"/>
      <c r="E49" s="41">
        <f t="shared" ref="E49:E51" si="11">+C49+D49</f>
        <v>1110.5</v>
      </c>
    </row>
    <row r="50" spans="1:5" ht="15.75" x14ac:dyDescent="0.25">
      <c r="A50" s="10">
        <v>36</v>
      </c>
      <c r="B50" s="9" t="s">
        <v>22</v>
      </c>
      <c r="C50" s="41">
        <v>74</v>
      </c>
      <c r="D50" s="41"/>
      <c r="E50" s="41">
        <f t="shared" si="11"/>
        <v>74</v>
      </c>
    </row>
    <row r="51" spans="1:5" ht="31.5" x14ac:dyDescent="0.25">
      <c r="A51" s="10">
        <v>37</v>
      </c>
      <c r="B51" s="9" t="s">
        <v>23</v>
      </c>
      <c r="C51" s="41">
        <v>0.9</v>
      </c>
      <c r="D51" s="41"/>
      <c r="E51" s="41">
        <f t="shared" si="11"/>
        <v>0.9</v>
      </c>
    </row>
    <row r="52" spans="1:5" ht="17.25" customHeight="1" x14ac:dyDescent="0.25">
      <c r="A52" s="10">
        <v>38</v>
      </c>
      <c r="B52" s="33" t="s">
        <v>171</v>
      </c>
      <c r="C52" s="15">
        <v>19726.900000000001</v>
      </c>
      <c r="D52" s="15">
        <f>SUM(D53:D71)</f>
        <v>483.5</v>
      </c>
      <c r="E52" s="15">
        <f>SUM(E53:E71)</f>
        <v>20210.400000000001</v>
      </c>
    </row>
    <row r="53" spans="1:5" ht="48" customHeight="1" x14ac:dyDescent="0.25">
      <c r="A53" s="10">
        <v>39</v>
      </c>
      <c r="B53" s="9" t="s">
        <v>128</v>
      </c>
      <c r="C53" s="41">
        <v>120</v>
      </c>
      <c r="D53" s="41"/>
      <c r="E53" s="41">
        <f t="shared" ref="E53:E56" si="12">+C53+D53</f>
        <v>120</v>
      </c>
    </row>
    <row r="54" spans="1:5" ht="48" customHeight="1" x14ac:dyDescent="0.25">
      <c r="A54" s="10">
        <v>40</v>
      </c>
      <c r="B54" s="28" t="s">
        <v>146</v>
      </c>
      <c r="C54" s="41">
        <v>2851</v>
      </c>
      <c r="D54" s="41"/>
      <c r="E54" s="41">
        <f t="shared" si="12"/>
        <v>2851</v>
      </c>
    </row>
    <row r="55" spans="1:5" ht="62.25" customHeight="1" x14ac:dyDescent="0.25">
      <c r="A55" s="10">
        <v>41</v>
      </c>
      <c r="B55" s="28" t="s">
        <v>147</v>
      </c>
      <c r="C55" s="41">
        <v>5000</v>
      </c>
      <c r="D55" s="15"/>
      <c r="E55" s="41">
        <f t="shared" si="12"/>
        <v>5000</v>
      </c>
    </row>
    <row r="56" spans="1:5" ht="48" customHeight="1" x14ac:dyDescent="0.25">
      <c r="A56" s="10">
        <v>42</v>
      </c>
      <c r="B56" s="9" t="s">
        <v>148</v>
      </c>
      <c r="C56" s="41">
        <v>537</v>
      </c>
      <c r="D56" s="41"/>
      <c r="E56" s="41">
        <f t="shared" si="12"/>
        <v>537</v>
      </c>
    </row>
    <row r="57" spans="1:5" ht="31.5" x14ac:dyDescent="0.25">
      <c r="A57" s="10">
        <v>43</v>
      </c>
      <c r="B57" s="9" t="s">
        <v>154</v>
      </c>
      <c r="C57" s="41">
        <v>204.3</v>
      </c>
      <c r="D57" s="41"/>
      <c r="E57" s="41">
        <f>+C57+D57</f>
        <v>204.3</v>
      </c>
    </row>
    <row r="58" spans="1:5" ht="15.75" x14ac:dyDescent="0.25">
      <c r="A58" s="10">
        <v>44</v>
      </c>
      <c r="B58" s="28" t="s">
        <v>112</v>
      </c>
      <c r="C58" s="41">
        <v>385.6</v>
      </c>
      <c r="D58" s="41"/>
      <c r="E58" s="41">
        <f t="shared" ref="E58:E59" si="13">+C58+D58</f>
        <v>385.6</v>
      </c>
    </row>
    <row r="59" spans="1:5" ht="31.5" x14ac:dyDescent="0.25">
      <c r="A59" s="10">
        <v>45</v>
      </c>
      <c r="B59" s="9" t="s">
        <v>132</v>
      </c>
      <c r="C59" s="41">
        <v>30.3</v>
      </c>
      <c r="D59" s="41"/>
      <c r="E59" s="41">
        <f t="shared" si="13"/>
        <v>30.3</v>
      </c>
    </row>
    <row r="60" spans="1:5" ht="31.5" x14ac:dyDescent="0.25">
      <c r="A60" s="10">
        <v>46</v>
      </c>
      <c r="B60" s="9" t="s">
        <v>133</v>
      </c>
      <c r="C60" s="41">
        <v>50</v>
      </c>
      <c r="D60" s="41"/>
      <c r="E60" s="41">
        <f>+C60+D60</f>
        <v>50</v>
      </c>
    </row>
    <row r="61" spans="1:5" ht="47.25" x14ac:dyDescent="0.25">
      <c r="A61" s="10">
        <v>47</v>
      </c>
      <c r="B61" s="9" t="s">
        <v>134</v>
      </c>
      <c r="C61" s="25">
        <v>7002.7</v>
      </c>
      <c r="D61" s="41">
        <v>417.5</v>
      </c>
      <c r="E61" s="25">
        <f>+C61+D61</f>
        <v>7420.2</v>
      </c>
    </row>
    <row r="62" spans="1:5" ht="63" x14ac:dyDescent="0.25">
      <c r="A62" s="10">
        <v>48</v>
      </c>
      <c r="B62" s="9" t="s">
        <v>142</v>
      </c>
      <c r="C62" s="41">
        <v>187.9</v>
      </c>
      <c r="D62" s="41"/>
      <c r="E62" s="41">
        <f t="shared" ref="E62" si="14">+C62+D62</f>
        <v>187.9</v>
      </c>
    </row>
    <row r="63" spans="1:5" ht="31.5" x14ac:dyDescent="0.25">
      <c r="A63" s="10">
        <v>49</v>
      </c>
      <c r="B63" s="28" t="s">
        <v>151</v>
      </c>
      <c r="C63" s="41">
        <v>518.29999999999995</v>
      </c>
      <c r="D63" s="41"/>
      <c r="E63" s="41">
        <f>+C63+D63</f>
        <v>518.29999999999995</v>
      </c>
    </row>
    <row r="64" spans="1:5" ht="31.5" x14ac:dyDescent="0.25">
      <c r="A64" s="10">
        <v>50</v>
      </c>
      <c r="B64" s="9" t="s">
        <v>149</v>
      </c>
      <c r="C64" s="41">
        <v>30</v>
      </c>
      <c r="D64" s="25"/>
      <c r="E64" s="41">
        <f>+C64+D64</f>
        <v>30</v>
      </c>
    </row>
    <row r="65" spans="1:5" ht="31.5" x14ac:dyDescent="0.25">
      <c r="A65" s="10">
        <v>51</v>
      </c>
      <c r="B65" s="28" t="s">
        <v>144</v>
      </c>
      <c r="C65" s="41">
        <v>304.8</v>
      </c>
      <c r="D65" s="41"/>
      <c r="E65" s="41">
        <f t="shared" ref="E65" si="15">+C65+D65</f>
        <v>304.8</v>
      </c>
    </row>
    <row r="66" spans="1:5" ht="47.25" x14ac:dyDescent="0.25">
      <c r="A66" s="10">
        <v>52</v>
      </c>
      <c r="B66" s="28" t="s">
        <v>161</v>
      </c>
      <c r="C66" s="41">
        <v>400</v>
      </c>
      <c r="D66" s="41"/>
      <c r="E66" s="41">
        <f t="shared" ref="E66:E71" si="16">+C66+D66</f>
        <v>400</v>
      </c>
    </row>
    <row r="67" spans="1:5" s="3" customFormat="1" ht="47.25" x14ac:dyDescent="0.25">
      <c r="A67" s="10">
        <v>53</v>
      </c>
      <c r="B67" s="28" t="s">
        <v>165</v>
      </c>
      <c r="C67" s="41">
        <v>1076.8</v>
      </c>
      <c r="D67" s="41">
        <v>66</v>
      </c>
      <c r="E67" s="41">
        <f>+C67+D67</f>
        <v>1142.8</v>
      </c>
    </row>
    <row r="68" spans="1:5" ht="31.5" x14ac:dyDescent="0.25">
      <c r="A68" s="10">
        <v>54</v>
      </c>
      <c r="B68" s="28" t="s">
        <v>157</v>
      </c>
      <c r="C68" s="41">
        <v>927.5</v>
      </c>
      <c r="D68" s="41"/>
      <c r="E68" s="41">
        <f t="shared" si="16"/>
        <v>927.5</v>
      </c>
    </row>
    <row r="69" spans="1:5" ht="15.75" x14ac:dyDescent="0.25">
      <c r="A69" s="10">
        <v>55</v>
      </c>
      <c r="B69" s="28" t="s">
        <v>159</v>
      </c>
      <c r="C69" s="41">
        <v>47</v>
      </c>
      <c r="D69" s="41"/>
      <c r="E69" s="41">
        <f t="shared" si="16"/>
        <v>47</v>
      </c>
    </row>
    <row r="70" spans="1:5" ht="31.5" x14ac:dyDescent="0.25">
      <c r="A70" s="10">
        <v>56</v>
      </c>
      <c r="B70" s="45" t="s">
        <v>162</v>
      </c>
      <c r="C70" s="41">
        <v>28.1</v>
      </c>
      <c r="D70" s="41"/>
      <c r="E70" s="41">
        <f t="shared" si="16"/>
        <v>28.1</v>
      </c>
    </row>
    <row r="71" spans="1:5" ht="31.5" x14ac:dyDescent="0.25">
      <c r="A71" s="10">
        <v>57</v>
      </c>
      <c r="B71" s="28" t="s">
        <v>164</v>
      </c>
      <c r="C71" s="41">
        <v>25.6</v>
      </c>
      <c r="D71" s="41"/>
      <c r="E71" s="41">
        <f t="shared" si="16"/>
        <v>25.6</v>
      </c>
    </row>
    <row r="72" spans="1:5" ht="15.75" x14ac:dyDescent="0.25">
      <c r="A72" s="10">
        <v>58</v>
      </c>
      <c r="B72" s="8" t="s">
        <v>172</v>
      </c>
      <c r="C72" s="15">
        <v>19370.7</v>
      </c>
      <c r="D72" s="15">
        <f>SUM(D73:D82)</f>
        <v>0</v>
      </c>
      <c r="E72" s="15">
        <f t="shared" ref="E72" si="17">SUM(E73:E82)</f>
        <v>19370.7</v>
      </c>
    </row>
    <row r="73" spans="1:5" ht="15.75" x14ac:dyDescent="0.25">
      <c r="A73" s="10">
        <v>59</v>
      </c>
      <c r="B73" s="9" t="s">
        <v>24</v>
      </c>
      <c r="C73" s="41">
        <v>932</v>
      </c>
      <c r="D73" s="41"/>
      <c r="E73" s="41">
        <f t="shared" ref="E73:E82" si="18">+C73+D73</f>
        <v>932</v>
      </c>
    </row>
    <row r="74" spans="1:5" ht="15" customHeight="1" x14ac:dyDescent="0.25">
      <c r="A74" s="10">
        <v>60</v>
      </c>
      <c r="B74" s="9" t="s">
        <v>74</v>
      </c>
      <c r="C74" s="41">
        <v>2070</v>
      </c>
      <c r="D74" s="41"/>
      <c r="E74" s="41">
        <f t="shared" si="18"/>
        <v>2070</v>
      </c>
    </row>
    <row r="75" spans="1:5" ht="15.75" customHeight="1" x14ac:dyDescent="0.25">
      <c r="A75" s="10">
        <v>61</v>
      </c>
      <c r="B75" s="9" t="s">
        <v>25</v>
      </c>
      <c r="C75" s="41">
        <v>120</v>
      </c>
      <c r="D75" s="41"/>
      <c r="E75" s="41">
        <f t="shared" si="18"/>
        <v>120</v>
      </c>
    </row>
    <row r="76" spans="1:5" ht="15.75" x14ac:dyDescent="0.25">
      <c r="A76" s="10">
        <v>62</v>
      </c>
      <c r="B76" s="9" t="s">
        <v>26</v>
      </c>
      <c r="C76" s="41">
        <v>1468.9</v>
      </c>
      <c r="D76" s="14"/>
      <c r="E76" s="41">
        <f t="shared" si="18"/>
        <v>1468.9</v>
      </c>
    </row>
    <row r="77" spans="1:5" ht="15.75" x14ac:dyDescent="0.25">
      <c r="A77" s="10">
        <v>63</v>
      </c>
      <c r="B77" s="9" t="s">
        <v>81</v>
      </c>
      <c r="C77" s="41">
        <v>1360.3</v>
      </c>
      <c r="D77" s="41"/>
      <c r="E77" s="41">
        <f t="shared" si="18"/>
        <v>1360.3</v>
      </c>
    </row>
    <row r="78" spans="1:5" ht="15.75" x14ac:dyDescent="0.25">
      <c r="A78" s="10">
        <v>64</v>
      </c>
      <c r="B78" s="9" t="s">
        <v>27</v>
      </c>
      <c r="C78" s="41">
        <v>5287.1</v>
      </c>
      <c r="D78" s="41"/>
      <c r="E78" s="41">
        <f t="shared" si="18"/>
        <v>5287.1</v>
      </c>
    </row>
    <row r="79" spans="1:5" ht="15" customHeight="1" x14ac:dyDescent="0.25">
      <c r="A79" s="10">
        <v>65</v>
      </c>
      <c r="B79" s="9" t="s">
        <v>11</v>
      </c>
      <c r="C79" s="41">
        <v>117</v>
      </c>
      <c r="D79" s="41"/>
      <c r="E79" s="41">
        <f t="shared" si="18"/>
        <v>117</v>
      </c>
    </row>
    <row r="80" spans="1:5" ht="15.75" x14ac:dyDescent="0.25">
      <c r="A80" s="10">
        <v>66</v>
      </c>
      <c r="B80" s="9" t="s">
        <v>12</v>
      </c>
      <c r="C80" s="41">
        <v>7348.4</v>
      </c>
      <c r="D80" s="25"/>
      <c r="E80" s="41">
        <f t="shared" si="18"/>
        <v>7348.4</v>
      </c>
    </row>
    <row r="81" spans="1:5" ht="15.75" x14ac:dyDescent="0.25">
      <c r="A81" s="10">
        <v>67</v>
      </c>
      <c r="B81" s="9" t="s">
        <v>106</v>
      </c>
      <c r="C81" s="41">
        <v>400</v>
      </c>
      <c r="D81" s="41"/>
      <c r="E81" s="41">
        <f t="shared" si="18"/>
        <v>400</v>
      </c>
    </row>
    <row r="82" spans="1:5" ht="15.75" x14ac:dyDescent="0.25">
      <c r="A82" s="10">
        <v>68</v>
      </c>
      <c r="B82" s="9" t="s">
        <v>75</v>
      </c>
      <c r="C82" s="41">
        <v>267</v>
      </c>
      <c r="D82" s="41"/>
      <c r="E82" s="41">
        <f t="shared" si="18"/>
        <v>267</v>
      </c>
    </row>
    <row r="83" spans="1:5" ht="31.5" x14ac:dyDescent="0.25">
      <c r="A83" s="10">
        <v>69</v>
      </c>
      <c r="B83" s="8" t="s">
        <v>173</v>
      </c>
      <c r="C83" s="24">
        <v>1408</v>
      </c>
      <c r="D83" s="41"/>
      <c r="E83" s="24">
        <f t="shared" ref="E83" si="19">+E84</f>
        <v>1408</v>
      </c>
    </row>
    <row r="84" spans="1:5" ht="15.75" x14ac:dyDescent="0.25">
      <c r="A84" s="10">
        <v>70</v>
      </c>
      <c r="B84" s="8" t="s">
        <v>174</v>
      </c>
      <c r="C84" s="24">
        <v>1408</v>
      </c>
      <c r="D84" s="41"/>
      <c r="E84" s="24">
        <f t="shared" ref="E84" si="20">+E85+E86</f>
        <v>1408</v>
      </c>
    </row>
    <row r="85" spans="1:5" ht="15.75" x14ac:dyDescent="0.25">
      <c r="A85" s="10">
        <v>71</v>
      </c>
      <c r="B85" s="9" t="s">
        <v>82</v>
      </c>
      <c r="C85" s="41">
        <v>958</v>
      </c>
      <c r="D85" s="41"/>
      <c r="E85" s="41">
        <f t="shared" ref="E85:E86" si="21">+C85+D85</f>
        <v>958</v>
      </c>
    </row>
    <row r="86" spans="1:5" ht="15.75" x14ac:dyDescent="0.25">
      <c r="A86" s="10">
        <v>72</v>
      </c>
      <c r="B86" s="9" t="s">
        <v>83</v>
      </c>
      <c r="C86" s="41">
        <v>450</v>
      </c>
      <c r="D86" s="41"/>
      <c r="E86" s="41">
        <f t="shared" si="21"/>
        <v>450</v>
      </c>
    </row>
    <row r="87" spans="1:5" ht="15.75" x14ac:dyDescent="0.25">
      <c r="A87" s="10">
        <v>73</v>
      </c>
      <c r="B87" s="8" t="s">
        <v>175</v>
      </c>
      <c r="C87" s="24">
        <v>226286.5</v>
      </c>
      <c r="D87" s="24">
        <f>+D83+D72+D21+D15</f>
        <v>-301.5</v>
      </c>
      <c r="E87" s="24">
        <f>+E83+E72+E21+E15</f>
        <v>225985</v>
      </c>
    </row>
    <row r="90" spans="1:5" x14ac:dyDescent="0.2">
      <c r="E90" s="46"/>
    </row>
  </sheetData>
  <mergeCells count="2">
    <mergeCell ref="B3:C3"/>
    <mergeCell ref="B4:D4"/>
  </mergeCells>
  <pageMargins left="0.98425196850393704" right="0.39370078740157483" top="0.74803149606299213" bottom="0.3937007874015748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showZeros="0" zoomScale="86" zoomScaleNormal="86" workbookViewId="0">
      <pane xSplit="2" ySplit="8" topLeftCell="C9" activePane="bottomRight" state="frozen"/>
      <selection pane="topRight" activeCell="D1" sqref="D1"/>
      <selection pane="bottomLeft" activeCell="A7" sqref="A7"/>
      <selection pane="bottomRight" activeCell="S17" sqref="S17"/>
    </sheetView>
  </sheetViews>
  <sheetFormatPr defaultColWidth="10.140625" defaultRowHeight="15" x14ac:dyDescent="0.2"/>
  <cols>
    <col min="1" max="1" width="6" style="11" customWidth="1"/>
    <col min="2" max="2" width="44" style="2" customWidth="1"/>
    <col min="3" max="5" width="10.7109375" style="2" bestFit="1" customWidth="1"/>
    <col min="6" max="6" width="10.140625" style="2" customWidth="1"/>
    <col min="7" max="7" width="10.5703125" style="2" customWidth="1"/>
    <col min="8" max="8" width="9.7109375" style="2" customWidth="1"/>
    <col min="9" max="9" width="11.140625" style="2" customWidth="1"/>
    <col min="10" max="10" width="9.140625" style="2" customWidth="1"/>
    <col min="11" max="13" width="10.7109375" style="2" bestFit="1" customWidth="1"/>
    <col min="14" max="14" width="9.85546875" style="2" customWidth="1"/>
    <col min="15" max="182" width="10.140625" style="2"/>
    <col min="183" max="183" width="6" style="2" customWidth="1"/>
    <col min="184" max="184" width="44" style="2" customWidth="1"/>
    <col min="185" max="185" width="10.7109375" style="2" customWidth="1"/>
    <col min="186" max="186" width="10.140625" style="2" customWidth="1"/>
    <col min="187" max="187" width="10.7109375" style="2" customWidth="1"/>
    <col min="188" max="188" width="11.85546875" style="2" customWidth="1"/>
    <col min="189" max="438" width="10.140625" style="2"/>
    <col min="439" max="439" width="6" style="2" customWidth="1"/>
    <col min="440" max="440" width="44" style="2" customWidth="1"/>
    <col min="441" max="441" width="10.7109375" style="2" customWidth="1"/>
    <col min="442" max="442" width="10.140625" style="2" customWidth="1"/>
    <col min="443" max="443" width="10.7109375" style="2" customWidth="1"/>
    <col min="444" max="444" width="11.85546875" style="2" customWidth="1"/>
    <col min="445" max="694" width="10.140625" style="2"/>
    <col min="695" max="695" width="6" style="2" customWidth="1"/>
    <col min="696" max="696" width="44" style="2" customWidth="1"/>
    <col min="697" max="697" width="10.7109375" style="2" customWidth="1"/>
    <col min="698" max="698" width="10.140625" style="2" customWidth="1"/>
    <col min="699" max="699" width="10.7109375" style="2" customWidth="1"/>
    <col min="700" max="700" width="11.85546875" style="2" customWidth="1"/>
    <col min="701" max="950" width="10.140625" style="2"/>
    <col min="951" max="951" width="6" style="2" customWidth="1"/>
    <col min="952" max="952" width="44" style="2" customWidth="1"/>
    <col min="953" max="953" width="10.7109375" style="2" customWidth="1"/>
    <col min="954" max="954" width="10.140625" style="2" customWidth="1"/>
    <col min="955" max="955" width="10.7109375" style="2" customWidth="1"/>
    <col min="956" max="956" width="11.85546875" style="2" customWidth="1"/>
    <col min="957" max="1206" width="10.140625" style="2"/>
    <col min="1207" max="1207" width="6" style="2" customWidth="1"/>
    <col min="1208" max="1208" width="44" style="2" customWidth="1"/>
    <col min="1209" max="1209" width="10.7109375" style="2" customWidth="1"/>
    <col min="1210" max="1210" width="10.140625" style="2" customWidth="1"/>
    <col min="1211" max="1211" width="10.7109375" style="2" customWidth="1"/>
    <col min="1212" max="1212" width="11.85546875" style="2" customWidth="1"/>
    <col min="1213" max="1462" width="10.140625" style="2"/>
    <col min="1463" max="1463" width="6" style="2" customWidth="1"/>
    <col min="1464" max="1464" width="44" style="2" customWidth="1"/>
    <col min="1465" max="1465" width="10.7109375" style="2" customWidth="1"/>
    <col min="1466" max="1466" width="10.140625" style="2" customWidth="1"/>
    <col min="1467" max="1467" width="10.7109375" style="2" customWidth="1"/>
    <col min="1468" max="1468" width="11.85546875" style="2" customWidth="1"/>
    <col min="1469" max="1718" width="10.140625" style="2"/>
    <col min="1719" max="1719" width="6" style="2" customWidth="1"/>
    <col min="1720" max="1720" width="44" style="2" customWidth="1"/>
    <col min="1721" max="1721" width="10.7109375" style="2" customWidth="1"/>
    <col min="1722" max="1722" width="10.140625" style="2" customWidth="1"/>
    <col min="1723" max="1723" width="10.7109375" style="2" customWidth="1"/>
    <col min="1724" max="1724" width="11.85546875" style="2" customWidth="1"/>
    <col min="1725" max="1974" width="10.140625" style="2"/>
    <col min="1975" max="1975" width="6" style="2" customWidth="1"/>
    <col min="1976" max="1976" width="44" style="2" customWidth="1"/>
    <col min="1977" max="1977" width="10.7109375" style="2" customWidth="1"/>
    <col min="1978" max="1978" width="10.140625" style="2" customWidth="1"/>
    <col min="1979" max="1979" width="10.7109375" style="2" customWidth="1"/>
    <col min="1980" max="1980" width="11.85546875" style="2" customWidth="1"/>
    <col min="1981" max="2230" width="10.140625" style="2"/>
    <col min="2231" max="2231" width="6" style="2" customWidth="1"/>
    <col min="2232" max="2232" width="44" style="2" customWidth="1"/>
    <col min="2233" max="2233" width="10.7109375" style="2" customWidth="1"/>
    <col min="2234" max="2234" width="10.140625" style="2" customWidth="1"/>
    <col min="2235" max="2235" width="10.7109375" style="2" customWidth="1"/>
    <col min="2236" max="2236" width="11.85546875" style="2" customWidth="1"/>
    <col min="2237" max="2486" width="10.140625" style="2"/>
    <col min="2487" max="2487" width="6" style="2" customWidth="1"/>
    <col min="2488" max="2488" width="44" style="2" customWidth="1"/>
    <col min="2489" max="2489" width="10.7109375" style="2" customWidth="1"/>
    <col min="2490" max="2490" width="10.140625" style="2" customWidth="1"/>
    <col min="2491" max="2491" width="10.7109375" style="2" customWidth="1"/>
    <col min="2492" max="2492" width="11.85546875" style="2" customWidth="1"/>
    <col min="2493" max="2742" width="10.140625" style="2"/>
    <col min="2743" max="2743" width="6" style="2" customWidth="1"/>
    <col min="2744" max="2744" width="44" style="2" customWidth="1"/>
    <col min="2745" max="2745" width="10.7109375" style="2" customWidth="1"/>
    <col min="2746" max="2746" width="10.140625" style="2" customWidth="1"/>
    <col min="2747" max="2747" width="10.7109375" style="2" customWidth="1"/>
    <col min="2748" max="2748" width="11.85546875" style="2" customWidth="1"/>
    <col min="2749" max="2998" width="10.140625" style="2"/>
    <col min="2999" max="2999" width="6" style="2" customWidth="1"/>
    <col min="3000" max="3000" width="44" style="2" customWidth="1"/>
    <col min="3001" max="3001" width="10.7109375" style="2" customWidth="1"/>
    <col min="3002" max="3002" width="10.140625" style="2" customWidth="1"/>
    <col min="3003" max="3003" width="10.7109375" style="2" customWidth="1"/>
    <col min="3004" max="3004" width="11.85546875" style="2" customWidth="1"/>
    <col min="3005" max="3254" width="10.140625" style="2"/>
    <col min="3255" max="3255" width="6" style="2" customWidth="1"/>
    <col min="3256" max="3256" width="44" style="2" customWidth="1"/>
    <col min="3257" max="3257" width="10.7109375" style="2" customWidth="1"/>
    <col min="3258" max="3258" width="10.140625" style="2" customWidth="1"/>
    <col min="3259" max="3259" width="10.7109375" style="2" customWidth="1"/>
    <col min="3260" max="3260" width="11.85546875" style="2" customWidth="1"/>
    <col min="3261" max="3510" width="10.140625" style="2"/>
    <col min="3511" max="3511" width="6" style="2" customWidth="1"/>
    <col min="3512" max="3512" width="44" style="2" customWidth="1"/>
    <col min="3513" max="3513" width="10.7109375" style="2" customWidth="1"/>
    <col min="3514" max="3514" width="10.140625" style="2" customWidth="1"/>
    <col min="3515" max="3515" width="10.7109375" style="2" customWidth="1"/>
    <col min="3516" max="3516" width="11.85546875" style="2" customWidth="1"/>
    <col min="3517" max="3766" width="10.140625" style="2"/>
    <col min="3767" max="3767" width="6" style="2" customWidth="1"/>
    <col min="3768" max="3768" width="44" style="2" customWidth="1"/>
    <col min="3769" max="3769" width="10.7109375" style="2" customWidth="1"/>
    <col min="3770" max="3770" width="10.140625" style="2" customWidth="1"/>
    <col min="3771" max="3771" width="10.7109375" style="2" customWidth="1"/>
    <col min="3772" max="3772" width="11.85546875" style="2" customWidth="1"/>
    <col min="3773" max="4022" width="10.140625" style="2"/>
    <col min="4023" max="4023" width="6" style="2" customWidth="1"/>
    <col min="4024" max="4024" width="44" style="2" customWidth="1"/>
    <col min="4025" max="4025" width="10.7109375" style="2" customWidth="1"/>
    <col min="4026" max="4026" width="10.140625" style="2" customWidth="1"/>
    <col min="4027" max="4027" width="10.7109375" style="2" customWidth="1"/>
    <col min="4028" max="4028" width="11.85546875" style="2" customWidth="1"/>
    <col min="4029" max="4278" width="10.140625" style="2"/>
    <col min="4279" max="4279" width="6" style="2" customWidth="1"/>
    <col min="4280" max="4280" width="44" style="2" customWidth="1"/>
    <col min="4281" max="4281" width="10.7109375" style="2" customWidth="1"/>
    <col min="4282" max="4282" width="10.140625" style="2" customWidth="1"/>
    <col min="4283" max="4283" width="10.7109375" style="2" customWidth="1"/>
    <col min="4284" max="4284" width="11.85546875" style="2" customWidth="1"/>
    <col min="4285" max="4534" width="10.140625" style="2"/>
    <col min="4535" max="4535" width="6" style="2" customWidth="1"/>
    <col min="4536" max="4536" width="44" style="2" customWidth="1"/>
    <col min="4537" max="4537" width="10.7109375" style="2" customWidth="1"/>
    <col min="4538" max="4538" width="10.140625" style="2" customWidth="1"/>
    <col min="4539" max="4539" width="10.7109375" style="2" customWidth="1"/>
    <col min="4540" max="4540" width="11.85546875" style="2" customWidth="1"/>
    <col min="4541" max="4790" width="10.140625" style="2"/>
    <col min="4791" max="4791" width="6" style="2" customWidth="1"/>
    <col min="4792" max="4792" width="44" style="2" customWidth="1"/>
    <col min="4793" max="4793" width="10.7109375" style="2" customWidth="1"/>
    <col min="4794" max="4794" width="10.140625" style="2" customWidth="1"/>
    <col min="4795" max="4795" width="10.7109375" style="2" customWidth="1"/>
    <col min="4796" max="4796" width="11.85546875" style="2" customWidth="1"/>
    <col min="4797" max="5046" width="10.140625" style="2"/>
    <col min="5047" max="5047" width="6" style="2" customWidth="1"/>
    <col min="5048" max="5048" width="44" style="2" customWidth="1"/>
    <col min="5049" max="5049" width="10.7109375" style="2" customWidth="1"/>
    <col min="5050" max="5050" width="10.140625" style="2" customWidth="1"/>
    <col min="5051" max="5051" width="10.7109375" style="2" customWidth="1"/>
    <col min="5052" max="5052" width="11.85546875" style="2" customWidth="1"/>
    <col min="5053" max="5302" width="10.140625" style="2"/>
    <col min="5303" max="5303" width="6" style="2" customWidth="1"/>
    <col min="5304" max="5304" width="44" style="2" customWidth="1"/>
    <col min="5305" max="5305" width="10.7109375" style="2" customWidth="1"/>
    <col min="5306" max="5306" width="10.140625" style="2" customWidth="1"/>
    <col min="5307" max="5307" width="10.7109375" style="2" customWidth="1"/>
    <col min="5308" max="5308" width="11.85546875" style="2" customWidth="1"/>
    <col min="5309" max="5558" width="10.140625" style="2"/>
    <col min="5559" max="5559" width="6" style="2" customWidth="1"/>
    <col min="5560" max="5560" width="44" style="2" customWidth="1"/>
    <col min="5561" max="5561" width="10.7109375" style="2" customWidth="1"/>
    <col min="5562" max="5562" width="10.140625" style="2" customWidth="1"/>
    <col min="5563" max="5563" width="10.7109375" style="2" customWidth="1"/>
    <col min="5564" max="5564" width="11.85546875" style="2" customWidth="1"/>
    <col min="5565" max="5814" width="10.140625" style="2"/>
    <col min="5815" max="5815" width="6" style="2" customWidth="1"/>
    <col min="5816" max="5816" width="44" style="2" customWidth="1"/>
    <col min="5817" max="5817" width="10.7109375" style="2" customWidth="1"/>
    <col min="5818" max="5818" width="10.140625" style="2" customWidth="1"/>
    <col min="5819" max="5819" width="10.7109375" style="2" customWidth="1"/>
    <col min="5820" max="5820" width="11.85546875" style="2" customWidth="1"/>
    <col min="5821" max="6070" width="10.140625" style="2"/>
    <col min="6071" max="6071" width="6" style="2" customWidth="1"/>
    <col min="6072" max="6072" width="44" style="2" customWidth="1"/>
    <col min="6073" max="6073" width="10.7109375" style="2" customWidth="1"/>
    <col min="6074" max="6074" width="10.140625" style="2" customWidth="1"/>
    <col min="6075" max="6075" width="10.7109375" style="2" customWidth="1"/>
    <col min="6076" max="6076" width="11.85546875" style="2" customWidth="1"/>
    <col min="6077" max="6326" width="10.140625" style="2"/>
    <col min="6327" max="6327" width="6" style="2" customWidth="1"/>
    <col min="6328" max="6328" width="44" style="2" customWidth="1"/>
    <col min="6329" max="6329" width="10.7109375" style="2" customWidth="1"/>
    <col min="6330" max="6330" width="10.140625" style="2" customWidth="1"/>
    <col min="6331" max="6331" width="10.7109375" style="2" customWidth="1"/>
    <col min="6332" max="6332" width="11.85546875" style="2" customWidth="1"/>
    <col min="6333" max="6582" width="10.140625" style="2"/>
    <col min="6583" max="6583" width="6" style="2" customWidth="1"/>
    <col min="6584" max="6584" width="44" style="2" customWidth="1"/>
    <col min="6585" max="6585" width="10.7109375" style="2" customWidth="1"/>
    <col min="6586" max="6586" width="10.140625" style="2" customWidth="1"/>
    <col min="6587" max="6587" width="10.7109375" style="2" customWidth="1"/>
    <col min="6588" max="6588" width="11.85546875" style="2" customWidth="1"/>
    <col min="6589" max="6838" width="10.140625" style="2"/>
    <col min="6839" max="6839" width="6" style="2" customWidth="1"/>
    <col min="6840" max="6840" width="44" style="2" customWidth="1"/>
    <col min="6841" max="6841" width="10.7109375" style="2" customWidth="1"/>
    <col min="6842" max="6842" width="10.140625" style="2" customWidth="1"/>
    <col min="6843" max="6843" width="10.7109375" style="2" customWidth="1"/>
    <col min="6844" max="6844" width="11.85546875" style="2" customWidth="1"/>
    <col min="6845" max="7094" width="10.140625" style="2"/>
    <col min="7095" max="7095" width="6" style="2" customWidth="1"/>
    <col min="7096" max="7096" width="44" style="2" customWidth="1"/>
    <col min="7097" max="7097" width="10.7109375" style="2" customWidth="1"/>
    <col min="7098" max="7098" width="10.140625" style="2" customWidth="1"/>
    <col min="7099" max="7099" width="10.7109375" style="2" customWidth="1"/>
    <col min="7100" max="7100" width="11.85546875" style="2" customWidth="1"/>
    <col min="7101" max="7350" width="10.140625" style="2"/>
    <col min="7351" max="7351" width="6" style="2" customWidth="1"/>
    <col min="7352" max="7352" width="44" style="2" customWidth="1"/>
    <col min="7353" max="7353" width="10.7109375" style="2" customWidth="1"/>
    <col min="7354" max="7354" width="10.140625" style="2" customWidth="1"/>
    <col min="7355" max="7355" width="10.7109375" style="2" customWidth="1"/>
    <col min="7356" max="7356" width="11.85546875" style="2" customWidth="1"/>
    <col min="7357" max="7606" width="10.140625" style="2"/>
    <col min="7607" max="7607" width="6" style="2" customWidth="1"/>
    <col min="7608" max="7608" width="44" style="2" customWidth="1"/>
    <col min="7609" max="7609" width="10.7109375" style="2" customWidth="1"/>
    <col min="7610" max="7610" width="10.140625" style="2" customWidth="1"/>
    <col min="7611" max="7611" width="10.7109375" style="2" customWidth="1"/>
    <col min="7612" max="7612" width="11.85546875" style="2" customWidth="1"/>
    <col min="7613" max="7862" width="10.140625" style="2"/>
    <col min="7863" max="7863" width="6" style="2" customWidth="1"/>
    <col min="7864" max="7864" width="44" style="2" customWidth="1"/>
    <col min="7865" max="7865" width="10.7109375" style="2" customWidth="1"/>
    <col min="7866" max="7866" width="10.140625" style="2" customWidth="1"/>
    <col min="7867" max="7867" width="10.7109375" style="2" customWidth="1"/>
    <col min="7868" max="7868" width="11.85546875" style="2" customWidth="1"/>
    <col min="7869" max="8118" width="10.140625" style="2"/>
    <col min="8119" max="8119" width="6" style="2" customWidth="1"/>
    <col min="8120" max="8120" width="44" style="2" customWidth="1"/>
    <col min="8121" max="8121" width="10.7109375" style="2" customWidth="1"/>
    <col min="8122" max="8122" width="10.140625" style="2" customWidth="1"/>
    <col min="8123" max="8123" width="10.7109375" style="2" customWidth="1"/>
    <col min="8124" max="8124" width="11.85546875" style="2" customWidth="1"/>
    <col min="8125" max="8374" width="10.140625" style="2"/>
    <col min="8375" max="8375" width="6" style="2" customWidth="1"/>
    <col min="8376" max="8376" width="44" style="2" customWidth="1"/>
    <col min="8377" max="8377" width="10.7109375" style="2" customWidth="1"/>
    <col min="8378" max="8378" width="10.140625" style="2" customWidth="1"/>
    <col min="8379" max="8379" width="10.7109375" style="2" customWidth="1"/>
    <col min="8380" max="8380" width="11.85546875" style="2" customWidth="1"/>
    <col min="8381" max="8630" width="10.140625" style="2"/>
    <col min="8631" max="8631" width="6" style="2" customWidth="1"/>
    <col min="8632" max="8632" width="44" style="2" customWidth="1"/>
    <col min="8633" max="8633" width="10.7109375" style="2" customWidth="1"/>
    <col min="8634" max="8634" width="10.140625" style="2" customWidth="1"/>
    <col min="8635" max="8635" width="10.7109375" style="2" customWidth="1"/>
    <col min="8636" max="8636" width="11.85546875" style="2" customWidth="1"/>
    <col min="8637" max="8886" width="10.140625" style="2"/>
    <col min="8887" max="8887" width="6" style="2" customWidth="1"/>
    <col min="8888" max="8888" width="44" style="2" customWidth="1"/>
    <col min="8889" max="8889" width="10.7109375" style="2" customWidth="1"/>
    <col min="8890" max="8890" width="10.140625" style="2" customWidth="1"/>
    <col min="8891" max="8891" width="10.7109375" style="2" customWidth="1"/>
    <col min="8892" max="8892" width="11.85546875" style="2" customWidth="1"/>
    <col min="8893" max="9142" width="10.140625" style="2"/>
    <col min="9143" max="9143" width="6" style="2" customWidth="1"/>
    <col min="9144" max="9144" width="44" style="2" customWidth="1"/>
    <col min="9145" max="9145" width="10.7109375" style="2" customWidth="1"/>
    <col min="9146" max="9146" width="10.140625" style="2" customWidth="1"/>
    <col min="9147" max="9147" width="10.7109375" style="2" customWidth="1"/>
    <col min="9148" max="9148" width="11.85546875" style="2" customWidth="1"/>
    <col min="9149" max="9398" width="10.140625" style="2"/>
    <col min="9399" max="9399" width="6" style="2" customWidth="1"/>
    <col min="9400" max="9400" width="44" style="2" customWidth="1"/>
    <col min="9401" max="9401" width="10.7109375" style="2" customWidth="1"/>
    <col min="9402" max="9402" width="10.140625" style="2" customWidth="1"/>
    <col min="9403" max="9403" width="10.7109375" style="2" customWidth="1"/>
    <col min="9404" max="9404" width="11.85546875" style="2" customWidth="1"/>
    <col min="9405" max="9654" width="10.140625" style="2"/>
    <col min="9655" max="9655" width="6" style="2" customWidth="1"/>
    <col min="9656" max="9656" width="44" style="2" customWidth="1"/>
    <col min="9657" max="9657" width="10.7109375" style="2" customWidth="1"/>
    <col min="9658" max="9658" width="10.140625" style="2" customWidth="1"/>
    <col min="9659" max="9659" width="10.7109375" style="2" customWidth="1"/>
    <col min="9660" max="9660" width="11.85546875" style="2" customWidth="1"/>
    <col min="9661" max="9910" width="10.140625" style="2"/>
    <col min="9911" max="9911" width="6" style="2" customWidth="1"/>
    <col min="9912" max="9912" width="44" style="2" customWidth="1"/>
    <col min="9913" max="9913" width="10.7109375" style="2" customWidth="1"/>
    <col min="9914" max="9914" width="10.140625" style="2" customWidth="1"/>
    <col min="9915" max="9915" width="10.7109375" style="2" customWidth="1"/>
    <col min="9916" max="9916" width="11.85546875" style="2" customWidth="1"/>
    <col min="9917" max="10166" width="10.140625" style="2"/>
    <col min="10167" max="10167" width="6" style="2" customWidth="1"/>
    <col min="10168" max="10168" width="44" style="2" customWidth="1"/>
    <col min="10169" max="10169" width="10.7109375" style="2" customWidth="1"/>
    <col min="10170" max="10170" width="10.140625" style="2" customWidth="1"/>
    <col min="10171" max="10171" width="10.7109375" style="2" customWidth="1"/>
    <col min="10172" max="10172" width="11.85546875" style="2" customWidth="1"/>
    <col min="10173" max="10422" width="10.140625" style="2"/>
    <col min="10423" max="10423" width="6" style="2" customWidth="1"/>
    <col min="10424" max="10424" width="44" style="2" customWidth="1"/>
    <col min="10425" max="10425" width="10.7109375" style="2" customWidth="1"/>
    <col min="10426" max="10426" width="10.140625" style="2" customWidth="1"/>
    <col min="10427" max="10427" width="10.7109375" style="2" customWidth="1"/>
    <col min="10428" max="10428" width="11.85546875" style="2" customWidth="1"/>
    <col min="10429" max="10678" width="10.140625" style="2"/>
    <col min="10679" max="10679" width="6" style="2" customWidth="1"/>
    <col min="10680" max="10680" width="44" style="2" customWidth="1"/>
    <col min="10681" max="10681" width="10.7109375" style="2" customWidth="1"/>
    <col min="10682" max="10682" width="10.140625" style="2" customWidth="1"/>
    <col min="10683" max="10683" width="10.7109375" style="2" customWidth="1"/>
    <col min="10684" max="10684" width="11.85546875" style="2" customWidth="1"/>
    <col min="10685" max="10934" width="10.140625" style="2"/>
    <col min="10935" max="10935" width="6" style="2" customWidth="1"/>
    <col min="10936" max="10936" width="44" style="2" customWidth="1"/>
    <col min="10937" max="10937" width="10.7109375" style="2" customWidth="1"/>
    <col min="10938" max="10938" width="10.140625" style="2" customWidth="1"/>
    <col min="10939" max="10939" width="10.7109375" style="2" customWidth="1"/>
    <col min="10940" max="10940" width="11.85546875" style="2" customWidth="1"/>
    <col min="10941" max="11190" width="10.140625" style="2"/>
    <col min="11191" max="11191" width="6" style="2" customWidth="1"/>
    <col min="11192" max="11192" width="44" style="2" customWidth="1"/>
    <col min="11193" max="11193" width="10.7109375" style="2" customWidth="1"/>
    <col min="11194" max="11194" width="10.140625" style="2" customWidth="1"/>
    <col min="11195" max="11195" width="10.7109375" style="2" customWidth="1"/>
    <col min="11196" max="11196" width="11.85546875" style="2" customWidth="1"/>
    <col min="11197" max="11446" width="10.140625" style="2"/>
    <col min="11447" max="11447" width="6" style="2" customWidth="1"/>
    <col min="11448" max="11448" width="44" style="2" customWidth="1"/>
    <col min="11449" max="11449" width="10.7109375" style="2" customWidth="1"/>
    <col min="11450" max="11450" width="10.140625" style="2" customWidth="1"/>
    <col min="11451" max="11451" width="10.7109375" style="2" customWidth="1"/>
    <col min="11452" max="11452" width="11.85546875" style="2" customWidth="1"/>
    <col min="11453" max="11702" width="10.140625" style="2"/>
    <col min="11703" max="11703" width="6" style="2" customWidth="1"/>
    <col min="11704" max="11704" width="44" style="2" customWidth="1"/>
    <col min="11705" max="11705" width="10.7109375" style="2" customWidth="1"/>
    <col min="11706" max="11706" width="10.140625" style="2" customWidth="1"/>
    <col min="11707" max="11707" width="10.7109375" style="2" customWidth="1"/>
    <col min="11708" max="11708" width="11.85546875" style="2" customWidth="1"/>
    <col min="11709" max="11958" width="10.140625" style="2"/>
    <col min="11959" max="11959" width="6" style="2" customWidth="1"/>
    <col min="11960" max="11960" width="44" style="2" customWidth="1"/>
    <col min="11961" max="11961" width="10.7109375" style="2" customWidth="1"/>
    <col min="11962" max="11962" width="10.140625" style="2" customWidth="1"/>
    <col min="11963" max="11963" width="10.7109375" style="2" customWidth="1"/>
    <col min="11964" max="11964" width="11.85546875" style="2" customWidth="1"/>
    <col min="11965" max="12214" width="10.140625" style="2"/>
    <col min="12215" max="12215" width="6" style="2" customWidth="1"/>
    <col min="12216" max="12216" width="44" style="2" customWidth="1"/>
    <col min="12217" max="12217" width="10.7109375" style="2" customWidth="1"/>
    <col min="12218" max="12218" width="10.140625" style="2" customWidth="1"/>
    <col min="12219" max="12219" width="10.7109375" style="2" customWidth="1"/>
    <col min="12220" max="12220" width="11.85546875" style="2" customWidth="1"/>
    <col min="12221" max="12470" width="10.140625" style="2"/>
    <col min="12471" max="12471" width="6" style="2" customWidth="1"/>
    <col min="12472" max="12472" width="44" style="2" customWidth="1"/>
    <col min="12473" max="12473" width="10.7109375" style="2" customWidth="1"/>
    <col min="12474" max="12474" width="10.140625" style="2" customWidth="1"/>
    <col min="12475" max="12475" width="10.7109375" style="2" customWidth="1"/>
    <col min="12476" max="12476" width="11.85546875" style="2" customWidth="1"/>
    <col min="12477" max="12726" width="10.140625" style="2"/>
    <col min="12727" max="12727" width="6" style="2" customWidth="1"/>
    <col min="12728" max="12728" width="44" style="2" customWidth="1"/>
    <col min="12729" max="12729" width="10.7109375" style="2" customWidth="1"/>
    <col min="12730" max="12730" width="10.140625" style="2" customWidth="1"/>
    <col min="12731" max="12731" width="10.7109375" style="2" customWidth="1"/>
    <col min="12732" max="12732" width="11.85546875" style="2" customWidth="1"/>
    <col min="12733" max="12982" width="10.140625" style="2"/>
    <col min="12983" max="12983" width="6" style="2" customWidth="1"/>
    <col min="12984" max="12984" width="44" style="2" customWidth="1"/>
    <col min="12985" max="12985" width="10.7109375" style="2" customWidth="1"/>
    <col min="12986" max="12986" width="10.140625" style="2" customWidth="1"/>
    <col min="12987" max="12987" width="10.7109375" style="2" customWidth="1"/>
    <col min="12988" max="12988" width="11.85546875" style="2" customWidth="1"/>
    <col min="12989" max="13238" width="10.140625" style="2"/>
    <col min="13239" max="13239" width="6" style="2" customWidth="1"/>
    <col min="13240" max="13240" width="44" style="2" customWidth="1"/>
    <col min="13241" max="13241" width="10.7109375" style="2" customWidth="1"/>
    <col min="13242" max="13242" width="10.140625" style="2" customWidth="1"/>
    <col min="13243" max="13243" width="10.7109375" style="2" customWidth="1"/>
    <col min="13244" max="13244" width="11.85546875" style="2" customWidth="1"/>
    <col min="13245" max="13494" width="10.140625" style="2"/>
    <col min="13495" max="13495" width="6" style="2" customWidth="1"/>
    <col min="13496" max="13496" width="44" style="2" customWidth="1"/>
    <col min="13497" max="13497" width="10.7109375" style="2" customWidth="1"/>
    <col min="13498" max="13498" width="10.140625" style="2" customWidth="1"/>
    <col min="13499" max="13499" width="10.7109375" style="2" customWidth="1"/>
    <col min="13500" max="13500" width="11.85546875" style="2" customWidth="1"/>
    <col min="13501" max="13750" width="10.140625" style="2"/>
    <col min="13751" max="13751" width="6" style="2" customWidth="1"/>
    <col min="13752" max="13752" width="44" style="2" customWidth="1"/>
    <col min="13753" max="13753" width="10.7109375" style="2" customWidth="1"/>
    <col min="13754" max="13754" width="10.140625" style="2" customWidth="1"/>
    <col min="13755" max="13755" width="10.7109375" style="2" customWidth="1"/>
    <col min="13756" max="13756" width="11.85546875" style="2" customWidth="1"/>
    <col min="13757" max="14006" width="10.140625" style="2"/>
    <col min="14007" max="14007" width="6" style="2" customWidth="1"/>
    <col min="14008" max="14008" width="44" style="2" customWidth="1"/>
    <col min="14009" max="14009" width="10.7109375" style="2" customWidth="1"/>
    <col min="14010" max="14010" width="10.140625" style="2" customWidth="1"/>
    <col min="14011" max="14011" width="10.7109375" style="2" customWidth="1"/>
    <col min="14012" max="14012" width="11.85546875" style="2" customWidth="1"/>
    <col min="14013" max="14262" width="10.140625" style="2"/>
    <col min="14263" max="14263" width="6" style="2" customWidth="1"/>
    <col min="14264" max="14264" width="44" style="2" customWidth="1"/>
    <col min="14265" max="14265" width="10.7109375" style="2" customWidth="1"/>
    <col min="14266" max="14266" width="10.140625" style="2" customWidth="1"/>
    <col min="14267" max="14267" width="10.7109375" style="2" customWidth="1"/>
    <col min="14268" max="14268" width="11.85546875" style="2" customWidth="1"/>
    <col min="14269" max="14518" width="10.140625" style="2"/>
    <col min="14519" max="14519" width="6" style="2" customWidth="1"/>
    <col min="14520" max="14520" width="44" style="2" customWidth="1"/>
    <col min="14521" max="14521" width="10.7109375" style="2" customWidth="1"/>
    <col min="14522" max="14522" width="10.140625" style="2" customWidth="1"/>
    <col min="14523" max="14523" width="10.7109375" style="2" customWidth="1"/>
    <col min="14524" max="14524" width="11.85546875" style="2" customWidth="1"/>
    <col min="14525" max="14774" width="10.140625" style="2"/>
    <col min="14775" max="14775" width="6" style="2" customWidth="1"/>
    <col min="14776" max="14776" width="44" style="2" customWidth="1"/>
    <col min="14777" max="14777" width="10.7109375" style="2" customWidth="1"/>
    <col min="14778" max="14778" width="10.140625" style="2" customWidth="1"/>
    <col min="14779" max="14779" width="10.7109375" style="2" customWidth="1"/>
    <col min="14780" max="14780" width="11.85546875" style="2" customWidth="1"/>
    <col min="14781" max="15030" width="10.140625" style="2"/>
    <col min="15031" max="15031" width="6" style="2" customWidth="1"/>
    <col min="15032" max="15032" width="44" style="2" customWidth="1"/>
    <col min="15033" max="15033" width="10.7109375" style="2" customWidth="1"/>
    <col min="15034" max="15034" width="10.140625" style="2" customWidth="1"/>
    <col min="15035" max="15035" width="10.7109375" style="2" customWidth="1"/>
    <col min="15036" max="15036" width="11.85546875" style="2" customWidth="1"/>
    <col min="15037" max="15286" width="10.140625" style="2"/>
    <col min="15287" max="15287" width="6" style="2" customWidth="1"/>
    <col min="15288" max="15288" width="44" style="2" customWidth="1"/>
    <col min="15289" max="15289" width="10.7109375" style="2" customWidth="1"/>
    <col min="15290" max="15290" width="10.140625" style="2" customWidth="1"/>
    <col min="15291" max="15291" width="10.7109375" style="2" customWidth="1"/>
    <col min="15292" max="15292" width="11.85546875" style="2" customWidth="1"/>
    <col min="15293" max="15542" width="10.140625" style="2"/>
    <col min="15543" max="15543" width="6" style="2" customWidth="1"/>
    <col min="15544" max="15544" width="44" style="2" customWidth="1"/>
    <col min="15545" max="15545" width="10.7109375" style="2" customWidth="1"/>
    <col min="15546" max="15546" width="10.140625" style="2" customWidth="1"/>
    <col min="15547" max="15547" width="10.7109375" style="2" customWidth="1"/>
    <col min="15548" max="15548" width="11.85546875" style="2" customWidth="1"/>
    <col min="15549" max="15798" width="10.140625" style="2"/>
    <col min="15799" max="15799" width="6" style="2" customWidth="1"/>
    <col min="15800" max="15800" width="44" style="2" customWidth="1"/>
    <col min="15801" max="15801" width="10.7109375" style="2" customWidth="1"/>
    <col min="15802" max="15802" width="10.140625" style="2" customWidth="1"/>
    <col min="15803" max="15803" width="10.7109375" style="2" customWidth="1"/>
    <col min="15804" max="15804" width="11.85546875" style="2" customWidth="1"/>
    <col min="15805" max="16384" width="10.140625" style="2"/>
  </cols>
  <sheetData>
    <row r="1" spans="1:14" ht="12.75" customHeight="1" x14ac:dyDescent="0.25">
      <c r="A1" s="26"/>
      <c r="B1" s="6"/>
      <c r="C1" s="43"/>
      <c r="D1" s="6"/>
      <c r="E1" s="6"/>
      <c r="F1" s="6"/>
      <c r="G1" s="6"/>
      <c r="H1" s="6"/>
      <c r="I1" s="6"/>
      <c r="J1" s="6"/>
      <c r="K1" s="43" t="s">
        <v>130</v>
      </c>
      <c r="L1" s="6"/>
      <c r="M1" s="6"/>
      <c r="N1" s="6"/>
    </row>
    <row r="2" spans="1:14" ht="9" customHeight="1" x14ac:dyDescent="0.25">
      <c r="A2" s="2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31" t="s">
        <v>28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4" t="s">
        <v>127</v>
      </c>
      <c r="N3" s="6"/>
    </row>
    <row r="4" spans="1:14" ht="15.75" x14ac:dyDescent="0.25">
      <c r="A4" s="31"/>
      <c r="B4" s="6"/>
      <c r="C4" s="51" t="s">
        <v>131</v>
      </c>
      <c r="D4" s="51"/>
      <c r="E4" s="51"/>
      <c r="F4" s="51"/>
      <c r="G4" s="51" t="s">
        <v>167</v>
      </c>
      <c r="H4" s="51"/>
      <c r="I4" s="51"/>
      <c r="J4" s="51"/>
      <c r="K4" s="51" t="s">
        <v>168</v>
      </c>
      <c r="L4" s="51"/>
      <c r="M4" s="51"/>
      <c r="N4" s="51"/>
    </row>
    <row r="5" spans="1:14" ht="13.5" customHeight="1" x14ac:dyDescent="0.25">
      <c r="A5" s="50" t="s">
        <v>0</v>
      </c>
      <c r="B5" s="50" t="s">
        <v>29</v>
      </c>
      <c r="C5" s="50" t="s">
        <v>1</v>
      </c>
      <c r="D5" s="51" t="s">
        <v>2</v>
      </c>
      <c r="E5" s="51"/>
      <c r="F5" s="51"/>
      <c r="G5" s="50" t="s">
        <v>1</v>
      </c>
      <c r="H5" s="51" t="s">
        <v>2</v>
      </c>
      <c r="I5" s="51"/>
      <c r="J5" s="51"/>
      <c r="K5" s="50" t="s">
        <v>1</v>
      </c>
      <c r="L5" s="51" t="s">
        <v>2</v>
      </c>
      <c r="M5" s="51"/>
      <c r="N5" s="51"/>
    </row>
    <row r="6" spans="1:14" ht="15.75" customHeight="1" x14ac:dyDescent="0.25">
      <c r="A6" s="50"/>
      <c r="B6" s="50"/>
      <c r="C6" s="50"/>
      <c r="D6" s="50" t="s">
        <v>30</v>
      </c>
      <c r="E6" s="50"/>
      <c r="F6" s="50" t="s">
        <v>31</v>
      </c>
      <c r="G6" s="50"/>
      <c r="H6" s="50" t="s">
        <v>30</v>
      </c>
      <c r="I6" s="50"/>
      <c r="J6" s="50" t="s">
        <v>31</v>
      </c>
      <c r="K6" s="50"/>
      <c r="L6" s="50" t="s">
        <v>30</v>
      </c>
      <c r="M6" s="50"/>
      <c r="N6" s="50" t="s">
        <v>31</v>
      </c>
    </row>
    <row r="7" spans="1:14" ht="48" customHeight="1" x14ac:dyDescent="0.25">
      <c r="A7" s="50"/>
      <c r="B7" s="50"/>
      <c r="C7" s="50"/>
      <c r="D7" s="9" t="s">
        <v>32</v>
      </c>
      <c r="E7" s="9" t="s">
        <v>33</v>
      </c>
      <c r="F7" s="50"/>
      <c r="G7" s="50"/>
      <c r="H7" s="9" t="s">
        <v>32</v>
      </c>
      <c r="I7" s="9" t="s">
        <v>33</v>
      </c>
      <c r="J7" s="50"/>
      <c r="K7" s="50"/>
      <c r="L7" s="9" t="s">
        <v>32</v>
      </c>
      <c r="M7" s="9" t="s">
        <v>33</v>
      </c>
      <c r="N7" s="50"/>
    </row>
    <row r="8" spans="1:14" ht="15.75" x14ac:dyDescent="0.25">
      <c r="A8" s="47">
        <v>1</v>
      </c>
      <c r="B8" s="48">
        <v>2</v>
      </c>
      <c r="C8" s="47">
        <v>3</v>
      </c>
      <c r="D8" s="47">
        <v>4</v>
      </c>
      <c r="E8" s="47">
        <v>5</v>
      </c>
      <c r="F8" s="47">
        <v>6</v>
      </c>
      <c r="G8" s="47">
        <v>3</v>
      </c>
      <c r="H8" s="47">
        <v>4</v>
      </c>
      <c r="I8" s="47">
        <v>5</v>
      </c>
      <c r="J8" s="47">
        <v>6</v>
      </c>
      <c r="K8" s="47">
        <v>3</v>
      </c>
      <c r="L8" s="47">
        <v>4</v>
      </c>
      <c r="M8" s="47">
        <v>5</v>
      </c>
      <c r="N8" s="47">
        <v>6</v>
      </c>
    </row>
    <row r="9" spans="1:14" ht="15.75" x14ac:dyDescent="0.25">
      <c r="A9" s="10">
        <v>1</v>
      </c>
      <c r="B9" s="5" t="s">
        <v>34</v>
      </c>
      <c r="C9" s="24">
        <v>246.1</v>
      </c>
      <c r="D9" s="24">
        <v>244.3</v>
      </c>
      <c r="E9" s="24">
        <v>229.9</v>
      </c>
      <c r="F9" s="24">
        <v>1.8</v>
      </c>
      <c r="G9" s="24">
        <v>0</v>
      </c>
      <c r="H9" s="24">
        <v>0</v>
      </c>
      <c r="I9" s="24">
        <v>0</v>
      </c>
      <c r="J9" s="24">
        <v>0</v>
      </c>
      <c r="K9" s="24">
        <v>246.1</v>
      </c>
      <c r="L9" s="24">
        <v>244.3</v>
      </c>
      <c r="M9" s="24">
        <v>229.9</v>
      </c>
      <c r="N9" s="24">
        <v>1.8</v>
      </c>
    </row>
    <row r="10" spans="1:14" ht="15.75" x14ac:dyDescent="0.25">
      <c r="A10" s="10">
        <f>+A9+1</f>
        <v>2</v>
      </c>
      <c r="B10" s="5" t="s">
        <v>35</v>
      </c>
      <c r="C10" s="24">
        <v>246.1</v>
      </c>
      <c r="D10" s="24">
        <v>244.3</v>
      </c>
      <c r="E10" s="24">
        <v>229.9</v>
      </c>
      <c r="F10" s="24">
        <v>1.8</v>
      </c>
      <c r="G10" s="24">
        <v>0</v>
      </c>
      <c r="H10" s="24">
        <v>0</v>
      </c>
      <c r="I10" s="24">
        <v>0</v>
      </c>
      <c r="J10" s="24">
        <v>0</v>
      </c>
      <c r="K10" s="24">
        <v>246.1</v>
      </c>
      <c r="L10" s="24">
        <v>244.3</v>
      </c>
      <c r="M10" s="24">
        <v>229.9</v>
      </c>
      <c r="N10" s="24">
        <v>1.8</v>
      </c>
    </row>
    <row r="11" spans="1:14" ht="15.75" x14ac:dyDescent="0.25">
      <c r="A11" s="10">
        <f t="shared" ref="A11:A74" si="0">+A10+1</f>
        <v>3</v>
      </c>
      <c r="B11" s="48" t="s">
        <v>2</v>
      </c>
      <c r="C11" s="25">
        <v>0</v>
      </c>
      <c r="D11" s="25">
        <v>0</v>
      </c>
      <c r="E11" s="25">
        <v>0</v>
      </c>
      <c r="F11" s="25">
        <v>0</v>
      </c>
      <c r="G11" s="24"/>
      <c r="H11" s="24"/>
      <c r="I11" s="24"/>
      <c r="J11" s="24"/>
      <c r="K11" s="25">
        <v>0</v>
      </c>
      <c r="L11" s="25">
        <v>0</v>
      </c>
      <c r="M11" s="25">
        <v>0</v>
      </c>
      <c r="N11" s="25">
        <v>0</v>
      </c>
    </row>
    <row r="12" spans="1:14" ht="31.5" x14ac:dyDescent="0.25">
      <c r="A12" s="10">
        <f t="shared" si="0"/>
        <v>4</v>
      </c>
      <c r="B12" s="4" t="s">
        <v>44</v>
      </c>
      <c r="C12" s="25">
        <v>246.1</v>
      </c>
      <c r="D12" s="25">
        <v>244.3</v>
      </c>
      <c r="E12" s="25">
        <v>229.9</v>
      </c>
      <c r="F12" s="25">
        <v>1.8</v>
      </c>
      <c r="G12" s="25">
        <v>0</v>
      </c>
      <c r="H12" s="25"/>
      <c r="I12" s="25"/>
      <c r="J12" s="25"/>
      <c r="K12" s="25">
        <v>246.1</v>
      </c>
      <c r="L12" s="25">
        <v>244.3</v>
      </c>
      <c r="M12" s="25">
        <v>229.9</v>
      </c>
      <c r="N12" s="25">
        <v>1.8</v>
      </c>
    </row>
    <row r="13" spans="1:14" ht="15.75" x14ac:dyDescent="0.25">
      <c r="A13" s="10">
        <f t="shared" si="0"/>
        <v>5</v>
      </c>
      <c r="B13" s="5" t="s">
        <v>3</v>
      </c>
      <c r="C13" s="24">
        <v>230786.2</v>
      </c>
      <c r="D13" s="24">
        <v>176011.8</v>
      </c>
      <c r="E13" s="24">
        <v>109323.4</v>
      </c>
      <c r="F13" s="24">
        <v>54774.400000000001</v>
      </c>
      <c r="G13" s="24">
        <v>-301.5</v>
      </c>
      <c r="H13" s="24">
        <v>82.9</v>
      </c>
      <c r="I13" s="24">
        <v>-7.3</v>
      </c>
      <c r="J13" s="24">
        <v>-384.4</v>
      </c>
      <c r="K13" s="24">
        <v>230484.7</v>
      </c>
      <c r="L13" s="24">
        <v>176094.7</v>
      </c>
      <c r="M13" s="24">
        <v>109316.1</v>
      </c>
      <c r="N13" s="24">
        <v>54390</v>
      </c>
    </row>
    <row r="14" spans="1:14" ht="31.5" x14ac:dyDescent="0.25">
      <c r="A14" s="10">
        <f t="shared" si="0"/>
        <v>6</v>
      </c>
      <c r="B14" s="4" t="s">
        <v>114</v>
      </c>
      <c r="C14" s="24">
        <v>331.2</v>
      </c>
      <c r="D14" s="24">
        <v>331.2</v>
      </c>
      <c r="E14" s="24">
        <v>0</v>
      </c>
      <c r="F14" s="24">
        <v>0</v>
      </c>
      <c r="G14" s="24">
        <v>0</v>
      </c>
      <c r="H14" s="24"/>
      <c r="I14" s="24"/>
      <c r="J14" s="24"/>
      <c r="K14" s="24">
        <v>331.2</v>
      </c>
      <c r="L14" s="24">
        <v>331.2</v>
      </c>
      <c r="M14" s="24">
        <v>0</v>
      </c>
      <c r="N14" s="24">
        <v>0</v>
      </c>
    </row>
    <row r="15" spans="1:14" ht="15.75" x14ac:dyDescent="0.25">
      <c r="A15" s="10">
        <f t="shared" si="0"/>
        <v>7</v>
      </c>
      <c r="B15" s="8" t="s">
        <v>118</v>
      </c>
      <c r="C15" s="24">
        <v>1523.2</v>
      </c>
      <c r="D15" s="24">
        <v>813</v>
      </c>
      <c r="E15" s="24">
        <v>22.3</v>
      </c>
      <c r="F15" s="24">
        <v>710.2</v>
      </c>
      <c r="G15" s="24">
        <v>0</v>
      </c>
      <c r="H15" s="24">
        <v>0</v>
      </c>
      <c r="I15" s="24">
        <v>0</v>
      </c>
      <c r="J15" s="24">
        <v>0</v>
      </c>
      <c r="K15" s="24">
        <v>1523.2</v>
      </c>
      <c r="L15" s="24">
        <v>813</v>
      </c>
      <c r="M15" s="24">
        <v>22.3</v>
      </c>
      <c r="N15" s="24">
        <v>710.2</v>
      </c>
    </row>
    <row r="16" spans="1:14" ht="15.75" x14ac:dyDescent="0.25">
      <c r="A16" s="10">
        <f t="shared" si="0"/>
        <v>8</v>
      </c>
      <c r="B16" s="48" t="s">
        <v>2</v>
      </c>
      <c r="C16" s="25">
        <v>0</v>
      </c>
      <c r="D16" s="25">
        <v>0</v>
      </c>
      <c r="E16" s="25">
        <v>0</v>
      </c>
      <c r="F16" s="25">
        <v>0</v>
      </c>
      <c r="G16" s="24"/>
      <c r="H16" s="24"/>
      <c r="I16" s="24"/>
      <c r="J16" s="24"/>
      <c r="K16" s="25">
        <v>0</v>
      </c>
      <c r="L16" s="25">
        <v>0</v>
      </c>
      <c r="M16" s="25">
        <v>0</v>
      </c>
      <c r="N16" s="25">
        <v>0</v>
      </c>
    </row>
    <row r="17" spans="1:14" ht="31.5" x14ac:dyDescent="0.25">
      <c r="A17" s="10">
        <f t="shared" si="0"/>
        <v>9</v>
      </c>
      <c r="B17" s="9" t="s">
        <v>119</v>
      </c>
      <c r="C17" s="25">
        <v>1071.3</v>
      </c>
      <c r="D17" s="25">
        <v>811.5</v>
      </c>
      <c r="E17" s="25">
        <v>21</v>
      </c>
      <c r="F17" s="25">
        <v>259.8</v>
      </c>
      <c r="G17" s="25">
        <v>0</v>
      </c>
      <c r="H17" s="25"/>
      <c r="I17" s="25"/>
      <c r="J17" s="25"/>
      <c r="K17" s="25">
        <v>1071.3</v>
      </c>
      <c r="L17" s="25">
        <v>811.5</v>
      </c>
      <c r="M17" s="25">
        <v>21</v>
      </c>
      <c r="N17" s="25">
        <v>259.8</v>
      </c>
    </row>
    <row r="18" spans="1:14" ht="47.25" x14ac:dyDescent="0.25">
      <c r="A18" s="10">
        <f t="shared" si="0"/>
        <v>10</v>
      </c>
      <c r="B18" s="9" t="s">
        <v>124</v>
      </c>
      <c r="C18" s="25">
        <v>451.9</v>
      </c>
      <c r="D18" s="25">
        <v>1.5</v>
      </c>
      <c r="E18" s="25">
        <v>1.3</v>
      </c>
      <c r="F18" s="25">
        <v>450.4</v>
      </c>
      <c r="G18" s="25">
        <v>0</v>
      </c>
      <c r="H18" s="25"/>
      <c r="I18" s="25"/>
      <c r="J18" s="25"/>
      <c r="K18" s="25">
        <v>451.9</v>
      </c>
      <c r="L18" s="25">
        <v>1.5</v>
      </c>
      <c r="M18" s="25">
        <v>1.3</v>
      </c>
      <c r="N18" s="25">
        <v>450.4</v>
      </c>
    </row>
    <row r="19" spans="1:14" ht="15.75" x14ac:dyDescent="0.25">
      <c r="A19" s="10">
        <f t="shared" si="0"/>
        <v>11</v>
      </c>
      <c r="B19" s="5" t="s">
        <v>35</v>
      </c>
      <c r="C19" s="24">
        <v>17014.099999999999</v>
      </c>
      <c r="D19" s="24">
        <v>13303</v>
      </c>
      <c r="E19" s="24">
        <v>9037</v>
      </c>
      <c r="F19" s="24">
        <v>3711.1</v>
      </c>
      <c r="G19" s="24">
        <v>66.400000000000006</v>
      </c>
      <c r="H19" s="24">
        <v>66.400000000000006</v>
      </c>
      <c r="I19" s="24">
        <v>0</v>
      </c>
      <c r="J19" s="24">
        <v>0</v>
      </c>
      <c r="K19" s="24">
        <v>17080.5</v>
      </c>
      <c r="L19" s="24">
        <v>13369.4</v>
      </c>
      <c r="M19" s="24">
        <v>9037</v>
      </c>
      <c r="N19" s="24">
        <v>3711.1</v>
      </c>
    </row>
    <row r="20" spans="1:14" ht="15.75" x14ac:dyDescent="0.25">
      <c r="A20" s="10">
        <f t="shared" si="0"/>
        <v>12</v>
      </c>
      <c r="B20" s="48" t="s">
        <v>2</v>
      </c>
      <c r="C20" s="25">
        <v>0</v>
      </c>
      <c r="D20" s="25">
        <v>0</v>
      </c>
      <c r="E20" s="25">
        <v>0</v>
      </c>
      <c r="F20" s="25">
        <v>0</v>
      </c>
      <c r="G20" s="24"/>
      <c r="H20" s="25"/>
      <c r="I20" s="25"/>
      <c r="J20" s="25"/>
      <c r="K20" s="25">
        <v>0</v>
      </c>
      <c r="L20" s="25">
        <v>0</v>
      </c>
      <c r="M20" s="25">
        <v>0</v>
      </c>
      <c r="N20" s="25">
        <v>0</v>
      </c>
    </row>
    <row r="21" spans="1:14" ht="47.25" x14ac:dyDescent="0.25">
      <c r="A21" s="10">
        <f t="shared" si="0"/>
        <v>13</v>
      </c>
      <c r="B21" s="4" t="s">
        <v>120</v>
      </c>
      <c r="C21" s="25">
        <v>345</v>
      </c>
      <c r="D21" s="25">
        <v>345</v>
      </c>
      <c r="E21" s="25">
        <v>179.9</v>
      </c>
      <c r="F21" s="25">
        <v>0</v>
      </c>
      <c r="G21" s="25">
        <v>0</v>
      </c>
      <c r="H21" s="25"/>
      <c r="I21" s="25"/>
      <c r="J21" s="25"/>
      <c r="K21" s="25">
        <v>345</v>
      </c>
      <c r="L21" s="25">
        <v>345</v>
      </c>
      <c r="M21" s="25">
        <v>179.9</v>
      </c>
      <c r="N21" s="25">
        <v>0</v>
      </c>
    </row>
    <row r="22" spans="1:14" ht="47.25" x14ac:dyDescent="0.25">
      <c r="A22" s="10">
        <f t="shared" si="0"/>
        <v>14</v>
      </c>
      <c r="B22" s="4" t="s">
        <v>121</v>
      </c>
      <c r="C22" s="25">
        <v>365.4</v>
      </c>
      <c r="D22" s="25">
        <v>360.9</v>
      </c>
      <c r="E22" s="25">
        <v>334.7</v>
      </c>
      <c r="F22" s="25">
        <v>4.5</v>
      </c>
      <c r="G22" s="25">
        <v>0</v>
      </c>
      <c r="H22" s="25"/>
      <c r="I22" s="25"/>
      <c r="J22" s="25"/>
      <c r="K22" s="25">
        <v>365.4</v>
      </c>
      <c r="L22" s="25">
        <v>360.9</v>
      </c>
      <c r="M22" s="25">
        <v>334.7</v>
      </c>
      <c r="N22" s="25">
        <v>4.5</v>
      </c>
    </row>
    <row r="23" spans="1:14" ht="47.25" x14ac:dyDescent="0.25">
      <c r="A23" s="10">
        <f t="shared" si="0"/>
        <v>15</v>
      </c>
      <c r="B23" s="4" t="s">
        <v>36</v>
      </c>
      <c r="C23" s="25">
        <v>14267.4</v>
      </c>
      <c r="D23" s="25">
        <v>10672</v>
      </c>
      <c r="E23" s="25">
        <v>7929.6</v>
      </c>
      <c r="F23" s="25">
        <v>3595.4</v>
      </c>
      <c r="G23" s="25">
        <v>0</v>
      </c>
      <c r="H23" s="25"/>
      <c r="I23" s="25"/>
      <c r="J23" s="25"/>
      <c r="K23" s="25">
        <v>14267.4</v>
      </c>
      <c r="L23" s="25">
        <v>10672</v>
      </c>
      <c r="M23" s="25">
        <v>7929.6</v>
      </c>
      <c r="N23" s="25">
        <v>3595.4</v>
      </c>
    </row>
    <row r="24" spans="1:14" ht="31.5" x14ac:dyDescent="0.25">
      <c r="A24" s="10">
        <f t="shared" si="0"/>
        <v>16</v>
      </c>
      <c r="B24" s="4" t="s">
        <v>37</v>
      </c>
      <c r="C24" s="25">
        <v>109</v>
      </c>
      <c r="D24" s="25">
        <v>109</v>
      </c>
      <c r="E24" s="25">
        <v>0</v>
      </c>
      <c r="F24" s="25">
        <v>0</v>
      </c>
      <c r="G24" s="25">
        <v>0</v>
      </c>
      <c r="H24" s="25"/>
      <c r="I24" s="25"/>
      <c r="J24" s="25"/>
      <c r="K24" s="25">
        <v>109</v>
      </c>
      <c r="L24" s="25">
        <v>109</v>
      </c>
      <c r="M24" s="25">
        <v>0</v>
      </c>
      <c r="N24" s="25">
        <v>0</v>
      </c>
    </row>
    <row r="25" spans="1:14" ht="31.5" x14ac:dyDescent="0.25">
      <c r="A25" s="10">
        <f t="shared" si="0"/>
        <v>17</v>
      </c>
      <c r="B25" s="4" t="s">
        <v>38</v>
      </c>
      <c r="C25" s="25">
        <v>200</v>
      </c>
      <c r="D25" s="25">
        <v>88.8</v>
      </c>
      <c r="E25" s="25">
        <v>0</v>
      </c>
      <c r="F25" s="25">
        <v>111.2</v>
      </c>
      <c r="G25" s="25">
        <v>0</v>
      </c>
      <c r="H25" s="25"/>
      <c r="I25" s="25"/>
      <c r="J25" s="25"/>
      <c r="K25" s="25">
        <v>200</v>
      </c>
      <c r="L25" s="25">
        <v>88.8</v>
      </c>
      <c r="M25" s="25">
        <v>0</v>
      </c>
      <c r="N25" s="25">
        <v>111.2</v>
      </c>
    </row>
    <row r="26" spans="1:14" ht="63" x14ac:dyDescent="0.25">
      <c r="A26" s="10">
        <f t="shared" si="0"/>
        <v>18</v>
      </c>
      <c r="B26" s="4" t="s">
        <v>39</v>
      </c>
      <c r="C26" s="25">
        <v>610.70000000000005</v>
      </c>
      <c r="D26" s="25">
        <v>610.70000000000005</v>
      </c>
      <c r="E26" s="25">
        <v>558.6</v>
      </c>
      <c r="F26" s="25">
        <v>0</v>
      </c>
      <c r="G26" s="25">
        <v>0.4</v>
      </c>
      <c r="H26" s="25">
        <v>0.4</v>
      </c>
      <c r="I26" s="25">
        <v>0</v>
      </c>
      <c r="J26" s="25">
        <v>0</v>
      </c>
      <c r="K26" s="25">
        <v>611.1</v>
      </c>
      <c r="L26" s="25">
        <v>611.1</v>
      </c>
      <c r="M26" s="25">
        <v>558.6</v>
      </c>
      <c r="N26" s="25">
        <v>0</v>
      </c>
    </row>
    <row r="27" spans="1:14" ht="15.75" x14ac:dyDescent="0.25">
      <c r="A27" s="10">
        <f t="shared" si="0"/>
        <v>19</v>
      </c>
      <c r="B27" s="48" t="s">
        <v>2</v>
      </c>
      <c r="C27" s="25">
        <v>0</v>
      </c>
      <c r="D27" s="25">
        <v>0</v>
      </c>
      <c r="E27" s="25">
        <v>0</v>
      </c>
      <c r="F27" s="25">
        <v>0</v>
      </c>
      <c r="G27" s="24"/>
      <c r="H27" s="25"/>
      <c r="I27" s="25"/>
      <c r="J27" s="25"/>
      <c r="K27" s="25">
        <v>0</v>
      </c>
      <c r="L27" s="25">
        <v>0</v>
      </c>
      <c r="M27" s="25">
        <v>0</v>
      </c>
      <c r="N27" s="25">
        <v>0</v>
      </c>
    </row>
    <row r="28" spans="1:14" ht="31.5" x14ac:dyDescent="0.25">
      <c r="A28" s="10">
        <f t="shared" si="0"/>
        <v>20</v>
      </c>
      <c r="B28" s="4" t="s">
        <v>13</v>
      </c>
      <c r="C28" s="25">
        <v>0.9</v>
      </c>
      <c r="D28" s="25">
        <v>0.9</v>
      </c>
      <c r="E28" s="25">
        <v>0.9</v>
      </c>
      <c r="F28" s="25">
        <v>0</v>
      </c>
      <c r="G28" s="25">
        <v>0</v>
      </c>
      <c r="H28" s="25"/>
      <c r="I28" s="25"/>
      <c r="J28" s="25"/>
      <c r="K28" s="25">
        <v>0.9</v>
      </c>
      <c r="L28" s="25">
        <v>0.9</v>
      </c>
      <c r="M28" s="25">
        <v>0.9</v>
      </c>
      <c r="N28" s="25">
        <v>0</v>
      </c>
    </row>
    <row r="29" spans="1:14" ht="15.75" x14ac:dyDescent="0.25">
      <c r="A29" s="10">
        <f t="shared" si="0"/>
        <v>21</v>
      </c>
      <c r="B29" s="4" t="s">
        <v>14</v>
      </c>
      <c r="C29" s="25">
        <v>23</v>
      </c>
      <c r="D29" s="25">
        <v>23</v>
      </c>
      <c r="E29" s="25">
        <v>20.7</v>
      </c>
      <c r="F29" s="25">
        <v>0</v>
      </c>
      <c r="G29" s="25">
        <v>0</v>
      </c>
      <c r="H29" s="25"/>
      <c r="I29" s="25"/>
      <c r="J29" s="25"/>
      <c r="K29" s="25">
        <v>23</v>
      </c>
      <c r="L29" s="25">
        <v>23</v>
      </c>
      <c r="M29" s="25">
        <v>20.7</v>
      </c>
      <c r="N29" s="25">
        <v>0</v>
      </c>
    </row>
    <row r="30" spans="1:14" ht="31.5" x14ac:dyDescent="0.25">
      <c r="A30" s="10">
        <f t="shared" si="0"/>
        <v>22</v>
      </c>
      <c r="B30" s="4" t="s">
        <v>15</v>
      </c>
      <c r="C30" s="25">
        <v>15.2</v>
      </c>
      <c r="D30" s="25">
        <v>15.2</v>
      </c>
      <c r="E30" s="25">
        <v>15</v>
      </c>
      <c r="F30" s="25">
        <v>0</v>
      </c>
      <c r="G30" s="25">
        <v>0</v>
      </c>
      <c r="H30" s="25"/>
      <c r="I30" s="25"/>
      <c r="J30" s="25"/>
      <c r="K30" s="25">
        <v>15.2</v>
      </c>
      <c r="L30" s="25">
        <v>15.2</v>
      </c>
      <c r="M30" s="25">
        <v>15</v>
      </c>
      <c r="N30" s="25">
        <v>0</v>
      </c>
    </row>
    <row r="31" spans="1:14" ht="31.5" x14ac:dyDescent="0.25">
      <c r="A31" s="10">
        <f t="shared" si="0"/>
        <v>23</v>
      </c>
      <c r="B31" s="4" t="s">
        <v>72</v>
      </c>
      <c r="C31" s="25">
        <v>75.2</v>
      </c>
      <c r="D31" s="25">
        <v>75.2</v>
      </c>
      <c r="E31" s="25">
        <v>59.4</v>
      </c>
      <c r="F31" s="25">
        <v>0</v>
      </c>
      <c r="G31" s="25">
        <v>0</v>
      </c>
      <c r="H31" s="25"/>
      <c r="I31" s="25"/>
      <c r="J31" s="25"/>
      <c r="K31" s="25">
        <v>75.2</v>
      </c>
      <c r="L31" s="25">
        <v>75.2</v>
      </c>
      <c r="M31" s="25">
        <v>59.4</v>
      </c>
      <c r="N31" s="25">
        <v>0</v>
      </c>
    </row>
    <row r="32" spans="1:14" ht="31.5" x14ac:dyDescent="0.25">
      <c r="A32" s="10">
        <f t="shared" si="0"/>
        <v>24</v>
      </c>
      <c r="B32" s="4" t="s">
        <v>85</v>
      </c>
      <c r="C32" s="25">
        <v>34.5</v>
      </c>
      <c r="D32" s="25">
        <v>34.5</v>
      </c>
      <c r="E32" s="25">
        <v>30.5</v>
      </c>
      <c r="F32" s="25">
        <v>0</v>
      </c>
      <c r="G32" s="25">
        <v>0</v>
      </c>
      <c r="H32" s="25"/>
      <c r="I32" s="25"/>
      <c r="J32" s="25"/>
      <c r="K32" s="25">
        <v>34.5</v>
      </c>
      <c r="L32" s="25">
        <v>34.5</v>
      </c>
      <c r="M32" s="25">
        <v>30.5</v>
      </c>
      <c r="N32" s="25">
        <v>0</v>
      </c>
    </row>
    <row r="33" spans="1:14" ht="15.75" x14ac:dyDescent="0.25">
      <c r="A33" s="10">
        <f t="shared" si="0"/>
        <v>25</v>
      </c>
      <c r="B33" s="4" t="s">
        <v>16</v>
      </c>
      <c r="C33" s="25">
        <v>85.6</v>
      </c>
      <c r="D33" s="25">
        <v>85.6</v>
      </c>
      <c r="E33" s="25">
        <v>84.1</v>
      </c>
      <c r="F33" s="25">
        <v>0</v>
      </c>
      <c r="G33" s="25">
        <v>0</v>
      </c>
      <c r="H33" s="25"/>
      <c r="I33" s="25"/>
      <c r="J33" s="25"/>
      <c r="K33" s="25">
        <v>85.6</v>
      </c>
      <c r="L33" s="25">
        <v>85.6</v>
      </c>
      <c r="M33" s="25">
        <v>84.1</v>
      </c>
      <c r="N33" s="25">
        <v>0</v>
      </c>
    </row>
    <row r="34" spans="1:14" ht="15.75" x14ac:dyDescent="0.25">
      <c r="A34" s="10">
        <f t="shared" si="0"/>
        <v>26</v>
      </c>
      <c r="B34" s="4" t="s">
        <v>17</v>
      </c>
      <c r="C34" s="25">
        <v>66.400000000000006</v>
      </c>
      <c r="D34" s="25">
        <v>66.400000000000006</v>
      </c>
      <c r="E34" s="25">
        <v>63.2</v>
      </c>
      <c r="F34" s="25">
        <v>0</v>
      </c>
      <c r="G34" s="25">
        <v>0</v>
      </c>
      <c r="H34" s="25"/>
      <c r="I34" s="25"/>
      <c r="J34" s="25"/>
      <c r="K34" s="25">
        <v>66.400000000000006</v>
      </c>
      <c r="L34" s="25">
        <v>66.400000000000006</v>
      </c>
      <c r="M34" s="25">
        <v>63.2</v>
      </c>
      <c r="N34" s="25">
        <v>0</v>
      </c>
    </row>
    <row r="35" spans="1:14" ht="47.25" x14ac:dyDescent="0.25">
      <c r="A35" s="10">
        <f t="shared" si="0"/>
        <v>27</v>
      </c>
      <c r="B35" s="4" t="s">
        <v>68</v>
      </c>
      <c r="C35" s="25">
        <v>23</v>
      </c>
      <c r="D35" s="25">
        <v>23</v>
      </c>
      <c r="E35" s="25">
        <v>22.6</v>
      </c>
      <c r="F35" s="25">
        <v>0</v>
      </c>
      <c r="G35" s="25">
        <v>0</v>
      </c>
      <c r="H35" s="25"/>
      <c r="I35" s="25"/>
      <c r="J35" s="25"/>
      <c r="K35" s="25">
        <v>23</v>
      </c>
      <c r="L35" s="25">
        <v>23</v>
      </c>
      <c r="M35" s="25">
        <v>22.6</v>
      </c>
      <c r="N35" s="25">
        <v>0</v>
      </c>
    </row>
    <row r="36" spans="1:14" ht="31.5" x14ac:dyDescent="0.25">
      <c r="A36" s="10">
        <f t="shared" si="0"/>
        <v>28</v>
      </c>
      <c r="B36" s="4" t="s">
        <v>18</v>
      </c>
      <c r="C36" s="25">
        <v>2.6</v>
      </c>
      <c r="D36" s="25">
        <v>2.6</v>
      </c>
      <c r="E36" s="25">
        <v>0</v>
      </c>
      <c r="F36" s="25">
        <v>0</v>
      </c>
      <c r="G36" s="25">
        <v>0</v>
      </c>
      <c r="H36" s="25"/>
      <c r="I36" s="25"/>
      <c r="J36" s="25"/>
      <c r="K36" s="25">
        <v>2.6</v>
      </c>
      <c r="L36" s="25">
        <v>2.6</v>
      </c>
      <c r="M36" s="25">
        <v>0</v>
      </c>
      <c r="N36" s="25">
        <v>0</v>
      </c>
    </row>
    <row r="37" spans="1:14" ht="15.75" x14ac:dyDescent="0.25">
      <c r="A37" s="10">
        <f t="shared" si="0"/>
        <v>29</v>
      </c>
      <c r="B37" s="9" t="s">
        <v>40</v>
      </c>
      <c r="C37" s="25">
        <v>19.7</v>
      </c>
      <c r="D37" s="25">
        <v>19.7</v>
      </c>
      <c r="E37" s="25">
        <v>19</v>
      </c>
      <c r="F37" s="25">
        <v>0</v>
      </c>
      <c r="G37" s="25">
        <v>0</v>
      </c>
      <c r="H37" s="25"/>
      <c r="I37" s="25"/>
      <c r="J37" s="25"/>
      <c r="K37" s="25">
        <v>19.7</v>
      </c>
      <c r="L37" s="25">
        <v>19.7</v>
      </c>
      <c r="M37" s="25">
        <v>19</v>
      </c>
      <c r="N37" s="25">
        <v>0</v>
      </c>
    </row>
    <row r="38" spans="1:14" ht="48" customHeight="1" x14ac:dyDescent="0.25">
      <c r="A38" s="10">
        <f t="shared" si="0"/>
        <v>30</v>
      </c>
      <c r="B38" s="4" t="s">
        <v>87</v>
      </c>
      <c r="C38" s="25">
        <v>10.1</v>
      </c>
      <c r="D38" s="25">
        <v>10.1</v>
      </c>
      <c r="E38" s="25">
        <v>9.9</v>
      </c>
      <c r="F38" s="25">
        <v>0</v>
      </c>
      <c r="G38" s="25">
        <v>0</v>
      </c>
      <c r="H38" s="25"/>
      <c r="I38" s="25"/>
      <c r="J38" s="25"/>
      <c r="K38" s="25">
        <v>10.1</v>
      </c>
      <c r="L38" s="25">
        <v>10.1</v>
      </c>
      <c r="M38" s="25">
        <v>9.9</v>
      </c>
      <c r="N38" s="25">
        <v>0</v>
      </c>
    </row>
    <row r="39" spans="1:14" ht="15.75" x14ac:dyDescent="0.25">
      <c r="A39" s="10">
        <f t="shared" si="0"/>
        <v>31</v>
      </c>
      <c r="B39" s="4" t="s">
        <v>41</v>
      </c>
      <c r="C39" s="25">
        <v>138.19999999999999</v>
      </c>
      <c r="D39" s="25">
        <v>138.19999999999999</v>
      </c>
      <c r="E39" s="25">
        <v>133</v>
      </c>
      <c r="F39" s="25">
        <v>0</v>
      </c>
      <c r="G39" s="25">
        <v>0.4</v>
      </c>
      <c r="H39" s="25">
        <v>0.4</v>
      </c>
      <c r="I39" s="25"/>
      <c r="J39" s="25"/>
      <c r="K39" s="25">
        <v>138.6</v>
      </c>
      <c r="L39" s="25">
        <v>138.6</v>
      </c>
      <c r="M39" s="25">
        <v>133</v>
      </c>
      <c r="N39" s="25">
        <v>0</v>
      </c>
    </row>
    <row r="40" spans="1:14" ht="31.5" x14ac:dyDescent="0.25">
      <c r="A40" s="10">
        <f t="shared" si="0"/>
        <v>32</v>
      </c>
      <c r="B40" s="4" t="s">
        <v>42</v>
      </c>
      <c r="C40" s="25">
        <v>22.9</v>
      </c>
      <c r="D40" s="25">
        <v>22.9</v>
      </c>
      <c r="E40" s="25">
        <v>20.7</v>
      </c>
      <c r="F40" s="25">
        <v>0</v>
      </c>
      <c r="G40" s="25">
        <v>0</v>
      </c>
      <c r="H40" s="25"/>
      <c r="I40" s="25"/>
      <c r="J40" s="25"/>
      <c r="K40" s="25">
        <v>22.9</v>
      </c>
      <c r="L40" s="25">
        <v>22.9</v>
      </c>
      <c r="M40" s="25">
        <v>20.7</v>
      </c>
      <c r="N40" s="25">
        <v>0</v>
      </c>
    </row>
    <row r="41" spans="1:14" ht="33" customHeight="1" x14ac:dyDescent="0.25">
      <c r="A41" s="10">
        <f t="shared" si="0"/>
        <v>33</v>
      </c>
      <c r="B41" s="4" t="s">
        <v>43</v>
      </c>
      <c r="C41" s="25">
        <v>37.299999999999997</v>
      </c>
      <c r="D41" s="25">
        <v>37.299999999999997</v>
      </c>
      <c r="E41" s="25">
        <v>35.1</v>
      </c>
      <c r="F41" s="25">
        <v>0</v>
      </c>
      <c r="G41" s="25">
        <v>0</v>
      </c>
      <c r="H41" s="25"/>
      <c r="I41" s="25"/>
      <c r="J41" s="25"/>
      <c r="K41" s="25">
        <v>37.299999999999997</v>
      </c>
      <c r="L41" s="25">
        <v>37.299999999999997</v>
      </c>
      <c r="M41" s="25">
        <v>35.1</v>
      </c>
      <c r="N41" s="25">
        <v>0</v>
      </c>
    </row>
    <row r="42" spans="1:14" ht="31.5" x14ac:dyDescent="0.25">
      <c r="A42" s="10">
        <f t="shared" si="0"/>
        <v>34</v>
      </c>
      <c r="B42" s="4" t="s">
        <v>88</v>
      </c>
      <c r="C42" s="25">
        <v>3</v>
      </c>
      <c r="D42" s="25">
        <v>3</v>
      </c>
      <c r="E42" s="25">
        <v>2.9</v>
      </c>
      <c r="F42" s="25">
        <v>0</v>
      </c>
      <c r="G42" s="25">
        <v>0</v>
      </c>
      <c r="H42" s="25"/>
      <c r="I42" s="25"/>
      <c r="J42" s="25"/>
      <c r="K42" s="25">
        <v>3</v>
      </c>
      <c r="L42" s="25">
        <v>3</v>
      </c>
      <c r="M42" s="25">
        <v>2.9</v>
      </c>
      <c r="N42" s="25">
        <v>0</v>
      </c>
    </row>
    <row r="43" spans="1:14" ht="47.25" x14ac:dyDescent="0.25">
      <c r="A43" s="10">
        <f t="shared" si="0"/>
        <v>35</v>
      </c>
      <c r="B43" s="4" t="s">
        <v>89</v>
      </c>
      <c r="C43" s="25">
        <v>1.4</v>
      </c>
      <c r="D43" s="25">
        <v>1.4</v>
      </c>
      <c r="E43" s="25">
        <v>1.4</v>
      </c>
      <c r="F43" s="25">
        <v>0</v>
      </c>
      <c r="G43" s="25">
        <v>0</v>
      </c>
      <c r="H43" s="25"/>
      <c r="I43" s="25"/>
      <c r="J43" s="25"/>
      <c r="K43" s="25">
        <v>1.4</v>
      </c>
      <c r="L43" s="25">
        <v>1.4</v>
      </c>
      <c r="M43" s="25">
        <v>1.4</v>
      </c>
      <c r="N43" s="25">
        <v>0</v>
      </c>
    </row>
    <row r="44" spans="1:14" ht="31.5" x14ac:dyDescent="0.25">
      <c r="A44" s="10">
        <f t="shared" si="0"/>
        <v>36</v>
      </c>
      <c r="B44" s="4" t="s">
        <v>104</v>
      </c>
      <c r="C44" s="25">
        <v>46</v>
      </c>
      <c r="D44" s="25">
        <v>46</v>
      </c>
      <c r="E44" s="25">
        <v>39.9</v>
      </c>
      <c r="F44" s="25">
        <v>0</v>
      </c>
      <c r="G44" s="25">
        <v>0</v>
      </c>
      <c r="H44" s="25"/>
      <c r="I44" s="25"/>
      <c r="J44" s="25"/>
      <c r="K44" s="25">
        <v>46</v>
      </c>
      <c r="L44" s="25">
        <v>46</v>
      </c>
      <c r="M44" s="25">
        <v>39.9</v>
      </c>
      <c r="N44" s="25">
        <v>0</v>
      </c>
    </row>
    <row r="45" spans="1:14" ht="47.25" x14ac:dyDescent="0.25">
      <c r="A45" s="10">
        <f t="shared" si="0"/>
        <v>37</v>
      </c>
      <c r="B45" s="4" t="s">
        <v>117</v>
      </c>
      <c r="C45" s="25">
        <v>0.3</v>
      </c>
      <c r="D45" s="25">
        <v>0.3</v>
      </c>
      <c r="E45" s="25">
        <v>0.3</v>
      </c>
      <c r="F45" s="25">
        <v>0</v>
      </c>
      <c r="G45" s="25">
        <v>0</v>
      </c>
      <c r="H45" s="25"/>
      <c r="I45" s="25"/>
      <c r="J45" s="25"/>
      <c r="K45" s="25">
        <v>0.3</v>
      </c>
      <c r="L45" s="25">
        <v>0.3</v>
      </c>
      <c r="M45" s="25">
        <v>0.3</v>
      </c>
      <c r="N45" s="25">
        <v>0</v>
      </c>
    </row>
    <row r="46" spans="1:14" ht="15.75" x14ac:dyDescent="0.25">
      <c r="A46" s="10">
        <f t="shared" si="0"/>
        <v>38</v>
      </c>
      <c r="B46" s="4" t="s">
        <v>73</v>
      </c>
      <c r="C46" s="25">
        <v>5.4</v>
      </c>
      <c r="D46" s="25">
        <v>5.4</v>
      </c>
      <c r="E46" s="25">
        <v>0</v>
      </c>
      <c r="F46" s="25">
        <v>0</v>
      </c>
      <c r="G46" s="25">
        <v>0</v>
      </c>
      <c r="H46" s="25"/>
      <c r="I46" s="25"/>
      <c r="J46" s="25"/>
      <c r="K46" s="25">
        <v>5.4</v>
      </c>
      <c r="L46" s="25">
        <v>5.4</v>
      </c>
      <c r="M46" s="25">
        <v>0</v>
      </c>
      <c r="N46" s="25">
        <v>0</v>
      </c>
    </row>
    <row r="47" spans="1:14" ht="47.25" x14ac:dyDescent="0.25">
      <c r="A47" s="10">
        <f t="shared" si="0"/>
        <v>39</v>
      </c>
      <c r="B47" s="32" t="s">
        <v>91</v>
      </c>
      <c r="C47" s="25">
        <v>4.5</v>
      </c>
      <c r="D47" s="25">
        <v>4.5</v>
      </c>
      <c r="E47" s="25">
        <v>4.4000000000000004</v>
      </c>
      <c r="F47" s="25">
        <v>0</v>
      </c>
      <c r="G47" s="25">
        <v>0</v>
      </c>
      <c r="H47" s="25"/>
      <c r="I47" s="25"/>
      <c r="J47" s="24"/>
      <c r="K47" s="25">
        <v>4.5</v>
      </c>
      <c r="L47" s="25">
        <v>4.5</v>
      </c>
      <c r="M47" s="25">
        <v>4.4000000000000004</v>
      </c>
      <c r="N47" s="25">
        <v>0</v>
      </c>
    </row>
    <row r="48" spans="1:14" ht="47.25" x14ac:dyDescent="0.25">
      <c r="A48" s="10">
        <f t="shared" si="0"/>
        <v>40</v>
      </c>
      <c r="B48" s="32" t="s">
        <v>137</v>
      </c>
      <c r="C48" s="25">
        <v>30.3</v>
      </c>
      <c r="D48" s="25">
        <v>30.3</v>
      </c>
      <c r="E48" s="25">
        <v>29.8</v>
      </c>
      <c r="F48" s="25">
        <v>0</v>
      </c>
      <c r="G48" s="25">
        <v>0</v>
      </c>
      <c r="H48" s="25"/>
      <c r="I48" s="25"/>
      <c r="J48" s="24"/>
      <c r="K48" s="25">
        <v>30.3</v>
      </c>
      <c r="L48" s="25">
        <v>30.3</v>
      </c>
      <c r="M48" s="25">
        <v>29.8</v>
      </c>
      <c r="N48" s="25">
        <v>0</v>
      </c>
    </row>
    <row r="49" spans="1:14" ht="94.5" x14ac:dyDescent="0.25">
      <c r="A49" s="10">
        <f t="shared" si="0"/>
        <v>41</v>
      </c>
      <c r="B49" s="32" t="s">
        <v>166</v>
      </c>
      <c r="C49" s="25">
        <v>1076.8</v>
      </c>
      <c r="D49" s="25">
        <v>1076.8</v>
      </c>
      <c r="E49" s="25">
        <v>0</v>
      </c>
      <c r="F49" s="25">
        <v>0</v>
      </c>
      <c r="G49" s="25">
        <v>66</v>
      </c>
      <c r="H49" s="25">
        <v>66</v>
      </c>
      <c r="I49" s="25"/>
      <c r="J49" s="25"/>
      <c r="K49" s="25">
        <v>1142.8</v>
      </c>
      <c r="L49" s="25">
        <v>1142.8</v>
      </c>
      <c r="M49" s="25">
        <v>0</v>
      </c>
      <c r="N49" s="25">
        <v>0</v>
      </c>
    </row>
    <row r="50" spans="1:14" ht="78.75" x14ac:dyDescent="0.25">
      <c r="A50" s="10">
        <f t="shared" si="0"/>
        <v>42</v>
      </c>
      <c r="B50" s="32" t="s">
        <v>136</v>
      </c>
      <c r="C50" s="25">
        <v>5</v>
      </c>
      <c r="D50" s="25">
        <v>5</v>
      </c>
      <c r="E50" s="25">
        <v>0</v>
      </c>
      <c r="F50" s="25">
        <v>0</v>
      </c>
      <c r="G50" s="25">
        <v>0</v>
      </c>
      <c r="H50" s="25"/>
      <c r="I50" s="25"/>
      <c r="J50" s="25"/>
      <c r="K50" s="25">
        <v>5</v>
      </c>
      <c r="L50" s="25">
        <v>5</v>
      </c>
      <c r="M50" s="25">
        <v>0</v>
      </c>
      <c r="N50" s="25">
        <v>0</v>
      </c>
    </row>
    <row r="51" spans="1:14" ht="15.75" x14ac:dyDescent="0.25">
      <c r="A51" s="10">
        <f t="shared" si="0"/>
        <v>43</v>
      </c>
      <c r="B51" s="8" t="s">
        <v>45</v>
      </c>
      <c r="C51" s="24">
        <v>8245.7999999999993</v>
      </c>
      <c r="D51" s="24">
        <v>5297.5</v>
      </c>
      <c r="E51" s="24">
        <v>0</v>
      </c>
      <c r="F51" s="24">
        <v>2948.3</v>
      </c>
      <c r="G51" s="24">
        <v>-100</v>
      </c>
      <c r="H51" s="24">
        <v>0</v>
      </c>
      <c r="I51" s="24">
        <v>0</v>
      </c>
      <c r="J51" s="24">
        <v>-100</v>
      </c>
      <c r="K51" s="24">
        <v>8145.8</v>
      </c>
      <c r="L51" s="24">
        <v>5297.5</v>
      </c>
      <c r="M51" s="24">
        <v>0</v>
      </c>
      <c r="N51" s="24">
        <v>2848.3</v>
      </c>
    </row>
    <row r="52" spans="1:14" ht="15.75" x14ac:dyDescent="0.25">
      <c r="A52" s="10">
        <f t="shared" si="0"/>
        <v>44</v>
      </c>
      <c r="B52" s="48" t="s">
        <v>2</v>
      </c>
      <c r="C52" s="25">
        <v>0</v>
      </c>
      <c r="D52" s="25">
        <v>0</v>
      </c>
      <c r="E52" s="25">
        <v>0</v>
      </c>
      <c r="F52" s="25">
        <v>0</v>
      </c>
      <c r="G52" s="25"/>
      <c r="H52" s="25"/>
      <c r="I52" s="25"/>
      <c r="J52" s="25"/>
      <c r="K52" s="25">
        <v>0</v>
      </c>
      <c r="L52" s="25">
        <v>0</v>
      </c>
      <c r="M52" s="25">
        <v>0</v>
      </c>
      <c r="N52" s="25">
        <v>0</v>
      </c>
    </row>
    <row r="53" spans="1:14" ht="31.5" x14ac:dyDescent="0.25">
      <c r="A53" s="10">
        <f t="shared" si="0"/>
        <v>45</v>
      </c>
      <c r="B53" s="9" t="s">
        <v>69</v>
      </c>
      <c r="C53" s="25">
        <v>5194</v>
      </c>
      <c r="D53" s="25">
        <v>4869.5</v>
      </c>
      <c r="E53" s="25">
        <v>0</v>
      </c>
      <c r="F53" s="25">
        <v>324.5</v>
      </c>
      <c r="G53" s="25">
        <v>0</v>
      </c>
      <c r="H53" s="25"/>
      <c r="I53" s="25"/>
      <c r="J53" s="25"/>
      <c r="K53" s="25">
        <v>5194</v>
      </c>
      <c r="L53" s="25">
        <v>4869.5</v>
      </c>
      <c r="M53" s="25">
        <v>0</v>
      </c>
      <c r="N53" s="25">
        <v>324.5</v>
      </c>
    </row>
    <row r="54" spans="1:14" ht="47.25" x14ac:dyDescent="0.25">
      <c r="A54" s="10">
        <f t="shared" si="0"/>
        <v>46</v>
      </c>
      <c r="B54" s="9" t="s">
        <v>100</v>
      </c>
      <c r="C54" s="25">
        <v>2549.8000000000002</v>
      </c>
      <c r="D54" s="25">
        <v>0</v>
      </c>
      <c r="E54" s="25">
        <v>0</v>
      </c>
      <c r="F54" s="25">
        <v>2549.8000000000002</v>
      </c>
      <c r="G54" s="25">
        <v>-100</v>
      </c>
      <c r="H54" s="25"/>
      <c r="I54" s="25"/>
      <c r="J54" s="25">
        <v>-100</v>
      </c>
      <c r="K54" s="25">
        <v>2449.8000000000002</v>
      </c>
      <c r="L54" s="25">
        <v>0</v>
      </c>
      <c r="M54" s="25">
        <v>0</v>
      </c>
      <c r="N54" s="25">
        <v>2449.8000000000002</v>
      </c>
    </row>
    <row r="55" spans="1:14" ht="63" x14ac:dyDescent="0.25">
      <c r="A55" s="10">
        <f t="shared" si="0"/>
        <v>47</v>
      </c>
      <c r="B55" s="9" t="s">
        <v>150</v>
      </c>
      <c r="C55" s="25">
        <v>30</v>
      </c>
      <c r="D55" s="25">
        <v>30</v>
      </c>
      <c r="E55" s="25">
        <v>0</v>
      </c>
      <c r="F55" s="25">
        <v>0</v>
      </c>
      <c r="G55" s="25">
        <v>0</v>
      </c>
      <c r="H55" s="25"/>
      <c r="I55" s="25"/>
      <c r="J55" s="25"/>
      <c r="K55" s="25">
        <v>30</v>
      </c>
      <c r="L55" s="25">
        <v>30</v>
      </c>
      <c r="M55" s="25">
        <v>0</v>
      </c>
      <c r="N55" s="25">
        <v>0</v>
      </c>
    </row>
    <row r="56" spans="1:14" ht="15.75" x14ac:dyDescent="0.25">
      <c r="A56" s="10">
        <f t="shared" si="0"/>
        <v>48</v>
      </c>
      <c r="B56" s="4" t="s">
        <v>46</v>
      </c>
      <c r="C56" s="25">
        <v>472</v>
      </c>
      <c r="D56" s="25">
        <v>398</v>
      </c>
      <c r="E56" s="25">
        <v>0</v>
      </c>
      <c r="F56" s="25">
        <v>74</v>
      </c>
      <c r="G56" s="25">
        <v>0</v>
      </c>
      <c r="H56" s="25"/>
      <c r="I56" s="25"/>
      <c r="J56" s="25"/>
      <c r="K56" s="25">
        <v>472</v>
      </c>
      <c r="L56" s="25">
        <v>398</v>
      </c>
      <c r="M56" s="25">
        <v>0</v>
      </c>
      <c r="N56" s="25">
        <v>74</v>
      </c>
    </row>
    <row r="57" spans="1:14" ht="31.5" x14ac:dyDescent="0.25">
      <c r="A57" s="10">
        <f t="shared" si="0"/>
        <v>49</v>
      </c>
      <c r="B57" s="4" t="s">
        <v>109</v>
      </c>
      <c r="C57" s="24">
        <v>25983.8</v>
      </c>
      <c r="D57" s="24">
        <v>10037.299999999999</v>
      </c>
      <c r="E57" s="24">
        <v>9.1</v>
      </c>
      <c r="F57" s="24">
        <v>15946.5</v>
      </c>
      <c r="G57" s="24">
        <v>417.5</v>
      </c>
      <c r="H57" s="24">
        <v>0</v>
      </c>
      <c r="I57" s="24">
        <v>0</v>
      </c>
      <c r="J57" s="24">
        <v>417.5</v>
      </c>
      <c r="K57" s="24">
        <v>26401.3</v>
      </c>
      <c r="L57" s="24">
        <v>10037.299999999999</v>
      </c>
      <c r="M57" s="24">
        <v>9.1</v>
      </c>
      <c r="N57" s="24">
        <v>16364</v>
      </c>
    </row>
    <row r="58" spans="1:14" ht="15.75" x14ac:dyDescent="0.25">
      <c r="A58" s="10">
        <f t="shared" si="0"/>
        <v>50</v>
      </c>
      <c r="B58" s="48" t="s">
        <v>2</v>
      </c>
      <c r="C58" s="25">
        <v>0</v>
      </c>
      <c r="D58" s="25">
        <v>0</v>
      </c>
      <c r="E58" s="25">
        <v>0</v>
      </c>
      <c r="F58" s="25">
        <v>0</v>
      </c>
      <c r="G58" s="24"/>
      <c r="H58" s="24"/>
      <c r="I58" s="24"/>
      <c r="J58" s="24"/>
      <c r="K58" s="25">
        <v>0</v>
      </c>
      <c r="L58" s="25">
        <v>0</v>
      </c>
      <c r="M58" s="25">
        <v>0</v>
      </c>
      <c r="N58" s="25">
        <v>0</v>
      </c>
    </row>
    <row r="59" spans="1:14" ht="31.5" x14ac:dyDescent="0.25">
      <c r="A59" s="10">
        <f t="shared" si="0"/>
        <v>51</v>
      </c>
      <c r="B59" s="4" t="s">
        <v>93</v>
      </c>
      <c r="C59" s="25">
        <v>11073.6</v>
      </c>
      <c r="D59" s="25">
        <v>8085.7</v>
      </c>
      <c r="E59" s="25">
        <v>9.1</v>
      </c>
      <c r="F59" s="25">
        <v>2987.9</v>
      </c>
      <c r="G59" s="25">
        <v>0</v>
      </c>
      <c r="H59" s="25"/>
      <c r="I59" s="25"/>
      <c r="J59" s="25"/>
      <c r="K59" s="25">
        <v>11073.6</v>
      </c>
      <c r="L59" s="25">
        <v>8085.7</v>
      </c>
      <c r="M59" s="25">
        <v>9.1</v>
      </c>
      <c r="N59" s="25">
        <v>2987.9</v>
      </c>
    </row>
    <row r="60" spans="1:14" ht="47.25" x14ac:dyDescent="0.25">
      <c r="A60" s="10">
        <f t="shared" si="0"/>
        <v>52</v>
      </c>
      <c r="B60" s="4" t="s">
        <v>99</v>
      </c>
      <c r="C60" s="25">
        <v>2912.5</v>
      </c>
      <c r="D60" s="25">
        <v>0</v>
      </c>
      <c r="E60" s="25">
        <v>0</v>
      </c>
      <c r="F60" s="25">
        <v>2912.5</v>
      </c>
      <c r="G60" s="25">
        <v>0</v>
      </c>
      <c r="H60" s="25"/>
      <c r="I60" s="25"/>
      <c r="J60" s="25"/>
      <c r="K60" s="25">
        <v>2912.5</v>
      </c>
      <c r="L60" s="25">
        <v>0</v>
      </c>
      <c r="M60" s="25">
        <v>0</v>
      </c>
      <c r="N60" s="25">
        <v>2912.5</v>
      </c>
    </row>
    <row r="61" spans="1:14" ht="78.75" x14ac:dyDescent="0.25">
      <c r="A61" s="10">
        <f t="shared" si="0"/>
        <v>53</v>
      </c>
      <c r="B61" s="4" t="s">
        <v>135</v>
      </c>
      <c r="C61" s="25">
        <v>6997.7</v>
      </c>
      <c r="D61" s="25">
        <v>1951.6</v>
      </c>
      <c r="E61" s="25">
        <v>0</v>
      </c>
      <c r="F61" s="25">
        <v>5046.1000000000004</v>
      </c>
      <c r="G61" s="25">
        <v>417.5</v>
      </c>
      <c r="H61" s="25">
        <v>0</v>
      </c>
      <c r="I61" s="25"/>
      <c r="J61" s="25">
        <v>417.5</v>
      </c>
      <c r="K61" s="25">
        <v>7415.2</v>
      </c>
      <c r="L61" s="25">
        <v>1951.6</v>
      </c>
      <c r="M61" s="25">
        <v>0</v>
      </c>
      <c r="N61" s="25">
        <v>5463.6</v>
      </c>
    </row>
    <row r="62" spans="1:14" ht="47.25" x14ac:dyDescent="0.25">
      <c r="A62" s="10">
        <f t="shared" si="0"/>
        <v>54</v>
      </c>
      <c r="B62" s="4" t="s">
        <v>155</v>
      </c>
      <c r="C62" s="25">
        <v>5000</v>
      </c>
      <c r="D62" s="25">
        <v>0</v>
      </c>
      <c r="E62" s="25">
        <v>0</v>
      </c>
      <c r="F62" s="25">
        <v>5000</v>
      </c>
      <c r="G62" s="25">
        <v>0</v>
      </c>
      <c r="H62" s="24"/>
      <c r="I62" s="24"/>
      <c r="J62" s="25"/>
      <c r="K62" s="25">
        <v>5000</v>
      </c>
      <c r="L62" s="25">
        <v>0</v>
      </c>
      <c r="M62" s="25">
        <v>0</v>
      </c>
      <c r="N62" s="25">
        <v>5000</v>
      </c>
    </row>
    <row r="63" spans="1:14" ht="31.5" x14ac:dyDescent="0.25">
      <c r="A63" s="10">
        <f t="shared" si="0"/>
        <v>55</v>
      </c>
      <c r="B63" s="4" t="s">
        <v>110</v>
      </c>
      <c r="C63" s="24">
        <v>23299.5</v>
      </c>
      <c r="D63" s="24">
        <v>7190.4</v>
      </c>
      <c r="E63" s="24">
        <v>687.8</v>
      </c>
      <c r="F63" s="24">
        <v>16109.1</v>
      </c>
      <c r="G63" s="24">
        <v>-500</v>
      </c>
      <c r="H63" s="24">
        <v>1.9</v>
      </c>
      <c r="I63" s="24">
        <v>0</v>
      </c>
      <c r="J63" s="24">
        <v>-501.9</v>
      </c>
      <c r="K63" s="24">
        <v>22799.5</v>
      </c>
      <c r="L63" s="24">
        <v>7192.3</v>
      </c>
      <c r="M63" s="24">
        <v>687.8</v>
      </c>
      <c r="N63" s="24">
        <v>15607.2</v>
      </c>
    </row>
    <row r="64" spans="1:14" ht="15.75" x14ac:dyDescent="0.25">
      <c r="A64" s="10">
        <f t="shared" si="0"/>
        <v>56</v>
      </c>
      <c r="B64" s="48" t="s">
        <v>2</v>
      </c>
      <c r="C64" s="25">
        <v>0</v>
      </c>
      <c r="D64" s="25">
        <v>0</v>
      </c>
      <c r="E64" s="25">
        <v>0</v>
      </c>
      <c r="F64" s="25">
        <v>0</v>
      </c>
      <c r="G64" s="24"/>
      <c r="H64" s="24"/>
      <c r="I64" s="24"/>
      <c r="J64" s="24"/>
      <c r="K64" s="25">
        <v>0</v>
      </c>
      <c r="L64" s="25">
        <v>0</v>
      </c>
      <c r="M64" s="25">
        <v>0</v>
      </c>
      <c r="N64" s="25">
        <v>0</v>
      </c>
    </row>
    <row r="65" spans="1:14" ht="47.25" x14ac:dyDescent="0.25">
      <c r="A65" s="10">
        <f t="shared" si="0"/>
        <v>57</v>
      </c>
      <c r="B65" s="4" t="s">
        <v>47</v>
      </c>
      <c r="C65" s="25">
        <v>10705.8</v>
      </c>
      <c r="D65" s="25">
        <v>7131.8</v>
      </c>
      <c r="E65" s="25">
        <v>644.29999999999995</v>
      </c>
      <c r="F65" s="25">
        <v>3574</v>
      </c>
      <c r="G65" s="25">
        <v>0</v>
      </c>
      <c r="H65" s="25">
        <v>1.9</v>
      </c>
      <c r="I65" s="25"/>
      <c r="J65" s="25">
        <v>-1.9</v>
      </c>
      <c r="K65" s="25">
        <v>10705.8</v>
      </c>
      <c r="L65" s="25">
        <v>7133.7</v>
      </c>
      <c r="M65" s="25">
        <v>644.29999999999995</v>
      </c>
      <c r="N65" s="25">
        <v>3572.1</v>
      </c>
    </row>
    <row r="66" spans="1:14" ht="31.5" x14ac:dyDescent="0.25">
      <c r="A66" s="10">
        <f t="shared" si="0"/>
        <v>58</v>
      </c>
      <c r="B66" s="4" t="s">
        <v>153</v>
      </c>
      <c r="C66" s="25">
        <v>2370</v>
      </c>
      <c r="D66" s="25">
        <v>0</v>
      </c>
      <c r="E66" s="25">
        <v>0</v>
      </c>
      <c r="F66" s="25">
        <v>2370</v>
      </c>
      <c r="G66" s="25">
        <v>0</v>
      </c>
      <c r="H66" s="25"/>
      <c r="I66" s="25"/>
      <c r="J66" s="25"/>
      <c r="K66" s="25">
        <v>2370</v>
      </c>
      <c r="L66" s="25">
        <v>0</v>
      </c>
      <c r="M66" s="25">
        <v>0</v>
      </c>
      <c r="N66" s="25">
        <v>2370</v>
      </c>
    </row>
    <row r="67" spans="1:14" ht="47.25" x14ac:dyDescent="0.25">
      <c r="A67" s="10">
        <f t="shared" si="0"/>
        <v>59</v>
      </c>
      <c r="B67" s="4" t="s">
        <v>53</v>
      </c>
      <c r="C67" s="25">
        <v>35.700000000000003</v>
      </c>
      <c r="D67" s="25">
        <v>35.700000000000003</v>
      </c>
      <c r="E67" s="25">
        <v>22.4</v>
      </c>
      <c r="F67" s="25">
        <v>0</v>
      </c>
      <c r="G67" s="25">
        <v>0</v>
      </c>
      <c r="H67" s="25"/>
      <c r="I67" s="25"/>
      <c r="J67" s="25"/>
      <c r="K67" s="25">
        <v>35.700000000000003</v>
      </c>
      <c r="L67" s="25">
        <v>35.700000000000003</v>
      </c>
      <c r="M67" s="25">
        <v>22.4</v>
      </c>
      <c r="N67" s="25">
        <v>0</v>
      </c>
    </row>
    <row r="68" spans="1:14" ht="63" x14ac:dyDescent="0.25">
      <c r="A68" s="10">
        <f t="shared" si="0"/>
        <v>60</v>
      </c>
      <c r="B68" s="4" t="s">
        <v>111</v>
      </c>
      <c r="C68" s="25">
        <v>10188</v>
      </c>
      <c r="D68" s="25">
        <v>22.9</v>
      </c>
      <c r="E68" s="25">
        <v>21.1</v>
      </c>
      <c r="F68" s="25">
        <v>10165.1</v>
      </c>
      <c r="G68" s="25">
        <v>-500</v>
      </c>
      <c r="H68" s="25"/>
      <c r="I68" s="25"/>
      <c r="J68" s="25">
        <v>-500</v>
      </c>
      <c r="K68" s="25">
        <v>9688</v>
      </c>
      <c r="L68" s="25">
        <v>22.9</v>
      </c>
      <c r="M68" s="25">
        <v>21.1</v>
      </c>
      <c r="N68" s="25">
        <v>9665.1</v>
      </c>
    </row>
    <row r="69" spans="1:14" ht="15.75" x14ac:dyDescent="0.25">
      <c r="A69" s="10">
        <f t="shared" si="0"/>
        <v>61</v>
      </c>
      <c r="B69" s="5" t="s">
        <v>78</v>
      </c>
      <c r="C69" s="24">
        <v>8077.1</v>
      </c>
      <c r="D69" s="24">
        <v>7558.8</v>
      </c>
      <c r="E69" s="24">
        <v>3797.1</v>
      </c>
      <c r="F69" s="24">
        <v>518.29999999999995</v>
      </c>
      <c r="G69" s="24">
        <v>0</v>
      </c>
      <c r="H69" s="24">
        <v>0</v>
      </c>
      <c r="I69" s="24">
        <v>0</v>
      </c>
      <c r="J69" s="24">
        <v>0</v>
      </c>
      <c r="K69" s="24">
        <v>8077.1</v>
      </c>
      <c r="L69" s="24">
        <v>7558.8</v>
      </c>
      <c r="M69" s="24">
        <v>3797.1</v>
      </c>
      <c r="N69" s="24">
        <v>518.29999999999995</v>
      </c>
    </row>
    <row r="70" spans="1:14" ht="15.75" x14ac:dyDescent="0.25">
      <c r="A70" s="10">
        <f t="shared" si="0"/>
        <v>62</v>
      </c>
      <c r="B70" s="48" t="s">
        <v>2</v>
      </c>
      <c r="C70" s="25">
        <v>0</v>
      </c>
      <c r="D70" s="25">
        <v>0</v>
      </c>
      <c r="E70" s="25">
        <v>0</v>
      </c>
      <c r="F70" s="25">
        <v>0</v>
      </c>
      <c r="G70" s="24"/>
      <c r="H70" s="24"/>
      <c r="I70" s="24"/>
      <c r="J70" s="24"/>
      <c r="K70" s="25">
        <v>0</v>
      </c>
      <c r="L70" s="25">
        <v>0</v>
      </c>
      <c r="M70" s="25">
        <v>0</v>
      </c>
      <c r="N70" s="25">
        <v>0</v>
      </c>
    </row>
    <row r="71" spans="1:14" ht="31.5" x14ac:dyDescent="0.25">
      <c r="A71" s="10">
        <f t="shared" si="0"/>
        <v>63</v>
      </c>
      <c r="B71" s="4" t="s">
        <v>77</v>
      </c>
      <c r="C71" s="25">
        <v>7629.7</v>
      </c>
      <c r="D71" s="25">
        <v>7139.8</v>
      </c>
      <c r="E71" s="25">
        <v>3778.8</v>
      </c>
      <c r="F71" s="25">
        <v>489.9</v>
      </c>
      <c r="G71" s="25">
        <v>0</v>
      </c>
      <c r="H71" s="25"/>
      <c r="I71" s="25"/>
      <c r="J71" s="25"/>
      <c r="K71" s="25">
        <v>7629.7</v>
      </c>
      <c r="L71" s="25">
        <v>7139.8</v>
      </c>
      <c r="M71" s="25">
        <v>3778.8</v>
      </c>
      <c r="N71" s="25">
        <v>489.9</v>
      </c>
    </row>
    <row r="72" spans="1:14" ht="31.5" x14ac:dyDescent="0.25">
      <c r="A72" s="10">
        <f t="shared" si="0"/>
        <v>64</v>
      </c>
      <c r="B72" s="4" t="s">
        <v>79</v>
      </c>
      <c r="C72" s="25">
        <v>447.4</v>
      </c>
      <c r="D72" s="25">
        <v>419</v>
      </c>
      <c r="E72" s="25">
        <v>18.3</v>
      </c>
      <c r="F72" s="25">
        <v>28.4</v>
      </c>
      <c r="G72" s="25">
        <v>0</v>
      </c>
      <c r="H72" s="25"/>
      <c r="I72" s="25"/>
      <c r="J72" s="25"/>
      <c r="K72" s="25">
        <v>447.4</v>
      </c>
      <c r="L72" s="25">
        <v>419</v>
      </c>
      <c r="M72" s="25">
        <v>18.3</v>
      </c>
      <c r="N72" s="25">
        <v>28.4</v>
      </c>
    </row>
    <row r="73" spans="1:14" ht="47.25" x14ac:dyDescent="0.25">
      <c r="A73" s="10">
        <f t="shared" si="0"/>
        <v>65</v>
      </c>
      <c r="B73" s="4" t="s">
        <v>98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/>
      <c r="I73" s="25"/>
      <c r="J73" s="25"/>
      <c r="K73" s="25">
        <v>0</v>
      </c>
      <c r="L73" s="25">
        <v>0</v>
      </c>
      <c r="M73" s="25">
        <v>0</v>
      </c>
      <c r="N73" s="25">
        <v>0</v>
      </c>
    </row>
    <row r="74" spans="1:14" ht="31.5" x14ac:dyDescent="0.25">
      <c r="A74" s="10">
        <f t="shared" si="0"/>
        <v>66</v>
      </c>
      <c r="B74" s="32" t="s">
        <v>108</v>
      </c>
      <c r="C74" s="24">
        <v>109.5</v>
      </c>
      <c r="D74" s="24">
        <v>109.5</v>
      </c>
      <c r="E74" s="24">
        <v>0</v>
      </c>
      <c r="F74" s="24">
        <v>0</v>
      </c>
      <c r="G74" s="24">
        <v>0</v>
      </c>
      <c r="H74" s="24"/>
      <c r="I74" s="24"/>
      <c r="J74" s="24"/>
      <c r="K74" s="24">
        <v>109.5</v>
      </c>
      <c r="L74" s="24">
        <v>109.5</v>
      </c>
      <c r="M74" s="24">
        <v>0</v>
      </c>
      <c r="N74" s="24">
        <v>0</v>
      </c>
    </row>
    <row r="75" spans="1:14" ht="15.75" x14ac:dyDescent="0.25">
      <c r="A75" s="10">
        <f t="shared" ref="A75:A130" si="1">+A74+1</f>
        <v>67</v>
      </c>
      <c r="B75" s="5" t="s">
        <v>48</v>
      </c>
      <c r="C75" s="24">
        <v>101324.7</v>
      </c>
      <c r="D75" s="24">
        <v>98398.6</v>
      </c>
      <c r="E75" s="24">
        <v>81203.100000000006</v>
      </c>
      <c r="F75" s="24">
        <v>2926.1</v>
      </c>
      <c r="G75" s="24">
        <v>0</v>
      </c>
      <c r="H75" s="24">
        <v>0</v>
      </c>
      <c r="I75" s="24">
        <v>-17.3</v>
      </c>
      <c r="J75" s="24">
        <v>0</v>
      </c>
      <c r="K75" s="24">
        <v>101324.7</v>
      </c>
      <c r="L75" s="24">
        <v>98398.6</v>
      </c>
      <c r="M75" s="24">
        <v>81185.8</v>
      </c>
      <c r="N75" s="24">
        <v>2926.1</v>
      </c>
    </row>
    <row r="76" spans="1:14" ht="15.75" x14ac:dyDescent="0.25">
      <c r="A76" s="10">
        <f t="shared" si="1"/>
        <v>68</v>
      </c>
      <c r="B76" s="48" t="s">
        <v>2</v>
      </c>
      <c r="C76" s="25">
        <v>0</v>
      </c>
      <c r="D76" s="25">
        <v>0</v>
      </c>
      <c r="E76" s="25">
        <v>0</v>
      </c>
      <c r="F76" s="25">
        <v>0</v>
      </c>
      <c r="G76" s="24"/>
      <c r="H76" s="24"/>
      <c r="I76" s="24"/>
      <c r="J76" s="24"/>
      <c r="K76" s="25">
        <v>0</v>
      </c>
      <c r="L76" s="25">
        <v>0</v>
      </c>
      <c r="M76" s="25">
        <v>0</v>
      </c>
      <c r="N76" s="25">
        <v>0</v>
      </c>
    </row>
    <row r="77" spans="1:14" ht="31.5" x14ac:dyDescent="0.25">
      <c r="A77" s="10">
        <f t="shared" si="1"/>
        <v>69</v>
      </c>
      <c r="B77" s="4" t="s">
        <v>49</v>
      </c>
      <c r="C77" s="25">
        <v>43887.6</v>
      </c>
      <c r="D77" s="25">
        <v>42277.599999999999</v>
      </c>
      <c r="E77" s="25">
        <v>33471</v>
      </c>
      <c r="F77" s="25">
        <v>1610</v>
      </c>
      <c r="G77" s="25">
        <v>0</v>
      </c>
      <c r="H77" s="25"/>
      <c r="I77" s="25">
        <v>-17.3</v>
      </c>
      <c r="J77" s="25"/>
      <c r="K77" s="25">
        <v>43887.6</v>
      </c>
      <c r="L77" s="25">
        <v>42277.599999999999</v>
      </c>
      <c r="M77" s="25">
        <v>33453.699999999997</v>
      </c>
      <c r="N77" s="25">
        <v>1610</v>
      </c>
    </row>
    <row r="78" spans="1:14" ht="31.5" x14ac:dyDescent="0.25">
      <c r="A78" s="10">
        <f t="shared" si="1"/>
        <v>70</v>
      </c>
      <c r="B78" s="4" t="s">
        <v>56</v>
      </c>
      <c r="C78" s="25">
        <v>5390</v>
      </c>
      <c r="D78" s="25">
        <v>5361.4</v>
      </c>
      <c r="E78" s="25">
        <v>1874.2</v>
      </c>
      <c r="F78" s="25">
        <v>28.6</v>
      </c>
      <c r="G78" s="25">
        <v>0</v>
      </c>
      <c r="H78" s="25"/>
      <c r="I78" s="25"/>
      <c r="J78" s="25"/>
      <c r="K78" s="25">
        <v>5390</v>
      </c>
      <c r="L78" s="25">
        <v>5361.4</v>
      </c>
      <c r="M78" s="25">
        <v>1874.2</v>
      </c>
      <c r="N78" s="25">
        <v>28.6</v>
      </c>
    </row>
    <row r="79" spans="1:14" ht="47.25" x14ac:dyDescent="0.25">
      <c r="A79" s="10">
        <f t="shared" si="1"/>
        <v>71</v>
      </c>
      <c r="B79" s="4" t="s">
        <v>105</v>
      </c>
      <c r="C79" s="25">
        <v>46847.9</v>
      </c>
      <c r="D79" s="25">
        <v>46789.7</v>
      </c>
      <c r="E79" s="25">
        <v>44554.1</v>
      </c>
      <c r="F79" s="25">
        <v>58.2</v>
      </c>
      <c r="G79" s="25">
        <v>0</v>
      </c>
      <c r="H79" s="25"/>
      <c r="I79" s="25"/>
      <c r="J79" s="25"/>
      <c r="K79" s="25">
        <v>46847.9</v>
      </c>
      <c r="L79" s="25">
        <v>46789.7</v>
      </c>
      <c r="M79" s="25">
        <v>44554.1</v>
      </c>
      <c r="N79" s="25">
        <v>58.2</v>
      </c>
    </row>
    <row r="80" spans="1:14" ht="47.25" x14ac:dyDescent="0.25">
      <c r="A80" s="10">
        <f t="shared" si="1"/>
        <v>72</v>
      </c>
      <c r="B80" s="32" t="s">
        <v>54</v>
      </c>
      <c r="C80" s="25">
        <v>1106</v>
      </c>
      <c r="D80" s="25">
        <v>1106</v>
      </c>
      <c r="E80" s="25">
        <v>874.4</v>
      </c>
      <c r="F80" s="25">
        <v>0</v>
      </c>
      <c r="G80" s="25">
        <v>0</v>
      </c>
      <c r="H80" s="25"/>
      <c r="I80" s="25"/>
      <c r="J80" s="25"/>
      <c r="K80" s="25">
        <v>1106</v>
      </c>
      <c r="L80" s="25">
        <v>1106</v>
      </c>
      <c r="M80" s="25">
        <v>874.4</v>
      </c>
      <c r="N80" s="25">
        <v>0</v>
      </c>
    </row>
    <row r="81" spans="1:14" ht="63" x14ac:dyDescent="0.25">
      <c r="A81" s="10">
        <f t="shared" si="1"/>
        <v>73</v>
      </c>
      <c r="B81" s="32" t="s">
        <v>55</v>
      </c>
      <c r="C81" s="25">
        <v>0.9</v>
      </c>
      <c r="D81" s="25">
        <v>0.9</v>
      </c>
      <c r="E81" s="25">
        <v>0</v>
      </c>
      <c r="F81" s="25">
        <v>0</v>
      </c>
      <c r="G81" s="25">
        <v>0</v>
      </c>
      <c r="H81" s="25"/>
      <c r="I81" s="25"/>
      <c r="J81" s="25"/>
      <c r="K81" s="25">
        <v>0.9</v>
      </c>
      <c r="L81" s="25">
        <v>0.9</v>
      </c>
      <c r="M81" s="25">
        <v>0</v>
      </c>
      <c r="N81" s="25">
        <v>0</v>
      </c>
    </row>
    <row r="82" spans="1:14" ht="51" customHeight="1" x14ac:dyDescent="0.25">
      <c r="A82" s="10">
        <f t="shared" si="1"/>
        <v>74</v>
      </c>
      <c r="B82" s="4" t="s">
        <v>113</v>
      </c>
      <c r="C82" s="25">
        <v>385.6</v>
      </c>
      <c r="D82" s="25">
        <v>385.6</v>
      </c>
      <c r="E82" s="25">
        <v>380</v>
      </c>
      <c r="F82" s="25">
        <v>0</v>
      </c>
      <c r="G82" s="25">
        <v>0</v>
      </c>
      <c r="H82" s="25"/>
      <c r="I82" s="25"/>
      <c r="J82" s="25"/>
      <c r="K82" s="25">
        <v>385.6</v>
      </c>
      <c r="L82" s="25">
        <v>385.6</v>
      </c>
      <c r="M82" s="25">
        <v>380</v>
      </c>
      <c r="N82" s="25">
        <v>0</v>
      </c>
    </row>
    <row r="83" spans="1:14" ht="47.25" x14ac:dyDescent="0.25">
      <c r="A83" s="10">
        <f t="shared" si="1"/>
        <v>75</v>
      </c>
      <c r="B83" s="4" t="s">
        <v>123</v>
      </c>
      <c r="C83" s="25">
        <v>861.3</v>
      </c>
      <c r="D83" s="25">
        <v>0</v>
      </c>
      <c r="E83" s="25">
        <v>0</v>
      </c>
      <c r="F83" s="25">
        <v>861.3</v>
      </c>
      <c r="G83" s="25">
        <v>0</v>
      </c>
      <c r="H83" s="25"/>
      <c r="I83" s="25"/>
      <c r="J83" s="25"/>
      <c r="K83" s="25">
        <v>861.3</v>
      </c>
      <c r="L83" s="25">
        <v>0</v>
      </c>
      <c r="M83" s="25">
        <v>0</v>
      </c>
      <c r="N83" s="25">
        <v>861.3</v>
      </c>
    </row>
    <row r="84" spans="1:14" ht="63" x14ac:dyDescent="0.25">
      <c r="A84" s="10">
        <f t="shared" si="1"/>
        <v>76</v>
      </c>
      <c r="B84" s="4" t="s">
        <v>152</v>
      </c>
      <c r="C84" s="25">
        <v>518.29999999999995</v>
      </c>
      <c r="D84" s="25">
        <v>518.29999999999995</v>
      </c>
      <c r="E84" s="25">
        <v>0</v>
      </c>
      <c r="F84" s="25">
        <v>0</v>
      </c>
      <c r="G84" s="25">
        <v>0</v>
      </c>
      <c r="H84" s="25"/>
      <c r="I84" s="25"/>
      <c r="J84" s="25"/>
      <c r="K84" s="25">
        <v>518.29999999999995</v>
      </c>
      <c r="L84" s="25">
        <v>518.29999999999995</v>
      </c>
      <c r="M84" s="25">
        <v>0</v>
      </c>
      <c r="N84" s="25">
        <v>0</v>
      </c>
    </row>
    <row r="85" spans="1:14" ht="47.25" x14ac:dyDescent="0.25">
      <c r="A85" s="10">
        <f t="shared" si="1"/>
        <v>77</v>
      </c>
      <c r="B85" s="4" t="s">
        <v>163</v>
      </c>
      <c r="C85" s="25">
        <v>25.6</v>
      </c>
      <c r="D85" s="25">
        <v>25.6</v>
      </c>
      <c r="E85" s="25">
        <v>25.4</v>
      </c>
      <c r="F85" s="25">
        <v>0</v>
      </c>
      <c r="G85" s="25">
        <v>0</v>
      </c>
      <c r="H85" s="25"/>
      <c r="I85" s="25"/>
      <c r="J85" s="25"/>
      <c r="K85" s="25">
        <v>25.6</v>
      </c>
      <c r="L85" s="25">
        <v>25.6</v>
      </c>
      <c r="M85" s="25">
        <v>25.4</v>
      </c>
      <c r="N85" s="25">
        <v>0</v>
      </c>
    </row>
    <row r="86" spans="1:14" ht="66.75" customHeight="1" x14ac:dyDescent="0.25">
      <c r="A86" s="10">
        <f t="shared" si="1"/>
        <v>78</v>
      </c>
      <c r="B86" s="4" t="s">
        <v>145</v>
      </c>
      <c r="C86" s="25">
        <v>304.8</v>
      </c>
      <c r="D86" s="25">
        <v>304.8</v>
      </c>
      <c r="E86" s="25">
        <v>0</v>
      </c>
      <c r="F86" s="25">
        <v>0</v>
      </c>
      <c r="G86" s="25">
        <v>0</v>
      </c>
      <c r="H86" s="25"/>
      <c r="I86" s="25"/>
      <c r="J86" s="25"/>
      <c r="K86" s="25">
        <v>304.8</v>
      </c>
      <c r="L86" s="25">
        <v>304.8</v>
      </c>
      <c r="M86" s="25">
        <v>0</v>
      </c>
      <c r="N86" s="25">
        <v>0</v>
      </c>
    </row>
    <row r="87" spans="1:14" ht="47.25" x14ac:dyDescent="0.25">
      <c r="A87" s="10">
        <f t="shared" si="1"/>
        <v>79</v>
      </c>
      <c r="B87" s="4" t="s">
        <v>96</v>
      </c>
      <c r="C87" s="25">
        <v>1996.7</v>
      </c>
      <c r="D87" s="25">
        <v>1628.7</v>
      </c>
      <c r="E87" s="25">
        <v>24</v>
      </c>
      <c r="F87" s="25">
        <v>368</v>
      </c>
      <c r="G87" s="25">
        <v>0</v>
      </c>
      <c r="H87" s="25"/>
      <c r="I87" s="25"/>
      <c r="J87" s="25"/>
      <c r="K87" s="25">
        <v>1996.7</v>
      </c>
      <c r="L87" s="25">
        <v>1628.7</v>
      </c>
      <c r="M87" s="25">
        <v>24</v>
      </c>
      <c r="N87" s="25">
        <v>368</v>
      </c>
    </row>
    <row r="88" spans="1:14" ht="15.75" x14ac:dyDescent="0.25">
      <c r="A88" s="10">
        <f t="shared" si="1"/>
        <v>80</v>
      </c>
      <c r="B88" s="8" t="s">
        <v>50</v>
      </c>
      <c r="C88" s="24">
        <v>14077.6</v>
      </c>
      <c r="D88" s="24">
        <v>8284.7999999999993</v>
      </c>
      <c r="E88" s="24">
        <v>4218.8999999999996</v>
      </c>
      <c r="F88" s="24">
        <v>5792.8</v>
      </c>
      <c r="G88" s="24">
        <v>0</v>
      </c>
      <c r="H88" s="24">
        <v>0</v>
      </c>
      <c r="I88" s="24">
        <v>0</v>
      </c>
      <c r="J88" s="24">
        <v>0</v>
      </c>
      <c r="K88" s="24">
        <v>14077.6</v>
      </c>
      <c r="L88" s="24">
        <v>8284.7999999999993</v>
      </c>
      <c r="M88" s="24">
        <v>4218.8999999999996</v>
      </c>
      <c r="N88" s="24">
        <v>5792.8</v>
      </c>
    </row>
    <row r="89" spans="1:14" ht="15.75" x14ac:dyDescent="0.25">
      <c r="A89" s="10">
        <f t="shared" si="1"/>
        <v>81</v>
      </c>
      <c r="B89" s="48" t="s">
        <v>2</v>
      </c>
      <c r="C89" s="25">
        <v>0</v>
      </c>
      <c r="D89" s="25">
        <v>0</v>
      </c>
      <c r="E89" s="25">
        <v>0</v>
      </c>
      <c r="F89" s="25">
        <v>0</v>
      </c>
      <c r="G89" s="24"/>
      <c r="H89" s="24"/>
      <c r="I89" s="24"/>
      <c r="J89" s="24"/>
      <c r="K89" s="25">
        <v>0</v>
      </c>
      <c r="L89" s="25">
        <v>0</v>
      </c>
      <c r="M89" s="25">
        <v>0</v>
      </c>
      <c r="N89" s="25">
        <v>0</v>
      </c>
    </row>
    <row r="90" spans="1:14" ht="31.5" x14ac:dyDescent="0.25">
      <c r="A90" s="10">
        <f t="shared" si="1"/>
        <v>82</v>
      </c>
      <c r="B90" s="9" t="s">
        <v>51</v>
      </c>
      <c r="C90" s="25">
        <v>10900</v>
      </c>
      <c r="D90" s="25">
        <v>7954</v>
      </c>
      <c r="E90" s="25">
        <v>4218.8999999999996</v>
      </c>
      <c r="F90" s="25">
        <v>2946</v>
      </c>
      <c r="G90" s="25">
        <v>0</v>
      </c>
      <c r="H90" s="25"/>
      <c r="I90" s="25"/>
      <c r="J90" s="25"/>
      <c r="K90" s="25">
        <v>10900</v>
      </c>
      <c r="L90" s="25">
        <v>7954</v>
      </c>
      <c r="M90" s="25">
        <v>4218.8999999999996</v>
      </c>
      <c r="N90" s="25">
        <v>2946</v>
      </c>
    </row>
    <row r="91" spans="1:14" ht="31.5" x14ac:dyDescent="0.25">
      <c r="A91" s="10">
        <f t="shared" si="1"/>
        <v>83</v>
      </c>
      <c r="B91" s="4" t="s">
        <v>57</v>
      </c>
      <c r="C91" s="25">
        <v>330.8</v>
      </c>
      <c r="D91" s="25">
        <v>330.8</v>
      </c>
      <c r="E91" s="25">
        <v>0</v>
      </c>
      <c r="F91" s="25">
        <v>0</v>
      </c>
      <c r="G91" s="25">
        <v>0</v>
      </c>
      <c r="H91" s="25"/>
      <c r="I91" s="25"/>
      <c r="J91" s="25"/>
      <c r="K91" s="25">
        <v>330.8</v>
      </c>
      <c r="L91" s="25">
        <v>330.8</v>
      </c>
      <c r="M91" s="25">
        <v>0</v>
      </c>
      <c r="N91" s="25">
        <v>0</v>
      </c>
    </row>
    <row r="92" spans="1:14" ht="31.5" x14ac:dyDescent="0.25">
      <c r="A92" s="10">
        <f t="shared" si="1"/>
        <v>84</v>
      </c>
      <c r="B92" s="9" t="s">
        <v>122</v>
      </c>
      <c r="C92" s="25">
        <v>2375.8000000000002</v>
      </c>
      <c r="D92" s="25">
        <v>0</v>
      </c>
      <c r="E92" s="25">
        <v>0</v>
      </c>
      <c r="F92" s="25">
        <v>2375.8000000000002</v>
      </c>
      <c r="G92" s="25">
        <v>0</v>
      </c>
      <c r="H92" s="25"/>
      <c r="I92" s="25"/>
      <c r="J92" s="25"/>
      <c r="K92" s="25">
        <v>2375.8000000000002</v>
      </c>
      <c r="L92" s="25">
        <v>0</v>
      </c>
      <c r="M92" s="25">
        <v>0</v>
      </c>
      <c r="N92" s="25">
        <v>2375.8000000000002</v>
      </c>
    </row>
    <row r="93" spans="1:14" ht="47.25" x14ac:dyDescent="0.25">
      <c r="A93" s="10">
        <f t="shared" si="1"/>
        <v>85</v>
      </c>
      <c r="B93" s="9" t="s">
        <v>97</v>
      </c>
      <c r="C93" s="25">
        <v>471</v>
      </c>
      <c r="D93" s="25">
        <v>0</v>
      </c>
      <c r="E93" s="25">
        <v>0</v>
      </c>
      <c r="F93" s="25">
        <v>471</v>
      </c>
      <c r="G93" s="25">
        <v>0</v>
      </c>
      <c r="H93" s="25"/>
      <c r="I93" s="25"/>
      <c r="J93" s="25"/>
      <c r="K93" s="25">
        <v>471</v>
      </c>
      <c r="L93" s="25">
        <v>0</v>
      </c>
      <c r="M93" s="25">
        <v>0</v>
      </c>
      <c r="N93" s="25">
        <v>471</v>
      </c>
    </row>
    <row r="94" spans="1:14" ht="15.75" x14ac:dyDescent="0.25">
      <c r="A94" s="10">
        <f t="shared" si="1"/>
        <v>86</v>
      </c>
      <c r="B94" s="8" t="s">
        <v>80</v>
      </c>
      <c r="C94" s="24">
        <v>24608.5</v>
      </c>
      <c r="D94" s="24">
        <v>21830.2</v>
      </c>
      <c r="E94" s="24">
        <v>8256.7999999999993</v>
      </c>
      <c r="F94" s="24">
        <v>2778.3</v>
      </c>
      <c r="G94" s="24">
        <v>-185.4</v>
      </c>
      <c r="H94" s="24">
        <v>14.6</v>
      </c>
      <c r="I94" s="24">
        <v>10</v>
      </c>
      <c r="J94" s="24">
        <v>-200</v>
      </c>
      <c r="K94" s="24">
        <v>24423.1</v>
      </c>
      <c r="L94" s="24">
        <v>21844.799999999999</v>
      </c>
      <c r="M94" s="24">
        <v>8266.7999999999993</v>
      </c>
      <c r="N94" s="24">
        <v>2578.3000000000002</v>
      </c>
    </row>
    <row r="95" spans="1:14" ht="15.75" x14ac:dyDescent="0.25">
      <c r="A95" s="10">
        <f t="shared" si="1"/>
        <v>87</v>
      </c>
      <c r="B95" s="48" t="s">
        <v>2</v>
      </c>
      <c r="C95" s="25">
        <v>0</v>
      </c>
      <c r="D95" s="25">
        <v>0</v>
      </c>
      <c r="E95" s="25">
        <v>0</v>
      </c>
      <c r="F95" s="25">
        <v>0</v>
      </c>
      <c r="G95" s="25"/>
      <c r="H95" s="25"/>
      <c r="I95" s="25"/>
      <c r="J95" s="25"/>
      <c r="K95" s="25">
        <v>0</v>
      </c>
      <c r="L95" s="25">
        <v>0</v>
      </c>
      <c r="M95" s="25">
        <v>0</v>
      </c>
      <c r="N95" s="25">
        <v>0</v>
      </c>
    </row>
    <row r="96" spans="1:14" ht="31.5" x14ac:dyDescent="0.25">
      <c r="A96" s="10">
        <f t="shared" si="1"/>
        <v>88</v>
      </c>
      <c r="B96" s="9" t="s">
        <v>52</v>
      </c>
      <c r="C96" s="25">
        <v>11194.2</v>
      </c>
      <c r="D96" s="25">
        <v>10687.3</v>
      </c>
      <c r="E96" s="25">
        <v>4921.5</v>
      </c>
      <c r="F96" s="25">
        <v>506.9</v>
      </c>
      <c r="G96" s="25">
        <v>0</v>
      </c>
      <c r="H96" s="25"/>
      <c r="I96" s="25"/>
      <c r="J96" s="25"/>
      <c r="K96" s="25">
        <v>11194.2</v>
      </c>
      <c r="L96" s="25">
        <v>10687.3</v>
      </c>
      <c r="M96" s="25">
        <v>4921.5</v>
      </c>
      <c r="N96" s="25">
        <v>506.9</v>
      </c>
    </row>
    <row r="97" spans="1:14" ht="31.5" x14ac:dyDescent="0.25">
      <c r="A97" s="10">
        <f t="shared" si="1"/>
        <v>89</v>
      </c>
      <c r="B97" s="32" t="s">
        <v>61</v>
      </c>
      <c r="C97" s="25">
        <v>668.5</v>
      </c>
      <c r="D97" s="25">
        <v>660</v>
      </c>
      <c r="E97" s="25">
        <v>210</v>
      </c>
      <c r="F97" s="25">
        <v>8.5</v>
      </c>
      <c r="G97" s="25">
        <v>0</v>
      </c>
      <c r="H97" s="25"/>
      <c r="I97" s="25"/>
      <c r="J97" s="25"/>
      <c r="K97" s="25">
        <v>668.5</v>
      </c>
      <c r="L97" s="25">
        <v>660</v>
      </c>
      <c r="M97" s="25">
        <v>210</v>
      </c>
      <c r="N97" s="25">
        <v>8.5</v>
      </c>
    </row>
    <row r="98" spans="1:14" ht="47.25" x14ac:dyDescent="0.25">
      <c r="A98" s="10">
        <f t="shared" si="1"/>
        <v>90</v>
      </c>
      <c r="B98" s="4" t="s">
        <v>62</v>
      </c>
      <c r="C98" s="25">
        <v>1021.3</v>
      </c>
      <c r="D98" s="25">
        <v>974.3</v>
      </c>
      <c r="E98" s="25">
        <v>0</v>
      </c>
      <c r="F98" s="25">
        <v>47</v>
      </c>
      <c r="G98" s="25">
        <v>0</v>
      </c>
      <c r="H98" s="25"/>
      <c r="I98" s="25"/>
      <c r="J98" s="25"/>
      <c r="K98" s="25">
        <v>1021.3</v>
      </c>
      <c r="L98" s="25">
        <v>974.3</v>
      </c>
      <c r="M98" s="25">
        <v>0</v>
      </c>
      <c r="N98" s="25">
        <v>47</v>
      </c>
    </row>
    <row r="99" spans="1:14" ht="47.25" x14ac:dyDescent="0.25">
      <c r="A99" s="10">
        <f t="shared" si="1"/>
        <v>91</v>
      </c>
      <c r="B99" s="9" t="s">
        <v>95</v>
      </c>
      <c r="C99" s="25">
        <v>2912.1</v>
      </c>
      <c r="D99" s="25">
        <v>746.2</v>
      </c>
      <c r="E99" s="25">
        <v>235.6</v>
      </c>
      <c r="F99" s="25">
        <v>2165.9</v>
      </c>
      <c r="G99" s="25">
        <v>-200</v>
      </c>
      <c r="H99" s="25"/>
      <c r="I99" s="25"/>
      <c r="J99" s="25">
        <v>-200</v>
      </c>
      <c r="K99" s="25">
        <v>2712.1</v>
      </c>
      <c r="L99" s="25">
        <v>746.2</v>
      </c>
      <c r="M99" s="25">
        <v>235.6</v>
      </c>
      <c r="N99" s="25">
        <v>1965.9</v>
      </c>
    </row>
    <row r="100" spans="1:14" ht="47.25" x14ac:dyDescent="0.25">
      <c r="A100" s="10">
        <f t="shared" si="1"/>
        <v>92</v>
      </c>
      <c r="B100" s="32" t="s">
        <v>60</v>
      </c>
      <c r="C100" s="25">
        <v>74</v>
      </c>
      <c r="D100" s="25">
        <v>74</v>
      </c>
      <c r="E100" s="25">
        <v>0</v>
      </c>
      <c r="F100" s="25">
        <v>0</v>
      </c>
      <c r="G100" s="25">
        <v>0</v>
      </c>
      <c r="H100" s="25"/>
      <c r="I100" s="25"/>
      <c r="J100" s="25"/>
      <c r="K100" s="25">
        <v>74</v>
      </c>
      <c r="L100" s="25">
        <v>74</v>
      </c>
      <c r="M100" s="25">
        <v>0</v>
      </c>
      <c r="N100" s="25">
        <v>0</v>
      </c>
    </row>
    <row r="101" spans="1:14" ht="63" x14ac:dyDescent="0.25">
      <c r="A101" s="10">
        <f t="shared" si="1"/>
        <v>93</v>
      </c>
      <c r="B101" s="32" t="s">
        <v>138</v>
      </c>
      <c r="C101" s="25">
        <v>50</v>
      </c>
      <c r="D101" s="25">
        <v>0</v>
      </c>
      <c r="E101" s="25">
        <v>0</v>
      </c>
      <c r="F101" s="25">
        <v>50</v>
      </c>
      <c r="G101" s="25">
        <v>0</v>
      </c>
      <c r="H101" s="25"/>
      <c r="I101" s="25"/>
      <c r="J101" s="25"/>
      <c r="K101" s="25">
        <v>50</v>
      </c>
      <c r="L101" s="25">
        <v>0</v>
      </c>
      <c r="M101" s="25">
        <v>0</v>
      </c>
      <c r="N101" s="25">
        <v>50</v>
      </c>
    </row>
    <row r="102" spans="1:14" ht="108" customHeight="1" x14ac:dyDescent="0.25">
      <c r="A102" s="10">
        <f t="shared" si="1"/>
        <v>94</v>
      </c>
      <c r="B102" s="32" t="s">
        <v>143</v>
      </c>
      <c r="C102" s="25">
        <v>187.9</v>
      </c>
      <c r="D102" s="25">
        <v>187.9</v>
      </c>
      <c r="E102" s="25">
        <v>185.2</v>
      </c>
      <c r="F102" s="25">
        <v>0</v>
      </c>
      <c r="G102" s="25">
        <v>0</v>
      </c>
      <c r="H102" s="25"/>
      <c r="I102" s="25"/>
      <c r="J102" s="25"/>
      <c r="K102" s="25">
        <v>187.9</v>
      </c>
      <c r="L102" s="25">
        <v>187.9</v>
      </c>
      <c r="M102" s="25">
        <v>185.2</v>
      </c>
      <c r="N102" s="25">
        <v>0</v>
      </c>
    </row>
    <row r="103" spans="1:14" ht="47.25" x14ac:dyDescent="0.25">
      <c r="A103" s="10">
        <f t="shared" si="1"/>
        <v>95</v>
      </c>
      <c r="B103" s="32" t="s">
        <v>158</v>
      </c>
      <c r="C103" s="25">
        <v>927.5</v>
      </c>
      <c r="D103" s="25">
        <v>927.5</v>
      </c>
      <c r="E103" s="25">
        <v>0</v>
      </c>
      <c r="F103" s="25">
        <v>0</v>
      </c>
      <c r="G103" s="25">
        <v>0</v>
      </c>
      <c r="H103" s="25"/>
      <c r="I103" s="25"/>
      <c r="J103" s="25"/>
      <c r="K103" s="25">
        <v>927.5</v>
      </c>
      <c r="L103" s="25">
        <v>927.5</v>
      </c>
      <c r="M103" s="25">
        <v>0</v>
      </c>
      <c r="N103" s="25">
        <v>0</v>
      </c>
    </row>
    <row r="104" spans="1:14" ht="47.25" x14ac:dyDescent="0.25">
      <c r="A104" s="10">
        <f t="shared" si="1"/>
        <v>96</v>
      </c>
      <c r="B104" s="32" t="s">
        <v>160</v>
      </c>
      <c r="C104" s="25">
        <v>47</v>
      </c>
      <c r="D104" s="25">
        <v>47</v>
      </c>
      <c r="E104" s="25">
        <v>0</v>
      </c>
      <c r="F104" s="25">
        <v>0</v>
      </c>
      <c r="G104" s="25">
        <v>0</v>
      </c>
      <c r="H104" s="25"/>
      <c r="I104" s="25"/>
      <c r="J104" s="25"/>
      <c r="K104" s="25">
        <v>47</v>
      </c>
      <c r="L104" s="25">
        <v>47</v>
      </c>
      <c r="M104" s="25">
        <v>0</v>
      </c>
      <c r="N104" s="25">
        <v>0</v>
      </c>
    </row>
    <row r="105" spans="1:14" ht="63" x14ac:dyDescent="0.25">
      <c r="A105" s="10">
        <f t="shared" si="1"/>
        <v>97</v>
      </c>
      <c r="B105" s="32" t="s">
        <v>58</v>
      </c>
      <c r="C105" s="25">
        <v>7526</v>
      </c>
      <c r="D105" s="25">
        <v>7526</v>
      </c>
      <c r="E105" s="25">
        <v>2704.5</v>
      </c>
      <c r="F105" s="25">
        <v>0</v>
      </c>
      <c r="G105" s="25">
        <v>14.6</v>
      </c>
      <c r="H105" s="25">
        <v>14.6</v>
      </c>
      <c r="I105" s="25">
        <v>10</v>
      </c>
      <c r="J105" s="25">
        <v>0</v>
      </c>
      <c r="K105" s="25">
        <v>7540.6</v>
      </c>
      <c r="L105" s="25">
        <v>7540.6</v>
      </c>
      <c r="M105" s="25">
        <v>2714.5</v>
      </c>
      <c r="N105" s="25">
        <v>0</v>
      </c>
    </row>
    <row r="106" spans="1:14" ht="15.75" x14ac:dyDescent="0.25">
      <c r="A106" s="10">
        <f t="shared" si="1"/>
        <v>98</v>
      </c>
      <c r="B106" s="48" t="s">
        <v>2</v>
      </c>
      <c r="C106" s="25">
        <v>0</v>
      </c>
      <c r="D106" s="25">
        <v>0</v>
      </c>
      <c r="E106" s="25">
        <v>0</v>
      </c>
      <c r="F106" s="25">
        <v>0</v>
      </c>
      <c r="G106" s="25"/>
      <c r="H106" s="25"/>
      <c r="I106" s="25"/>
      <c r="J106" s="25"/>
      <c r="K106" s="25">
        <v>0</v>
      </c>
      <c r="L106" s="25">
        <v>0</v>
      </c>
      <c r="M106" s="25">
        <v>0</v>
      </c>
      <c r="N106" s="25">
        <v>0</v>
      </c>
    </row>
    <row r="107" spans="1:14" ht="15.75" x14ac:dyDescent="0.25">
      <c r="A107" s="10">
        <f t="shared" si="1"/>
        <v>99</v>
      </c>
      <c r="B107" s="4" t="s">
        <v>19</v>
      </c>
      <c r="C107" s="25">
        <v>5501.4</v>
      </c>
      <c r="D107" s="25">
        <v>5501.4</v>
      </c>
      <c r="E107" s="25">
        <v>2704.5</v>
      </c>
      <c r="F107" s="25">
        <v>0</v>
      </c>
      <c r="G107" s="25">
        <v>14.6</v>
      </c>
      <c r="H107" s="25">
        <v>14.6</v>
      </c>
      <c r="I107" s="25">
        <v>10</v>
      </c>
      <c r="J107" s="25"/>
      <c r="K107" s="25">
        <v>5516</v>
      </c>
      <c r="L107" s="25">
        <v>5516</v>
      </c>
      <c r="M107" s="25">
        <v>2714.5</v>
      </c>
      <c r="N107" s="25">
        <v>0</v>
      </c>
    </row>
    <row r="108" spans="1:14" ht="31.5" x14ac:dyDescent="0.25">
      <c r="A108" s="10">
        <f t="shared" si="1"/>
        <v>100</v>
      </c>
      <c r="B108" s="4" t="s">
        <v>59</v>
      </c>
      <c r="C108" s="25">
        <v>764</v>
      </c>
      <c r="D108" s="25">
        <v>764</v>
      </c>
      <c r="E108" s="25">
        <v>0</v>
      </c>
      <c r="F108" s="25">
        <v>0</v>
      </c>
      <c r="G108" s="25">
        <v>0</v>
      </c>
      <c r="H108" s="25"/>
      <c r="I108" s="25"/>
      <c r="J108" s="25"/>
      <c r="K108" s="25">
        <v>764</v>
      </c>
      <c r="L108" s="25">
        <v>764</v>
      </c>
      <c r="M108" s="25">
        <v>0</v>
      </c>
      <c r="N108" s="25">
        <v>0</v>
      </c>
    </row>
    <row r="109" spans="1:14" ht="15.75" x14ac:dyDescent="0.25">
      <c r="A109" s="10">
        <f t="shared" si="1"/>
        <v>101</v>
      </c>
      <c r="B109" s="4" t="s">
        <v>21</v>
      </c>
      <c r="C109" s="25">
        <v>931.9</v>
      </c>
      <c r="D109" s="25">
        <v>931.9</v>
      </c>
      <c r="E109" s="25">
        <v>0</v>
      </c>
      <c r="F109" s="25">
        <v>0</v>
      </c>
      <c r="G109" s="25">
        <v>0</v>
      </c>
      <c r="H109" s="25"/>
      <c r="I109" s="25"/>
      <c r="J109" s="25"/>
      <c r="K109" s="25">
        <v>931.9</v>
      </c>
      <c r="L109" s="25">
        <v>931.9</v>
      </c>
      <c r="M109" s="25">
        <v>0</v>
      </c>
      <c r="N109" s="25">
        <v>0</v>
      </c>
    </row>
    <row r="110" spans="1:14" ht="31.5" x14ac:dyDescent="0.25">
      <c r="A110" s="10">
        <f t="shared" si="1"/>
        <v>102</v>
      </c>
      <c r="B110" s="4" t="s">
        <v>84</v>
      </c>
      <c r="C110" s="25">
        <v>253.3</v>
      </c>
      <c r="D110" s="25">
        <v>253.3</v>
      </c>
      <c r="E110" s="25">
        <v>0</v>
      </c>
      <c r="F110" s="25">
        <v>0</v>
      </c>
      <c r="G110" s="25">
        <v>0</v>
      </c>
      <c r="H110" s="25"/>
      <c r="I110" s="25"/>
      <c r="J110" s="25"/>
      <c r="K110" s="25">
        <v>253.3</v>
      </c>
      <c r="L110" s="25">
        <v>253.3</v>
      </c>
      <c r="M110" s="25">
        <v>0</v>
      </c>
      <c r="N110" s="25">
        <v>0</v>
      </c>
    </row>
    <row r="111" spans="1:14" ht="15.75" x14ac:dyDescent="0.25">
      <c r="A111" s="10">
        <f t="shared" si="1"/>
        <v>103</v>
      </c>
      <c r="B111" s="32" t="s">
        <v>86</v>
      </c>
      <c r="C111" s="25">
        <v>75.400000000000006</v>
      </c>
      <c r="D111" s="25">
        <v>75.400000000000006</v>
      </c>
      <c r="E111" s="25">
        <v>0</v>
      </c>
      <c r="F111" s="25">
        <v>0</v>
      </c>
      <c r="G111" s="25">
        <v>0</v>
      </c>
      <c r="H111" s="25"/>
      <c r="I111" s="25"/>
      <c r="J111" s="25"/>
      <c r="K111" s="25">
        <v>75.400000000000006</v>
      </c>
      <c r="L111" s="25">
        <v>75.400000000000006</v>
      </c>
      <c r="M111" s="25">
        <v>0</v>
      </c>
      <c r="N111" s="25">
        <v>0</v>
      </c>
    </row>
    <row r="112" spans="1:14" ht="15.75" x14ac:dyDescent="0.25">
      <c r="A112" s="10">
        <f t="shared" si="1"/>
        <v>104</v>
      </c>
      <c r="B112" s="5" t="s">
        <v>63</v>
      </c>
      <c r="C112" s="24">
        <v>6191.2</v>
      </c>
      <c r="D112" s="24">
        <v>2857.5</v>
      </c>
      <c r="E112" s="24">
        <v>2091.3000000000002</v>
      </c>
      <c r="F112" s="24">
        <v>3333.7</v>
      </c>
      <c r="G112" s="24">
        <v>0</v>
      </c>
      <c r="H112" s="24">
        <v>0</v>
      </c>
      <c r="I112" s="24">
        <v>0</v>
      </c>
      <c r="J112" s="24">
        <v>0</v>
      </c>
      <c r="K112" s="24">
        <v>6191.2</v>
      </c>
      <c r="L112" s="24">
        <v>2857.5</v>
      </c>
      <c r="M112" s="24">
        <v>2091.3000000000002</v>
      </c>
      <c r="N112" s="24">
        <v>3333.7</v>
      </c>
    </row>
    <row r="113" spans="1:14" ht="15.75" x14ac:dyDescent="0.25">
      <c r="A113" s="10">
        <f t="shared" si="1"/>
        <v>105</v>
      </c>
      <c r="B113" s="48" t="s">
        <v>2</v>
      </c>
      <c r="C113" s="25">
        <v>0</v>
      </c>
      <c r="D113" s="25">
        <v>0</v>
      </c>
      <c r="E113" s="25">
        <v>0</v>
      </c>
      <c r="F113" s="25">
        <v>0</v>
      </c>
      <c r="G113" s="25"/>
      <c r="H113" s="25"/>
      <c r="I113" s="25"/>
      <c r="J113" s="25"/>
      <c r="K113" s="25">
        <v>0</v>
      </c>
      <c r="L113" s="25">
        <v>0</v>
      </c>
      <c r="M113" s="25">
        <v>0</v>
      </c>
      <c r="N113" s="25">
        <v>0</v>
      </c>
    </row>
    <row r="114" spans="1:14" ht="31.5" x14ac:dyDescent="0.25">
      <c r="A114" s="10">
        <f t="shared" si="1"/>
        <v>106</v>
      </c>
      <c r="B114" s="4" t="s">
        <v>70</v>
      </c>
      <c r="C114" s="25">
        <v>1465.4</v>
      </c>
      <c r="D114" s="25">
        <v>1382.7</v>
      </c>
      <c r="E114" s="25">
        <v>1132.2</v>
      </c>
      <c r="F114" s="25">
        <v>82.7</v>
      </c>
      <c r="G114" s="25">
        <v>0</v>
      </c>
      <c r="H114" s="25"/>
      <c r="I114" s="25"/>
      <c r="J114" s="25"/>
      <c r="K114" s="25">
        <v>1465.4</v>
      </c>
      <c r="L114" s="25">
        <v>1382.7</v>
      </c>
      <c r="M114" s="25">
        <v>1132.2</v>
      </c>
      <c r="N114" s="25">
        <v>82.7</v>
      </c>
    </row>
    <row r="115" spans="1:14" ht="31.5" x14ac:dyDescent="0.25">
      <c r="A115" s="10">
        <f t="shared" si="1"/>
        <v>107</v>
      </c>
      <c r="B115" s="4" t="s">
        <v>71</v>
      </c>
      <c r="C115" s="25">
        <v>22.6</v>
      </c>
      <c r="D115" s="25">
        <v>22.6</v>
      </c>
      <c r="E115" s="25">
        <v>14.3</v>
      </c>
      <c r="F115" s="25">
        <v>0</v>
      </c>
      <c r="G115" s="25">
        <v>0</v>
      </c>
      <c r="H115" s="25"/>
      <c r="I115" s="25"/>
      <c r="J115" s="25"/>
      <c r="K115" s="25">
        <v>22.6</v>
      </c>
      <c r="L115" s="25">
        <v>22.6</v>
      </c>
      <c r="M115" s="25">
        <v>14.3</v>
      </c>
      <c r="N115" s="25">
        <v>0</v>
      </c>
    </row>
    <row r="116" spans="1:14" ht="31.5" x14ac:dyDescent="0.25">
      <c r="A116" s="10">
        <f t="shared" si="1"/>
        <v>108</v>
      </c>
      <c r="B116" s="4" t="s">
        <v>65</v>
      </c>
      <c r="C116" s="25">
        <v>118</v>
      </c>
      <c r="D116" s="25">
        <v>118</v>
      </c>
      <c r="E116" s="25">
        <v>0</v>
      </c>
      <c r="F116" s="25">
        <v>0</v>
      </c>
      <c r="G116" s="25">
        <v>0</v>
      </c>
      <c r="H116" s="25"/>
      <c r="I116" s="25"/>
      <c r="J116" s="25"/>
      <c r="K116" s="25">
        <v>118</v>
      </c>
      <c r="L116" s="25">
        <v>118</v>
      </c>
      <c r="M116" s="25">
        <v>0</v>
      </c>
      <c r="N116" s="25">
        <v>0</v>
      </c>
    </row>
    <row r="117" spans="1:14" ht="31.5" x14ac:dyDescent="0.25">
      <c r="A117" s="10">
        <f t="shared" si="1"/>
        <v>109</v>
      </c>
      <c r="B117" s="9" t="s">
        <v>66</v>
      </c>
      <c r="C117" s="25">
        <v>30</v>
      </c>
      <c r="D117" s="25">
        <v>30</v>
      </c>
      <c r="E117" s="25">
        <v>0</v>
      </c>
      <c r="F117" s="25">
        <v>0</v>
      </c>
      <c r="G117" s="25">
        <v>0</v>
      </c>
      <c r="H117" s="25"/>
      <c r="I117" s="25"/>
      <c r="J117" s="25"/>
      <c r="K117" s="25">
        <v>30</v>
      </c>
      <c r="L117" s="25">
        <v>30</v>
      </c>
      <c r="M117" s="25">
        <v>0</v>
      </c>
      <c r="N117" s="25">
        <v>0</v>
      </c>
    </row>
    <row r="118" spans="1:14" ht="47.25" x14ac:dyDescent="0.25">
      <c r="A118" s="10">
        <f t="shared" si="1"/>
        <v>110</v>
      </c>
      <c r="B118" s="4" t="s">
        <v>94</v>
      </c>
      <c r="C118" s="25">
        <v>200</v>
      </c>
      <c r="D118" s="25">
        <v>200</v>
      </c>
      <c r="E118" s="25">
        <v>16.600000000000001</v>
      </c>
      <c r="F118" s="25">
        <v>0</v>
      </c>
      <c r="G118" s="25">
        <v>0</v>
      </c>
      <c r="H118" s="25"/>
      <c r="I118" s="25"/>
      <c r="J118" s="25"/>
      <c r="K118" s="25">
        <v>200</v>
      </c>
      <c r="L118" s="25">
        <v>200</v>
      </c>
      <c r="M118" s="25">
        <v>16.600000000000001</v>
      </c>
      <c r="N118" s="25">
        <v>0</v>
      </c>
    </row>
    <row r="119" spans="1:14" ht="47.25" x14ac:dyDescent="0.25">
      <c r="A119" s="10">
        <f t="shared" si="1"/>
        <v>111</v>
      </c>
      <c r="B119" s="4" t="s">
        <v>156</v>
      </c>
      <c r="C119" s="25">
        <v>3251</v>
      </c>
      <c r="D119" s="25">
        <v>0</v>
      </c>
      <c r="E119" s="25">
        <v>0</v>
      </c>
      <c r="F119" s="25">
        <v>3251</v>
      </c>
      <c r="G119" s="25">
        <v>0</v>
      </c>
      <c r="H119" s="25"/>
      <c r="I119" s="25"/>
      <c r="J119" s="14"/>
      <c r="K119" s="25">
        <v>3251</v>
      </c>
      <c r="L119" s="25">
        <v>0</v>
      </c>
      <c r="M119" s="25">
        <v>0</v>
      </c>
      <c r="N119" s="25">
        <v>3251</v>
      </c>
    </row>
    <row r="120" spans="1:14" ht="80.25" customHeight="1" x14ac:dyDescent="0.25">
      <c r="A120" s="10">
        <f t="shared" si="1"/>
        <v>112</v>
      </c>
      <c r="B120" s="4" t="s">
        <v>178</v>
      </c>
      <c r="C120" s="25">
        <v>28.1</v>
      </c>
      <c r="D120" s="25">
        <v>28.1</v>
      </c>
      <c r="E120" s="25">
        <v>0</v>
      </c>
      <c r="F120" s="25">
        <v>0</v>
      </c>
      <c r="G120" s="25">
        <v>0</v>
      </c>
      <c r="H120" s="25"/>
      <c r="I120" s="25"/>
      <c r="J120" s="14"/>
      <c r="K120" s="25">
        <v>28.1</v>
      </c>
      <c r="L120" s="25">
        <v>28.1</v>
      </c>
      <c r="M120" s="25">
        <v>0</v>
      </c>
      <c r="N120" s="25">
        <v>0</v>
      </c>
    </row>
    <row r="121" spans="1:14" ht="63" x14ac:dyDescent="0.25">
      <c r="A121" s="10">
        <f t="shared" si="1"/>
        <v>113</v>
      </c>
      <c r="B121" s="32" t="s">
        <v>64</v>
      </c>
      <c r="C121" s="25">
        <v>1076.0999999999999</v>
      </c>
      <c r="D121" s="25">
        <v>1076.0999999999999</v>
      </c>
      <c r="E121" s="25">
        <v>928.2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1076.0999999999999</v>
      </c>
      <c r="L121" s="25">
        <v>1076.0999999999999</v>
      </c>
      <c r="M121" s="25">
        <v>928.2</v>
      </c>
      <c r="N121" s="25">
        <v>0</v>
      </c>
    </row>
    <row r="122" spans="1:14" ht="15.75" x14ac:dyDescent="0.25">
      <c r="A122" s="10">
        <f t="shared" si="1"/>
        <v>114</v>
      </c>
      <c r="B122" s="48" t="s">
        <v>2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25"/>
      <c r="I122" s="25"/>
      <c r="J122" s="25"/>
      <c r="K122" s="25">
        <v>0</v>
      </c>
      <c r="L122" s="25">
        <v>0</v>
      </c>
      <c r="M122" s="25">
        <v>0</v>
      </c>
      <c r="N122" s="25">
        <v>0</v>
      </c>
    </row>
    <row r="123" spans="1:14" ht="31.5" x14ac:dyDescent="0.25">
      <c r="A123" s="10">
        <f t="shared" si="1"/>
        <v>115</v>
      </c>
      <c r="B123" s="4" t="s">
        <v>90</v>
      </c>
      <c r="C123" s="25">
        <v>796.1</v>
      </c>
      <c r="D123" s="25">
        <v>796.1</v>
      </c>
      <c r="E123" s="25">
        <v>729.7</v>
      </c>
      <c r="F123" s="25">
        <v>0</v>
      </c>
      <c r="G123" s="25">
        <v>0</v>
      </c>
      <c r="H123" s="25"/>
      <c r="I123" s="25"/>
      <c r="J123" s="25"/>
      <c r="K123" s="25">
        <v>796.1</v>
      </c>
      <c r="L123" s="25">
        <v>796.1</v>
      </c>
      <c r="M123" s="25">
        <v>729.7</v>
      </c>
      <c r="N123" s="25">
        <v>0</v>
      </c>
    </row>
    <row r="124" spans="1:14" ht="47.25" x14ac:dyDescent="0.25">
      <c r="A124" s="10">
        <f t="shared" si="1"/>
        <v>116</v>
      </c>
      <c r="B124" s="4" t="s">
        <v>89</v>
      </c>
      <c r="C124" s="25">
        <v>205.7</v>
      </c>
      <c r="D124" s="25">
        <v>205.7</v>
      </c>
      <c r="E124" s="25">
        <v>194.5</v>
      </c>
      <c r="F124" s="25">
        <v>0</v>
      </c>
      <c r="G124" s="25">
        <v>0</v>
      </c>
      <c r="H124" s="25"/>
      <c r="I124" s="25"/>
      <c r="J124" s="25"/>
      <c r="K124" s="25">
        <v>205.7</v>
      </c>
      <c r="L124" s="25">
        <v>205.7</v>
      </c>
      <c r="M124" s="25">
        <v>194.5</v>
      </c>
      <c r="N124" s="25">
        <v>0</v>
      </c>
    </row>
    <row r="125" spans="1:14" ht="31.5" x14ac:dyDescent="0.25">
      <c r="A125" s="10">
        <f t="shared" si="1"/>
        <v>117</v>
      </c>
      <c r="B125" s="4" t="s">
        <v>107</v>
      </c>
      <c r="C125" s="25">
        <v>69.8</v>
      </c>
      <c r="D125" s="25">
        <v>69.8</v>
      </c>
      <c r="E125" s="25">
        <v>0</v>
      </c>
      <c r="F125" s="25">
        <v>0</v>
      </c>
      <c r="G125" s="25">
        <v>0</v>
      </c>
      <c r="H125" s="25"/>
      <c r="I125" s="25"/>
      <c r="J125" s="25"/>
      <c r="K125" s="25">
        <v>69.8</v>
      </c>
      <c r="L125" s="25">
        <v>69.8</v>
      </c>
      <c r="M125" s="25">
        <v>0</v>
      </c>
      <c r="N125" s="25">
        <v>0</v>
      </c>
    </row>
    <row r="126" spans="1:14" ht="31.5" customHeight="1" x14ac:dyDescent="0.25">
      <c r="A126" s="10">
        <f t="shared" si="1"/>
        <v>118</v>
      </c>
      <c r="B126" s="32" t="s">
        <v>76</v>
      </c>
      <c r="C126" s="25">
        <v>4.5</v>
      </c>
      <c r="D126" s="25">
        <v>4.5</v>
      </c>
      <c r="E126" s="25">
        <v>4</v>
      </c>
      <c r="F126" s="25">
        <v>0</v>
      </c>
      <c r="G126" s="25">
        <v>0</v>
      </c>
      <c r="H126" s="25"/>
      <c r="I126" s="25"/>
      <c r="J126" s="25"/>
      <c r="K126" s="25">
        <v>4.5</v>
      </c>
      <c r="L126" s="25">
        <v>4.5</v>
      </c>
      <c r="M126" s="25">
        <v>4</v>
      </c>
      <c r="N126" s="25">
        <v>0</v>
      </c>
    </row>
    <row r="127" spans="1:14" ht="15.75" x14ac:dyDescent="0.25">
      <c r="A127" s="10">
        <f t="shared" si="1"/>
        <v>119</v>
      </c>
      <c r="B127" s="5" t="s">
        <v>129</v>
      </c>
      <c r="C127" s="24">
        <v>231032.3</v>
      </c>
      <c r="D127" s="24">
        <v>176256.1</v>
      </c>
      <c r="E127" s="24">
        <v>109553.3</v>
      </c>
      <c r="F127" s="24">
        <v>54776.2</v>
      </c>
      <c r="G127" s="24">
        <v>-301.5</v>
      </c>
      <c r="H127" s="24">
        <v>82.9</v>
      </c>
      <c r="I127" s="24">
        <v>-7.3</v>
      </c>
      <c r="J127" s="24">
        <v>-384.4</v>
      </c>
      <c r="K127" s="24">
        <v>230730.8</v>
      </c>
      <c r="L127" s="24">
        <v>176339</v>
      </c>
      <c r="M127" s="24">
        <v>109546</v>
      </c>
      <c r="N127" s="24">
        <v>54391.8</v>
      </c>
    </row>
    <row r="128" spans="1:14" ht="15.75" x14ac:dyDescent="0.25">
      <c r="A128" s="10">
        <f t="shared" si="1"/>
        <v>120</v>
      </c>
      <c r="B128" s="48" t="s">
        <v>2</v>
      </c>
      <c r="C128" s="25">
        <v>0</v>
      </c>
      <c r="D128" s="25">
        <v>0</v>
      </c>
      <c r="E128" s="25">
        <v>0</v>
      </c>
      <c r="F128" s="25">
        <v>0</v>
      </c>
      <c r="G128" s="25"/>
      <c r="H128" s="25"/>
      <c r="I128" s="25"/>
      <c r="J128" s="25"/>
      <c r="K128" s="25">
        <v>0</v>
      </c>
      <c r="L128" s="25">
        <v>0</v>
      </c>
      <c r="M128" s="25">
        <v>0</v>
      </c>
      <c r="N128" s="25">
        <v>0</v>
      </c>
    </row>
    <row r="129" spans="1:14" ht="15.75" x14ac:dyDescent="0.25">
      <c r="A129" s="10">
        <f t="shared" si="1"/>
        <v>121</v>
      </c>
      <c r="B129" s="4" t="s">
        <v>115</v>
      </c>
      <c r="C129" s="25">
        <v>3245.8</v>
      </c>
      <c r="D129" s="25">
        <v>0</v>
      </c>
      <c r="E129" s="25">
        <v>0</v>
      </c>
      <c r="F129" s="25">
        <v>3245.8</v>
      </c>
      <c r="G129" s="25">
        <v>0</v>
      </c>
      <c r="H129" s="25"/>
      <c r="I129" s="25"/>
      <c r="J129" s="25"/>
      <c r="K129" s="25">
        <v>3245.8</v>
      </c>
      <c r="L129" s="25">
        <v>0</v>
      </c>
      <c r="M129" s="25">
        <v>0</v>
      </c>
      <c r="N129" s="25">
        <v>3245.8</v>
      </c>
    </row>
    <row r="130" spans="1:14" ht="15.75" x14ac:dyDescent="0.25">
      <c r="A130" s="10">
        <f t="shared" si="1"/>
        <v>122</v>
      </c>
      <c r="B130" s="5" t="s">
        <v>179</v>
      </c>
      <c r="C130" s="24">
        <v>227786.5</v>
      </c>
      <c r="D130" s="24">
        <v>176256.1</v>
      </c>
      <c r="E130" s="24">
        <v>109553.3</v>
      </c>
      <c r="F130" s="24">
        <v>51530.400000000001</v>
      </c>
      <c r="G130" s="24">
        <v>-301.5</v>
      </c>
      <c r="H130" s="24">
        <v>82.9</v>
      </c>
      <c r="I130" s="24">
        <v>-7.3</v>
      </c>
      <c r="J130" s="24">
        <v>-384.4</v>
      </c>
      <c r="K130" s="24">
        <v>227485</v>
      </c>
      <c r="L130" s="24">
        <v>176339</v>
      </c>
      <c r="M130" s="24">
        <v>109546</v>
      </c>
      <c r="N130" s="24">
        <v>51146</v>
      </c>
    </row>
    <row r="132" spans="1:14" x14ac:dyDescent="0.2">
      <c r="B132" s="12"/>
    </row>
  </sheetData>
  <mergeCells count="17">
    <mergeCell ref="K4:N4"/>
    <mergeCell ref="G5:G7"/>
    <mergeCell ref="H5:J5"/>
    <mergeCell ref="K5:K7"/>
    <mergeCell ref="L5:N5"/>
    <mergeCell ref="H6:I6"/>
    <mergeCell ref="J6:J7"/>
    <mergeCell ref="L6:M6"/>
    <mergeCell ref="N6:N7"/>
    <mergeCell ref="D6:E6"/>
    <mergeCell ref="F6:F7"/>
    <mergeCell ref="A5:A7"/>
    <mergeCell ref="B5:B7"/>
    <mergeCell ref="G4:J4"/>
    <mergeCell ref="C4:F4"/>
    <mergeCell ref="C5:C7"/>
    <mergeCell ref="D5:F5"/>
  </mergeCells>
  <pageMargins left="0.74803149606299213" right="0.35433070866141736" top="0.74803149606299213" bottom="0.39370078740157483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pr. pajamos </vt:lpstr>
      <vt:lpstr>1 pr. asignavimai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2020-12-01T08:51:47Z</cp:lastPrinted>
  <dcterms:created xsi:type="dcterms:W3CDTF">2013-11-22T06:09:34Z</dcterms:created>
  <dcterms:modified xsi:type="dcterms:W3CDTF">2020-12-03T09:44:01Z</dcterms:modified>
</cp:coreProperties>
</file>