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11-00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C52" i="9" l="1"/>
  <c r="C19" i="9" s="1"/>
  <c r="C21" i="9"/>
  <c r="A85" i="9" l="1"/>
  <c r="A86" i="9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73" i="20" l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D140" i="20" l="1"/>
  <c r="C140" i="20"/>
  <c r="D93" i="20" l="1"/>
  <c r="C93" i="20"/>
  <c r="D87" i="20"/>
  <c r="C87" i="20"/>
  <c r="C66" i="20" l="1"/>
  <c r="C29" i="20" l="1"/>
  <c r="C15" i="20" s="1"/>
  <c r="C79" i="20" l="1"/>
  <c r="C22" i="9" l="1"/>
  <c r="C97" i="20" l="1"/>
  <c r="C48" i="9"/>
  <c r="D97" i="20" l="1"/>
  <c r="D73" i="20" l="1"/>
  <c r="C73" i="20"/>
  <c r="D60" i="20" l="1"/>
  <c r="D50" i="20" s="1"/>
  <c r="C60" i="20"/>
  <c r="C50" i="20" s="1"/>
  <c r="D29" i="20" l="1"/>
  <c r="D15" i="20" s="1"/>
  <c r="D79" i="20" l="1"/>
  <c r="D66" i="20" l="1"/>
  <c r="D119" i="20" l="1"/>
  <c r="C119" i="20"/>
  <c r="D115" i="20" l="1"/>
  <c r="C115" i="20"/>
  <c r="D11" i="20" l="1"/>
  <c r="D9" i="20" s="1"/>
  <c r="C11" i="20"/>
  <c r="C9" i="20" s="1"/>
  <c r="D6" i="20"/>
  <c r="D5" i="20" s="1"/>
  <c r="C6" i="20"/>
  <c r="C5" i="20" s="1"/>
  <c r="C148" i="20" l="1"/>
  <c r="C151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D148" i="20" l="1"/>
  <c r="D151" i="20" s="1"/>
  <c r="C100" i="9" l="1"/>
  <c r="C99" i="9" s="1"/>
  <c r="C87" i="9" l="1"/>
  <c r="C13" i="9"/>
  <c r="C103" i="9" s="1"/>
</calcChain>
</file>

<file path=xl/sharedStrings.xml><?xml version="1.0" encoding="utf-8"?>
<sst xmlns="http://schemas.openxmlformats.org/spreadsheetml/2006/main" count="256" uniqueCount="217">
  <si>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</si>
  <si>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</si>
  <si>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</si>
  <si>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</si>
  <si>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</si>
  <si>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</si>
  <si>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</si>
  <si>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</si>
  <si>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</si>
  <si>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</si>
  <si>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</si>
  <si>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</si>
  <si>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</si>
  <si>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</si>
  <si>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</si>
  <si>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</si>
  <si>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</si>
  <si>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</si>
  <si>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</si>
  <si>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</si>
  <si>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</si>
  <si>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</si>
  <si>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</si>
  <si>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</si>
  <si>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</si>
  <si>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</si>
  <si>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</si>
  <si>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</si>
  <si>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</si>
  <si>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</si>
  <si>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</si>
  <si>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</si>
  <si>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</si>
  <si>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</si>
  <si>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</si>
  <si>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</si>
  <si>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</si>
  <si>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</si>
  <si>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</si>
  <si>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</si>
  <si>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</si>
  <si>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</si>
  <si>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</si>
  <si>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</si>
  <si>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</si>
  <si>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</si>
  <si>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</si>
  <si>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</si>
  <si>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</si>
  <si>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</si>
  <si>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</si>
  <si>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</si>
  <si>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</si>
  <si>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</si>
  <si>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</si>
  <si>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</si>
  <si>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</si>
  <si>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</si>
  <si>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</si>
  <si>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</si>
  <si>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</si>
  <si>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</si>
  <si>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</si>
  <si>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</si>
  <si>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</si>
  <si>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</si>
  <si>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</si>
  <si>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</si>
  <si>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</si>
  <si>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</si>
  <si>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</si>
  <si>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</si>
  <si>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</si>
  <si>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</si>
  <si>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</si>
  <si>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</si>
  <si>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</si>
  <si>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</si>
  <si>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</si>
  <si>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</si>
  <si>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</si>
  <si>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</si>
  <si>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</si>
  <si>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</si>
  <si>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</si>
  <si>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</si>
  <si>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</si>
  <si>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</si>
  <si>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</si>
  <si>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</si>
  <si>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</si>
  <si>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</si>
  <si>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</si>
  <si>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</si>
  <si>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</si>
  <si>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</si>
  <si>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</si>
  <si>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</si>
  <si>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</si>
  <si>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</si>
  <si>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</si>
  <si>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</si>
  <si>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</si>
  <si>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</si>
  <si>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</si>
  <si>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</si>
  <si>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</si>
  <si>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</si>
  <si>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</si>
  <si>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</si>
  <si>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</si>
  <si>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</si>
  <si>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</si>
  <si>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</si>
  <si>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</si>
  <si>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</si>
  <si>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</si>
  <si>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</si>
  <si>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</si>
  <si>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</si>
  <si>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</si>
  <si>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</si>
  <si>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</si>
  <si>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</si>
  <si>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</si>
  <si>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</si>
  <si>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</si>
  <si>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</si>
  <si>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</si>
  <si>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</si>
  <si>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</si>
  <si>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</si>
  <si>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</si>
  <si>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</si>
  <si>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</si>
  <si>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</si>
  <si>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</si>
  <si>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</si>
  <si>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</si>
  <si>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</si>
  <si>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</si>
  <si>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</si>
  <si>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</si>
  <si>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</si>
  <si>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</si>
  <si>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</si>
  <si>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</si>
  <si>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</si>
  <si>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</si>
  <si>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</si>
  <si>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</si>
  <si>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</si>
  <si>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</si>
  <si>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</si>
  <si>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</si>
  <si>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</si>
  <si>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</si>
  <si>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</si>
  <si>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</si>
  <si>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</si>
  <si>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</si>
  <si>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</si>
  <si>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</si>
  <si>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</si>
  <si>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</si>
  <si>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</si>
  <si>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</si>
  <si>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</si>
  <si>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</si>
  <si>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</si>
  <si>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</si>
  <si>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</si>
  <si>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</si>
  <si>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</si>
  <si>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</si>
  <si>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</si>
  <si>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</si>
  <si>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</si>
  <si>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</si>
  <si>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</si>
  <si>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</si>
  <si>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</si>
  <si>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</si>
  <si>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</si>
  <si>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</si>
  <si>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</si>
  <si>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</si>
  <si>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</si>
  <si>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</si>
  <si>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</si>
  <si>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</si>
  <si>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</si>
  <si>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</si>
  <si>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</si>
  <si>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</si>
  <si>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</si>
  <si>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</si>
  <si>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</si>
  <si>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</si>
  <si>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</si>
  <si>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</si>
  <si>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</si>
  <si>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</si>
  <si>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DOTACIJOS (8+9+40)</t>
  </si>
  <si>
    <t>Specialios tikslinės dotacijos (10+35+36+39)</t>
  </si>
  <si>
    <t>Valstybinėms (valstybės perduotoms savivaldybėms) funkcijoms atlikti (11+...+34)</t>
  </si>
  <si>
    <t>Socialinei priežiūrai šeimoms teikti</t>
  </si>
  <si>
    <t>Savivaldybėms perduotoms įstaigoms išlaikyti (37+38)</t>
  </si>
  <si>
    <t>Iš viso asignavimų (144-146):</t>
  </si>
  <si>
    <t xml:space="preserve">                                                                          2022 m. lapkričio   d.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</si>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</sst>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abSelected="1" topLeftCell="A4" zoomScale="96" zoomScaleNormal="96" workbookViewId="0">
      <selection activeCell="B23" sqref="B23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167</v>
      </c>
      <c r="C1" s="37"/>
      <c r="D1" s="37"/>
    </row>
    <row r="2" spans="1:4" s="29" customFormat="1" x14ac:dyDescent="0.25">
      <c r="A2" s="19"/>
      <c r="B2" s="37" t="s">
        <v>169</v>
      </c>
      <c r="C2" s="37"/>
      <c r="D2" s="37"/>
    </row>
    <row r="3" spans="1:4" s="29" customFormat="1" x14ac:dyDescent="0.25">
      <c r="A3" s="19"/>
      <c r="B3" s="37" t="s">
        <v>168</v>
      </c>
      <c r="C3" s="37"/>
      <c r="D3" s="37"/>
    </row>
    <row r="4" spans="1:4" s="29" customFormat="1" x14ac:dyDescent="0.25">
      <c r="A4" s="19"/>
      <c r="B4" s="37" t="s">
        <v>209</v>
      </c>
      <c r="C4" s="37"/>
      <c r="D4" s="37"/>
    </row>
    <row r="5" spans="1:4" s="29" customFormat="1" x14ac:dyDescent="0.25">
      <c r="A5" s="19"/>
      <c r="B5" s="37" t="s">
        <v>170</v>
      </c>
      <c r="C5" s="37"/>
      <c r="D5" s="37"/>
    </row>
    <row r="6" spans="1:4" s="29" customFormat="1" x14ac:dyDescent="0.25">
      <c r="A6" s="19"/>
      <c r="B6" s="37" t="s">
        <v>171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137089.1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3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744.1</v>
      </c>
    </row>
    <row r="19" spans="1:3" x14ac:dyDescent="0.25">
      <c r="A19" s="7">
        <f t="shared" si="0"/>
        <v>7</v>
      </c>
      <c r="B19" s="5" t="s">
        <v>203</v>
      </c>
      <c r="C19" s="31">
        <f>+C20+C21+C52</f>
        <v>114385.2</v>
      </c>
    </row>
    <row r="20" spans="1:3" ht="31.5" x14ac:dyDescent="0.25">
      <c r="A20" s="7">
        <f t="shared" si="0"/>
        <v>8</v>
      </c>
      <c r="B20" s="5" t="s">
        <v>87</v>
      </c>
      <c r="C20" s="31">
        <v>8947.4</v>
      </c>
    </row>
    <row r="21" spans="1:3" ht="15.75" customHeight="1" x14ac:dyDescent="0.25">
      <c r="A21" s="7">
        <f t="shared" si="0"/>
        <v>9</v>
      </c>
      <c r="B21" s="5" t="s">
        <v>204</v>
      </c>
      <c r="C21" s="31">
        <f>+C22+C47+C48+C51</f>
        <v>80725.3</v>
      </c>
    </row>
    <row r="22" spans="1:3" ht="33.75" customHeight="1" x14ac:dyDescent="0.25">
      <c r="A22" s="7">
        <f t="shared" si="0"/>
        <v>10</v>
      </c>
      <c r="B22" s="6" t="s">
        <v>205</v>
      </c>
      <c r="C22" s="33">
        <f>SUM(C23:C46)</f>
        <v>13660.6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74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7771.2</v>
      </c>
    </row>
    <row r="37" spans="1:3" x14ac:dyDescent="0.25">
      <c r="A37" s="7">
        <f t="shared" si="0"/>
        <v>25</v>
      </c>
      <c r="B37" s="2" t="s">
        <v>18</v>
      </c>
      <c r="C37" s="32">
        <v>943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2271.6</v>
      </c>
    </row>
    <row r="39" spans="1:3" x14ac:dyDescent="0.25">
      <c r="A39" s="7">
        <f t="shared" si="0"/>
        <v>27</v>
      </c>
      <c r="B39" s="2" t="s">
        <v>82</v>
      </c>
      <c r="C39" s="32">
        <v>394.1</v>
      </c>
    </row>
    <row r="40" spans="1:3" x14ac:dyDescent="0.25">
      <c r="A40" s="7">
        <f t="shared" si="0"/>
        <v>28</v>
      </c>
      <c r="B40" s="2" t="s">
        <v>206</v>
      </c>
      <c r="C40" s="32">
        <v>53.5</v>
      </c>
    </row>
    <row r="41" spans="1:3" ht="33" customHeight="1" x14ac:dyDescent="0.25">
      <c r="A41" s="7">
        <f t="shared" si="0"/>
        <v>29</v>
      </c>
      <c r="B41" s="2" t="s">
        <v>86</v>
      </c>
      <c r="C41" s="32">
        <v>990.6</v>
      </c>
    </row>
    <row r="42" spans="1:3" ht="36" customHeight="1" x14ac:dyDescent="0.25">
      <c r="A42" s="7">
        <f t="shared" si="0"/>
        <v>30</v>
      </c>
      <c r="B42" s="2" t="s">
        <v>85</v>
      </c>
      <c r="C42" s="32">
        <v>225.8</v>
      </c>
    </row>
    <row r="43" spans="1:3" x14ac:dyDescent="0.25">
      <c r="A43" s="7">
        <f t="shared" si="0"/>
        <v>31</v>
      </c>
      <c r="B43" s="2" t="s">
        <v>100</v>
      </c>
      <c r="C43" s="32">
        <v>152.1</v>
      </c>
    </row>
    <row r="44" spans="1:3" ht="18" customHeight="1" x14ac:dyDescent="0.25">
      <c r="A44" s="7">
        <f t="shared" si="0"/>
        <v>32</v>
      </c>
      <c r="B44" s="2" t="s">
        <v>72</v>
      </c>
      <c r="C44" s="32">
        <v>9.3000000000000007</v>
      </c>
    </row>
    <row r="45" spans="1:3" ht="15" customHeight="1" x14ac:dyDescent="0.25">
      <c r="A45" s="7">
        <f t="shared" si="0"/>
        <v>33</v>
      </c>
      <c r="B45" s="2" t="s">
        <v>97</v>
      </c>
      <c r="C45" s="32">
        <v>41.4</v>
      </c>
    </row>
    <row r="46" spans="1:3" ht="51.75" customHeight="1" x14ac:dyDescent="0.25">
      <c r="A46" s="7">
        <f t="shared" si="0"/>
        <v>34</v>
      </c>
      <c r="B46" s="2" t="s">
        <v>122</v>
      </c>
      <c r="C46" s="32">
        <v>31</v>
      </c>
    </row>
    <row r="47" spans="1:3" ht="15" customHeight="1" x14ac:dyDescent="0.25">
      <c r="A47" s="7">
        <f t="shared" si="0"/>
        <v>35</v>
      </c>
      <c r="B47" s="6" t="s">
        <v>95</v>
      </c>
      <c r="C47" s="33">
        <v>65510</v>
      </c>
    </row>
    <row r="48" spans="1:3" ht="16.5" customHeight="1" x14ac:dyDescent="0.25">
      <c r="A48" s="7">
        <f t="shared" si="0"/>
        <v>36</v>
      </c>
      <c r="B48" s="6" t="s">
        <v>207</v>
      </c>
      <c r="C48" s="32">
        <f>SUM(C49:C50)</f>
        <v>1553.8</v>
      </c>
    </row>
    <row r="49" spans="1:3" ht="14.25" customHeight="1" x14ac:dyDescent="0.25">
      <c r="A49" s="7">
        <f t="shared" si="0"/>
        <v>37</v>
      </c>
      <c r="B49" s="6" t="s">
        <v>96</v>
      </c>
      <c r="C49" s="32">
        <v>1486.4</v>
      </c>
    </row>
    <row r="50" spans="1:3" x14ac:dyDescent="0.25">
      <c r="A50" s="7">
        <f t="shared" si="0"/>
        <v>38</v>
      </c>
      <c r="B50" s="6" t="s">
        <v>20</v>
      </c>
      <c r="C50" s="32">
        <v>67.400000000000006</v>
      </c>
    </row>
    <row r="51" spans="1:3" ht="31.5" x14ac:dyDescent="0.25">
      <c r="A51" s="7">
        <f t="shared" si="0"/>
        <v>39</v>
      </c>
      <c r="B51" s="6" t="s">
        <v>21</v>
      </c>
      <c r="C51" s="33">
        <v>0.9</v>
      </c>
    </row>
    <row r="52" spans="1:3" ht="17.25" customHeight="1" x14ac:dyDescent="0.25">
      <c r="A52" s="7">
        <f t="shared" si="0"/>
        <v>40</v>
      </c>
      <c r="B52" s="21" t="s">
        <v>212</v>
      </c>
      <c r="C52" s="34">
        <f>SUM(C53:C86)</f>
        <v>24712.5</v>
      </c>
    </row>
    <row r="53" spans="1:3" ht="39" customHeight="1" x14ac:dyDescent="0.25">
      <c r="A53" s="7">
        <f t="shared" si="0"/>
        <v>41</v>
      </c>
      <c r="B53" s="15" t="s">
        <v>131</v>
      </c>
      <c r="C53" s="32">
        <v>3</v>
      </c>
    </row>
    <row r="54" spans="1:3" ht="18.75" customHeight="1" x14ac:dyDescent="0.25">
      <c r="A54" s="7">
        <f t="shared" si="0"/>
        <v>42</v>
      </c>
      <c r="B54" s="15" t="s">
        <v>113</v>
      </c>
      <c r="C54" s="32">
        <v>58.5</v>
      </c>
    </row>
    <row r="55" spans="1:3" ht="18.75" customHeight="1" x14ac:dyDescent="0.25">
      <c r="A55" s="7">
        <f t="shared" si="0"/>
        <v>43</v>
      </c>
      <c r="B55" s="15" t="s">
        <v>118</v>
      </c>
      <c r="C55" s="32">
        <v>1157.5</v>
      </c>
    </row>
    <row r="56" spans="1:3" ht="35.25" customHeight="1" x14ac:dyDescent="0.25">
      <c r="A56" s="7">
        <f t="shared" si="0"/>
        <v>44</v>
      </c>
      <c r="B56" s="15" t="s">
        <v>125</v>
      </c>
      <c r="C56" s="32">
        <v>37</v>
      </c>
    </row>
    <row r="57" spans="1:3" ht="48" customHeight="1" x14ac:dyDescent="0.25">
      <c r="A57" s="7">
        <f t="shared" si="0"/>
        <v>45</v>
      </c>
      <c r="B57" s="23" t="s">
        <v>133</v>
      </c>
      <c r="C57" s="32">
        <v>24.5</v>
      </c>
    </row>
    <row r="58" spans="1:3" ht="32.25" customHeight="1" x14ac:dyDescent="0.25">
      <c r="A58" s="7">
        <f t="shared" si="0"/>
        <v>46</v>
      </c>
      <c r="B58" s="15" t="s">
        <v>126</v>
      </c>
      <c r="C58" s="32">
        <v>648</v>
      </c>
    </row>
    <row r="59" spans="1:3" ht="31.5" x14ac:dyDescent="0.25">
      <c r="A59" s="7">
        <f t="shared" si="0"/>
        <v>47</v>
      </c>
      <c r="B59" s="15" t="s">
        <v>111</v>
      </c>
      <c r="C59" s="32">
        <v>75.3</v>
      </c>
    </row>
    <row r="60" spans="1:3" x14ac:dyDescent="0.25">
      <c r="A60" s="7">
        <f t="shared" si="0"/>
        <v>48</v>
      </c>
      <c r="B60" s="15" t="s">
        <v>135</v>
      </c>
      <c r="C60" s="32">
        <v>341.1</v>
      </c>
    </row>
    <row r="61" spans="1:3" ht="31.5" x14ac:dyDescent="0.25">
      <c r="A61" s="7">
        <f t="shared" si="0"/>
        <v>49</v>
      </c>
      <c r="B61" s="15" t="s">
        <v>136</v>
      </c>
      <c r="C61" s="32">
        <v>1610</v>
      </c>
    </row>
    <row r="62" spans="1:3" ht="31.5" x14ac:dyDescent="0.25">
      <c r="A62" s="7">
        <f t="shared" si="0"/>
        <v>50</v>
      </c>
      <c r="B62" s="15" t="s">
        <v>137</v>
      </c>
      <c r="C62" s="32">
        <v>269.60000000000002</v>
      </c>
    </row>
    <row r="63" spans="1:3" x14ac:dyDescent="0.25">
      <c r="A63" s="7">
        <f t="shared" si="0"/>
        <v>51</v>
      </c>
      <c r="B63" s="15" t="s">
        <v>138</v>
      </c>
      <c r="C63" s="32">
        <v>301.39999999999998</v>
      </c>
    </row>
    <row r="64" spans="1:3" ht="31.5" x14ac:dyDescent="0.25">
      <c r="A64" s="7">
        <f t="shared" si="0"/>
        <v>52</v>
      </c>
      <c r="B64" s="15" t="s">
        <v>139</v>
      </c>
      <c r="C64" s="32">
        <v>0.3</v>
      </c>
    </row>
    <row r="65" spans="1:3" ht="31.5" x14ac:dyDescent="0.25">
      <c r="A65" s="7">
        <f t="shared" si="0"/>
        <v>53</v>
      </c>
      <c r="B65" s="15" t="s">
        <v>140</v>
      </c>
      <c r="C65" s="32">
        <v>386.3</v>
      </c>
    </row>
    <row r="66" spans="1:3" ht="31.5" x14ac:dyDescent="0.25">
      <c r="A66" s="7">
        <f t="shared" si="0"/>
        <v>54</v>
      </c>
      <c r="B66" s="15" t="s">
        <v>141</v>
      </c>
      <c r="C66" s="32">
        <v>65.599999999999994</v>
      </c>
    </row>
    <row r="67" spans="1:3" ht="47.25" x14ac:dyDescent="0.25">
      <c r="A67" s="7">
        <f t="shared" si="0"/>
        <v>55</v>
      </c>
      <c r="B67" s="23" t="s">
        <v>142</v>
      </c>
      <c r="C67" s="32">
        <v>240</v>
      </c>
    </row>
    <row r="68" spans="1:3" ht="31.5" x14ac:dyDescent="0.25">
      <c r="A68" s="7">
        <f t="shared" si="0"/>
        <v>56</v>
      </c>
      <c r="B68" s="6" t="s">
        <v>150</v>
      </c>
      <c r="C68" s="32">
        <v>6646.1</v>
      </c>
    </row>
    <row r="69" spans="1:3" ht="31.5" x14ac:dyDescent="0.25">
      <c r="A69" s="7">
        <f t="shared" si="0"/>
        <v>57</v>
      </c>
      <c r="B69" s="15" t="s">
        <v>143</v>
      </c>
      <c r="C69" s="32">
        <v>233</v>
      </c>
    </row>
    <row r="70" spans="1:3" ht="31.5" x14ac:dyDescent="0.25">
      <c r="A70" s="7">
        <f t="shared" si="0"/>
        <v>58</v>
      </c>
      <c r="B70" s="15" t="s">
        <v>144</v>
      </c>
      <c r="C70" s="32">
        <v>184.9</v>
      </c>
    </row>
    <row r="71" spans="1:3" x14ac:dyDescent="0.25">
      <c r="A71" s="7">
        <f t="shared" si="0"/>
        <v>59</v>
      </c>
      <c r="B71" s="15" t="s">
        <v>145</v>
      </c>
      <c r="C71" s="32">
        <v>8.9</v>
      </c>
    </row>
    <row r="72" spans="1:3" ht="31.5" x14ac:dyDescent="0.25">
      <c r="A72" s="7">
        <f t="shared" si="0"/>
        <v>60</v>
      </c>
      <c r="B72" s="15" t="s">
        <v>146</v>
      </c>
      <c r="C72" s="32">
        <v>5.5</v>
      </c>
    </row>
    <row r="73" spans="1:3" ht="66" customHeight="1" x14ac:dyDescent="0.25">
      <c r="A73" s="7">
        <f t="shared" si="0"/>
        <v>61</v>
      </c>
      <c r="B73" s="15" t="s">
        <v>185</v>
      </c>
      <c r="C73" s="32">
        <v>9784.9</v>
      </c>
    </row>
    <row r="74" spans="1:3" x14ac:dyDescent="0.25">
      <c r="A74" s="7">
        <f t="shared" si="0"/>
        <v>62</v>
      </c>
      <c r="B74" s="15" t="s">
        <v>172</v>
      </c>
      <c r="C74" s="32">
        <v>109.9</v>
      </c>
    </row>
    <row r="75" spans="1:3" ht="47.25" x14ac:dyDescent="0.25">
      <c r="A75" s="7">
        <f t="shared" si="0"/>
        <v>63</v>
      </c>
      <c r="B75" s="15" t="s">
        <v>173</v>
      </c>
      <c r="C75" s="32">
        <v>842.1</v>
      </c>
    </row>
    <row r="76" spans="1:3" ht="47.25" x14ac:dyDescent="0.25">
      <c r="A76" s="7">
        <f t="shared" si="0"/>
        <v>64</v>
      </c>
      <c r="B76" s="15" t="s">
        <v>174</v>
      </c>
      <c r="C76" s="32">
        <v>77</v>
      </c>
    </row>
    <row r="77" spans="1:3" ht="47.25" x14ac:dyDescent="0.25">
      <c r="A77" s="7">
        <f t="shared" si="0"/>
        <v>65</v>
      </c>
      <c r="B77" s="15" t="s">
        <v>175</v>
      </c>
      <c r="C77" s="32">
        <v>537.1</v>
      </c>
    </row>
    <row r="78" spans="1:3" ht="31.5" x14ac:dyDescent="0.25">
      <c r="A78" s="7">
        <f t="shared" si="0"/>
        <v>66</v>
      </c>
      <c r="B78" s="15" t="s">
        <v>176</v>
      </c>
      <c r="C78" s="32">
        <v>57.8</v>
      </c>
    </row>
    <row r="79" spans="1:3" ht="63" x14ac:dyDescent="0.25">
      <c r="A79" s="7">
        <f t="shared" si="0"/>
        <v>67</v>
      </c>
      <c r="B79" s="15" t="s">
        <v>186</v>
      </c>
      <c r="C79" s="32">
        <v>11.1</v>
      </c>
    </row>
    <row r="80" spans="1:3" ht="47.25" x14ac:dyDescent="0.25">
      <c r="A80" s="7">
        <f t="shared" si="0"/>
        <v>68</v>
      </c>
      <c r="B80" s="15" t="s">
        <v>187</v>
      </c>
      <c r="C80" s="32">
        <v>70.400000000000006</v>
      </c>
    </row>
    <row r="81" spans="1:3" ht="47.25" x14ac:dyDescent="0.25">
      <c r="A81" s="7">
        <f t="shared" si="0"/>
        <v>69</v>
      </c>
      <c r="B81" s="15" t="s">
        <v>188</v>
      </c>
      <c r="C81" s="32">
        <v>419.1</v>
      </c>
    </row>
    <row r="82" spans="1:3" ht="31.5" x14ac:dyDescent="0.25">
      <c r="A82" s="7">
        <f t="shared" si="0"/>
        <v>70</v>
      </c>
      <c r="B82" s="15" t="s">
        <v>189</v>
      </c>
      <c r="C82" s="32">
        <v>13</v>
      </c>
    </row>
    <row r="83" spans="1:3" ht="47.25" x14ac:dyDescent="0.25">
      <c r="A83" s="7">
        <f t="shared" si="0"/>
        <v>71</v>
      </c>
      <c r="B83" s="15" t="s">
        <v>190</v>
      </c>
      <c r="C83" s="32">
        <v>55.3</v>
      </c>
    </row>
    <row r="84" spans="1:3" ht="47.25" x14ac:dyDescent="0.25">
      <c r="A84" s="7">
        <f t="shared" si="0"/>
        <v>72</v>
      </c>
      <c r="B84" s="15" t="s">
        <v>191</v>
      </c>
      <c r="C84" s="32">
        <v>310</v>
      </c>
    </row>
    <row r="85" spans="1:3" ht="47.25" customHeight="1" x14ac:dyDescent="0.25">
      <c r="A85" s="7">
        <f t="shared" si="0"/>
        <v>73</v>
      </c>
      <c r="B85" s="15" t="s">
        <v>210</v>
      </c>
      <c r="C85" s="32">
        <v>28.5</v>
      </c>
    </row>
    <row r="86" spans="1:3" ht="49.5" customHeight="1" x14ac:dyDescent="0.25">
      <c r="A86" s="7">
        <f t="shared" si="0"/>
        <v>74</v>
      </c>
      <c r="B86" s="15" t="s">
        <v>211</v>
      </c>
      <c r="C86" s="32">
        <v>99.8</v>
      </c>
    </row>
    <row r="87" spans="1:3" x14ac:dyDescent="0.25">
      <c r="A87" s="7">
        <f t="shared" si="0"/>
        <v>75</v>
      </c>
      <c r="B87" s="5" t="s">
        <v>213</v>
      </c>
      <c r="C87" s="34">
        <f>SUM(C88:C98)</f>
        <v>22765.1</v>
      </c>
    </row>
    <row r="88" spans="1:3" x14ac:dyDescent="0.25">
      <c r="A88" s="7">
        <f t="shared" si="0"/>
        <v>76</v>
      </c>
      <c r="B88" s="6" t="s">
        <v>22</v>
      </c>
      <c r="C88" s="32">
        <v>852.1</v>
      </c>
    </row>
    <row r="89" spans="1:3" ht="15" customHeight="1" x14ac:dyDescent="0.25">
      <c r="A89" s="7">
        <f t="shared" si="0"/>
        <v>77</v>
      </c>
      <c r="B89" s="6" t="s">
        <v>68</v>
      </c>
      <c r="C89" s="32">
        <v>2140</v>
      </c>
    </row>
    <row r="90" spans="1:3" ht="15.75" customHeight="1" x14ac:dyDescent="0.25">
      <c r="A90" s="7">
        <f t="shared" si="0"/>
        <v>78</v>
      </c>
      <c r="B90" s="6" t="s">
        <v>23</v>
      </c>
      <c r="C90" s="32">
        <v>120</v>
      </c>
    </row>
    <row r="91" spans="1:3" x14ac:dyDescent="0.25">
      <c r="A91" s="7">
        <f t="shared" si="0"/>
        <v>79</v>
      </c>
      <c r="B91" s="6" t="s">
        <v>24</v>
      </c>
      <c r="C91" s="32">
        <v>1243.5</v>
      </c>
    </row>
    <row r="92" spans="1:3" x14ac:dyDescent="0.25">
      <c r="A92" s="7">
        <f t="shared" si="0"/>
        <v>80</v>
      </c>
      <c r="B92" s="6" t="s">
        <v>115</v>
      </c>
      <c r="C92" s="32">
        <v>400</v>
      </c>
    </row>
    <row r="93" spans="1:3" x14ac:dyDescent="0.25">
      <c r="A93" s="7">
        <f t="shared" si="0"/>
        <v>81</v>
      </c>
      <c r="B93" s="6" t="s">
        <v>77</v>
      </c>
      <c r="C93" s="32">
        <v>2218</v>
      </c>
    </row>
    <row r="94" spans="1:3" ht="24.75" customHeight="1" x14ac:dyDescent="0.25">
      <c r="A94" s="7">
        <f t="shared" si="0"/>
        <v>82</v>
      </c>
      <c r="B94" s="6" t="s">
        <v>25</v>
      </c>
      <c r="C94" s="32">
        <v>6255.2</v>
      </c>
    </row>
    <row r="95" spans="1:3" ht="15" customHeight="1" x14ac:dyDescent="0.25">
      <c r="A95" s="7">
        <f t="shared" si="0"/>
        <v>83</v>
      </c>
      <c r="B95" s="6" t="s">
        <v>10</v>
      </c>
      <c r="C95" s="32">
        <v>126</v>
      </c>
    </row>
    <row r="96" spans="1:3" x14ac:dyDescent="0.25">
      <c r="A96" s="7">
        <f t="shared" si="0"/>
        <v>84</v>
      </c>
      <c r="B96" s="6" t="s">
        <v>11</v>
      </c>
      <c r="C96" s="32">
        <v>8577.2999999999993</v>
      </c>
    </row>
    <row r="97" spans="1:3" x14ac:dyDescent="0.25">
      <c r="A97" s="7">
        <f t="shared" si="0"/>
        <v>85</v>
      </c>
      <c r="B97" s="6" t="s">
        <v>99</v>
      </c>
      <c r="C97" s="32">
        <v>400</v>
      </c>
    </row>
    <row r="98" spans="1:3" x14ac:dyDescent="0.25">
      <c r="A98" s="7">
        <f t="shared" si="0"/>
        <v>86</v>
      </c>
      <c r="B98" s="6" t="s">
        <v>71</v>
      </c>
      <c r="C98" s="32">
        <v>433</v>
      </c>
    </row>
    <row r="99" spans="1:3" ht="31.5" x14ac:dyDescent="0.25">
      <c r="A99" s="7">
        <f t="shared" si="0"/>
        <v>87</v>
      </c>
      <c r="B99" s="5" t="s">
        <v>214</v>
      </c>
      <c r="C99" s="35">
        <f>+C100</f>
        <v>1800</v>
      </c>
    </row>
    <row r="100" spans="1:3" x14ac:dyDescent="0.25">
      <c r="A100" s="7">
        <f t="shared" si="0"/>
        <v>88</v>
      </c>
      <c r="B100" s="5" t="s">
        <v>215</v>
      </c>
      <c r="C100" s="35">
        <f>+C101+C102</f>
        <v>1800</v>
      </c>
    </row>
    <row r="101" spans="1:3" x14ac:dyDescent="0.25">
      <c r="A101" s="7">
        <f t="shared" si="0"/>
        <v>89</v>
      </c>
      <c r="B101" s="6" t="s">
        <v>78</v>
      </c>
      <c r="C101" s="36">
        <v>1000</v>
      </c>
    </row>
    <row r="102" spans="1:3" x14ac:dyDescent="0.25">
      <c r="A102" s="7">
        <f t="shared" si="0"/>
        <v>90</v>
      </c>
      <c r="B102" s="6" t="s">
        <v>79</v>
      </c>
      <c r="C102" s="36">
        <v>800</v>
      </c>
    </row>
    <row r="103" spans="1:3" x14ac:dyDescent="0.25">
      <c r="A103" s="7">
        <f t="shared" si="0"/>
        <v>91</v>
      </c>
      <c r="B103" s="5" t="s">
        <v>216</v>
      </c>
      <c r="C103" s="35">
        <f>+C99+C87+C19+C13</f>
        <v>276039.40000000002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C151" sqref="C151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307.3</v>
      </c>
      <c r="D5" s="35">
        <f>D6</f>
        <v>281.8</v>
      </c>
    </row>
    <row r="6" spans="1:4" x14ac:dyDescent="0.25">
      <c r="A6" s="7">
        <f>+A5+1</f>
        <v>2</v>
      </c>
      <c r="B6" s="3" t="s">
        <v>29</v>
      </c>
      <c r="C6" s="35">
        <f>C8</f>
        <v>307.3</v>
      </c>
      <c r="D6" s="35">
        <f>D8</f>
        <v>281.8</v>
      </c>
    </row>
    <row r="7" spans="1:4" x14ac:dyDescent="0.25">
      <c r="A7" s="7">
        <f t="shared" ref="A7:A74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307.3</v>
      </c>
      <c r="D8" s="36">
        <v>281.8</v>
      </c>
    </row>
    <row r="9" spans="1:4" x14ac:dyDescent="0.25">
      <c r="A9" s="7">
        <f t="shared" si="0"/>
        <v>5</v>
      </c>
      <c r="B9" s="3" t="s">
        <v>2</v>
      </c>
      <c r="C9" s="35">
        <f>C10+C11+C15+C50+C66+C73+C79+C87+C93+C97+C115+C119</f>
        <v>279127.59999999998</v>
      </c>
      <c r="D9" s="35">
        <f>+D10+D11+D15+D66+D73+D79+D87+D93+D97+D115+D50+D119</f>
        <v>143730.4</v>
      </c>
    </row>
    <row r="10" spans="1:4" ht="31.5" x14ac:dyDescent="0.25">
      <c r="A10" s="7">
        <f t="shared" si="0"/>
        <v>6</v>
      </c>
      <c r="B10" s="2" t="s">
        <v>104</v>
      </c>
      <c r="C10" s="35">
        <v>542.79999999999995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1367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1283.2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17418.400000000001</v>
      </c>
      <c r="D15" s="35">
        <f>+SUM(D17:D29)</f>
        <v>10708.7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16070.6</v>
      </c>
      <c r="D17" s="36">
        <v>9914.4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2.2000000000000002</v>
      </c>
      <c r="D20" s="36">
        <v>2.2000000000000002</v>
      </c>
    </row>
    <row r="21" spans="1:4" ht="39.75" customHeight="1" x14ac:dyDescent="0.25">
      <c r="A21" s="7">
        <f t="shared" si="0"/>
        <v>17</v>
      </c>
      <c r="B21" s="6" t="s">
        <v>147</v>
      </c>
      <c r="C21" s="36">
        <v>6.7</v>
      </c>
      <c r="D21" s="36">
        <v>6.6</v>
      </c>
    </row>
    <row r="22" spans="1:4" ht="63" x14ac:dyDescent="0.25">
      <c r="A22" s="7">
        <f t="shared" si="0"/>
        <v>18</v>
      </c>
      <c r="B22" s="6" t="s">
        <v>148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149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151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201</v>
      </c>
      <c r="C25" s="36">
        <v>10.5</v>
      </c>
      <c r="D25" s="36">
        <v>10.3</v>
      </c>
    </row>
    <row r="26" spans="1:4" ht="94.5" x14ac:dyDescent="0.25">
      <c r="A26" s="7">
        <f t="shared" si="0"/>
        <v>22</v>
      </c>
      <c r="B26" s="6" t="s">
        <v>192</v>
      </c>
      <c r="C26" s="36">
        <v>0.2</v>
      </c>
      <c r="D26" s="36">
        <v>0.2</v>
      </c>
    </row>
    <row r="27" spans="1:4" ht="94.5" x14ac:dyDescent="0.25">
      <c r="A27" s="7">
        <f t="shared" si="0"/>
        <v>23</v>
      </c>
      <c r="B27" s="6" t="s">
        <v>193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194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868.6</v>
      </c>
      <c r="D29" s="36">
        <f>+SUM(D31:D49)</f>
        <v>751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74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191.4</v>
      </c>
      <c r="D44" s="36">
        <v>177.1</v>
      </c>
    </row>
    <row r="45" spans="1:4" ht="31.5" x14ac:dyDescent="0.25">
      <c r="A45" s="7">
        <f t="shared" si="0"/>
        <v>41</v>
      </c>
      <c r="B45" s="2" t="s">
        <v>36</v>
      </c>
      <c r="C45" s="36">
        <v>27.4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87.4</v>
      </c>
      <c r="D46" s="36">
        <v>83.3</v>
      </c>
    </row>
    <row r="47" spans="1:4" ht="31.5" x14ac:dyDescent="0.25">
      <c r="A47" s="7">
        <f t="shared" si="0"/>
        <v>43</v>
      </c>
      <c r="B47" s="2" t="s">
        <v>84</v>
      </c>
      <c r="C47" s="36">
        <v>15.2</v>
      </c>
      <c r="D47" s="36">
        <v>14.9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6809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2262.4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184.8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152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177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195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+SUM(C68:C72)</f>
        <v>6992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6163.8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739.3</v>
      </c>
      <c r="D70" s="36"/>
    </row>
    <row r="71" spans="1:4" ht="47.25" x14ac:dyDescent="0.25">
      <c r="A71" s="7">
        <f t="shared" si="0"/>
        <v>67</v>
      </c>
      <c r="B71" s="15" t="s">
        <v>153</v>
      </c>
      <c r="C71" s="36">
        <v>8.9</v>
      </c>
      <c r="D71" s="36"/>
    </row>
    <row r="72" spans="1:4" ht="47.25" x14ac:dyDescent="0.25">
      <c r="A72" s="7">
        <f t="shared" si="0"/>
        <v>68</v>
      </c>
      <c r="B72" s="15" t="s">
        <v>154</v>
      </c>
      <c r="C72" s="36">
        <v>5.5</v>
      </c>
      <c r="D72" s="36"/>
    </row>
    <row r="73" spans="1:4" ht="31.5" x14ac:dyDescent="0.25">
      <c r="A73" s="7">
        <f t="shared" si="0"/>
        <v>69</v>
      </c>
      <c r="B73" s="2" t="s">
        <v>101</v>
      </c>
      <c r="C73" s="35">
        <f>+SUM(C75:C78)</f>
        <v>33611.699999999997</v>
      </c>
      <c r="D73" s="35">
        <f>+SUM(D75:D78)</f>
        <v>9.5</v>
      </c>
    </row>
    <row r="74" spans="1:4" x14ac:dyDescent="0.25">
      <c r="A74" s="7">
        <f t="shared" si="0"/>
        <v>70</v>
      </c>
      <c r="B74" s="25" t="s">
        <v>1</v>
      </c>
      <c r="C74" s="35"/>
      <c r="D74" s="35"/>
    </row>
    <row r="75" spans="1:4" ht="31.5" x14ac:dyDescent="0.25">
      <c r="A75" s="7">
        <f t="shared" ref="A75:A138" si="1">+A74+1</f>
        <v>71</v>
      </c>
      <c r="B75" s="2" t="s">
        <v>88</v>
      </c>
      <c r="C75" s="36">
        <v>14919.8</v>
      </c>
      <c r="D75" s="36">
        <v>9.5</v>
      </c>
    </row>
    <row r="76" spans="1:4" ht="63" x14ac:dyDescent="0.25">
      <c r="A76" s="7">
        <f t="shared" si="1"/>
        <v>72</v>
      </c>
      <c r="B76" s="6" t="s">
        <v>155</v>
      </c>
      <c r="C76" s="36">
        <v>6526.1</v>
      </c>
      <c r="D76" s="36"/>
    </row>
    <row r="77" spans="1:4" ht="47.25" x14ac:dyDescent="0.25">
      <c r="A77" s="7">
        <f t="shared" si="1"/>
        <v>73</v>
      </c>
      <c r="B77" s="2" t="s">
        <v>178</v>
      </c>
      <c r="C77" s="36">
        <v>9913.2000000000007</v>
      </c>
      <c r="D77" s="36"/>
    </row>
    <row r="78" spans="1:4" ht="47.25" x14ac:dyDescent="0.25">
      <c r="A78" s="7">
        <f t="shared" si="1"/>
        <v>74</v>
      </c>
      <c r="B78" s="2" t="s">
        <v>92</v>
      </c>
      <c r="C78" s="36">
        <v>2252.6</v>
      </c>
      <c r="D78" s="36"/>
    </row>
    <row r="79" spans="1:4" ht="31.5" x14ac:dyDescent="0.25">
      <c r="A79" s="7">
        <f t="shared" si="1"/>
        <v>75</v>
      </c>
      <c r="B79" s="2" t="s">
        <v>102</v>
      </c>
      <c r="C79" s="35">
        <f>+SUM(C81:C86)</f>
        <v>14759.7</v>
      </c>
      <c r="D79" s="35">
        <f>+SUM(D81:D86)</f>
        <v>797.9</v>
      </c>
    </row>
    <row r="80" spans="1:4" x14ac:dyDescent="0.25">
      <c r="A80" s="7">
        <f t="shared" si="1"/>
        <v>76</v>
      </c>
      <c r="B80" s="25" t="s">
        <v>1</v>
      </c>
      <c r="C80" s="35"/>
      <c r="D80" s="35"/>
    </row>
    <row r="81" spans="1:4" ht="47.25" x14ac:dyDescent="0.25">
      <c r="A81" s="7">
        <f t="shared" si="1"/>
        <v>77</v>
      </c>
      <c r="B81" s="2" t="s">
        <v>41</v>
      </c>
      <c r="C81" s="36">
        <v>13048.6</v>
      </c>
      <c r="D81" s="36">
        <v>774.6</v>
      </c>
    </row>
    <row r="82" spans="1:4" ht="47.25" x14ac:dyDescent="0.25">
      <c r="A82" s="7">
        <f t="shared" si="1"/>
        <v>78</v>
      </c>
      <c r="B82" s="2" t="s">
        <v>47</v>
      </c>
      <c r="C82" s="36">
        <v>35.700000000000003</v>
      </c>
      <c r="D82" s="36">
        <v>23.3</v>
      </c>
    </row>
    <row r="83" spans="1:4" ht="47.25" x14ac:dyDescent="0.25">
      <c r="A83" s="7">
        <f t="shared" si="1"/>
        <v>79</v>
      </c>
      <c r="B83" s="2" t="s">
        <v>120</v>
      </c>
      <c r="C83" s="36">
        <v>400</v>
      </c>
      <c r="D83" s="36"/>
    </row>
    <row r="84" spans="1:4" ht="48" customHeight="1" x14ac:dyDescent="0.25">
      <c r="A84" s="7">
        <f t="shared" si="1"/>
        <v>80</v>
      </c>
      <c r="B84" s="2" t="s">
        <v>134</v>
      </c>
      <c r="C84" s="36">
        <v>24.5</v>
      </c>
      <c r="D84" s="36"/>
    </row>
    <row r="85" spans="1:4" ht="79.5" customHeight="1" x14ac:dyDescent="0.25">
      <c r="A85" s="7">
        <f t="shared" si="1"/>
        <v>81</v>
      </c>
      <c r="B85" s="6" t="s">
        <v>156</v>
      </c>
      <c r="C85" s="36">
        <v>100</v>
      </c>
      <c r="D85" s="36"/>
    </row>
    <row r="86" spans="1:4" ht="57" customHeight="1" x14ac:dyDescent="0.25">
      <c r="A86" s="7">
        <f t="shared" si="1"/>
        <v>82</v>
      </c>
      <c r="B86" s="2" t="s">
        <v>103</v>
      </c>
      <c r="C86" s="36">
        <v>1150.9000000000001</v>
      </c>
      <c r="D86" s="36"/>
    </row>
    <row r="87" spans="1:4" x14ac:dyDescent="0.25">
      <c r="A87" s="7">
        <f t="shared" si="1"/>
        <v>83</v>
      </c>
      <c r="B87" s="3" t="s">
        <v>74</v>
      </c>
      <c r="C87" s="35">
        <f>+SUM(C89:C92)</f>
        <v>10037.299999999999</v>
      </c>
      <c r="D87" s="35">
        <f>+SUM(D89:D92)</f>
        <v>4762.5</v>
      </c>
    </row>
    <row r="88" spans="1:4" x14ac:dyDescent="0.25">
      <c r="A88" s="7">
        <f t="shared" si="1"/>
        <v>84</v>
      </c>
      <c r="B88" s="25" t="s">
        <v>1</v>
      </c>
      <c r="C88" s="35"/>
      <c r="D88" s="35"/>
    </row>
    <row r="89" spans="1:4" ht="31.5" x14ac:dyDescent="0.25">
      <c r="A89" s="7">
        <f t="shared" si="1"/>
        <v>85</v>
      </c>
      <c r="B89" s="2" t="s">
        <v>73</v>
      </c>
      <c r="C89" s="36">
        <v>9577.1</v>
      </c>
      <c r="D89" s="36">
        <v>4744.8999999999996</v>
      </c>
    </row>
    <row r="90" spans="1:4" ht="31.5" x14ac:dyDescent="0.25">
      <c r="A90" s="7">
        <f t="shared" si="1"/>
        <v>86</v>
      </c>
      <c r="B90" s="2" t="s">
        <v>75</v>
      </c>
      <c r="C90" s="36">
        <v>341</v>
      </c>
      <c r="D90" s="36">
        <v>17.600000000000001</v>
      </c>
    </row>
    <row r="91" spans="1:4" ht="47.25" x14ac:dyDescent="0.25">
      <c r="A91" s="7">
        <f t="shared" si="1"/>
        <v>87</v>
      </c>
      <c r="B91" s="2" t="s">
        <v>114</v>
      </c>
      <c r="C91" s="36">
        <v>58.5</v>
      </c>
      <c r="D91" s="36"/>
    </row>
    <row r="92" spans="1:4" ht="47.25" x14ac:dyDescent="0.25">
      <c r="A92" s="7">
        <f t="shared" si="1"/>
        <v>88</v>
      </c>
      <c r="B92" s="2" t="s">
        <v>179</v>
      </c>
      <c r="C92" s="36">
        <v>60.7</v>
      </c>
      <c r="D92" s="36"/>
    </row>
    <row r="93" spans="1:4" ht="31.5" x14ac:dyDescent="0.25">
      <c r="A93" s="7">
        <f t="shared" si="1"/>
        <v>89</v>
      </c>
      <c r="B93" s="38" t="s">
        <v>180</v>
      </c>
      <c r="C93" s="35">
        <f>+SUM(C95:C96)</f>
        <v>600.20000000000005</v>
      </c>
      <c r="D93" s="35">
        <f>+SUM(D95:D96)</f>
        <v>2.2000000000000002</v>
      </c>
    </row>
    <row r="94" spans="1:4" x14ac:dyDescent="0.25">
      <c r="A94" s="7">
        <f t="shared" si="1"/>
        <v>90</v>
      </c>
      <c r="B94" s="30" t="s">
        <v>1</v>
      </c>
      <c r="C94" s="35"/>
      <c r="D94" s="35"/>
    </row>
    <row r="95" spans="1:4" ht="31.5" x14ac:dyDescent="0.25">
      <c r="A95" s="7">
        <f t="shared" si="1"/>
        <v>91</v>
      </c>
      <c r="B95" s="18" t="s">
        <v>181</v>
      </c>
      <c r="C95" s="36">
        <v>490.3</v>
      </c>
      <c r="D95" s="36"/>
    </row>
    <row r="96" spans="1:4" ht="47.25" x14ac:dyDescent="0.25">
      <c r="A96" s="7">
        <f t="shared" si="1"/>
        <v>92</v>
      </c>
      <c r="B96" s="18" t="s">
        <v>202</v>
      </c>
      <c r="C96" s="36">
        <v>109.9</v>
      </c>
      <c r="D96" s="36">
        <v>2.2000000000000002</v>
      </c>
    </row>
    <row r="97" spans="1:4" x14ac:dyDescent="0.25">
      <c r="A97" s="7">
        <f t="shared" si="1"/>
        <v>93</v>
      </c>
      <c r="B97" s="3" t="s">
        <v>42</v>
      </c>
      <c r="C97" s="35">
        <f>+SUM(C99:C114)</f>
        <v>139796.70000000001</v>
      </c>
      <c r="D97" s="35">
        <f>+SUM(D99:D114)</f>
        <v>109038.1</v>
      </c>
    </row>
    <row r="98" spans="1:4" x14ac:dyDescent="0.25">
      <c r="A98" s="7">
        <f t="shared" si="1"/>
        <v>94</v>
      </c>
      <c r="B98" s="25" t="s">
        <v>1</v>
      </c>
      <c r="C98" s="35"/>
      <c r="D98" s="35"/>
    </row>
    <row r="99" spans="1:4" ht="31.5" x14ac:dyDescent="0.25">
      <c r="A99" s="7">
        <f t="shared" si="1"/>
        <v>95</v>
      </c>
      <c r="B99" s="2" t="s">
        <v>43</v>
      </c>
      <c r="C99" s="36">
        <v>57166.400000000001</v>
      </c>
      <c r="D99" s="36">
        <v>40802.699999999997</v>
      </c>
    </row>
    <row r="100" spans="1:4" ht="31.5" x14ac:dyDescent="0.25">
      <c r="A100" s="7">
        <f t="shared" si="1"/>
        <v>96</v>
      </c>
      <c r="B100" s="2" t="s">
        <v>50</v>
      </c>
      <c r="C100" s="36">
        <v>6162.8</v>
      </c>
      <c r="D100" s="36">
        <v>2308</v>
      </c>
    </row>
    <row r="101" spans="1:4" ht="47.25" x14ac:dyDescent="0.25">
      <c r="A101" s="7">
        <f t="shared" si="1"/>
        <v>97</v>
      </c>
      <c r="B101" s="2" t="s">
        <v>98</v>
      </c>
      <c r="C101" s="36">
        <v>65510</v>
      </c>
      <c r="D101" s="36">
        <v>62195.199999999997</v>
      </c>
    </row>
    <row r="102" spans="1:4" ht="47.25" x14ac:dyDescent="0.25">
      <c r="A102" s="7">
        <f t="shared" si="1"/>
        <v>98</v>
      </c>
      <c r="B102" s="18" t="s">
        <v>48</v>
      </c>
      <c r="C102" s="36">
        <v>1486.4</v>
      </c>
      <c r="D102" s="36">
        <v>1200.8</v>
      </c>
    </row>
    <row r="103" spans="1:4" ht="63" x14ac:dyDescent="0.25">
      <c r="A103" s="7">
        <f t="shared" si="1"/>
        <v>99</v>
      </c>
      <c r="B103" s="18" t="s">
        <v>49</v>
      </c>
      <c r="C103" s="36">
        <v>0.9</v>
      </c>
      <c r="D103" s="36"/>
    </row>
    <row r="104" spans="1:4" ht="31.5" x14ac:dyDescent="0.25">
      <c r="A104" s="7">
        <f t="shared" si="1"/>
        <v>100</v>
      </c>
      <c r="B104" s="2" t="s">
        <v>119</v>
      </c>
      <c r="C104" s="36">
        <v>1157.5</v>
      </c>
      <c r="D104" s="36">
        <v>33</v>
      </c>
    </row>
    <row r="105" spans="1:4" ht="64.5" customHeight="1" x14ac:dyDescent="0.25">
      <c r="A105" s="7">
        <f t="shared" si="1"/>
        <v>101</v>
      </c>
      <c r="B105" s="2" t="s">
        <v>129</v>
      </c>
      <c r="C105" s="36">
        <v>37</v>
      </c>
      <c r="D105" s="36">
        <v>20.9</v>
      </c>
    </row>
    <row r="106" spans="1:4" ht="48.75" customHeight="1" x14ac:dyDescent="0.25">
      <c r="A106" s="7">
        <f t="shared" si="1"/>
        <v>102</v>
      </c>
      <c r="B106" s="15" t="s">
        <v>157</v>
      </c>
      <c r="C106" s="36">
        <v>1610</v>
      </c>
      <c r="D106" s="36">
        <v>1586.7</v>
      </c>
    </row>
    <row r="107" spans="1:4" ht="50.25" customHeight="1" x14ac:dyDescent="0.25">
      <c r="A107" s="7">
        <f t="shared" si="1"/>
        <v>103</v>
      </c>
      <c r="B107" s="2" t="s">
        <v>158</v>
      </c>
      <c r="C107" s="36">
        <v>240</v>
      </c>
      <c r="D107" s="36"/>
    </row>
    <row r="108" spans="1:4" ht="45.75" customHeight="1" x14ac:dyDescent="0.25">
      <c r="A108" s="7">
        <f t="shared" si="1"/>
        <v>104</v>
      </c>
      <c r="B108" s="15" t="s">
        <v>159</v>
      </c>
      <c r="C108" s="36">
        <v>233</v>
      </c>
      <c r="D108" s="36">
        <v>171</v>
      </c>
    </row>
    <row r="109" spans="1:4" ht="64.5" customHeight="1" x14ac:dyDescent="0.25">
      <c r="A109" s="7">
        <f t="shared" si="1"/>
        <v>105</v>
      </c>
      <c r="B109" s="15" t="s">
        <v>160</v>
      </c>
      <c r="C109" s="36">
        <v>184.9</v>
      </c>
      <c r="D109" s="36"/>
    </row>
    <row r="110" spans="1:4" ht="82.5" customHeight="1" x14ac:dyDescent="0.25">
      <c r="A110" s="7">
        <f t="shared" si="1"/>
        <v>106</v>
      </c>
      <c r="B110" s="15" t="s">
        <v>182</v>
      </c>
      <c r="C110" s="36">
        <v>842.1</v>
      </c>
      <c r="D110" s="36">
        <v>609.1</v>
      </c>
    </row>
    <row r="111" spans="1:4" ht="85.5" customHeight="1" x14ac:dyDescent="0.25">
      <c r="A111" s="7">
        <f t="shared" si="1"/>
        <v>107</v>
      </c>
      <c r="B111" s="15" t="s">
        <v>183</v>
      </c>
      <c r="C111" s="36">
        <v>77</v>
      </c>
      <c r="D111" s="36"/>
    </row>
    <row r="112" spans="1:4" ht="85.5" customHeight="1" x14ac:dyDescent="0.25">
      <c r="A112" s="7">
        <f t="shared" si="1"/>
        <v>108</v>
      </c>
      <c r="B112" s="15" t="s">
        <v>196</v>
      </c>
      <c r="C112" s="36">
        <v>9.9</v>
      </c>
      <c r="D112" s="36"/>
    </row>
    <row r="113" spans="1:4" ht="31.5" x14ac:dyDescent="0.25">
      <c r="A113" s="7">
        <f t="shared" si="1"/>
        <v>109</v>
      </c>
      <c r="B113" s="2" t="s">
        <v>121</v>
      </c>
      <c r="C113" s="36">
        <v>3395.5</v>
      </c>
      <c r="D113" s="36"/>
    </row>
    <row r="114" spans="1:4" ht="47.25" x14ac:dyDescent="0.25">
      <c r="A114" s="7">
        <f t="shared" si="1"/>
        <v>110</v>
      </c>
      <c r="B114" s="2" t="s">
        <v>91</v>
      </c>
      <c r="C114" s="36">
        <v>1683.3</v>
      </c>
      <c r="D114" s="36">
        <v>110.7</v>
      </c>
    </row>
    <row r="115" spans="1:4" x14ac:dyDescent="0.25">
      <c r="A115" s="7">
        <f t="shared" si="1"/>
        <v>111</v>
      </c>
      <c r="B115" s="5" t="s">
        <v>44</v>
      </c>
      <c r="C115" s="35">
        <f>+SUM(C117:C118)</f>
        <v>11263.9</v>
      </c>
      <c r="D115" s="35">
        <f>+SUM(D117:D118)</f>
        <v>4599.5</v>
      </c>
    </row>
    <row r="116" spans="1:4" x14ac:dyDescent="0.25">
      <c r="A116" s="7">
        <f t="shared" si="1"/>
        <v>112</v>
      </c>
      <c r="B116" s="25" t="s">
        <v>1</v>
      </c>
      <c r="C116" s="35"/>
      <c r="D116" s="35"/>
    </row>
    <row r="117" spans="1:4" ht="31.5" x14ac:dyDescent="0.25">
      <c r="A117" s="7">
        <f t="shared" si="1"/>
        <v>113</v>
      </c>
      <c r="B117" s="6" t="s">
        <v>45</v>
      </c>
      <c r="C117" s="36">
        <v>10986.8</v>
      </c>
      <c r="D117" s="36">
        <v>4599.5</v>
      </c>
    </row>
    <row r="118" spans="1:4" ht="31.5" x14ac:dyDescent="0.25">
      <c r="A118" s="7">
        <f t="shared" si="1"/>
        <v>114</v>
      </c>
      <c r="B118" s="2" t="s">
        <v>51</v>
      </c>
      <c r="C118" s="36">
        <v>277.10000000000002</v>
      </c>
      <c r="D118" s="36"/>
    </row>
    <row r="119" spans="1:4" x14ac:dyDescent="0.25">
      <c r="A119" s="7">
        <f t="shared" si="1"/>
        <v>115</v>
      </c>
      <c r="B119" s="5" t="s">
        <v>76</v>
      </c>
      <c r="C119" s="35">
        <f>+SUM(C121:C140)</f>
        <v>35928.9</v>
      </c>
      <c r="D119" s="35">
        <f>+SUM(D121:D140)</f>
        <v>11232.3</v>
      </c>
    </row>
    <row r="120" spans="1:4" x14ac:dyDescent="0.25">
      <c r="A120" s="7">
        <f t="shared" si="1"/>
        <v>116</v>
      </c>
      <c r="B120" s="25" t="s">
        <v>1</v>
      </c>
      <c r="C120" s="36"/>
      <c r="D120" s="36"/>
    </row>
    <row r="121" spans="1:4" ht="31.5" x14ac:dyDescent="0.25">
      <c r="A121" s="7">
        <f t="shared" si="1"/>
        <v>117</v>
      </c>
      <c r="B121" s="6" t="s">
        <v>46</v>
      </c>
      <c r="C121" s="36">
        <v>17737.900000000001</v>
      </c>
      <c r="D121" s="36">
        <v>6259.4</v>
      </c>
    </row>
    <row r="122" spans="1:4" ht="31.5" x14ac:dyDescent="0.25">
      <c r="A122" s="7">
        <f t="shared" si="1"/>
        <v>118</v>
      </c>
      <c r="B122" s="20" t="s">
        <v>55</v>
      </c>
      <c r="C122" s="36">
        <v>804</v>
      </c>
      <c r="D122" s="36">
        <v>312.2</v>
      </c>
    </row>
    <row r="123" spans="1:4" ht="47.25" x14ac:dyDescent="0.25">
      <c r="A123" s="7">
        <f t="shared" si="1"/>
        <v>119</v>
      </c>
      <c r="B123" s="2" t="s">
        <v>56</v>
      </c>
      <c r="C123" s="36">
        <v>1917</v>
      </c>
      <c r="D123" s="36"/>
    </row>
    <row r="124" spans="1:4" ht="47.25" x14ac:dyDescent="0.25">
      <c r="A124" s="7">
        <f t="shared" si="1"/>
        <v>120</v>
      </c>
      <c r="B124" s="6" t="s">
        <v>90</v>
      </c>
      <c r="C124" s="36">
        <v>966.4</v>
      </c>
      <c r="D124" s="36">
        <v>127.9</v>
      </c>
    </row>
    <row r="125" spans="1:4" ht="53.25" customHeight="1" x14ac:dyDescent="0.25">
      <c r="A125" s="7">
        <f t="shared" si="1"/>
        <v>121</v>
      </c>
      <c r="B125" s="6" t="s">
        <v>112</v>
      </c>
      <c r="C125" s="36">
        <v>73.099999999999994</v>
      </c>
      <c r="D125" s="36"/>
    </row>
    <row r="126" spans="1:4" ht="47.25" x14ac:dyDescent="0.25">
      <c r="A126" s="7">
        <f t="shared" si="1"/>
        <v>122</v>
      </c>
      <c r="B126" s="18" t="s">
        <v>54</v>
      </c>
      <c r="C126" s="36">
        <v>67.400000000000006</v>
      </c>
      <c r="D126" s="36">
        <v>8.8000000000000007</v>
      </c>
    </row>
    <row r="127" spans="1:4" ht="46.5" customHeight="1" x14ac:dyDescent="0.25">
      <c r="A127" s="7">
        <f t="shared" si="1"/>
        <v>123</v>
      </c>
      <c r="B127" s="6" t="s">
        <v>128</v>
      </c>
      <c r="C127" s="36">
        <v>648</v>
      </c>
      <c r="D127" s="36"/>
    </row>
    <row r="128" spans="1:4" ht="67.5" customHeight="1" x14ac:dyDescent="0.25">
      <c r="A128" s="7">
        <f t="shared" si="1"/>
        <v>124</v>
      </c>
      <c r="B128" s="6" t="s">
        <v>132</v>
      </c>
      <c r="C128" s="36">
        <v>3</v>
      </c>
      <c r="D128" s="36">
        <v>2.9</v>
      </c>
    </row>
    <row r="129" spans="1:4" ht="43.5" customHeight="1" x14ac:dyDescent="0.25">
      <c r="A129" s="7">
        <f t="shared" si="1"/>
        <v>125</v>
      </c>
      <c r="B129" s="6" t="s">
        <v>161</v>
      </c>
      <c r="C129" s="36">
        <v>334.4</v>
      </c>
      <c r="D129" s="36"/>
    </row>
    <row r="130" spans="1:4" ht="66" customHeight="1" x14ac:dyDescent="0.25">
      <c r="A130" s="7">
        <f t="shared" si="1"/>
        <v>126</v>
      </c>
      <c r="B130" s="6" t="s">
        <v>162</v>
      </c>
      <c r="C130" s="36">
        <v>256.8</v>
      </c>
      <c r="D130" s="36"/>
    </row>
    <row r="131" spans="1:4" ht="49.5" customHeight="1" x14ac:dyDescent="0.25">
      <c r="A131" s="7">
        <f t="shared" si="1"/>
        <v>127</v>
      </c>
      <c r="B131" s="6" t="s">
        <v>163</v>
      </c>
      <c r="C131" s="36">
        <v>289.8</v>
      </c>
      <c r="D131" s="36"/>
    </row>
    <row r="132" spans="1:4" ht="61.5" customHeight="1" x14ac:dyDescent="0.25">
      <c r="A132" s="7">
        <f t="shared" si="1"/>
        <v>128</v>
      </c>
      <c r="B132" s="6" t="s">
        <v>164</v>
      </c>
      <c r="C132" s="36">
        <v>0.3</v>
      </c>
      <c r="D132" s="36"/>
    </row>
    <row r="133" spans="1:4" ht="71.25" customHeight="1" x14ac:dyDescent="0.25">
      <c r="A133" s="7">
        <f t="shared" si="1"/>
        <v>129</v>
      </c>
      <c r="B133" s="6" t="s">
        <v>165</v>
      </c>
      <c r="C133" s="36">
        <v>380.8</v>
      </c>
      <c r="D133" s="36">
        <v>375.3</v>
      </c>
    </row>
    <row r="134" spans="1:4" ht="52.5" customHeight="1" x14ac:dyDescent="0.25">
      <c r="A134" s="7">
        <f t="shared" si="1"/>
        <v>130</v>
      </c>
      <c r="B134" s="6" t="s">
        <v>166</v>
      </c>
      <c r="C134" s="36">
        <v>65.599999999999994</v>
      </c>
      <c r="D134" s="36">
        <v>64.599999999999994</v>
      </c>
    </row>
    <row r="135" spans="1:4" ht="87.75" customHeight="1" x14ac:dyDescent="0.25">
      <c r="A135" s="7">
        <f t="shared" si="1"/>
        <v>131</v>
      </c>
      <c r="B135" s="6" t="s">
        <v>184</v>
      </c>
      <c r="C135" s="36">
        <v>526.6</v>
      </c>
      <c r="D135" s="36"/>
    </row>
    <row r="136" spans="1:4" ht="78.75" customHeight="1" x14ac:dyDescent="0.25">
      <c r="A136" s="7">
        <f t="shared" si="1"/>
        <v>132</v>
      </c>
      <c r="B136" s="6" t="s">
        <v>197</v>
      </c>
      <c r="C136" s="36">
        <v>13</v>
      </c>
      <c r="D136" s="36"/>
    </row>
    <row r="137" spans="1:4" ht="81" customHeight="1" x14ac:dyDescent="0.25">
      <c r="A137" s="7">
        <f t="shared" si="1"/>
        <v>133</v>
      </c>
      <c r="B137" s="6" t="s">
        <v>198</v>
      </c>
      <c r="C137" s="36">
        <v>419.1</v>
      </c>
      <c r="D137" s="36"/>
    </row>
    <row r="138" spans="1:4" ht="100.5" customHeight="1" x14ac:dyDescent="0.25">
      <c r="A138" s="7">
        <f t="shared" si="1"/>
        <v>134</v>
      </c>
      <c r="B138" s="6" t="s">
        <v>199</v>
      </c>
      <c r="C138" s="36">
        <v>10.9</v>
      </c>
      <c r="D138" s="36"/>
    </row>
    <row r="139" spans="1:4" ht="87.75" customHeight="1" x14ac:dyDescent="0.25">
      <c r="A139" s="7">
        <f t="shared" ref="A139:A151" si="2">+A138+1</f>
        <v>135</v>
      </c>
      <c r="B139" s="6" t="s">
        <v>200</v>
      </c>
      <c r="C139" s="36">
        <v>0.6</v>
      </c>
      <c r="D139" s="36"/>
    </row>
    <row r="140" spans="1:4" ht="75.75" customHeight="1" x14ac:dyDescent="0.25">
      <c r="A140" s="7">
        <f t="shared" si="2"/>
        <v>136</v>
      </c>
      <c r="B140" s="18" t="s">
        <v>52</v>
      </c>
      <c r="C140" s="36">
        <f>+SUM(C142:C147)</f>
        <v>11414.2</v>
      </c>
      <c r="D140" s="36">
        <f>+SUM(D142:D147)</f>
        <v>4081.2</v>
      </c>
    </row>
    <row r="141" spans="1:4" x14ac:dyDescent="0.25">
      <c r="A141" s="7">
        <f t="shared" si="2"/>
        <v>137</v>
      </c>
      <c r="B141" s="25" t="s">
        <v>1</v>
      </c>
      <c r="C141" s="36"/>
      <c r="D141" s="36"/>
    </row>
    <row r="142" spans="1:4" x14ac:dyDescent="0.25">
      <c r="A142" s="7">
        <f t="shared" si="2"/>
        <v>138</v>
      </c>
      <c r="B142" s="2" t="s">
        <v>17</v>
      </c>
      <c r="C142" s="36">
        <v>7579.8</v>
      </c>
      <c r="D142" s="36">
        <v>4030.2</v>
      </c>
    </row>
    <row r="143" spans="1:4" ht="31.5" x14ac:dyDescent="0.25">
      <c r="A143" s="7">
        <f t="shared" si="2"/>
        <v>139</v>
      </c>
      <c r="B143" s="2" t="s">
        <v>53</v>
      </c>
      <c r="C143" s="36">
        <v>915.6</v>
      </c>
      <c r="D143" s="36"/>
    </row>
    <row r="144" spans="1:4" x14ac:dyDescent="0.25">
      <c r="A144" s="7">
        <f t="shared" si="2"/>
        <v>140</v>
      </c>
      <c r="B144" s="2" t="s">
        <v>19</v>
      </c>
      <c r="C144" s="36">
        <v>2184.1999999999998</v>
      </c>
      <c r="D144" s="36"/>
    </row>
    <row r="145" spans="1:4" ht="36" customHeight="1" x14ac:dyDescent="0.25">
      <c r="A145" s="7">
        <f t="shared" si="2"/>
        <v>141</v>
      </c>
      <c r="B145" s="2" t="s">
        <v>80</v>
      </c>
      <c r="C145" s="36">
        <v>302.2</v>
      </c>
      <c r="D145" s="36"/>
    </row>
    <row r="146" spans="1:4" x14ac:dyDescent="0.25">
      <c r="A146" s="7">
        <f t="shared" si="2"/>
        <v>142</v>
      </c>
      <c r="B146" s="18" t="s">
        <v>82</v>
      </c>
      <c r="C146" s="36">
        <v>378.9</v>
      </c>
      <c r="D146" s="36"/>
    </row>
    <row r="147" spans="1:4" x14ac:dyDescent="0.25">
      <c r="A147" s="7">
        <f t="shared" si="2"/>
        <v>143</v>
      </c>
      <c r="B147" s="18" t="s">
        <v>206</v>
      </c>
      <c r="C147" s="36">
        <v>53.5</v>
      </c>
      <c r="D147" s="36">
        <v>51</v>
      </c>
    </row>
    <row r="148" spans="1:4" x14ac:dyDescent="0.25">
      <c r="A148" s="7">
        <f t="shared" si="2"/>
        <v>144</v>
      </c>
      <c r="B148" s="3" t="s">
        <v>106</v>
      </c>
      <c r="C148" s="35">
        <f>C5+C9</f>
        <v>279434.90000000002</v>
      </c>
      <c r="D148" s="35">
        <f>+D5+D9</f>
        <v>144012.20000000001</v>
      </c>
    </row>
    <row r="149" spans="1:4" x14ac:dyDescent="0.25">
      <c r="A149" s="7">
        <f t="shared" si="2"/>
        <v>145</v>
      </c>
      <c r="B149" s="25" t="s">
        <v>1</v>
      </c>
      <c r="C149" s="36"/>
      <c r="D149" s="36"/>
    </row>
    <row r="150" spans="1:4" x14ac:dyDescent="0.25">
      <c r="A150" s="7">
        <f t="shared" si="2"/>
        <v>146</v>
      </c>
      <c r="B150" s="2" t="s">
        <v>105</v>
      </c>
      <c r="C150" s="36">
        <v>2964.9</v>
      </c>
      <c r="D150" s="36"/>
    </row>
    <row r="151" spans="1:4" x14ac:dyDescent="0.25">
      <c r="A151" s="7">
        <f t="shared" si="2"/>
        <v>147</v>
      </c>
      <c r="B151" s="3" t="s">
        <v>208</v>
      </c>
      <c r="C151" s="35">
        <f>C148-C150</f>
        <v>276470</v>
      </c>
      <c r="D151" s="35">
        <f>+D148-D150</f>
        <v>144012.20000000001</v>
      </c>
    </row>
    <row r="153" spans="1:4" x14ac:dyDescent="0.25">
      <c r="B153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2022-10-28T12:25:18Z</cp:lastPrinted>
  <dcterms:created xsi:type="dcterms:W3CDTF">2013-11-22T06:09:34Z</dcterms:created>
  <dcterms:modified xsi:type="dcterms:W3CDTF">2022-11-03T13:49:19Z</dcterms:modified>
</cp:coreProperties>
</file>