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5D01DEEE-F828-4B37-9BDE-3F65331034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onkursinės lėšos" sheetId="9" r:id="rId1"/>
    <sheet name="NVO_sąrašas" sheetId="8" r:id="rId2"/>
  </sheets>
  <definedNames>
    <definedName name="Sriti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8" l="1"/>
  <c r="F159" i="8" l="1"/>
  <c r="F158" i="8"/>
  <c r="F157" i="8"/>
  <c r="J33" i="9" l="1"/>
  <c r="I33" i="9"/>
  <c r="H33" i="9"/>
  <c r="H79" i="9" s="1"/>
  <c r="G33" i="9"/>
  <c r="J18" i="9"/>
  <c r="I18" i="9"/>
  <c r="H18" i="9"/>
  <c r="G18" i="9"/>
  <c r="J12" i="9"/>
  <c r="I12" i="9"/>
  <c r="H12" i="9"/>
  <c r="G12" i="9"/>
  <c r="F33" i="9"/>
  <c r="J68" i="9"/>
  <c r="I68" i="9"/>
  <c r="H68" i="9"/>
  <c r="G68" i="9"/>
  <c r="F68" i="9"/>
  <c r="J62" i="9"/>
  <c r="I62" i="9"/>
  <c r="H62" i="9"/>
  <c r="G62" i="9"/>
  <c r="F62" i="9"/>
  <c r="J57" i="9"/>
  <c r="I57" i="9"/>
  <c r="H57" i="9"/>
  <c r="G57" i="9"/>
  <c r="F57" i="9"/>
  <c r="J51" i="9"/>
  <c r="I51" i="9"/>
  <c r="H51" i="9"/>
  <c r="G51" i="9"/>
  <c r="F51" i="9"/>
  <c r="J78" i="9" l="1"/>
  <c r="G77" i="9"/>
  <c r="I77" i="9"/>
  <c r="H77" i="9"/>
  <c r="I79" i="9"/>
  <c r="J79" i="9"/>
  <c r="J77" i="9"/>
  <c r="G76" i="9"/>
  <c r="I78" i="9"/>
  <c r="H78" i="9"/>
  <c r="I76" i="9"/>
  <c r="G78" i="9"/>
  <c r="J76" i="9"/>
  <c r="F76" i="9"/>
  <c r="H76" i="9"/>
  <c r="G79" i="9"/>
  <c r="F79" i="9"/>
  <c r="J69" i="9"/>
  <c r="I69" i="9"/>
  <c r="H69" i="9"/>
  <c r="G69" i="9"/>
  <c r="F69" i="9"/>
  <c r="F18" i="9"/>
  <c r="F77" i="9" s="1"/>
  <c r="F12" i="9"/>
  <c r="F78" i="9" l="1"/>
  <c r="H39" i="9"/>
  <c r="I39" i="9"/>
  <c r="J39" i="9"/>
  <c r="G82" i="9"/>
  <c r="F82" i="9"/>
  <c r="H82" i="9"/>
  <c r="I82" i="9"/>
  <c r="F39" i="9"/>
  <c r="G39" i="9"/>
  <c r="J82" i="9" l="1"/>
  <c r="J340" i="8"/>
  <c r="I340" i="8"/>
  <c r="H340" i="8"/>
  <c r="G340" i="8"/>
  <c r="F340" i="8"/>
  <c r="J328" i="8"/>
  <c r="I328" i="8"/>
  <c r="H328" i="8"/>
  <c r="G328" i="8"/>
  <c r="F328" i="8"/>
  <c r="J316" i="8"/>
  <c r="I316" i="8"/>
  <c r="H316" i="8"/>
  <c r="G316" i="8"/>
  <c r="F316" i="8"/>
  <c r="J304" i="8"/>
  <c r="I304" i="8"/>
  <c r="H304" i="8"/>
  <c r="G304" i="8"/>
  <c r="F304" i="8"/>
  <c r="J292" i="8"/>
  <c r="I292" i="8"/>
  <c r="H292" i="8"/>
  <c r="G292" i="8"/>
  <c r="F292" i="8"/>
  <c r="J280" i="8"/>
  <c r="I280" i="8"/>
  <c r="H280" i="8"/>
  <c r="G280" i="8"/>
  <c r="F280" i="8"/>
  <c r="J268" i="8"/>
  <c r="I268" i="8"/>
  <c r="H268" i="8"/>
  <c r="G268" i="8"/>
  <c r="F268" i="8"/>
  <c r="J256" i="8"/>
  <c r="I256" i="8"/>
  <c r="H256" i="8"/>
  <c r="G256" i="8"/>
  <c r="F256" i="8"/>
  <c r="J244" i="8"/>
  <c r="I244" i="8"/>
  <c r="H244" i="8"/>
  <c r="G244" i="8"/>
  <c r="F244" i="8"/>
  <c r="J232" i="8"/>
  <c r="I232" i="8"/>
  <c r="H232" i="8"/>
  <c r="G232" i="8"/>
  <c r="F232" i="8"/>
  <c r="J220" i="8"/>
  <c r="I220" i="8"/>
  <c r="H220" i="8"/>
  <c r="G220" i="8"/>
  <c r="F220" i="8"/>
  <c r="J208" i="8"/>
  <c r="I208" i="8"/>
  <c r="H208" i="8"/>
  <c r="G208" i="8"/>
  <c r="F208" i="8"/>
  <c r="J196" i="8"/>
  <c r="I196" i="8"/>
  <c r="H196" i="8"/>
  <c r="G196" i="8"/>
  <c r="F196" i="8"/>
  <c r="J184" i="8"/>
  <c r="I184" i="8"/>
  <c r="H184" i="8"/>
  <c r="G184" i="8"/>
  <c r="F184" i="8"/>
  <c r="J6" i="8"/>
  <c r="I6" i="8"/>
  <c r="H6" i="8"/>
  <c r="G6" i="8"/>
  <c r="F6" i="8"/>
</calcChain>
</file>

<file path=xl/sharedStrings.xml><?xml version="1.0" encoding="utf-8"?>
<sst xmlns="http://schemas.openxmlformats.org/spreadsheetml/2006/main" count="342" uniqueCount="208">
  <si>
    <t>Viešosios politikos sritis</t>
  </si>
  <si>
    <t>Pastabos</t>
  </si>
  <si>
    <t>Nr.</t>
  </si>
  <si>
    <t>Sportas</t>
  </si>
  <si>
    <t>SUMA VISO</t>
  </si>
  <si>
    <t>Socialinė apsauga</t>
  </si>
  <si>
    <t>Kultūra</t>
  </si>
  <si>
    <t>Švietimas</t>
  </si>
  <si>
    <t>Savivaldybės</t>
  </si>
  <si>
    <t>Nevyriausybinės organizacijos pavadinimas</t>
  </si>
  <si>
    <t xml:space="preserve">1. </t>
  </si>
  <si>
    <t>EUR, 2021</t>
  </si>
  <si>
    <t>EUR, 2023</t>
  </si>
  <si>
    <t>EUR, 2024</t>
  </si>
  <si>
    <t>EUR, 2025</t>
  </si>
  <si>
    <t>EUR, 2022</t>
  </si>
  <si>
    <t>Eil.Nr.</t>
  </si>
  <si>
    <t>Sritis</t>
  </si>
  <si>
    <t>Programa</t>
  </si>
  <si>
    <t>Lėšų šaltinis</t>
  </si>
  <si>
    <t>įrašyti programos pavadinimą</t>
  </si>
  <si>
    <t>2021 m.</t>
  </si>
  <si>
    <t>2022 m.</t>
  </si>
  <si>
    <t>2023 m.</t>
  </si>
  <si>
    <t>2024 m.</t>
  </si>
  <si>
    <t>2025 m.</t>
  </si>
  <si>
    <t>SOCIALINĖ APSAUGA</t>
  </si>
  <si>
    <t>ŠVIETIMAS</t>
  </si>
  <si>
    <t>KULTŪRA</t>
  </si>
  <si>
    <t>SPORTAS</t>
  </si>
  <si>
    <t>IŠ VISO:</t>
  </si>
  <si>
    <t>valstybės (SADM)</t>
  </si>
  <si>
    <t>Abiejų lentelių sumos</t>
  </si>
  <si>
    <t>Bendra</t>
  </si>
  <si>
    <t xml:space="preserve">Kita </t>
  </si>
  <si>
    <t>Pridėkite tiek eilučių, kiek reikia visoms programoms įrašyti</t>
  </si>
  <si>
    <t>X SAVIVALDYBĖ (kodas)</t>
  </si>
  <si>
    <t>valstybės (ŠMSM)</t>
  </si>
  <si>
    <t>valstybės (KULTMIN)</t>
  </si>
  <si>
    <t xml:space="preserve">Savivaldybės programos, pagal kurias skiriamas konkursinis projektų finansavimas: </t>
  </si>
  <si>
    <t xml:space="preserve">Valstybės programos, pagal kurias skiriamas konkursinis projektų finansavimas: </t>
  </si>
  <si>
    <t>Pvz. mokymo krepšelis</t>
  </si>
  <si>
    <t>Organizacijos pavadinimas</t>
  </si>
  <si>
    <t>Bendros sumos</t>
  </si>
  <si>
    <t>Bendra visų programų suma</t>
  </si>
  <si>
    <r>
      <t>Sritis</t>
    </r>
    <r>
      <rPr>
        <b/>
        <sz val="10"/>
        <color rgb="FFFF0000"/>
        <rFont val="Times New Roman"/>
        <family val="1"/>
      </rPr>
      <t>**</t>
    </r>
  </si>
  <si>
    <t>** - Sritys - Kultūra, švietimas, socialinė apsauga, sportas, kita</t>
  </si>
  <si>
    <t>Kita</t>
  </si>
  <si>
    <t>Įmonės kodas</t>
  </si>
  <si>
    <t>Pavaldumas*</t>
  </si>
  <si>
    <r>
      <t xml:space="preserve">* Pavaldžios - </t>
    </r>
    <r>
      <rPr>
        <sz val="10"/>
        <color rgb="FFFF0000"/>
        <rFont val="Times New Roman"/>
        <family val="1"/>
      </rPr>
      <t>Biudžetinės įstaigos, savivaldybės VŠĮ;</t>
    </r>
    <r>
      <rPr>
        <b/>
        <sz val="10"/>
        <color rgb="FFFF0000"/>
        <rFont val="Times New Roman"/>
        <family val="1"/>
      </rPr>
      <t xml:space="preserve"> Nepavaldžios - </t>
    </r>
    <r>
      <rPr>
        <sz val="10"/>
        <color rgb="FFFF0000"/>
        <rFont val="Times New Roman"/>
        <family val="1"/>
      </rPr>
      <t>NVO (VŠĮ, LPF, ASC) ir kita</t>
    </r>
  </si>
  <si>
    <t>*** Finansavimo programų pavadinimai turi sutapti su pavadinimais pirmame excel'io puslapyje</t>
  </si>
  <si>
    <t>```</t>
  </si>
  <si>
    <t>KLAIPĖDOS MIESTO SAVIVALDYBĖS ADMINISTRACIJA (188710823)</t>
  </si>
  <si>
    <t>Buriavimo, irklavimo, baidarių ir kanojų irklavimo sporto šakų projektų dalinis finansavimas</t>
  </si>
  <si>
    <t xml:space="preserve">Sportuojančio vaiko ugdymo projetų dalinis finansavimas </t>
  </si>
  <si>
    <t>Tradicinių tarptautinių sporto renginių projektų dalinis finansavimas</t>
  </si>
  <si>
    <t>„Sportas visiems“ renginių projektų dalinis finansavimas</t>
  </si>
  <si>
    <t>Miesto sporto šakų federacijų projektų dalinis finansavimas</t>
  </si>
  <si>
    <t>Neįgaliųjų fizinio aktyvumo ir sporto projektų dalinis finansavimas</t>
  </si>
  <si>
    <t xml:space="preserve">Reprezentacinių Klaipėdos miesto sporto komandų projektų dalinis finansavimas  </t>
  </si>
  <si>
    <t>Klaipėdos savivaldybė</t>
  </si>
  <si>
    <r>
      <t xml:space="preserve">Futbolo sporto šakos motyvuojančio (diferencijuoto) krepšelio principu projektų dalinis finansavimas </t>
    </r>
    <r>
      <rPr>
        <i/>
        <sz val="10"/>
        <color theme="1"/>
        <rFont val="Times New Roman"/>
        <family val="1"/>
        <charset val="186"/>
      </rPr>
      <t>(naujai įgyvendinama priemonė nuo 2022 metų)</t>
    </r>
  </si>
  <si>
    <r>
      <t xml:space="preserve">Miesto jachtų su jaunųjų buriuotojų įgulomis dalyvavimo tarptautinėse regatose projektų dalinis finansavimas </t>
    </r>
    <r>
      <rPr>
        <i/>
        <sz val="10"/>
        <color theme="1"/>
        <rFont val="Times New Roman"/>
        <family val="1"/>
        <charset val="186"/>
      </rPr>
      <t>(naujai įgyvendinama priemonė nuo 2022 metų)</t>
    </r>
  </si>
  <si>
    <r>
      <t xml:space="preserve">Aukšto meistriškumo sportininkų pasirengimas ir dalyvavimas oficialiose tarptautinėse varžybose </t>
    </r>
    <r>
      <rPr>
        <i/>
        <sz val="10"/>
        <color theme="1"/>
        <rFont val="Times New Roman"/>
        <family val="1"/>
        <charset val="186"/>
      </rPr>
      <t>(naujai įgyvendinama priemonė nuo 2022 metų)</t>
    </r>
  </si>
  <si>
    <t>VšĮ Klaipėdos krašto buriavimo sporto mokykla "Žiemys"</t>
  </si>
  <si>
    <t>VšĮ Klaipėdos irklavimo centras</t>
  </si>
  <si>
    <t>VšĮ „Klaipėdos žingsnis“</t>
  </si>
  <si>
    <t>Klaipėdos miesto bėgikų sporto klubas „Maratonas“</t>
  </si>
  <si>
    <t>Klaipėdos regbio klubas „Klaipėdos kovas“</t>
  </si>
  <si>
    <t>Fechtavimo klubas „Klaipėdos riteriai“</t>
  </si>
  <si>
    <t>VšĮ Klaipėdos krepšinio mokykla</t>
  </si>
  <si>
    <t>Sporto klubas „Okinava“</t>
  </si>
  <si>
    <t>VšĮ „SK tempas"</t>
  </si>
  <si>
    <t>Dailiojo čiuožimo klubas „Speigas“</t>
  </si>
  <si>
    <t>Asociacija "K1 Akademija"</t>
  </si>
  <si>
    <t>VšĮ "Klaipėdos šokių akademija"</t>
  </si>
  <si>
    <t>VšĮ „Aidos judesio akademija“</t>
  </si>
  <si>
    <t>Orientavimosi sporto klubas „O!Klaipėda"“</t>
  </si>
  <si>
    <t>Klaipėdos miesto badmintono sporto klubas</t>
  </si>
  <si>
    <t>Ledo ritulio klubas „HC Klaipėda“</t>
  </si>
  <si>
    <t>VšĮ Klaipėdos vaikų ir jaunimo teniso klubas „Tennis Star“</t>
  </si>
  <si>
    <t>VšĮ „Asmenybės ugdymo kultūros centras“</t>
  </si>
  <si>
    <t>Klaipėdos m. sportinių šokių klubas Gracija</t>
  </si>
  <si>
    <t>Klaipėdos miesto karate kyokushin klubas „SHODAN“</t>
  </si>
  <si>
    <t>VšĮ „Rytų kovos menų centras“</t>
  </si>
  <si>
    <t>K. Ivaškevičiaus futbolo akademija</t>
  </si>
  <si>
    <t>Klaipėdos badmintono klubas "Skrajukas"</t>
  </si>
  <si>
    <t>VšĮ Kovos menų namai</t>
  </si>
  <si>
    <t>VšĮ Klaipėdos teniso akademija</t>
  </si>
  <si>
    <t>VšĮ „Bokso visata“</t>
  </si>
  <si>
    <t>VšĮ „Tendance“</t>
  </si>
  <si>
    <t>Klaipėdos miesto tekvondo sporto klubas „Cunamis“</t>
  </si>
  <si>
    <t>Ledo ritulio mokykla „Klaipėdos Baltija“</t>
  </si>
  <si>
    <t>Asociacija „Vakarų stalo teniso akademija“</t>
  </si>
  <si>
    <t>Tensho kyokushin karate klubas</t>
  </si>
  <si>
    <t>Klaipėdos teniso trenerių federacija</t>
  </si>
  <si>
    <t xml:space="preserve">Visuomeninė asociacija Klaipėdos irklavimo klubas </t>
  </si>
  <si>
    <t>Klaipėdos miesto bėgimo sporto klubas „Gintarinė jūrmylė“</t>
  </si>
  <si>
    <t>VšĮ „Intelekto namai“</t>
  </si>
  <si>
    <t>Klaipėdos miesto sportinių šokių klubas „Gracija“</t>
  </si>
  <si>
    <t>Rankinio klubas „Handbalis“</t>
  </si>
  <si>
    <t>Asociacija „Lietuvos buriuotojų sąjunga“</t>
  </si>
  <si>
    <t>Orientavimosi sporto klubas „OK Jaunystė“</t>
  </si>
  <si>
    <t>Klaipėdos karate kiokušin klubas „SHODAN“</t>
  </si>
  <si>
    <t>VŠĮ „Ponas Maratonas“</t>
  </si>
  <si>
    <t>Klaipėdos miesto bokso sporto klubas „Čempionas“</t>
  </si>
  <si>
    <t>Klaipėdos miesto imtynių sporto klubas „Kova“</t>
  </si>
  <si>
    <t>Klaipėdos miesto šachmatų sporto klubas „Bokštas“</t>
  </si>
  <si>
    <t>Klaipėdos miesto regbio klubas „Klaipėdos kovas“</t>
  </si>
  <si>
    <t>Meninės gimnastikos klubas „Kregždutės skrydis“</t>
  </si>
  <si>
    <t>Klaipėdos dziudo klubas</t>
  </si>
  <si>
    <t>Sporto klubas „Amber Gym“</t>
  </si>
  <si>
    <t>Klaipėdos miesto rankinio klubas „Dragūnas“</t>
  </si>
  <si>
    <t>VšĮ „Banglentė“</t>
  </si>
  <si>
    <t>Klaipėdos miesto sunkiosios atletikos sporto klubas</t>
  </si>
  <si>
    <t>VšĮ ledo ritulio mokykla „Klaipėdos Baltija“</t>
  </si>
  <si>
    <t>Klaipėdos rankininkių klubas</t>
  </si>
  <si>
    <t>Klaipėdos miesto lengvosios atletikos sporto klubas „Nikė“</t>
  </si>
  <si>
    <t>Sporto klubas „Vakarų viesulas“</t>
  </si>
  <si>
    <t>Orientavimosi sporto klubas „O Klaipėda“</t>
  </si>
  <si>
    <t>Klaipėdos miesto rankinio klubas „Klaipėda“</t>
  </si>
  <si>
    <t>Lietuvos šeimų krepšinio lyga</t>
  </si>
  <si>
    <t>VšĮ „Klaipėdos teniso akademija“</t>
  </si>
  <si>
    <t>Klaipėdos miesto meninės gimnastikos sporto klubas „Barbė“</t>
  </si>
  <si>
    <t>VšĮ Klaipėdos miesto vaikų ir jaunimo teniso klubas „Tennis Star“</t>
  </si>
  <si>
    <t>VšĮ Klaipėdos lengvosios atletikos akademija</t>
  </si>
  <si>
    <t>VšĮ sporto klubas „Startukas“</t>
  </si>
  <si>
    <t>VŠĮ Klaipėdos krašto sporto sąjunga</t>
  </si>
  <si>
    <t>VŠĮ Klaipėdos pliažo tinklinio klubas</t>
  </si>
  <si>
    <t>VšĮ Lietuvos verslo kolegija</t>
  </si>
  <si>
    <t>VšĮ „Auksinė ginsvė“</t>
  </si>
  <si>
    <t>Socialinių mokslų kolegija</t>
  </si>
  <si>
    <t>Viešoji įstaiga „Klaipėdos irklavimo centras“</t>
  </si>
  <si>
    <t>VšĮ „Bangos stilius“</t>
  </si>
  <si>
    <t>DSK „Velostreet“</t>
  </si>
  <si>
    <t>VŠĮ Rytų kovos menų centras</t>
  </si>
  <si>
    <t>VŠĮ Futbolo akademija „Gintaras“</t>
  </si>
  <si>
    <t>Klaipėdos miesto rankinio federacija</t>
  </si>
  <si>
    <t>VšĮ „Klaipėdos sporto projektai“</t>
  </si>
  <si>
    <t xml:space="preserve">Aktyvios reabilitacijos asociacija „Judėkime kartu“ </t>
  </si>
  <si>
    <t>VšĮ LCC tarptautinis universitetas</t>
  </si>
  <si>
    <t>Viešoji įstaiga Mindify</t>
  </si>
  <si>
    <t>Klaipėdos m. veteranų futbolo sporto klubas „Klaipėdos veteranai“</t>
  </si>
  <si>
    <t>VŠĮ Klaipėdos universitetas</t>
  </si>
  <si>
    <t>Klaipėdos miesto ir vakarų Lietuvos tekvondo federacija</t>
  </si>
  <si>
    <t>Klaipėdos lengvosios atletikos federacija</t>
  </si>
  <si>
    <t>Klaipėdos miesto imtynių sporto federacija</t>
  </si>
  <si>
    <t>Klaipėdos apskrities ir miesto futbolo federacija</t>
  </si>
  <si>
    <t>Klaipėdos tinklinio asociacija</t>
  </si>
  <si>
    <t>Klaipėdos miesto ir Vakarų Lietuvos tekvondo federacija</t>
  </si>
  <si>
    <t>Klaipėdos krepšinio federacija</t>
  </si>
  <si>
    <t>Klaipėdos miesto šachmatų federacija</t>
  </si>
  <si>
    <t>Visuomeninė organizacija sporto klubas „Šansas“</t>
  </si>
  <si>
    <t>Klaipėdos m. žmonių su fizine negalia sporto klubas „Žuvėdra“</t>
  </si>
  <si>
    <t>Klaipėdos miesto aklųjų ir silpnaregių sporto klubas „Pamarys“</t>
  </si>
  <si>
    <t xml:space="preserve">VšĮ „Asmenybės ugdymo kultūros centras“ </t>
  </si>
  <si>
    <t>Klaipėdos kurčiųjų sporto klubas „Šermukšnis“</t>
  </si>
  <si>
    <t>VšĮ Neptūno krepšinio klubas</t>
  </si>
  <si>
    <t xml:space="preserve">Klaipėdos miesto rankinio klubas „Dragūnas“ </t>
  </si>
  <si>
    <t xml:space="preserve">Ledo ritulio klubas „HC Klaipėda“ </t>
  </si>
  <si>
    <t xml:space="preserve">VšĮ „Klaipėdos krepšinis“ </t>
  </si>
  <si>
    <t xml:space="preserve">VšĮ Klaipėdos futbolo mokykla </t>
  </si>
  <si>
    <t xml:space="preserve">VšĮ Futbolo akademija „Gintaras“ </t>
  </si>
  <si>
    <t>VšĮ K. Ivaškevičiaus futbolo akademija</t>
  </si>
  <si>
    <t>Neįgaliųjų sportininkų asociacija</t>
  </si>
  <si>
    <t>VšĮ „Orangera“</t>
  </si>
  <si>
    <t>Klaipėdos ledo ritulio mokykla „Skatas“</t>
  </si>
  <si>
    <t>Federacija "Hockey Klaipėda"</t>
  </si>
  <si>
    <t>Klaipėdos padelio teniso federacija</t>
  </si>
  <si>
    <t>Sporto klubas "Marių meškos"</t>
  </si>
  <si>
    <t>Klaipėdos apskrities lengvosios atletikos federacija</t>
  </si>
  <si>
    <t>Klaipėdos miesto regbio klubas "Kuršiai"</t>
  </si>
  <si>
    <t>Klaipėdos krepšinio mokykla</t>
  </si>
  <si>
    <t>Mėmelio sporto klubas</t>
  </si>
  <si>
    <t>Klaipėdos braziliško džiudžitsu akademija</t>
  </si>
  <si>
    <t>Plaukimo mokykla</t>
  </si>
  <si>
    <t>Klaipėdos miesto rankinio klubas "Klaipėda"</t>
  </si>
  <si>
    <t>VšĮ "Ponas Maratonas"</t>
  </si>
  <si>
    <t>Laipiojimo uolomis klubas "Scala Dream"</t>
  </si>
  <si>
    <t>Klaipėdos krepšinio mėgėjų lyga</t>
  </si>
  <si>
    <t>Klaipėdos universiteto sporto klubas "Versmė"</t>
  </si>
  <si>
    <t>Klaipėdos pliažo tinklinio klubas</t>
  </si>
  <si>
    <t>Sporto klubas "Ostmarina"</t>
  </si>
  <si>
    <r>
      <t>Finansavimo programos pavadinimas</t>
    </r>
    <r>
      <rPr>
        <b/>
        <sz val="12"/>
        <color rgb="FFFF0000"/>
        <rFont val="Times New Roman"/>
        <family val="1"/>
        <charset val="186"/>
      </rPr>
      <t>***</t>
    </r>
  </si>
  <si>
    <r>
      <t xml:space="preserve">Futbolo sporto šakos motyvuojančio (diferencijuoto) krepšelio principu projektų dalinis finansavimas </t>
    </r>
    <r>
      <rPr>
        <b/>
        <i/>
        <sz val="12"/>
        <color theme="1"/>
        <rFont val="Times New Roman"/>
        <family val="1"/>
        <charset val="186"/>
      </rPr>
      <t>(naujai įgyvendinama priemonė nuo 2022 metų)</t>
    </r>
  </si>
  <si>
    <r>
      <t xml:space="preserve">Miesto jachtų su jaunųjų buriuotojų įgulomis dalyvavimo tarptautinėse regatose projektų dalinis finansavimas </t>
    </r>
    <r>
      <rPr>
        <b/>
        <i/>
        <sz val="12"/>
        <color theme="1"/>
        <rFont val="Times New Roman"/>
        <family val="1"/>
        <charset val="186"/>
      </rPr>
      <t>(naujai įgyvendinama priemonė nuo 2022 metų)</t>
    </r>
  </si>
  <si>
    <r>
      <t xml:space="preserve">Aukšto meistriškumo sportininkų pasirengimas ir dalyvavimas oficialiose tarptautinėse varžybose </t>
    </r>
    <r>
      <rPr>
        <b/>
        <i/>
        <sz val="12"/>
        <color theme="1"/>
        <rFont val="Times New Roman"/>
        <family val="1"/>
        <charset val="186"/>
      </rPr>
      <t>(naujai įgyvendinama priemonė nuo 2022 metų)</t>
    </r>
  </si>
  <si>
    <t>Kultūros ir meno sričių ir programų projektų dalinis finansavimas</t>
  </si>
  <si>
    <t>847,5</t>
  </si>
  <si>
    <t>1 025,0</t>
  </si>
  <si>
    <t>1 198,9</t>
  </si>
  <si>
    <t>1 180,0</t>
  </si>
  <si>
    <t>Kultūros didžiųjų renginių organizavimas</t>
  </si>
  <si>
    <t>846,7</t>
  </si>
  <si>
    <t>1 104,8</t>
  </si>
  <si>
    <t>884,8</t>
  </si>
  <si>
    <t>1 574,0</t>
  </si>
  <si>
    <t>876,0</t>
  </si>
  <si>
    <t>Stipendijų mokėjimas</t>
  </si>
  <si>
    <t>85,4</t>
  </si>
  <si>
    <t>104,4</t>
  </si>
  <si>
    <t>110,2</t>
  </si>
  <si>
    <t>Vasaros poilsio organizavimas</t>
  </si>
  <si>
    <t>Socialinės reabilitacijos paslaugų neįgaliesiems bendruomenėje projektų dalinis finansavimas</t>
  </si>
  <si>
    <t>Socialinę atskirtį patiriančių asmenų integracijos į darbo rinką projektų finansavimas</t>
  </si>
  <si>
    <t>Laikinųjų darbų pagal Klaipėdos miesto savivaldybės užimtumo didinimo programą finansavimas</t>
  </si>
  <si>
    <t xml:space="preserve">Nevyriausybinių organizacijų socialinių projektų dalinis finansavimas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</si>
</sst>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\ * #,##0.00_-;\-[$€-2]\ * #,##0.00_-;_-[$€-2]\ * &quot;-&quot;??_-;_-@_-"/>
    <numFmt numFmtId="165" formatCode="_([$€-2]\ * #,##0.00_);_([$€-2]\ * \(#,##0.00\);_([$€-2]\ * &quot;-&quot;??_);_(@_)"/>
    <numFmt numFmtId="166" formatCode="#,##0.0"/>
  </numFmts>
  <fonts count="5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FFFFFF"/>
      <name val="Times New Roman"/>
      <family val="1"/>
      <charset val="186"/>
    </font>
    <font>
      <sz val="10"/>
      <color rgb="FFFFFFFF"/>
      <name val="Calibri"/>
      <family val="2"/>
      <charset val="186"/>
    </font>
    <font>
      <b/>
      <sz val="10"/>
      <color rgb="FFFFFFFF"/>
      <name val="Calibri"/>
      <family val="2"/>
      <charset val="186"/>
    </font>
    <font>
      <b/>
      <sz val="10"/>
      <color rgb="FFFFFFFF"/>
      <name val="Times New Roman"/>
      <family val="1"/>
      <charset val="186"/>
    </font>
    <font>
      <sz val="10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rgb="FFFF0000"/>
      <name val="Calibri"/>
      <family val="2"/>
      <charset val="186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rgb="FFFFFFFF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</font>
    <font>
      <b/>
      <sz val="12"/>
      <color rgb="FF000000"/>
      <name val="Arial"/>
      <family val="2"/>
      <charset val="186"/>
    </font>
    <font>
      <b/>
      <sz val="11"/>
      <color theme="1"/>
      <name val="Calibri"/>
      <family val="2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Calibri"/>
      <family val="2"/>
      <charset val="186"/>
    </font>
    <font>
      <sz val="10"/>
      <color rgb="FF000000"/>
      <name val="Arial"/>
      <family val="2"/>
    </font>
    <font>
      <b/>
      <sz val="10"/>
      <color theme="1"/>
      <name val="Times New Roman"/>
      <family val="1"/>
    </font>
    <font>
      <b/>
      <sz val="1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theme="0"/>
      <name val="Calibri"/>
      <family val="2"/>
      <charset val="186"/>
    </font>
    <font>
      <b/>
      <sz val="10"/>
      <color theme="0"/>
      <name val="Calibri"/>
      <family val="2"/>
      <charset val="186"/>
    </font>
    <font>
      <sz val="10"/>
      <color theme="0"/>
      <name val="Arial"/>
      <family val="2"/>
      <charset val="186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u/>
      <sz val="12"/>
      <color rgb="FF0563C1"/>
      <name val="Times New Roman"/>
      <family val="1"/>
      <charset val="186"/>
    </font>
    <font>
      <b/>
      <i/>
      <sz val="12"/>
      <color rgb="FFFFFFFF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rgb="FFFFFFFF"/>
      <name val="Times New Roman"/>
      <family val="1"/>
      <charset val="186"/>
    </font>
    <font>
      <b/>
      <sz val="12"/>
      <color rgb="FFFFFFFF"/>
      <name val="Times New Roman"/>
      <family val="1"/>
      <charset val="186"/>
    </font>
    <font>
      <b/>
      <sz val="10"/>
      <color rgb="FF0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BC2E6"/>
        <bgColor rgb="FF9BC2E6"/>
      </patternFill>
    </fill>
    <fill>
      <patternFill patternType="solid">
        <fgColor rgb="FF0D0D0D"/>
        <bgColor rgb="FF0D0D0D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rgb="FF666666"/>
      </patternFill>
    </fill>
    <fill>
      <patternFill patternType="solid">
        <fgColor theme="0"/>
        <bgColor rgb="FF80808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808080"/>
      </patternFill>
    </fill>
    <fill>
      <patternFill patternType="solid">
        <fgColor rgb="FFA5A5A5"/>
      </patternFill>
    </fill>
    <fill>
      <patternFill patternType="solid">
        <fgColor rgb="FFD9D9D9"/>
        <bgColor rgb="FFD9D9D9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FFFFFF"/>
      </patternFill>
    </fill>
    <fill>
      <patternFill patternType="solid">
        <fgColor theme="1"/>
        <bgColor rgb="FFA6A6A6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rgb="FFD9D9D9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A6A6A6"/>
      </patternFill>
    </fill>
    <fill>
      <patternFill patternType="solid">
        <fgColor rgb="FF00B0F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4" fillId="13" borderId="16" applyNumberFormat="0" applyAlignment="0" applyProtection="0"/>
  </cellStyleXfs>
  <cellXfs count="336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4" fillId="0" borderId="6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9" fillId="6" borderId="5" xfId="0" applyFont="1" applyFill="1" applyBorder="1" applyAlignment="1">
      <alignment horizontal="center" wrapText="1"/>
    </xf>
    <xf numFmtId="0" fontId="9" fillId="6" borderId="5" xfId="0" applyFont="1" applyFill="1" applyBorder="1"/>
    <xf numFmtId="0" fontId="5" fillId="6" borderId="5" xfId="0" applyFont="1" applyFill="1" applyBorder="1"/>
    <xf numFmtId="164" fontId="9" fillId="6" borderId="5" xfId="0" applyNumberFormat="1" applyFont="1" applyFill="1" applyBorder="1"/>
    <xf numFmtId="0" fontId="9" fillId="6" borderId="5" xfId="0" applyFont="1" applyFill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7" borderId="5" xfId="0" applyFont="1" applyFill="1" applyBorder="1" applyAlignment="1">
      <alignment wrapText="1"/>
    </xf>
    <xf numFmtId="0" fontId="10" fillId="7" borderId="5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164" fontId="12" fillId="7" borderId="0" xfId="0" applyNumberFormat="1" applyFont="1" applyFill="1" applyAlignment="1">
      <alignment horizontal="center"/>
    </xf>
    <xf numFmtId="0" fontId="13" fillId="7" borderId="5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14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4" fontId="14" fillId="0" borderId="1" xfId="0" applyNumberFormat="1" applyFont="1" applyBorder="1" applyAlignment="1">
      <alignment horizontal="center" vertical="center"/>
    </xf>
    <xf numFmtId="0" fontId="11" fillId="7" borderId="10" xfId="0" applyFont="1" applyFill="1" applyBorder="1" applyAlignment="1">
      <alignment wrapText="1"/>
    </xf>
    <xf numFmtId="0" fontId="11" fillId="7" borderId="10" xfId="0" applyFont="1" applyFill="1" applyBorder="1" applyAlignment="1">
      <alignment horizontal="center"/>
    </xf>
    <xf numFmtId="164" fontId="12" fillId="7" borderId="10" xfId="0" applyNumberFormat="1" applyFont="1" applyFill="1" applyBorder="1" applyAlignment="1">
      <alignment horizontal="center"/>
    </xf>
    <xf numFmtId="0" fontId="13" fillId="7" borderId="10" xfId="0" applyFont="1" applyFill="1" applyBorder="1" applyAlignment="1">
      <alignment wrapText="1"/>
    </xf>
    <xf numFmtId="0" fontId="15" fillId="0" borderId="0" xfId="0" applyFont="1"/>
    <xf numFmtId="0" fontId="15" fillId="8" borderId="10" xfId="0" applyFont="1" applyFill="1" applyBorder="1" applyAlignment="1">
      <alignment wrapText="1"/>
    </xf>
    <xf numFmtId="0" fontId="15" fillId="8" borderId="10" xfId="0" applyFont="1" applyFill="1" applyBorder="1" applyAlignment="1">
      <alignment horizontal="center" wrapText="1"/>
    </xf>
    <xf numFmtId="0" fontId="15" fillId="3" borderId="0" xfId="0" applyFont="1" applyFill="1"/>
    <xf numFmtId="0" fontId="4" fillId="0" borderId="5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0" fontId="11" fillId="7" borderId="5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6" fillId="10" borderId="5" xfId="0" applyFont="1" applyFill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12" fillId="7" borderId="5" xfId="0" applyFont="1" applyFill="1" applyBorder="1" applyAlignment="1">
      <alignment wrapText="1"/>
    </xf>
    <xf numFmtId="0" fontId="12" fillId="7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17" fillId="7" borderId="5" xfId="0" applyFont="1" applyFill="1" applyBorder="1" applyAlignment="1">
      <alignment wrapText="1"/>
    </xf>
    <xf numFmtId="0" fontId="17" fillId="7" borderId="5" xfId="0" applyFont="1" applyFill="1" applyBorder="1" applyAlignment="1">
      <alignment horizontal="center"/>
    </xf>
    <xf numFmtId="164" fontId="17" fillId="7" borderId="0" xfId="0" applyNumberFormat="1" applyFont="1" applyFill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164" fontId="19" fillId="0" borderId="5" xfId="0" applyNumberFormat="1" applyFont="1" applyBorder="1" applyAlignment="1">
      <alignment horizontal="center" wrapText="1"/>
    </xf>
    <xf numFmtId="0" fontId="19" fillId="0" borderId="5" xfId="0" applyFont="1" applyBorder="1" applyAlignment="1">
      <alignment wrapText="1"/>
    </xf>
    <xf numFmtId="0" fontId="19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4" fontId="19" fillId="0" borderId="5" xfId="0" applyNumberFormat="1" applyFont="1" applyBorder="1" applyAlignment="1">
      <alignment horizontal="center"/>
    </xf>
    <xf numFmtId="0" fontId="19" fillId="0" borderId="5" xfId="0" applyFont="1" applyBorder="1"/>
    <xf numFmtId="0" fontId="20" fillId="0" borderId="1" xfId="0" applyFont="1" applyBorder="1" applyAlignment="1">
      <alignment vertical="center" wrapText="1"/>
    </xf>
    <xf numFmtId="0" fontId="19" fillId="0" borderId="8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/>
    </xf>
    <xf numFmtId="164" fontId="17" fillId="7" borderId="5" xfId="0" applyNumberFormat="1" applyFont="1" applyFill="1" applyBorder="1" applyAlignment="1">
      <alignment horizontal="center"/>
    </xf>
    <xf numFmtId="0" fontId="18" fillId="0" borderId="5" xfId="0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1" fontId="19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19" fillId="0" borderId="10" xfId="0" applyFont="1" applyBorder="1" applyAlignment="1">
      <alignment wrapText="1"/>
    </xf>
    <xf numFmtId="164" fontId="20" fillId="0" borderId="5" xfId="0" applyNumberFormat="1" applyFont="1" applyBorder="1" applyAlignment="1">
      <alignment horizontal="center"/>
    </xf>
    <xf numFmtId="0" fontId="22" fillId="0" borderId="1" xfId="0" applyFont="1" applyBorder="1" applyAlignment="1">
      <alignment horizontal="left" wrapText="1"/>
    </xf>
    <xf numFmtId="0" fontId="20" fillId="0" borderId="5" xfId="0" applyFont="1" applyBorder="1" applyAlignment="1">
      <alignment wrapText="1"/>
    </xf>
    <xf numFmtId="0" fontId="20" fillId="0" borderId="10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0" fontId="20" fillId="0" borderId="9" xfId="0" applyFont="1" applyBorder="1" applyAlignment="1">
      <alignment wrapText="1"/>
    </xf>
    <xf numFmtId="0" fontId="20" fillId="0" borderId="9" xfId="0" applyFont="1" applyBorder="1" applyAlignment="1">
      <alignment horizontal="center"/>
    </xf>
    <xf numFmtId="164" fontId="20" fillId="0" borderId="9" xfId="0" applyNumberFormat="1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0" fontId="23" fillId="7" borderId="5" xfId="0" applyFont="1" applyFill="1" applyBorder="1" applyAlignment="1">
      <alignment wrapText="1"/>
    </xf>
    <xf numFmtId="0" fontId="23" fillId="7" borderId="5" xfId="0" applyFont="1" applyFill="1" applyBorder="1" applyAlignment="1">
      <alignment horizontal="center"/>
    </xf>
    <xf numFmtId="0" fontId="21" fillId="0" borderId="1" xfId="0" applyFont="1" applyBorder="1" applyAlignment="1">
      <alignment wrapText="1"/>
    </xf>
    <xf numFmtId="164" fontId="21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3" fillId="7" borderId="1" xfId="0" applyFont="1" applyFill="1" applyBorder="1" applyAlignment="1">
      <alignment wrapText="1"/>
    </xf>
    <xf numFmtId="0" fontId="23" fillId="7" borderId="1" xfId="0" applyFont="1" applyFill="1" applyBorder="1" applyAlignment="1">
      <alignment horizontal="center"/>
    </xf>
    <xf numFmtId="164" fontId="23" fillId="7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164" fontId="19" fillId="0" borderId="2" xfId="0" applyNumberFormat="1" applyFont="1" applyBorder="1" applyAlignment="1">
      <alignment horizontal="center" wrapText="1"/>
    </xf>
    <xf numFmtId="164" fontId="23" fillId="7" borderId="2" xfId="0" applyNumberFormat="1" applyFont="1" applyFill="1" applyBorder="1" applyAlignment="1">
      <alignment horizontal="center"/>
    </xf>
    <xf numFmtId="0" fontId="19" fillId="0" borderId="9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164" fontId="19" fillId="0" borderId="2" xfId="0" applyNumberFormat="1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9" fillId="12" borderId="5" xfId="0" applyFont="1" applyFill="1" applyBorder="1" applyAlignment="1">
      <alignment horizontal="center"/>
    </xf>
    <xf numFmtId="164" fontId="19" fillId="12" borderId="5" xfId="0" applyNumberFormat="1" applyFont="1" applyFill="1" applyBorder="1" applyAlignment="1">
      <alignment horizontal="center"/>
    </xf>
    <xf numFmtId="0" fontId="19" fillId="12" borderId="5" xfId="0" applyFont="1" applyFill="1" applyBorder="1" applyAlignment="1">
      <alignment wrapText="1"/>
    </xf>
    <xf numFmtId="0" fontId="18" fillId="11" borderId="5" xfId="0" applyFont="1" applyFill="1" applyBorder="1" applyAlignment="1">
      <alignment wrapText="1"/>
    </xf>
    <xf numFmtId="164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wrapText="1"/>
    </xf>
    <xf numFmtId="0" fontId="6" fillId="9" borderId="12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8" fillId="0" borderId="0" xfId="0" applyFont="1"/>
    <xf numFmtId="0" fontId="3" fillId="0" borderId="0" xfId="0" applyFont="1"/>
    <xf numFmtId="0" fontId="29" fillId="0" borderId="0" xfId="0" applyFont="1"/>
    <xf numFmtId="1" fontId="28" fillId="0" borderId="0" xfId="0" applyNumberFormat="1" applyFont="1"/>
    <xf numFmtId="0" fontId="26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2" fontId="26" fillId="0" borderId="0" xfId="0" applyNumberFormat="1" applyFont="1" applyAlignment="1">
      <alignment horizontal="right"/>
    </xf>
    <xf numFmtId="2" fontId="26" fillId="0" borderId="0" xfId="0" applyNumberFormat="1" applyFont="1"/>
    <xf numFmtId="0" fontId="5" fillId="14" borderId="1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 wrapText="1"/>
    </xf>
    <xf numFmtId="0" fontId="30" fillId="14" borderId="1" xfId="0" applyFont="1" applyFill="1" applyBorder="1" applyAlignment="1">
      <alignment horizontal="center"/>
    </xf>
    <xf numFmtId="0" fontId="30" fillId="14" borderId="1" xfId="0" applyFont="1" applyFill="1" applyBorder="1" applyAlignment="1">
      <alignment horizontal="center" wrapText="1"/>
    </xf>
    <xf numFmtId="0" fontId="31" fillId="2" borderId="1" xfId="0" applyFont="1" applyFill="1" applyBorder="1"/>
    <xf numFmtId="0" fontId="6" fillId="0" borderId="1" xfId="0" applyFont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 wrapText="1"/>
    </xf>
    <xf numFmtId="0" fontId="0" fillId="0" borderId="1" xfId="0" applyBorder="1"/>
    <xf numFmtId="0" fontId="8" fillId="0" borderId="1" xfId="0" applyFont="1" applyBorder="1"/>
    <xf numFmtId="0" fontId="6" fillId="15" borderId="1" xfId="0" applyFont="1" applyFill="1" applyBorder="1" applyAlignment="1">
      <alignment horizontal="center"/>
    </xf>
    <xf numFmtId="0" fontId="0" fillId="15" borderId="1" xfId="0" applyFill="1" applyBorder="1"/>
    <xf numFmtId="0" fontId="25" fillId="15" borderId="1" xfId="0" applyFont="1" applyFill="1" applyBorder="1" applyAlignment="1">
      <alignment horizontal="right"/>
    </xf>
    <xf numFmtId="164" fontId="2" fillId="15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0" fontId="6" fillId="16" borderId="1" xfId="0" applyFont="1" applyFill="1" applyBorder="1"/>
    <xf numFmtId="0" fontId="32" fillId="16" borderId="1" xfId="0" applyFont="1" applyFill="1" applyBorder="1" applyAlignment="1">
      <alignment horizontal="right"/>
    </xf>
    <xf numFmtId="0" fontId="6" fillId="16" borderId="1" xfId="0" applyFont="1" applyFill="1" applyBorder="1" applyAlignment="1">
      <alignment horizontal="center" wrapText="1"/>
    </xf>
    <xf numFmtId="164" fontId="33" fillId="15" borderId="1" xfId="0" applyNumberFormat="1" applyFont="1" applyFill="1" applyBorder="1" applyAlignment="1">
      <alignment horizontal="center"/>
    </xf>
    <xf numFmtId="0" fontId="34" fillId="15" borderId="1" xfId="0" applyFont="1" applyFill="1" applyBorder="1" applyAlignment="1">
      <alignment horizontal="right"/>
    </xf>
    <xf numFmtId="0" fontId="35" fillId="17" borderId="1" xfId="0" applyFont="1" applyFill="1" applyBorder="1"/>
    <xf numFmtId="164" fontId="36" fillId="17" borderId="1" xfId="0" applyNumberFormat="1" applyFont="1" applyFill="1" applyBorder="1" applyAlignment="1">
      <alignment horizontal="center"/>
    </xf>
    <xf numFmtId="0" fontId="29" fillId="0" borderId="0" xfId="0" applyFont="1" applyAlignment="1">
      <alignment wrapText="1"/>
    </xf>
    <xf numFmtId="0" fontId="5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5" fillId="14" borderId="5" xfId="0" applyFont="1" applyFill="1" applyBorder="1" applyAlignment="1">
      <alignment horizontal="center"/>
    </xf>
    <xf numFmtId="0" fontId="30" fillId="14" borderId="5" xfId="0" applyFont="1" applyFill="1" applyBorder="1" applyAlignment="1">
      <alignment horizontal="center"/>
    </xf>
    <xf numFmtId="0" fontId="31" fillId="2" borderId="4" xfId="0" applyFont="1" applyFill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8" fillId="0" borderId="5" xfId="0" applyFont="1" applyBorder="1"/>
    <xf numFmtId="164" fontId="8" fillId="0" borderId="1" xfId="0" applyNumberFormat="1" applyFont="1" applyBorder="1" applyAlignment="1">
      <alignment horizontal="center"/>
    </xf>
    <xf numFmtId="0" fontId="6" fillId="5" borderId="5" xfId="0" applyFont="1" applyFill="1" applyBorder="1"/>
    <xf numFmtId="0" fontId="35" fillId="17" borderId="5" xfId="0" applyFont="1" applyFill="1" applyBorder="1"/>
    <xf numFmtId="164" fontId="36" fillId="17" borderId="10" xfId="0" applyNumberFormat="1" applyFont="1" applyFill="1" applyBorder="1" applyAlignment="1">
      <alignment horizontal="center"/>
    </xf>
    <xf numFmtId="0" fontId="38" fillId="19" borderId="0" xfId="0" applyFont="1" applyFill="1"/>
    <xf numFmtId="0" fontId="31" fillId="19" borderId="0" xfId="0" applyFont="1" applyFill="1"/>
    <xf numFmtId="0" fontId="31" fillId="19" borderId="0" xfId="0" applyFont="1" applyFill="1" applyAlignment="1">
      <alignment wrapText="1"/>
    </xf>
    <xf numFmtId="164" fontId="31" fillId="19" borderId="0" xfId="0" applyNumberFormat="1" applyFont="1" applyFill="1"/>
    <xf numFmtId="0" fontId="18" fillId="20" borderId="5" xfId="0" applyFont="1" applyFill="1" applyBorder="1" applyAlignment="1">
      <alignment horizontal="center"/>
    </xf>
    <xf numFmtId="0" fontId="18" fillId="20" borderId="5" xfId="0" applyFont="1" applyFill="1" applyBorder="1" applyAlignment="1">
      <alignment horizontal="center" wrapText="1"/>
    </xf>
    <xf numFmtId="0" fontId="18" fillId="21" borderId="5" xfId="0" applyFont="1" applyFill="1" applyBorder="1" applyAlignment="1">
      <alignment horizontal="center"/>
    </xf>
    <xf numFmtId="0" fontId="18" fillId="21" borderId="9" xfId="0" applyFont="1" applyFill="1" applyBorder="1" applyAlignment="1">
      <alignment horizontal="center"/>
    </xf>
    <xf numFmtId="0" fontId="18" fillId="21" borderId="5" xfId="0" applyFont="1" applyFill="1" applyBorder="1" applyAlignment="1">
      <alignment horizontal="center" wrapText="1"/>
    </xf>
    <xf numFmtId="0" fontId="38" fillId="22" borderId="1" xfId="0" applyFont="1" applyFill="1" applyBorder="1"/>
    <xf numFmtId="0" fontId="19" fillId="23" borderId="6" xfId="0" applyFont="1" applyFill="1" applyBorder="1" applyAlignment="1">
      <alignment horizontal="center"/>
    </xf>
    <xf numFmtId="0" fontId="18" fillId="23" borderId="8" xfId="0" applyFont="1" applyFill="1" applyBorder="1" applyAlignment="1">
      <alignment horizontal="right"/>
    </xf>
    <xf numFmtId="0" fontId="19" fillId="23" borderId="5" xfId="0" applyFont="1" applyFill="1" applyBorder="1" applyAlignment="1">
      <alignment horizontal="center"/>
    </xf>
    <xf numFmtId="164" fontId="19" fillId="23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0" fontId="19" fillId="23" borderId="10" xfId="0" applyFont="1" applyFill="1" applyBorder="1" applyAlignment="1">
      <alignment horizontal="center"/>
    </xf>
    <xf numFmtId="0" fontId="19" fillId="23" borderId="5" xfId="0" applyFont="1" applyFill="1" applyBorder="1" applyAlignment="1">
      <alignment horizontal="center" wrapText="1"/>
    </xf>
    <xf numFmtId="0" fontId="22" fillId="24" borderId="5" xfId="0" applyFont="1" applyFill="1" applyBorder="1" applyAlignment="1">
      <alignment horizontal="center"/>
    </xf>
    <xf numFmtId="0" fontId="22" fillId="24" borderId="5" xfId="0" applyFont="1" applyFill="1" applyBorder="1"/>
    <xf numFmtId="164" fontId="22" fillId="24" borderId="10" xfId="0" applyNumberFormat="1" applyFont="1" applyFill="1" applyBorder="1"/>
    <xf numFmtId="0" fontId="5" fillId="14" borderId="6" xfId="0" applyFont="1" applyFill="1" applyBorder="1" applyAlignment="1">
      <alignment horizontal="center"/>
    </xf>
    <xf numFmtId="0" fontId="40" fillId="3" borderId="17" xfId="0" applyFont="1" applyFill="1" applyBorder="1"/>
    <xf numFmtId="0" fontId="6" fillId="26" borderId="5" xfId="0" applyFont="1" applyFill="1" applyBorder="1" applyAlignment="1">
      <alignment horizontal="center"/>
    </xf>
    <xf numFmtId="0" fontId="6" fillId="26" borderId="5" xfId="0" applyFont="1" applyFill="1" applyBorder="1"/>
    <xf numFmtId="0" fontId="8" fillId="26" borderId="5" xfId="0" applyFont="1" applyFill="1" applyBorder="1"/>
    <xf numFmtId="165" fontId="0" fillId="26" borderId="1" xfId="0" applyNumberFormat="1" applyFill="1" applyBorder="1"/>
    <xf numFmtId="0" fontId="11" fillId="7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0" fontId="23" fillId="7" borderId="0" xfId="0" applyFont="1" applyFill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23" fillId="7" borderId="2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164" fontId="24" fillId="13" borderId="16" xfId="1" applyNumberFormat="1" applyAlignment="1">
      <alignment horizontal="center" wrapText="1"/>
    </xf>
    <xf numFmtId="0" fontId="24" fillId="13" borderId="16" xfId="1" applyAlignment="1">
      <alignment wrapText="1"/>
    </xf>
    <xf numFmtId="0" fontId="24" fillId="13" borderId="16" xfId="1" applyAlignment="1">
      <alignment horizontal="center" wrapText="1"/>
    </xf>
    <xf numFmtId="0" fontId="24" fillId="13" borderId="16" xfId="1"/>
    <xf numFmtId="0" fontId="24" fillId="13" borderId="16" xfId="1" applyAlignment="1">
      <alignment horizontal="center"/>
    </xf>
    <xf numFmtId="164" fontId="24" fillId="13" borderId="16" xfId="1" applyNumberFormat="1" applyAlignment="1">
      <alignment horizontal="center"/>
    </xf>
    <xf numFmtId="1" fontId="24" fillId="13" borderId="16" xfId="1" applyNumberFormat="1" applyAlignment="1">
      <alignment horizontal="center"/>
    </xf>
    <xf numFmtId="164" fontId="24" fillId="13" borderId="16" xfId="1" applyNumberFormat="1"/>
    <xf numFmtId="0" fontId="4" fillId="8" borderId="1" xfId="0" applyFont="1" applyFill="1" applyBorder="1" applyAlignment="1">
      <alignment horizontal="center" wrapText="1"/>
    </xf>
    <xf numFmtId="0" fontId="41" fillId="0" borderId="0" xfId="0" applyFont="1"/>
    <xf numFmtId="0" fontId="42" fillId="0" borderId="5" xfId="0" applyFont="1" applyBorder="1" applyAlignment="1">
      <alignment wrapText="1"/>
    </xf>
    <xf numFmtId="0" fontId="19" fillId="0" borderId="7" xfId="0" applyFont="1" applyBorder="1" applyAlignment="1">
      <alignment horizontal="center" wrapText="1"/>
    </xf>
    <xf numFmtId="0" fontId="24" fillId="13" borderId="18" xfId="1" applyBorder="1"/>
    <xf numFmtId="0" fontId="18" fillId="0" borderId="6" xfId="0" applyFont="1" applyBorder="1" applyAlignment="1">
      <alignment wrapText="1"/>
    </xf>
    <xf numFmtId="0" fontId="19" fillId="0" borderId="14" xfId="0" applyFont="1" applyBorder="1" applyAlignment="1">
      <alignment horizontal="center"/>
    </xf>
    <xf numFmtId="0" fontId="22" fillId="0" borderId="4" xfId="0" applyFont="1" applyBorder="1" applyAlignment="1">
      <alignment horizontal="left" wrapText="1"/>
    </xf>
    <xf numFmtId="0" fontId="17" fillId="7" borderId="10" xfId="0" applyFont="1" applyFill="1" applyBorder="1" applyAlignment="1">
      <alignment horizontal="center"/>
    </xf>
    <xf numFmtId="0" fontId="17" fillId="7" borderId="10" xfId="0" applyFont="1" applyFill="1" applyBorder="1" applyAlignment="1">
      <alignment wrapText="1"/>
    </xf>
    <xf numFmtId="164" fontId="20" fillId="0" borderId="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24" fillId="13" borderId="18" xfId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0" fontId="19" fillId="12" borderId="9" xfId="0" applyFont="1" applyFill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164" fontId="20" fillId="0" borderId="13" xfId="0" applyNumberFormat="1" applyFont="1" applyBorder="1" applyAlignment="1">
      <alignment horizontal="center"/>
    </xf>
    <xf numFmtId="1" fontId="24" fillId="13" borderId="18" xfId="1" applyNumberFormat="1" applyBorder="1" applyAlignment="1">
      <alignment horizontal="center"/>
    </xf>
    <xf numFmtId="0" fontId="42" fillId="0" borderId="1" xfId="0" applyFont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4" fillId="0" borderId="17" xfId="0" applyFont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 wrapText="1"/>
    </xf>
    <xf numFmtId="3" fontId="0" fillId="0" borderId="1" xfId="0" applyNumberFormat="1" applyBorder="1"/>
    <xf numFmtId="0" fontId="0" fillId="0" borderId="1" xfId="0" applyBorder="1" applyAlignment="1">
      <alignment vertical="top"/>
    </xf>
    <xf numFmtId="0" fontId="29" fillId="0" borderId="0" xfId="0" applyFont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/>
    <xf numFmtId="0" fontId="45" fillId="0" borderId="0" xfId="0" applyFont="1"/>
    <xf numFmtId="0" fontId="45" fillId="0" borderId="1" xfId="0" applyFont="1" applyBorder="1"/>
    <xf numFmtId="166" fontId="0" fillId="0" borderId="1" xfId="0" applyNumberFormat="1" applyBorder="1"/>
    <xf numFmtId="0" fontId="46" fillId="4" borderId="1" xfId="0" applyFont="1" applyFill="1" applyBorder="1" applyAlignment="1">
      <alignment vertical="center" wrapText="1"/>
    </xf>
    <xf numFmtId="0" fontId="29" fillId="0" borderId="2" xfId="0" applyFont="1" applyBorder="1"/>
    <xf numFmtId="0" fontId="29" fillId="27" borderId="1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6" fillId="0" borderId="1" xfId="0" applyFont="1" applyBorder="1"/>
    <xf numFmtId="0" fontId="45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27" borderId="0" xfId="0" applyFont="1" applyFill="1" applyAlignment="1">
      <alignment horizontal="center" vertical="top" wrapText="1"/>
    </xf>
    <xf numFmtId="0" fontId="29" fillId="0" borderId="2" xfId="0" applyFont="1" applyBorder="1" applyAlignment="1">
      <alignment vertical="center"/>
    </xf>
    <xf numFmtId="0" fontId="47" fillId="0" borderId="1" xfId="0" applyFont="1" applyBorder="1" applyAlignment="1">
      <alignment horizontal="center"/>
    </xf>
    <xf numFmtId="0" fontId="3" fillId="6" borderId="5" xfId="0" applyFont="1" applyFill="1" applyBorder="1"/>
    <xf numFmtId="0" fontId="48" fillId="0" borderId="5" xfId="0" applyFont="1" applyBorder="1"/>
    <xf numFmtId="0" fontId="49" fillId="7" borderId="5" xfId="0" applyFont="1" applyFill="1" applyBorder="1" applyAlignment="1">
      <alignment horizontal="right"/>
    </xf>
    <xf numFmtId="0" fontId="50" fillId="13" borderId="16" xfId="1" applyFont="1" applyAlignment="1">
      <alignment wrapText="1"/>
    </xf>
    <xf numFmtId="0" fontId="52" fillId="4" borderId="1" xfId="0" applyFont="1" applyFill="1" applyBorder="1" applyAlignment="1">
      <alignment vertical="center" wrapText="1"/>
    </xf>
    <xf numFmtId="0" fontId="45" fillId="0" borderId="19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45" fillId="0" borderId="20" xfId="0" applyFont="1" applyBorder="1" applyAlignment="1">
      <alignment horizontal="left" vertical="center" wrapText="1"/>
    </xf>
    <xf numFmtId="0" fontId="53" fillId="5" borderId="1" xfId="0" applyFont="1" applyFill="1" applyBorder="1" applyAlignment="1">
      <alignment wrapText="1"/>
    </xf>
    <xf numFmtId="0" fontId="49" fillId="7" borderId="10" xfId="0" applyFont="1" applyFill="1" applyBorder="1" applyAlignment="1">
      <alignment horizontal="right"/>
    </xf>
    <xf numFmtId="0" fontId="50" fillId="13" borderId="16" xfId="1" applyFont="1" applyAlignment="1">
      <alignment horizontal="left" wrapText="1"/>
    </xf>
    <xf numFmtId="0" fontId="29" fillId="8" borderId="10" xfId="0" applyFont="1" applyFill="1" applyBorder="1" applyAlignment="1">
      <alignment horizontal="left" wrapText="1"/>
    </xf>
    <xf numFmtId="0" fontId="50" fillId="13" borderId="16" xfId="1" applyFont="1"/>
    <xf numFmtId="0" fontId="45" fillId="0" borderId="1" xfId="0" applyFont="1" applyBorder="1" applyAlignment="1">
      <alignment wrapText="1"/>
    </xf>
    <xf numFmtId="0" fontId="29" fillId="0" borderId="4" xfId="0" applyFont="1" applyBorder="1" applyAlignment="1">
      <alignment horizontal="left" vertical="top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/>
    </xf>
    <xf numFmtId="0" fontId="29" fillId="0" borderId="1" xfId="0" applyFont="1" applyBorder="1" applyAlignment="1">
      <alignment wrapText="1"/>
    </xf>
    <xf numFmtId="0" fontId="3" fillId="11" borderId="6" xfId="0" applyFont="1" applyFill="1" applyBorder="1"/>
    <xf numFmtId="0" fontId="29" fillId="0" borderId="6" xfId="0" applyFont="1" applyBorder="1"/>
    <xf numFmtId="0" fontId="29" fillId="0" borderId="6" xfId="0" applyFont="1" applyBorder="1" applyAlignment="1">
      <alignment wrapText="1"/>
    </xf>
    <xf numFmtId="0" fontId="45" fillId="0" borderId="2" xfId="0" applyFont="1" applyBorder="1" applyAlignment="1">
      <alignment vertical="center" wrapText="1"/>
    </xf>
    <xf numFmtId="0" fontId="46" fillId="0" borderId="2" xfId="0" applyFont="1" applyBorder="1" applyAlignment="1">
      <alignment vertical="center" wrapText="1"/>
    </xf>
    <xf numFmtId="0" fontId="29" fillId="0" borderId="5" xfId="0" applyFont="1" applyBorder="1"/>
    <xf numFmtId="0" fontId="29" fillId="0" borderId="5" xfId="0" applyFont="1" applyBorder="1" applyAlignment="1">
      <alignment wrapText="1"/>
    </xf>
    <xf numFmtId="0" fontId="45" fillId="0" borderId="4" xfId="0" applyFont="1" applyBorder="1" applyAlignment="1">
      <alignment horizontal="left" wrapText="1"/>
    </xf>
    <xf numFmtId="0" fontId="45" fillId="0" borderId="1" xfId="0" applyFont="1" applyBorder="1" applyAlignment="1">
      <alignment horizontal="left" wrapText="1"/>
    </xf>
    <xf numFmtId="0" fontId="49" fillId="7" borderId="15" xfId="0" applyFont="1" applyFill="1" applyBorder="1" applyAlignment="1">
      <alignment horizontal="right"/>
    </xf>
    <xf numFmtId="0" fontId="29" fillId="5" borderId="10" xfId="0" applyFont="1" applyFill="1" applyBorder="1" applyAlignment="1">
      <alignment horizontal="left" wrapText="1"/>
    </xf>
    <xf numFmtId="0" fontId="29" fillId="5" borderId="5" xfId="0" applyFont="1" applyFill="1" applyBorder="1" applyAlignment="1">
      <alignment horizontal="left" wrapText="1"/>
    </xf>
    <xf numFmtId="0" fontId="29" fillId="5" borderId="6" xfId="0" applyFont="1" applyFill="1" applyBorder="1" applyAlignment="1">
      <alignment horizontal="left" wrapText="1"/>
    </xf>
    <xf numFmtId="0" fontId="29" fillId="5" borderId="14" xfId="0" applyFont="1" applyFill="1" applyBorder="1" applyAlignment="1">
      <alignment horizontal="left" wrapText="1"/>
    </xf>
    <xf numFmtId="0" fontId="29" fillId="0" borderId="2" xfId="0" applyFont="1" applyBorder="1" applyAlignment="1">
      <alignment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9" fillId="7" borderId="1" xfId="0" applyFont="1" applyFill="1" applyBorder="1" applyAlignment="1">
      <alignment horizontal="right"/>
    </xf>
    <xf numFmtId="0" fontId="45" fillId="0" borderId="4" xfId="0" applyFont="1" applyBorder="1" applyAlignment="1">
      <alignment wrapText="1"/>
    </xf>
    <xf numFmtId="0" fontId="3" fillId="23" borderId="7" xfId="0" applyFont="1" applyFill="1" applyBorder="1" applyAlignment="1">
      <alignment horizontal="right"/>
    </xf>
    <xf numFmtId="0" fontId="46" fillId="28" borderId="1" xfId="0" applyFont="1" applyFill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55" fillId="7" borderId="5" xfId="0" applyFont="1" applyFill="1" applyBorder="1" applyAlignment="1">
      <alignment horizontal="center"/>
    </xf>
    <xf numFmtId="0" fontId="50" fillId="13" borderId="16" xfId="1" applyFont="1" applyAlignment="1">
      <alignment horizontal="center"/>
    </xf>
    <xf numFmtId="0" fontId="55" fillId="7" borderId="10" xfId="0" applyFont="1" applyFill="1" applyBorder="1" applyAlignment="1">
      <alignment horizontal="center"/>
    </xf>
    <xf numFmtId="0" fontId="50" fillId="13" borderId="16" xfId="1" applyFont="1" applyAlignment="1">
      <alignment horizontal="center" wrapText="1"/>
    </xf>
    <xf numFmtId="0" fontId="29" fillId="8" borderId="11" xfId="0" applyFont="1" applyFill="1" applyBorder="1" applyAlignment="1">
      <alignment horizontal="center" wrapText="1"/>
    </xf>
    <xf numFmtId="0" fontId="29" fillId="0" borderId="8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 vertical="top"/>
    </xf>
    <xf numFmtId="0" fontId="56" fillId="7" borderId="5" xfId="0" applyFont="1" applyFill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12" borderId="5" xfId="0" applyFont="1" applyFill="1" applyBorder="1" applyAlignment="1">
      <alignment horizontal="center"/>
    </xf>
    <xf numFmtId="1" fontId="50" fillId="13" borderId="16" xfId="1" applyNumberFormat="1" applyFont="1" applyAlignment="1">
      <alignment horizontal="center"/>
    </xf>
    <xf numFmtId="1" fontId="29" fillId="0" borderId="5" xfId="0" applyNumberFormat="1" applyFont="1" applyBorder="1" applyAlignment="1">
      <alignment horizontal="center"/>
    </xf>
    <xf numFmtId="0" fontId="56" fillId="7" borderId="10" xfId="0" applyFont="1" applyFill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4" borderId="1" xfId="0" applyFont="1" applyFill="1" applyBorder="1" applyAlignment="1">
      <alignment horizontal="center" vertical="center"/>
    </xf>
    <xf numFmtId="1" fontId="45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55" fillId="7" borderId="1" xfId="0" applyFont="1" applyFill="1" applyBorder="1" applyAlignment="1">
      <alignment horizontal="center"/>
    </xf>
    <xf numFmtId="164" fontId="29" fillId="0" borderId="0" xfId="0" applyNumberFormat="1" applyFont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18" fillId="25" borderId="6" xfId="0" applyFont="1" applyFill="1" applyBorder="1" applyAlignment="1">
      <alignment horizontal="right"/>
    </xf>
    <xf numFmtId="0" fontId="39" fillId="24" borderId="8" xfId="0" applyFont="1" applyFill="1" applyBorder="1"/>
    <xf numFmtId="0" fontId="27" fillId="0" borderId="0" xfId="0" applyFont="1" applyAlignment="1">
      <alignment horizontal="center" wrapText="1"/>
    </xf>
    <xf numFmtId="164" fontId="5" fillId="14" borderId="1" xfId="0" applyNumberFormat="1" applyFont="1" applyFill="1" applyBorder="1" applyAlignment="1">
      <alignment horizontal="center"/>
    </xf>
    <xf numFmtId="0" fontId="36" fillId="17" borderId="1" xfId="0" applyFont="1" applyFill="1" applyBorder="1" applyAlignment="1">
      <alignment horizontal="right"/>
    </xf>
    <xf numFmtId="0" fontId="37" fillId="18" borderId="1" xfId="0" applyFont="1" applyFill="1" applyBorder="1"/>
    <xf numFmtId="0" fontId="36" fillId="17" borderId="6" xfId="0" applyFont="1" applyFill="1" applyBorder="1" applyAlignment="1">
      <alignment horizontal="right"/>
    </xf>
    <xf numFmtId="0" fontId="37" fillId="18" borderId="8" xfId="0" applyFont="1" applyFill="1" applyBorder="1"/>
    <xf numFmtId="164" fontId="18" fillId="2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4" fillId="13" borderId="16" xfId="1" applyAlignment="1">
      <alignment horizont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57" fillId="29" borderId="22" xfId="0" applyFont="1" applyFill="1" applyBorder="1" applyAlignment="1">
      <alignment horizontal="center" vertical="center" wrapText="1"/>
    </xf>
    <xf numFmtId="0" fontId="57" fillId="29" borderId="23" xfId="0" applyFont="1" applyFill="1" applyBorder="1" applyAlignment="1">
      <alignment horizontal="center" vertical="center" wrapText="1"/>
    </xf>
    <xf numFmtId="0" fontId="57" fillId="29" borderId="21" xfId="0" applyFont="1" applyFill="1" applyBorder="1" applyAlignment="1">
      <alignment horizontal="center" vertical="center" wrapText="1"/>
    </xf>
    <xf numFmtId="0" fontId="0" fillId="0" borderId="0" xfId="0"/>
    <xf numFmtId="0" fontId="6" fillId="5" borderId="1" xfId="0" applyFont="1" applyFill="1" applyBorder="1"/>
    <xf numFmtId="0" fontId="0" fillId="0" borderId="1" xfId="0" applyBorder="1"/>
    <xf numFmtId="0" fontId="8" fillId="0" borderId="5" xfId="0" applyFont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/>
    <xf numFmtId="0" fontId="6" fillId="5" borderId="1" xfId="0" applyFont="1" applyFill="1" applyBorder="1"/>
    <xf numFmtId="0" fontId="6" fillId="0" borderId="1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4" fontId="6" fillId="0" borderId="1" xfId="0" applyNumberFormat="1" applyFont="1" applyBorder="1"/>
    <xf numFmtId="4" fontId="8" fillId="0" borderId="1" xfId="0" applyNumberFormat="1" applyFont="1" applyBorder="1"/>
    <xf numFmtId="2" fontId="6" fillId="0" borderId="1" xfId="0" applyNumberFormat="1" applyFont="1" applyBorder="1"/>
    <xf numFmtId="0" fontId="6" fillId="4" borderId="24" xfId="0" applyFont="1" applyFill="1" applyBorder="1" applyAlignment="1">
      <alignment vertical="center" wrapText="1"/>
    </xf>
    <xf numFmtId="0" fontId="6" fillId="0" borderId="0" xfId="0" applyFont="1" applyAlignment="1">
      <alignment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zoomScale="70" zoomScaleNormal="70" workbookViewId="0">
      <selection activeCell="J23" sqref="J23"/>
    </sheetView>
  </sheetViews>
  <sheetFormatPr defaultRowHeight="14.5" x14ac:dyDescent="0.35"/>
  <cols>
    <col min="2" max="2" width="8.54296875" customWidth="1"/>
    <col min="3" max="3" width="34" customWidth="1"/>
    <col min="4" max="4" width="72.81640625" customWidth="1"/>
    <col min="5" max="5" width="18.54296875" customWidth="1"/>
    <col min="6" max="6" width="16.81640625" customWidth="1"/>
    <col min="7" max="7" width="17.81640625" customWidth="1"/>
    <col min="8" max="8" width="17.7265625" customWidth="1"/>
    <col min="9" max="9" width="17.54296875" customWidth="1"/>
    <col min="10" max="10" width="17.7265625" customWidth="1"/>
    <col min="11" max="11" width="63.1796875" customWidth="1"/>
  </cols>
  <sheetData>
    <row r="1" spans="1:11" x14ac:dyDescent="0.35">
      <c r="E1" s="1"/>
    </row>
    <row r="2" spans="1:11" ht="15.5" x14ac:dyDescent="0.35">
      <c r="B2" s="305" t="s">
        <v>53</v>
      </c>
      <c r="C2" s="305"/>
      <c r="D2" s="305"/>
      <c r="E2" s="305"/>
    </row>
    <row r="3" spans="1:11" ht="15.5" x14ac:dyDescent="0.35">
      <c r="B3" s="106"/>
      <c r="C3" s="106"/>
      <c r="D3" s="107"/>
      <c r="E3" s="106"/>
    </row>
    <row r="4" spans="1:11" ht="15.5" x14ac:dyDescent="0.35">
      <c r="A4" s="108"/>
      <c r="B4" s="109" t="s">
        <v>39</v>
      </c>
      <c r="C4" s="110"/>
      <c r="D4" s="110"/>
      <c r="E4" s="110"/>
      <c r="F4" s="111"/>
      <c r="G4" s="111"/>
      <c r="H4" s="111"/>
    </row>
    <row r="5" spans="1:11" x14ac:dyDescent="0.35">
      <c r="A5" s="112"/>
      <c r="B5" s="113"/>
      <c r="C5" s="113"/>
      <c r="D5" s="113"/>
      <c r="E5" s="114"/>
      <c r="F5" s="115"/>
      <c r="G5" s="116"/>
      <c r="H5" s="116"/>
    </row>
    <row r="6" spans="1:11" ht="21" customHeight="1" x14ac:dyDescent="0.35">
      <c r="A6" s="112"/>
      <c r="B6" s="117" t="s">
        <v>16</v>
      </c>
      <c r="C6" s="117" t="s">
        <v>17</v>
      </c>
      <c r="D6" s="117" t="s">
        <v>18</v>
      </c>
      <c r="E6" s="118" t="s">
        <v>19</v>
      </c>
      <c r="F6" s="306"/>
      <c r="G6" s="306"/>
      <c r="H6" s="306"/>
      <c r="I6" s="306"/>
      <c r="J6" s="306"/>
    </row>
    <row r="7" spans="1:11" ht="16.5" customHeight="1" x14ac:dyDescent="0.35">
      <c r="B7" s="119"/>
      <c r="C7" s="119"/>
      <c r="D7" s="119" t="s">
        <v>20</v>
      </c>
      <c r="E7" s="120"/>
      <c r="F7" s="121" t="s">
        <v>21</v>
      </c>
      <c r="G7" s="121" t="s">
        <v>22</v>
      </c>
      <c r="H7" s="121" t="s">
        <v>23</v>
      </c>
      <c r="I7" s="121" t="s">
        <v>24</v>
      </c>
      <c r="J7" s="121" t="s">
        <v>25</v>
      </c>
      <c r="K7" s="178" t="s">
        <v>35</v>
      </c>
    </row>
    <row r="8" spans="1:11" ht="16.5" customHeight="1" x14ac:dyDescent="0.35">
      <c r="B8" s="122">
        <v>1</v>
      </c>
      <c r="C8" s="323" t="s">
        <v>5</v>
      </c>
      <c r="D8" s="323" t="s">
        <v>207</v>
      </c>
      <c r="E8" s="324" t="s">
        <v>8</v>
      </c>
      <c r="F8" s="325">
        <v>45000</v>
      </c>
      <c r="G8" s="325">
        <v>100000</v>
      </c>
      <c r="H8" s="125"/>
      <c r="I8" s="125"/>
      <c r="J8" s="125"/>
    </row>
    <row r="9" spans="1:11" ht="16.5" customHeight="1" x14ac:dyDescent="0.35">
      <c r="B9" s="122">
        <v>2</v>
      </c>
      <c r="C9" s="323" t="s">
        <v>5</v>
      </c>
      <c r="D9" s="323" t="s">
        <v>204</v>
      </c>
      <c r="E9" s="324" t="s">
        <v>8</v>
      </c>
      <c r="F9" s="325">
        <v>52800</v>
      </c>
      <c r="G9" s="325">
        <v>54000</v>
      </c>
      <c r="H9" s="125"/>
      <c r="I9" s="125"/>
      <c r="J9" s="125"/>
    </row>
    <row r="10" spans="1:11" ht="15" customHeight="1" x14ac:dyDescent="0.35">
      <c r="B10" s="122">
        <v>4</v>
      </c>
      <c r="C10" s="320" t="s">
        <v>5</v>
      </c>
      <c r="D10" s="319"/>
      <c r="E10" s="321"/>
      <c r="F10" s="319"/>
      <c r="G10" s="321"/>
      <c r="H10" s="125"/>
      <c r="I10" s="125"/>
      <c r="J10" s="125"/>
    </row>
    <row r="11" spans="1:11" ht="14.25" customHeight="1" x14ac:dyDescent="0.35">
      <c r="B11" s="122">
        <v>5</v>
      </c>
      <c r="C11" s="320" t="s">
        <v>5</v>
      </c>
      <c r="D11" s="322"/>
      <c r="E11" s="321"/>
      <c r="F11" s="321"/>
      <c r="G11" s="321"/>
      <c r="H11" s="125"/>
      <c r="I11" s="125"/>
      <c r="J11" s="125"/>
    </row>
    <row r="12" spans="1:11" ht="18.75" customHeight="1" x14ac:dyDescent="0.35">
      <c r="B12" s="127"/>
      <c r="C12" s="128"/>
      <c r="D12" s="129" t="s">
        <v>26</v>
      </c>
      <c r="E12" s="128"/>
      <c r="F12" s="130">
        <f>SUM(F8:F11)</f>
        <v>97800</v>
      </c>
      <c r="G12" s="130">
        <f>SUM(G8:G11)</f>
        <v>154000</v>
      </c>
      <c r="H12" s="130">
        <f>SUM(H8:H11)</f>
        <v>0</v>
      </c>
      <c r="I12" s="130">
        <f>SUM(I8:I11)</f>
        <v>0</v>
      </c>
      <c r="J12" s="130">
        <f>SUM(J8:J11)</f>
        <v>0</v>
      </c>
    </row>
    <row r="13" spans="1:11" ht="21.75" customHeight="1" x14ac:dyDescent="0.35">
      <c r="B13" s="131">
        <v>1</v>
      </c>
      <c r="C13" s="123" t="s">
        <v>7</v>
      </c>
      <c r="D13" s="123" t="s">
        <v>203</v>
      </c>
      <c r="E13" s="124" t="s">
        <v>8</v>
      </c>
      <c r="F13" s="125">
        <v>193.1</v>
      </c>
      <c r="G13" s="125">
        <v>200</v>
      </c>
      <c r="H13" s="125">
        <v>200</v>
      </c>
      <c r="I13" s="125">
        <v>200</v>
      </c>
      <c r="J13" s="125">
        <v>220</v>
      </c>
    </row>
    <row r="14" spans="1:11" ht="24" customHeight="1" x14ac:dyDescent="0.35">
      <c r="B14" s="131">
        <v>2</v>
      </c>
      <c r="C14" s="123" t="s">
        <v>7</v>
      </c>
      <c r="D14" s="123"/>
      <c r="E14" s="124" t="s">
        <v>8</v>
      </c>
      <c r="F14" s="125"/>
      <c r="G14" s="125"/>
      <c r="H14" s="125"/>
      <c r="I14" s="125"/>
      <c r="J14" s="125"/>
    </row>
    <row r="15" spans="1:11" ht="25.5" customHeight="1" x14ac:dyDescent="0.35">
      <c r="B15" s="131">
        <v>3</v>
      </c>
      <c r="C15" s="123" t="s">
        <v>7</v>
      </c>
      <c r="D15" s="123"/>
      <c r="E15" s="124" t="s">
        <v>8</v>
      </c>
      <c r="F15" s="125"/>
      <c r="G15" s="125"/>
      <c r="H15" s="125"/>
      <c r="I15" s="125"/>
      <c r="J15" s="125"/>
    </row>
    <row r="16" spans="1:11" ht="19.5" customHeight="1" x14ac:dyDescent="0.35">
      <c r="B16" s="131">
        <v>4</v>
      </c>
      <c r="C16" s="123" t="s">
        <v>7</v>
      </c>
      <c r="D16" s="132"/>
      <c r="E16" s="133" t="s">
        <v>8</v>
      </c>
      <c r="F16" s="125"/>
      <c r="G16" s="125"/>
      <c r="H16" s="125"/>
      <c r="I16" s="125"/>
      <c r="J16" s="125"/>
    </row>
    <row r="17" spans="2:10" ht="17.25" customHeight="1" x14ac:dyDescent="0.35">
      <c r="B17" s="131">
        <v>5</v>
      </c>
      <c r="C17" s="123" t="s">
        <v>7</v>
      </c>
      <c r="D17" s="132"/>
      <c r="E17" s="122" t="s">
        <v>8</v>
      </c>
      <c r="F17" s="125"/>
      <c r="G17" s="125"/>
      <c r="H17" s="125"/>
      <c r="I17" s="125"/>
      <c r="J17" s="125"/>
    </row>
    <row r="18" spans="2:10" ht="18" customHeight="1" x14ac:dyDescent="0.35">
      <c r="B18" s="134"/>
      <c r="C18" s="128"/>
      <c r="D18" s="129" t="s">
        <v>27</v>
      </c>
      <c r="E18" s="128"/>
      <c r="F18" s="130">
        <f t="shared" ref="F18:J18" si="0">SUM(F13:F17)</f>
        <v>193.1</v>
      </c>
      <c r="G18" s="130">
        <f t="shared" si="0"/>
        <v>200</v>
      </c>
      <c r="H18" s="130">
        <f t="shared" si="0"/>
        <v>200</v>
      </c>
      <c r="I18" s="130">
        <f t="shared" si="0"/>
        <v>200</v>
      </c>
      <c r="J18" s="130">
        <f t="shared" si="0"/>
        <v>220</v>
      </c>
    </row>
    <row r="19" spans="2:10" ht="16.5" customHeight="1" thickBot="1" x14ac:dyDescent="0.4">
      <c r="B19" s="37">
        <v>1</v>
      </c>
      <c r="C19" s="123" t="s">
        <v>6</v>
      </c>
      <c r="D19" s="314" t="s">
        <v>188</v>
      </c>
      <c r="E19" s="219" t="s">
        <v>61</v>
      </c>
      <c r="F19" s="315" t="s">
        <v>189</v>
      </c>
      <c r="G19" s="316" t="s">
        <v>190</v>
      </c>
      <c r="H19" s="316" t="s">
        <v>191</v>
      </c>
      <c r="I19" s="317" t="s">
        <v>192</v>
      </c>
      <c r="J19" s="318" t="s">
        <v>192</v>
      </c>
    </row>
    <row r="20" spans="2:10" ht="12.75" customHeight="1" thickBot="1" x14ac:dyDescent="0.4">
      <c r="B20" s="37">
        <v>2</v>
      </c>
      <c r="C20" s="123" t="s">
        <v>6</v>
      </c>
      <c r="D20" s="314" t="s">
        <v>193</v>
      </c>
      <c r="E20" s="219" t="s">
        <v>61</v>
      </c>
      <c r="F20" s="315" t="s">
        <v>194</v>
      </c>
      <c r="G20" s="316" t="s">
        <v>195</v>
      </c>
      <c r="H20" s="316" t="s">
        <v>196</v>
      </c>
      <c r="I20" s="316" t="s">
        <v>197</v>
      </c>
      <c r="J20" s="316" t="s">
        <v>198</v>
      </c>
    </row>
    <row r="21" spans="2:10" ht="15" customHeight="1" thickBot="1" x14ac:dyDescent="0.4">
      <c r="B21" s="37">
        <v>3</v>
      </c>
      <c r="C21" s="123" t="s">
        <v>6</v>
      </c>
      <c r="D21" s="314" t="s">
        <v>199</v>
      </c>
      <c r="E21" s="219" t="s">
        <v>61</v>
      </c>
      <c r="F21" s="315" t="s">
        <v>200</v>
      </c>
      <c r="G21" s="316" t="s">
        <v>201</v>
      </c>
      <c r="H21" s="316" t="s">
        <v>202</v>
      </c>
      <c r="I21" s="316" t="s">
        <v>202</v>
      </c>
      <c r="J21" s="316" t="s">
        <v>202</v>
      </c>
    </row>
    <row r="22" spans="2:10" x14ac:dyDescent="0.35">
      <c r="B22" s="134"/>
      <c r="C22" s="135"/>
      <c r="D22" s="136" t="s">
        <v>28</v>
      </c>
      <c r="E22" s="137"/>
      <c r="F22" s="138">
        <v>1779</v>
      </c>
      <c r="G22" s="138">
        <v>2234.1999999999998</v>
      </c>
      <c r="H22" s="138">
        <v>2193.9</v>
      </c>
      <c r="I22" s="138">
        <v>2864.2</v>
      </c>
      <c r="J22" s="138">
        <v>2166.1999999999998</v>
      </c>
    </row>
    <row r="23" spans="2:10" x14ac:dyDescent="0.35">
      <c r="B23" s="39">
        <v>1</v>
      </c>
      <c r="C23" s="125" t="s">
        <v>3</v>
      </c>
      <c r="D23" s="217" t="s">
        <v>54</v>
      </c>
      <c r="E23" s="219" t="s">
        <v>61</v>
      </c>
      <c r="F23" s="220">
        <v>468400</v>
      </c>
      <c r="G23" s="220">
        <v>514410</v>
      </c>
      <c r="H23" s="220">
        <v>600000</v>
      </c>
      <c r="I23" s="220">
        <v>643000</v>
      </c>
      <c r="J23" s="220">
        <v>643000</v>
      </c>
    </row>
    <row r="24" spans="2:10" x14ac:dyDescent="0.35">
      <c r="B24" s="39">
        <v>2</v>
      </c>
      <c r="C24" s="125" t="s">
        <v>3</v>
      </c>
      <c r="D24" s="217" t="s">
        <v>55</v>
      </c>
      <c r="E24" s="219" t="s">
        <v>61</v>
      </c>
      <c r="F24" s="220">
        <v>583190</v>
      </c>
      <c r="G24" s="227">
        <v>702080.6</v>
      </c>
      <c r="H24" s="220">
        <v>929000</v>
      </c>
      <c r="I24" s="220">
        <v>929000</v>
      </c>
      <c r="J24" s="220">
        <v>929000</v>
      </c>
    </row>
    <row r="25" spans="2:10" x14ac:dyDescent="0.35">
      <c r="B25" s="39">
        <v>3</v>
      </c>
      <c r="C25" s="125" t="s">
        <v>3</v>
      </c>
      <c r="D25" s="217" t="s">
        <v>56</v>
      </c>
      <c r="E25" s="219" t="s">
        <v>61</v>
      </c>
      <c r="F25" s="220">
        <v>80700</v>
      </c>
      <c r="G25" s="220">
        <v>91993</v>
      </c>
      <c r="H25" s="220">
        <v>92000</v>
      </c>
      <c r="I25" s="220">
        <v>92000</v>
      </c>
      <c r="J25" s="220">
        <v>92000</v>
      </c>
    </row>
    <row r="26" spans="2:10" x14ac:dyDescent="0.35">
      <c r="B26" s="39">
        <v>4</v>
      </c>
      <c r="C26" s="125" t="s">
        <v>3</v>
      </c>
      <c r="D26" s="217" t="s">
        <v>57</v>
      </c>
      <c r="E26" s="219" t="s">
        <v>61</v>
      </c>
      <c r="F26" s="220">
        <v>36082</v>
      </c>
      <c r="G26" s="220">
        <v>59781</v>
      </c>
      <c r="H26" s="220">
        <v>74000</v>
      </c>
      <c r="I26" s="220">
        <v>74000</v>
      </c>
      <c r="J26" s="220">
        <v>74000</v>
      </c>
    </row>
    <row r="27" spans="2:10" x14ac:dyDescent="0.35">
      <c r="B27" s="39">
        <v>5</v>
      </c>
      <c r="C27" s="125" t="s">
        <v>3</v>
      </c>
      <c r="D27" s="217" t="s">
        <v>58</v>
      </c>
      <c r="E27" s="219" t="s">
        <v>61</v>
      </c>
      <c r="F27" s="220">
        <v>50667</v>
      </c>
      <c r="G27" s="220">
        <v>99920</v>
      </c>
      <c r="H27" s="220">
        <v>128000</v>
      </c>
      <c r="I27" s="220">
        <v>128000</v>
      </c>
      <c r="J27" s="220">
        <v>128000</v>
      </c>
    </row>
    <row r="28" spans="2:10" ht="29.25" customHeight="1" x14ac:dyDescent="0.35">
      <c r="B28" s="39">
        <v>6</v>
      </c>
      <c r="C28" s="125" t="s">
        <v>3</v>
      </c>
      <c r="D28" s="217" t="s">
        <v>62</v>
      </c>
      <c r="E28" s="219" t="s">
        <v>61</v>
      </c>
      <c r="F28" s="125"/>
      <c r="G28" s="220">
        <v>731712</v>
      </c>
      <c r="H28" s="220">
        <v>759600</v>
      </c>
      <c r="I28" s="220">
        <v>759600</v>
      </c>
      <c r="J28" s="220">
        <v>765000</v>
      </c>
    </row>
    <row r="29" spans="2:10" ht="17.25" customHeight="1" x14ac:dyDescent="0.35">
      <c r="B29" s="39">
        <v>7</v>
      </c>
      <c r="C29" s="125" t="s">
        <v>3</v>
      </c>
      <c r="D29" s="217" t="s">
        <v>59</v>
      </c>
      <c r="E29" s="219" t="s">
        <v>61</v>
      </c>
      <c r="F29" s="220">
        <v>42000</v>
      </c>
      <c r="G29" s="220">
        <v>50400</v>
      </c>
      <c r="H29" s="220">
        <v>60400</v>
      </c>
      <c r="I29" s="220">
        <v>70400</v>
      </c>
      <c r="J29" s="220">
        <v>70400</v>
      </c>
    </row>
    <row r="30" spans="2:10" ht="24.75" customHeight="1" x14ac:dyDescent="0.35">
      <c r="B30" s="39">
        <v>8</v>
      </c>
      <c r="C30" s="125" t="s">
        <v>3</v>
      </c>
      <c r="D30" s="217" t="s">
        <v>63</v>
      </c>
      <c r="E30" s="219" t="s">
        <v>61</v>
      </c>
      <c r="F30" s="125"/>
      <c r="G30" s="220">
        <v>10000</v>
      </c>
      <c r="H30" s="220">
        <v>10000</v>
      </c>
      <c r="I30" s="220">
        <v>10000</v>
      </c>
      <c r="J30" s="220">
        <v>10000</v>
      </c>
    </row>
    <row r="31" spans="2:10" x14ac:dyDescent="0.35">
      <c r="B31" s="39">
        <v>9</v>
      </c>
      <c r="C31" s="125" t="s">
        <v>3</v>
      </c>
      <c r="D31" s="217" t="s">
        <v>60</v>
      </c>
      <c r="E31" s="219" t="s">
        <v>61</v>
      </c>
      <c r="F31" s="220">
        <v>1356000</v>
      </c>
      <c r="G31" s="220">
        <v>1329997</v>
      </c>
      <c r="H31" s="220">
        <v>1596000</v>
      </c>
      <c r="I31" s="220">
        <v>1596000</v>
      </c>
      <c r="J31" s="220">
        <v>1596000</v>
      </c>
    </row>
    <row r="32" spans="2:10" ht="26.5" x14ac:dyDescent="0.35">
      <c r="B32" s="218">
        <v>10</v>
      </c>
      <c r="C32" s="221" t="s">
        <v>3</v>
      </c>
      <c r="D32" s="217" t="s">
        <v>64</v>
      </c>
      <c r="E32" s="219" t="s">
        <v>61</v>
      </c>
      <c r="F32" s="125"/>
      <c r="G32" s="220">
        <v>20000</v>
      </c>
      <c r="H32" s="220">
        <v>40000</v>
      </c>
      <c r="I32" s="220">
        <v>60000</v>
      </c>
      <c r="J32" s="220">
        <v>60000</v>
      </c>
    </row>
    <row r="33" spans="2:10" x14ac:dyDescent="0.35">
      <c r="B33" s="134"/>
      <c r="C33" s="135"/>
      <c r="D33" s="139" t="s">
        <v>29</v>
      </c>
      <c r="E33" s="127"/>
      <c r="F33" s="138">
        <f>SUM(F23:F32)</f>
        <v>2617039</v>
      </c>
      <c r="G33" s="138">
        <f t="shared" ref="G33:J33" si="1">SUM(G23:G32)</f>
        <v>3610293.6</v>
      </c>
      <c r="H33" s="138">
        <f t="shared" si="1"/>
        <v>4289000</v>
      </c>
      <c r="I33" s="138">
        <f t="shared" si="1"/>
        <v>4362000</v>
      </c>
      <c r="J33" s="138">
        <f t="shared" si="1"/>
        <v>4367400</v>
      </c>
    </row>
    <row r="34" spans="2:10" x14ac:dyDescent="0.35">
      <c r="B34" s="37">
        <v>1</v>
      </c>
      <c r="C34" s="123" t="s">
        <v>47</v>
      </c>
      <c r="D34" s="126"/>
      <c r="E34" s="124" t="s">
        <v>8</v>
      </c>
      <c r="F34" s="125"/>
      <c r="G34" s="125"/>
      <c r="H34" s="125"/>
      <c r="I34" s="125"/>
      <c r="J34" s="125"/>
    </row>
    <row r="35" spans="2:10" x14ac:dyDescent="0.35">
      <c r="B35" s="37">
        <v>2</v>
      </c>
      <c r="C35" s="123" t="s">
        <v>47</v>
      </c>
      <c r="D35" s="126"/>
      <c r="E35" s="124" t="s">
        <v>8</v>
      </c>
      <c r="F35" s="125"/>
      <c r="G35" s="125"/>
      <c r="H35" s="125"/>
      <c r="I35" s="125"/>
      <c r="J35" s="125"/>
    </row>
    <row r="36" spans="2:10" x14ac:dyDescent="0.35">
      <c r="B36" s="37">
        <v>3</v>
      </c>
      <c r="C36" s="123" t="s">
        <v>47</v>
      </c>
      <c r="D36" s="126"/>
      <c r="E36" s="124" t="s">
        <v>8</v>
      </c>
      <c r="F36" s="125"/>
      <c r="G36" s="125"/>
      <c r="H36" s="125"/>
      <c r="I36" s="125"/>
      <c r="J36" s="125"/>
    </row>
    <row r="37" spans="2:10" x14ac:dyDescent="0.35">
      <c r="B37" s="37">
        <v>4</v>
      </c>
      <c r="C37" s="123" t="s">
        <v>47</v>
      </c>
      <c r="D37" s="126"/>
      <c r="E37" s="124" t="s">
        <v>8</v>
      </c>
      <c r="F37" s="125"/>
      <c r="G37" s="125"/>
      <c r="H37" s="125"/>
      <c r="I37" s="125"/>
      <c r="J37" s="125"/>
    </row>
    <row r="38" spans="2:10" x14ac:dyDescent="0.35">
      <c r="B38" s="37">
        <v>5</v>
      </c>
      <c r="C38" s="123" t="s">
        <v>47</v>
      </c>
      <c r="D38" s="126"/>
      <c r="E38" s="124" t="s">
        <v>8</v>
      </c>
      <c r="F38" s="125"/>
      <c r="G38" s="125"/>
      <c r="H38" s="125"/>
      <c r="I38" s="125"/>
      <c r="J38" s="125"/>
    </row>
    <row r="39" spans="2:10" x14ac:dyDescent="0.35">
      <c r="B39" s="140"/>
      <c r="C39" s="140"/>
      <c r="D39" s="307" t="s">
        <v>30</v>
      </c>
      <c r="E39" s="308"/>
      <c r="F39" s="141">
        <f>SUM(F12,F18,F22,F33)</f>
        <v>2716811.1</v>
      </c>
      <c r="G39" s="141">
        <f>SUM(G12,G18,G22,G33)</f>
        <v>3766727.8000000003</v>
      </c>
      <c r="H39" s="141">
        <f>SUM(H12,H18,H22,H33)</f>
        <v>4291393.9000000004</v>
      </c>
      <c r="I39" s="141">
        <f>SUM(I12,I18,I22,I33)</f>
        <v>4365064.2</v>
      </c>
      <c r="J39" s="141">
        <f>SUM(J12,J18,J22,J33)</f>
        <v>4369786.2</v>
      </c>
    </row>
    <row r="40" spans="2:10" x14ac:dyDescent="0.35">
      <c r="B40" s="113"/>
      <c r="C40" s="113"/>
      <c r="D40" s="113"/>
      <c r="E40" s="114"/>
    </row>
    <row r="41" spans="2:10" x14ac:dyDescent="0.35">
      <c r="B41" s="113"/>
      <c r="C41" s="113"/>
      <c r="D41" s="113"/>
      <c r="E41" s="114"/>
    </row>
    <row r="42" spans="2:10" ht="15.5" x14ac:dyDescent="0.35">
      <c r="B42" s="109" t="s">
        <v>40</v>
      </c>
      <c r="C42" s="109"/>
      <c r="D42" s="109"/>
      <c r="E42" s="142"/>
    </row>
    <row r="43" spans="2:10" x14ac:dyDescent="0.35">
      <c r="B43" s="143"/>
      <c r="C43" s="143"/>
      <c r="D43" s="144"/>
      <c r="E43" s="145"/>
    </row>
    <row r="44" spans="2:10" x14ac:dyDescent="0.35">
      <c r="B44" s="146" t="s">
        <v>16</v>
      </c>
      <c r="C44" s="146"/>
      <c r="D44" s="146" t="s">
        <v>18</v>
      </c>
      <c r="E44" s="177" t="s">
        <v>19</v>
      </c>
      <c r="F44" s="306"/>
      <c r="G44" s="306"/>
      <c r="H44" s="306"/>
      <c r="I44" s="306"/>
      <c r="J44" s="306"/>
    </row>
    <row r="45" spans="2:10" x14ac:dyDescent="0.35">
      <c r="B45" s="147"/>
      <c r="C45" s="147" t="s">
        <v>17</v>
      </c>
      <c r="D45" s="147" t="s">
        <v>20</v>
      </c>
      <c r="E45" s="147"/>
      <c r="F45" s="148" t="s">
        <v>21</v>
      </c>
      <c r="G45" s="148" t="s">
        <v>22</v>
      </c>
      <c r="H45" s="148" t="s">
        <v>23</v>
      </c>
      <c r="I45" s="148" t="s">
        <v>24</v>
      </c>
      <c r="J45" s="148" t="s">
        <v>25</v>
      </c>
    </row>
    <row r="46" spans="2:10" x14ac:dyDescent="0.35">
      <c r="B46" s="149"/>
      <c r="C46" s="329" t="s">
        <v>5</v>
      </c>
      <c r="D46" s="326" t="s">
        <v>204</v>
      </c>
      <c r="E46" s="328" t="s">
        <v>31</v>
      </c>
      <c r="F46" s="327">
        <v>251093</v>
      </c>
      <c r="G46" s="327">
        <v>256773</v>
      </c>
      <c r="H46" s="125"/>
      <c r="I46" s="125"/>
      <c r="J46" s="125"/>
    </row>
    <row r="47" spans="2:10" x14ac:dyDescent="0.35">
      <c r="B47" s="149">
        <v>1</v>
      </c>
      <c r="C47" s="329" t="s">
        <v>5</v>
      </c>
      <c r="D47" s="334" t="s">
        <v>205</v>
      </c>
      <c r="E47" s="330" t="s">
        <v>31</v>
      </c>
      <c r="F47" s="331">
        <v>75162.399999999994</v>
      </c>
      <c r="G47" s="331">
        <v>67791.039999999994</v>
      </c>
      <c r="H47" s="125"/>
      <c r="I47" s="125"/>
      <c r="J47" s="125"/>
    </row>
    <row r="48" spans="2:10" ht="26.5" x14ac:dyDescent="0.35">
      <c r="B48" s="149">
        <v>2</v>
      </c>
      <c r="C48" s="329" t="s">
        <v>5</v>
      </c>
      <c r="D48" s="335" t="s">
        <v>206</v>
      </c>
      <c r="E48" s="330" t="s">
        <v>31</v>
      </c>
      <c r="F48" s="332">
        <v>155735.32999999999</v>
      </c>
      <c r="G48" s="333">
        <v>233882.8</v>
      </c>
      <c r="H48" s="125"/>
      <c r="I48" s="125"/>
      <c r="J48" s="125"/>
    </row>
    <row r="49" spans="2:11" x14ac:dyDescent="0.35">
      <c r="B49" s="149">
        <v>3</v>
      </c>
      <c r="C49" s="150"/>
      <c r="D49" s="151"/>
      <c r="E49" s="149"/>
      <c r="F49" s="125"/>
      <c r="G49" s="125"/>
      <c r="H49" s="125"/>
      <c r="I49" s="125"/>
      <c r="J49" s="125"/>
    </row>
    <row r="50" spans="2:11" x14ac:dyDescent="0.35">
      <c r="B50" s="149">
        <v>4</v>
      </c>
      <c r="C50" s="150"/>
      <c r="D50" s="151"/>
      <c r="E50" s="149"/>
      <c r="F50" s="125"/>
      <c r="G50" s="125"/>
      <c r="H50" s="125"/>
      <c r="I50" s="125"/>
      <c r="J50" s="125"/>
    </row>
    <row r="51" spans="2:11" x14ac:dyDescent="0.35">
      <c r="B51" s="179"/>
      <c r="C51" s="180"/>
      <c r="D51" s="181"/>
      <c r="E51" s="179"/>
      <c r="F51" s="182">
        <f>SUM(F47:F50)</f>
        <v>230897.72999999998</v>
      </c>
      <c r="G51" s="182">
        <f>SUM(G47:G50)</f>
        <v>301673.83999999997</v>
      </c>
      <c r="H51" s="182">
        <f t="shared" ref="H51:J51" si="2">SUM(H47:H50)</f>
        <v>0</v>
      </c>
      <c r="I51" s="182">
        <f t="shared" si="2"/>
        <v>0</v>
      </c>
      <c r="J51" s="182">
        <f t="shared" si="2"/>
        <v>0</v>
      </c>
    </row>
    <row r="52" spans="2:11" x14ac:dyDescent="0.35">
      <c r="B52" s="149"/>
      <c r="C52" s="150" t="s">
        <v>7</v>
      </c>
      <c r="D52" s="151"/>
      <c r="E52" s="149" t="s">
        <v>37</v>
      </c>
      <c r="F52" s="125"/>
      <c r="G52" s="125"/>
      <c r="H52" s="125"/>
      <c r="I52" s="125"/>
      <c r="J52" s="125"/>
    </row>
    <row r="53" spans="2:11" x14ac:dyDescent="0.35">
      <c r="B53" s="149">
        <v>1</v>
      </c>
      <c r="C53" s="150"/>
      <c r="D53" s="153"/>
      <c r="E53" s="149"/>
      <c r="F53" s="125"/>
      <c r="G53" s="125"/>
      <c r="H53" s="125"/>
      <c r="I53" s="125"/>
      <c r="J53" s="125"/>
      <c r="K53" s="199" t="s">
        <v>41</v>
      </c>
    </row>
    <row r="54" spans="2:11" x14ac:dyDescent="0.35">
      <c r="B54" s="149">
        <v>2</v>
      </c>
      <c r="C54" s="150"/>
      <c r="D54" s="150"/>
      <c r="E54" s="149"/>
      <c r="F54" s="125"/>
      <c r="G54" s="125"/>
      <c r="H54" s="125"/>
      <c r="I54" s="125"/>
      <c r="J54" s="125"/>
    </row>
    <row r="55" spans="2:11" x14ac:dyDescent="0.35">
      <c r="B55" s="149">
        <v>3</v>
      </c>
      <c r="C55" s="150"/>
      <c r="D55" s="150"/>
      <c r="E55" s="149"/>
      <c r="F55" s="125"/>
      <c r="G55" s="125"/>
      <c r="H55" s="125"/>
      <c r="I55" s="125"/>
      <c r="J55" s="125"/>
    </row>
    <row r="56" spans="2:11" x14ac:dyDescent="0.35">
      <c r="B56" s="149">
        <v>4</v>
      </c>
      <c r="C56" s="150"/>
      <c r="D56" s="150"/>
      <c r="E56" s="149"/>
      <c r="F56" s="125"/>
      <c r="G56" s="125"/>
      <c r="H56" s="125"/>
      <c r="I56" s="125"/>
      <c r="J56" s="125"/>
    </row>
    <row r="57" spans="2:11" x14ac:dyDescent="0.35">
      <c r="B57" s="179"/>
      <c r="C57" s="180"/>
      <c r="D57" s="180"/>
      <c r="E57" s="179"/>
      <c r="F57" s="182">
        <f>SUM(F53:F56)</f>
        <v>0</v>
      </c>
      <c r="G57" s="182">
        <f t="shared" ref="G57:J57" si="3">SUM(G53:G56)</f>
        <v>0</v>
      </c>
      <c r="H57" s="182">
        <f t="shared" si="3"/>
        <v>0</v>
      </c>
      <c r="I57" s="182">
        <f t="shared" si="3"/>
        <v>0</v>
      </c>
      <c r="J57" s="182">
        <f t="shared" si="3"/>
        <v>0</v>
      </c>
    </row>
    <row r="58" spans="2:11" x14ac:dyDescent="0.35">
      <c r="B58" s="149"/>
      <c r="C58" s="150" t="s">
        <v>3</v>
      </c>
      <c r="D58" s="150"/>
      <c r="E58" s="149" t="s">
        <v>37</v>
      </c>
      <c r="F58" s="125"/>
      <c r="G58" s="125"/>
      <c r="H58" s="125"/>
      <c r="I58" s="125"/>
      <c r="J58" s="125"/>
    </row>
    <row r="59" spans="2:11" x14ac:dyDescent="0.35">
      <c r="B59" s="149">
        <v>1</v>
      </c>
      <c r="C59" s="150"/>
      <c r="D59" s="150"/>
      <c r="E59" s="149"/>
      <c r="F59" s="125"/>
      <c r="G59" s="125"/>
      <c r="H59" s="125"/>
      <c r="I59" s="125"/>
      <c r="J59" s="125"/>
    </row>
    <row r="60" spans="2:11" x14ac:dyDescent="0.35">
      <c r="B60" s="149">
        <v>2</v>
      </c>
      <c r="C60" s="150"/>
      <c r="D60" s="150"/>
      <c r="E60" s="149"/>
      <c r="F60" s="125"/>
      <c r="G60" s="125"/>
      <c r="H60" s="125"/>
      <c r="I60" s="125"/>
      <c r="J60" s="125"/>
    </row>
    <row r="61" spans="2:11" x14ac:dyDescent="0.35">
      <c r="B61" s="149">
        <v>3</v>
      </c>
      <c r="C61" s="150"/>
      <c r="D61" s="150"/>
      <c r="E61" s="149"/>
      <c r="F61" s="125"/>
      <c r="G61" s="125"/>
      <c r="H61" s="125"/>
      <c r="I61" s="125"/>
      <c r="J61" s="125"/>
    </row>
    <row r="62" spans="2:11" x14ac:dyDescent="0.35">
      <c r="B62" s="179"/>
      <c r="C62" s="180"/>
      <c r="D62" s="180"/>
      <c r="E62" s="179"/>
      <c r="F62" s="182">
        <f>SUM(F59:F61)</f>
        <v>0</v>
      </c>
      <c r="G62" s="182">
        <f t="shared" ref="G62:J62" si="4">SUM(G59:G61)</f>
        <v>0</v>
      </c>
      <c r="H62" s="182">
        <f t="shared" si="4"/>
        <v>0</v>
      </c>
      <c r="I62" s="182">
        <f t="shared" si="4"/>
        <v>0</v>
      </c>
      <c r="J62" s="182">
        <f t="shared" si="4"/>
        <v>0</v>
      </c>
    </row>
    <row r="63" spans="2:11" x14ac:dyDescent="0.35">
      <c r="B63" s="149"/>
      <c r="C63" s="150" t="s">
        <v>6</v>
      </c>
      <c r="D63" s="150"/>
      <c r="E63" s="149" t="s">
        <v>38</v>
      </c>
      <c r="F63" s="125"/>
      <c r="G63" s="125"/>
      <c r="H63" s="125"/>
      <c r="I63" s="125"/>
      <c r="J63" s="125"/>
    </row>
    <row r="64" spans="2:11" x14ac:dyDescent="0.35">
      <c r="B64" s="149">
        <v>1</v>
      </c>
      <c r="C64" s="150"/>
      <c r="D64" s="150"/>
      <c r="E64" s="149"/>
      <c r="F64" s="125"/>
      <c r="G64" s="125"/>
      <c r="H64" s="125"/>
      <c r="I64" s="125"/>
      <c r="J64" s="125"/>
    </row>
    <row r="65" spans="2:10" x14ac:dyDescent="0.35">
      <c r="B65" s="149">
        <v>2</v>
      </c>
      <c r="C65" s="150"/>
      <c r="D65" s="150"/>
      <c r="E65" s="149"/>
      <c r="F65" s="125"/>
      <c r="G65" s="125"/>
      <c r="H65" s="125"/>
      <c r="I65" s="125"/>
      <c r="J65" s="125"/>
    </row>
    <row r="66" spans="2:10" x14ac:dyDescent="0.35">
      <c r="B66" s="149">
        <v>3</v>
      </c>
      <c r="C66" s="151"/>
      <c r="D66" s="151"/>
      <c r="E66" s="149"/>
      <c r="F66" s="125"/>
      <c r="G66" s="125"/>
      <c r="H66" s="125"/>
      <c r="I66" s="125"/>
      <c r="J66" s="125"/>
    </row>
    <row r="67" spans="2:10" x14ac:dyDescent="0.35">
      <c r="B67" s="149">
        <v>4</v>
      </c>
      <c r="C67" s="151"/>
      <c r="D67" s="151"/>
      <c r="E67" s="149"/>
      <c r="F67" s="125"/>
      <c r="G67" s="125"/>
      <c r="H67" s="125"/>
      <c r="I67" s="125"/>
      <c r="J67" s="125"/>
    </row>
    <row r="68" spans="2:10" x14ac:dyDescent="0.35">
      <c r="B68" s="179"/>
      <c r="C68" s="180"/>
      <c r="D68" s="181"/>
      <c r="E68" s="179"/>
      <c r="F68" s="182">
        <f>SUM(F64:F67)</f>
        <v>0</v>
      </c>
      <c r="G68" s="182">
        <f t="shared" ref="G68:J68" si="5">SUM(G64:G67)</f>
        <v>0</v>
      </c>
      <c r="H68" s="182">
        <f t="shared" si="5"/>
        <v>0</v>
      </c>
      <c r="I68" s="182">
        <f t="shared" si="5"/>
        <v>0</v>
      </c>
      <c r="J68" s="182">
        <f t="shared" si="5"/>
        <v>0</v>
      </c>
    </row>
    <row r="69" spans="2:10" x14ac:dyDescent="0.35">
      <c r="B69" s="154"/>
      <c r="C69" s="154"/>
      <c r="D69" s="309" t="s">
        <v>30</v>
      </c>
      <c r="E69" s="310"/>
      <c r="F69" s="155">
        <f>SUM(F46:F68)</f>
        <v>712888.46</v>
      </c>
      <c r="G69" s="155">
        <f>SUM(G46:G68)</f>
        <v>860120.67999999993</v>
      </c>
      <c r="H69" s="155">
        <f t="shared" ref="H69:J69" si="6">SUM(H46:H68)</f>
        <v>0</v>
      </c>
      <c r="I69" s="155">
        <f t="shared" si="6"/>
        <v>0</v>
      </c>
      <c r="J69" s="155">
        <f t="shared" si="6"/>
        <v>0</v>
      </c>
    </row>
    <row r="70" spans="2:10" x14ac:dyDescent="0.35">
      <c r="E70" s="1"/>
    </row>
    <row r="71" spans="2:10" x14ac:dyDescent="0.35">
      <c r="E71" s="1"/>
    </row>
    <row r="73" spans="2:10" x14ac:dyDescent="0.35">
      <c r="B73" s="156" t="s">
        <v>32</v>
      </c>
      <c r="C73" s="157"/>
      <c r="D73" s="158"/>
      <c r="E73" s="157"/>
      <c r="F73" s="159"/>
      <c r="G73" s="159"/>
      <c r="H73" s="159"/>
      <c r="I73" s="159"/>
      <c r="J73" s="159"/>
    </row>
    <row r="74" spans="2:10" x14ac:dyDescent="0.35">
      <c r="B74" s="160" t="s">
        <v>16</v>
      </c>
      <c r="C74" s="160"/>
      <c r="D74" s="161" t="s">
        <v>18</v>
      </c>
      <c r="E74" s="160" t="s">
        <v>33</v>
      </c>
      <c r="F74" s="311"/>
      <c r="G74" s="311"/>
      <c r="H74" s="311"/>
      <c r="I74" s="311"/>
      <c r="J74" s="311"/>
    </row>
    <row r="75" spans="2:10" x14ac:dyDescent="0.35">
      <c r="B75" s="162"/>
      <c r="C75" s="163"/>
      <c r="D75" s="164"/>
      <c r="E75" s="162"/>
      <c r="F75" s="165" t="s">
        <v>21</v>
      </c>
      <c r="G75" s="165" t="s">
        <v>22</v>
      </c>
      <c r="H75" s="165" t="s">
        <v>23</v>
      </c>
      <c r="I75" s="165" t="s">
        <v>24</v>
      </c>
      <c r="J75" s="165" t="s">
        <v>25</v>
      </c>
    </row>
    <row r="76" spans="2:10" x14ac:dyDescent="0.35">
      <c r="B76" s="166">
        <v>1</v>
      </c>
      <c r="C76" s="125"/>
      <c r="D76" s="167" t="s">
        <v>6</v>
      </c>
      <c r="E76" s="168"/>
      <c r="F76" s="170">
        <f>SUM(F22,F68)</f>
        <v>1779</v>
      </c>
      <c r="G76" s="170">
        <f t="shared" ref="G76:J76" si="7">SUM(G22,G68)</f>
        <v>2234.1999999999998</v>
      </c>
      <c r="H76" s="170">
        <f t="shared" si="7"/>
        <v>2193.9</v>
      </c>
      <c r="I76" s="170">
        <f t="shared" si="7"/>
        <v>2864.2</v>
      </c>
      <c r="J76" s="170">
        <f t="shared" si="7"/>
        <v>2166.1999999999998</v>
      </c>
    </row>
    <row r="77" spans="2:10" x14ac:dyDescent="0.35">
      <c r="B77" s="166">
        <v>4</v>
      </c>
      <c r="C77" s="125"/>
      <c r="D77" s="167" t="s">
        <v>7</v>
      </c>
      <c r="E77" s="168"/>
      <c r="F77" s="169">
        <f>SUM(F18,F57)</f>
        <v>193.1</v>
      </c>
      <c r="G77" s="169">
        <f>SUM(G18,G57)</f>
        <v>200</v>
      </c>
      <c r="H77" s="169">
        <f>SUM(H18,H57)</f>
        <v>200</v>
      </c>
      <c r="I77" s="169">
        <f>SUM(I18,I57)</f>
        <v>200</v>
      </c>
      <c r="J77" s="169">
        <f>SUM(J18,J57)</f>
        <v>220</v>
      </c>
    </row>
    <row r="78" spans="2:10" x14ac:dyDescent="0.35">
      <c r="B78" s="166">
        <v>2</v>
      </c>
      <c r="C78" s="125"/>
      <c r="D78" s="167" t="s">
        <v>5</v>
      </c>
      <c r="E78" s="168"/>
      <c r="F78" s="169">
        <f>SUM(F12,F51)</f>
        <v>328697.73</v>
      </c>
      <c r="G78" s="169">
        <f>SUM(G12,G51)</f>
        <v>455673.83999999997</v>
      </c>
      <c r="H78" s="169">
        <f>SUM(H12,H51)</f>
        <v>0</v>
      </c>
      <c r="I78" s="169">
        <f>SUM(I12,I51)</f>
        <v>0</v>
      </c>
      <c r="J78" s="169">
        <f>SUM(J12,J51)</f>
        <v>0</v>
      </c>
    </row>
    <row r="79" spans="2:10" x14ac:dyDescent="0.35">
      <c r="B79" s="166">
        <v>3</v>
      </c>
      <c r="C79" s="125"/>
      <c r="D79" s="167" t="s">
        <v>3</v>
      </c>
      <c r="E79" s="168"/>
      <c r="F79" s="171">
        <f>SUM(F33,F62)</f>
        <v>2617039</v>
      </c>
      <c r="G79" s="171">
        <f t="shared" ref="G79:J79" si="8">SUM(G33,G62)</f>
        <v>3610293.6</v>
      </c>
      <c r="H79" s="171">
        <f t="shared" si="8"/>
        <v>4289000</v>
      </c>
      <c r="I79" s="171">
        <f t="shared" si="8"/>
        <v>4362000</v>
      </c>
      <c r="J79" s="171">
        <f t="shared" si="8"/>
        <v>4367400</v>
      </c>
    </row>
    <row r="80" spans="2:10" x14ac:dyDescent="0.35">
      <c r="B80" s="166">
        <v>5</v>
      </c>
      <c r="C80" s="125"/>
      <c r="D80" s="167" t="s">
        <v>34</v>
      </c>
      <c r="E80" s="168"/>
      <c r="F80" s="125"/>
      <c r="G80" s="125"/>
      <c r="H80" s="125"/>
      <c r="I80" s="125"/>
      <c r="J80" s="125"/>
    </row>
    <row r="81" spans="2:10" x14ac:dyDescent="0.35">
      <c r="B81" s="168"/>
      <c r="C81" s="172"/>
      <c r="D81" s="173"/>
      <c r="E81" s="168"/>
      <c r="F81" s="125"/>
      <c r="G81" s="125"/>
      <c r="H81" s="125"/>
      <c r="I81" s="125"/>
      <c r="J81" s="125"/>
    </row>
    <row r="82" spans="2:10" x14ac:dyDescent="0.35">
      <c r="B82" s="174"/>
      <c r="C82" s="175"/>
      <c r="D82" s="303" t="s">
        <v>30</v>
      </c>
      <c r="E82" s="304"/>
      <c r="F82" s="176">
        <f>SUM(F76:F81)</f>
        <v>2947708.83</v>
      </c>
      <c r="G82" s="176">
        <f>SUM(G76:G81)</f>
        <v>4068401.64</v>
      </c>
      <c r="H82" s="176">
        <f>SUM(H76:H81)</f>
        <v>4291393.9000000004</v>
      </c>
      <c r="I82" s="176">
        <f>SUM(I76:I81)</f>
        <v>4365064.2</v>
      </c>
      <c r="J82" s="176">
        <f>SUM(J76:J81)</f>
        <v>4369786.2</v>
      </c>
    </row>
    <row r="83" spans="2:10" x14ac:dyDescent="0.35">
      <c r="E83" s="1"/>
    </row>
    <row r="84" spans="2:10" x14ac:dyDescent="0.35">
      <c r="E84" s="1"/>
    </row>
  </sheetData>
  <mergeCells count="7">
    <mergeCell ref="D82:E82"/>
    <mergeCell ref="B2:E2"/>
    <mergeCell ref="F6:J6"/>
    <mergeCell ref="D39:E39"/>
    <mergeCell ref="F44:J44"/>
    <mergeCell ref="D69:E69"/>
    <mergeCell ref="F74:J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50"/>
  <sheetViews>
    <sheetView topLeftCell="C107" zoomScale="160" zoomScaleNormal="160" workbookViewId="0">
      <selection activeCell="E152" sqref="E152"/>
    </sheetView>
  </sheetViews>
  <sheetFormatPr defaultColWidth="14.453125" defaultRowHeight="15.5" x14ac:dyDescent="0.35"/>
  <cols>
    <col min="1" max="1" width="20.81640625" style="95" customWidth="1"/>
    <col min="2" max="2" width="5" style="96" customWidth="1"/>
    <col min="3" max="3" width="73" style="110" customWidth="1"/>
    <col min="4" max="4" width="13.453125" style="237" customWidth="1"/>
    <col min="5" max="5" width="13.453125" style="36" customWidth="1"/>
    <col min="6" max="10" width="13.453125" style="97" customWidth="1"/>
    <col min="11" max="11" width="102.453125" style="95" customWidth="1"/>
  </cols>
  <sheetData>
    <row r="2" spans="1:12" ht="15.75" customHeight="1" x14ac:dyDescent="0.35">
      <c r="A2" s="312" t="s">
        <v>36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4" spans="1:12" x14ac:dyDescent="0.35">
      <c r="A4" s="5" t="s">
        <v>0</v>
      </c>
      <c r="B4" s="6" t="s">
        <v>2</v>
      </c>
      <c r="C4" s="241" t="s">
        <v>9</v>
      </c>
      <c r="D4" s="302" t="s">
        <v>48</v>
      </c>
      <c r="E4" s="7" t="s">
        <v>49</v>
      </c>
      <c r="F4" s="8" t="s">
        <v>11</v>
      </c>
      <c r="G4" s="8" t="s">
        <v>15</v>
      </c>
      <c r="H4" s="8" t="s">
        <v>12</v>
      </c>
      <c r="I4" s="8" t="s">
        <v>13</v>
      </c>
      <c r="J4" s="8" t="s">
        <v>14</v>
      </c>
      <c r="K4" s="9" t="s">
        <v>1</v>
      </c>
    </row>
    <row r="5" spans="1:12" x14ac:dyDescent="0.35">
      <c r="A5" s="10" t="s">
        <v>45</v>
      </c>
      <c r="B5" s="11"/>
      <c r="C5" s="242"/>
      <c r="D5" s="280"/>
      <c r="E5" s="12"/>
      <c r="F5" s="4"/>
      <c r="G5" s="4"/>
      <c r="H5" s="4"/>
      <c r="I5" s="4"/>
      <c r="J5" s="4"/>
    </row>
    <row r="6" spans="1:12" ht="16" thickBot="1" x14ac:dyDescent="0.4">
      <c r="A6" s="13"/>
      <c r="B6" s="14"/>
      <c r="C6" s="243" t="s">
        <v>4</v>
      </c>
      <c r="D6" s="281"/>
      <c r="E6" s="183"/>
      <c r="F6" s="16">
        <f t="shared" ref="F6:J6" si="0">SUM(F9:F183)</f>
        <v>2617039</v>
      </c>
      <c r="G6" s="16">
        <f t="shared" si="0"/>
        <v>3860293.6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7"/>
    </row>
    <row r="7" spans="1:12" ht="16.5" thickTop="1" thickBot="1" x14ac:dyDescent="0.4">
      <c r="A7" s="313"/>
      <c r="B7" s="313"/>
      <c r="C7" s="244" t="s">
        <v>184</v>
      </c>
      <c r="D7" s="282"/>
      <c r="E7" s="194"/>
      <c r="F7" s="195"/>
      <c r="G7" s="195"/>
      <c r="H7" s="195"/>
      <c r="I7" s="195"/>
      <c r="J7" s="195"/>
      <c r="K7" s="191"/>
    </row>
    <row r="8" spans="1:12" ht="16.5" thickTop="1" thickBot="1" x14ac:dyDescent="0.4">
      <c r="A8" s="192" t="s">
        <v>29</v>
      </c>
      <c r="B8" s="192"/>
      <c r="C8" s="244" t="s">
        <v>42</v>
      </c>
      <c r="D8" s="282"/>
      <c r="E8" s="194"/>
      <c r="F8" s="195"/>
      <c r="G8" s="195"/>
      <c r="H8" s="195"/>
      <c r="I8" s="195"/>
      <c r="J8" s="195"/>
      <c r="K8" s="191"/>
    </row>
    <row r="9" spans="1:12" ht="30.5" thickTop="1" x14ac:dyDescent="0.35">
      <c r="A9" s="18"/>
      <c r="B9" s="19"/>
      <c r="C9" s="245" t="s">
        <v>54</v>
      </c>
      <c r="D9" s="232"/>
      <c r="E9" s="19"/>
      <c r="F9" s="20"/>
      <c r="G9" s="20"/>
      <c r="H9" s="20"/>
      <c r="I9" s="20"/>
      <c r="J9" s="20"/>
      <c r="K9" s="200" t="s">
        <v>50</v>
      </c>
    </row>
    <row r="10" spans="1:12" x14ac:dyDescent="0.35">
      <c r="A10" s="18"/>
      <c r="B10" s="19">
        <v>1</v>
      </c>
      <c r="C10" s="228" t="s">
        <v>66</v>
      </c>
      <c r="D10" s="230">
        <v>140706530</v>
      </c>
      <c r="E10" s="19"/>
      <c r="F10" s="20">
        <v>397203</v>
      </c>
      <c r="G10" s="20">
        <v>436410</v>
      </c>
      <c r="H10" s="20"/>
      <c r="I10" s="20"/>
      <c r="J10" s="20"/>
      <c r="K10" s="216" t="s">
        <v>46</v>
      </c>
      <c r="L10" t="s">
        <v>52</v>
      </c>
    </row>
    <row r="11" spans="1:12" x14ac:dyDescent="0.35">
      <c r="A11" s="18"/>
      <c r="B11" s="19">
        <v>2</v>
      </c>
      <c r="C11" s="228" t="s">
        <v>65</v>
      </c>
      <c r="D11" s="230">
        <v>303046835</v>
      </c>
      <c r="E11" s="19"/>
      <c r="F11" s="22">
        <v>71197</v>
      </c>
      <c r="G11" s="22">
        <v>78000</v>
      </c>
      <c r="H11" s="22"/>
      <c r="I11" s="22"/>
      <c r="J11" s="22"/>
      <c r="K11" s="216" t="s">
        <v>51</v>
      </c>
    </row>
    <row r="12" spans="1:12" x14ac:dyDescent="0.35">
      <c r="A12" s="18"/>
      <c r="B12" s="19"/>
      <c r="C12" s="245" t="s">
        <v>55</v>
      </c>
      <c r="D12" s="232"/>
      <c r="E12" s="19"/>
      <c r="F12" s="20"/>
      <c r="G12" s="20"/>
      <c r="H12" s="20"/>
      <c r="I12" s="20"/>
      <c r="J12" s="20"/>
      <c r="K12" s="21"/>
    </row>
    <row r="13" spans="1:12" x14ac:dyDescent="0.35">
      <c r="A13" s="18"/>
      <c r="B13" s="19">
        <v>3</v>
      </c>
      <c r="C13" s="246" t="s">
        <v>67</v>
      </c>
      <c r="D13" s="231">
        <v>300516895</v>
      </c>
      <c r="E13" s="19"/>
      <c r="F13" s="20">
        <v>15594</v>
      </c>
      <c r="G13" s="20">
        <v>17834</v>
      </c>
      <c r="H13" s="20"/>
      <c r="I13" s="20"/>
      <c r="J13" s="20"/>
      <c r="K13" s="21"/>
    </row>
    <row r="14" spans="1:12" x14ac:dyDescent="0.35">
      <c r="A14" s="18"/>
      <c r="B14" s="19">
        <v>4</v>
      </c>
      <c r="C14" s="247" t="s">
        <v>68</v>
      </c>
      <c r="D14" s="231">
        <v>193176698</v>
      </c>
      <c r="E14" s="19"/>
      <c r="F14" s="20">
        <v>13608</v>
      </c>
      <c r="G14" s="20">
        <v>12996</v>
      </c>
      <c r="H14" s="20"/>
      <c r="I14" s="20"/>
      <c r="J14" s="20"/>
      <c r="K14" s="21"/>
    </row>
    <row r="15" spans="1:12" x14ac:dyDescent="0.35">
      <c r="A15" s="18"/>
      <c r="B15" s="19">
        <v>5</v>
      </c>
      <c r="C15" s="247" t="s">
        <v>69</v>
      </c>
      <c r="D15" s="230">
        <v>303031908</v>
      </c>
      <c r="E15" s="19"/>
      <c r="F15" s="20">
        <v>21384</v>
      </c>
      <c r="G15" s="20">
        <v>0</v>
      </c>
      <c r="H15" s="20"/>
      <c r="I15" s="20"/>
      <c r="J15" s="20"/>
      <c r="K15" s="21"/>
    </row>
    <row r="16" spans="1:12" x14ac:dyDescent="0.35">
      <c r="A16" s="18"/>
      <c r="B16" s="19">
        <v>6</v>
      </c>
      <c r="C16" s="247" t="s">
        <v>70</v>
      </c>
      <c r="D16" s="230">
        <v>304085360</v>
      </c>
      <c r="E16" s="19"/>
      <c r="F16" s="20">
        <v>2575</v>
      </c>
      <c r="G16" s="20">
        <v>4377.6000000000004</v>
      </c>
      <c r="H16" s="20"/>
      <c r="I16" s="20"/>
      <c r="J16" s="20"/>
      <c r="K16" s="21"/>
    </row>
    <row r="17" spans="1:11" x14ac:dyDescent="0.35">
      <c r="A17" s="18"/>
      <c r="B17" s="19">
        <v>7</v>
      </c>
      <c r="C17" s="247" t="s">
        <v>71</v>
      </c>
      <c r="D17" s="230">
        <v>302452555</v>
      </c>
      <c r="E17" s="19"/>
      <c r="F17" s="20">
        <v>80666</v>
      </c>
      <c r="G17" s="20">
        <v>105696</v>
      </c>
      <c r="H17" s="20"/>
      <c r="I17" s="20"/>
      <c r="J17" s="20"/>
      <c r="K17" s="21"/>
    </row>
    <row r="18" spans="1:11" x14ac:dyDescent="0.35">
      <c r="A18" s="18"/>
      <c r="B18" s="19">
        <v>8</v>
      </c>
      <c r="C18" s="247" t="s">
        <v>72</v>
      </c>
      <c r="D18" s="230">
        <v>193179655</v>
      </c>
      <c r="E18" s="19"/>
      <c r="F18" s="20">
        <v>21723</v>
      </c>
      <c r="G18" s="20">
        <v>31223</v>
      </c>
      <c r="H18" s="20"/>
      <c r="I18" s="20"/>
      <c r="J18" s="20"/>
      <c r="K18" s="21"/>
    </row>
    <row r="19" spans="1:11" x14ac:dyDescent="0.35">
      <c r="A19" s="18"/>
      <c r="B19" s="19">
        <v>9</v>
      </c>
      <c r="C19" s="247" t="s">
        <v>73</v>
      </c>
      <c r="D19" s="231">
        <v>302482819</v>
      </c>
      <c r="E19" s="19"/>
      <c r="F19" s="20">
        <v>8554</v>
      </c>
      <c r="G19" s="20">
        <v>6048</v>
      </c>
      <c r="H19" s="20"/>
      <c r="I19" s="20"/>
      <c r="J19" s="20"/>
      <c r="K19" s="21"/>
    </row>
    <row r="20" spans="1:11" x14ac:dyDescent="0.35">
      <c r="A20" s="18"/>
      <c r="B20" s="19">
        <v>10</v>
      </c>
      <c r="C20" s="247" t="s">
        <v>74</v>
      </c>
      <c r="D20" s="230">
        <v>300589320</v>
      </c>
      <c r="E20" s="19"/>
      <c r="F20" s="20">
        <v>7776</v>
      </c>
      <c r="G20" s="20">
        <v>9348</v>
      </c>
      <c r="H20" s="20"/>
      <c r="I20" s="20"/>
      <c r="J20" s="20"/>
      <c r="K20" s="21"/>
    </row>
    <row r="21" spans="1:11" x14ac:dyDescent="0.35">
      <c r="A21" s="18"/>
      <c r="B21" s="19">
        <v>11</v>
      </c>
      <c r="C21" s="247" t="s">
        <v>75</v>
      </c>
      <c r="D21" s="231">
        <v>302619029</v>
      </c>
      <c r="E21" s="19"/>
      <c r="F21" s="20">
        <v>22239</v>
      </c>
      <c r="G21" s="20">
        <v>12312</v>
      </c>
      <c r="H21" s="20"/>
      <c r="I21" s="20"/>
      <c r="J21" s="20"/>
      <c r="K21" s="21"/>
    </row>
    <row r="22" spans="1:11" x14ac:dyDescent="0.35">
      <c r="A22" s="18"/>
      <c r="B22" s="19">
        <v>12</v>
      </c>
      <c r="C22" s="247" t="s">
        <v>76</v>
      </c>
      <c r="D22" s="230">
        <v>302570735</v>
      </c>
      <c r="E22" s="19"/>
      <c r="F22" s="20">
        <v>14256</v>
      </c>
      <c r="G22" s="20">
        <v>11448</v>
      </c>
      <c r="H22" s="20"/>
      <c r="I22" s="20"/>
      <c r="J22" s="20"/>
      <c r="K22" s="21"/>
    </row>
    <row r="23" spans="1:11" x14ac:dyDescent="0.35">
      <c r="A23" s="18"/>
      <c r="B23" s="19">
        <v>13</v>
      </c>
      <c r="C23" s="247" t="s">
        <v>77</v>
      </c>
      <c r="D23" s="230">
        <v>302657923</v>
      </c>
      <c r="E23" s="19"/>
      <c r="F23" s="20">
        <v>7580</v>
      </c>
      <c r="G23" s="20">
        <v>9168</v>
      </c>
      <c r="H23" s="20"/>
      <c r="I23" s="20"/>
      <c r="J23" s="20"/>
      <c r="K23" s="21"/>
    </row>
    <row r="24" spans="1:11" x14ac:dyDescent="0.35">
      <c r="A24" s="18"/>
      <c r="B24" s="19">
        <v>14</v>
      </c>
      <c r="C24" s="247" t="s">
        <v>78</v>
      </c>
      <c r="D24" s="231">
        <v>303393946</v>
      </c>
      <c r="E24" s="19"/>
      <c r="F24" s="20">
        <v>7893</v>
      </c>
      <c r="G24" s="20">
        <v>20064</v>
      </c>
      <c r="H24" s="20"/>
      <c r="I24" s="20"/>
      <c r="J24" s="20"/>
      <c r="K24" s="21"/>
    </row>
    <row r="25" spans="1:11" x14ac:dyDescent="0.35">
      <c r="A25" s="18"/>
      <c r="B25" s="19">
        <v>15</v>
      </c>
      <c r="C25" s="247" t="s">
        <v>79</v>
      </c>
      <c r="D25" s="231">
        <v>193174341</v>
      </c>
      <c r="E25" s="19"/>
      <c r="F25" s="20">
        <v>7420</v>
      </c>
      <c r="G25" s="20">
        <v>0</v>
      </c>
      <c r="H25" s="20"/>
      <c r="I25" s="20"/>
      <c r="J25" s="20"/>
      <c r="K25" s="21"/>
    </row>
    <row r="26" spans="1:11" x14ac:dyDescent="0.35">
      <c r="A26" s="18"/>
      <c r="B26" s="19">
        <v>16</v>
      </c>
      <c r="C26" s="247" t="s">
        <v>80</v>
      </c>
      <c r="D26" s="230">
        <v>304042149</v>
      </c>
      <c r="E26" s="19"/>
      <c r="F26" s="20">
        <v>34416</v>
      </c>
      <c r="G26" s="20">
        <v>40632</v>
      </c>
      <c r="H26" s="20"/>
      <c r="I26" s="20"/>
      <c r="J26" s="20"/>
      <c r="K26" s="21"/>
    </row>
    <row r="27" spans="1:11" x14ac:dyDescent="0.35">
      <c r="A27" s="18"/>
      <c r="B27" s="19">
        <v>17</v>
      </c>
      <c r="C27" s="247" t="s">
        <v>81</v>
      </c>
      <c r="D27" s="230">
        <v>302543318</v>
      </c>
      <c r="E27" s="19"/>
      <c r="F27" s="20">
        <v>11160</v>
      </c>
      <c r="G27" s="20">
        <v>21736</v>
      </c>
      <c r="H27" s="20"/>
      <c r="I27" s="20"/>
      <c r="J27" s="20"/>
      <c r="K27" s="21"/>
    </row>
    <row r="28" spans="1:11" x14ac:dyDescent="0.35">
      <c r="A28" s="18"/>
      <c r="B28" s="19">
        <v>18</v>
      </c>
      <c r="C28" s="247" t="s">
        <v>82</v>
      </c>
      <c r="D28" s="230">
        <v>304158883</v>
      </c>
      <c r="E28" s="19"/>
      <c r="F28" s="20">
        <v>15975</v>
      </c>
      <c r="G28" s="20">
        <v>34200</v>
      </c>
      <c r="H28" s="20"/>
      <c r="I28" s="20"/>
      <c r="J28" s="20"/>
      <c r="K28" s="21"/>
    </row>
    <row r="29" spans="1:11" x14ac:dyDescent="0.35">
      <c r="A29" s="18"/>
      <c r="B29" s="19">
        <v>19</v>
      </c>
      <c r="C29" s="247" t="s">
        <v>83</v>
      </c>
      <c r="D29" s="231">
        <v>193100572</v>
      </c>
      <c r="E29" s="19"/>
      <c r="F29" s="20">
        <v>22320</v>
      </c>
      <c r="G29" s="20">
        <v>34692</v>
      </c>
      <c r="H29" s="20"/>
      <c r="I29" s="20"/>
      <c r="J29" s="20"/>
      <c r="K29" s="21"/>
    </row>
    <row r="30" spans="1:11" x14ac:dyDescent="0.35">
      <c r="A30" s="18"/>
      <c r="B30" s="19">
        <v>20</v>
      </c>
      <c r="C30" s="247" t="s">
        <v>84</v>
      </c>
      <c r="D30" s="230">
        <v>301732757</v>
      </c>
      <c r="E30" s="19"/>
      <c r="F30" s="20">
        <v>80784</v>
      </c>
      <c r="G30" s="20">
        <v>118560</v>
      </c>
      <c r="H30" s="20"/>
      <c r="I30" s="20"/>
      <c r="J30" s="20"/>
      <c r="K30" s="21"/>
    </row>
    <row r="31" spans="1:11" x14ac:dyDescent="0.35">
      <c r="A31" s="18"/>
      <c r="B31" s="19">
        <v>21</v>
      </c>
      <c r="C31" s="247" t="s">
        <v>85</v>
      </c>
      <c r="D31" s="230">
        <v>142098614</v>
      </c>
      <c r="E31" s="19"/>
      <c r="F31" s="20">
        <v>16692</v>
      </c>
      <c r="G31" s="20">
        <v>13908</v>
      </c>
      <c r="H31" s="20"/>
      <c r="I31" s="20"/>
      <c r="J31" s="20"/>
      <c r="K31" s="21"/>
    </row>
    <row r="32" spans="1:11" x14ac:dyDescent="0.35">
      <c r="A32" s="18"/>
      <c r="B32" s="19">
        <v>22</v>
      </c>
      <c r="C32" s="247" t="s">
        <v>86</v>
      </c>
      <c r="D32" s="230">
        <v>304800900</v>
      </c>
      <c r="E32" s="19"/>
      <c r="F32" s="20">
        <v>31026</v>
      </c>
      <c r="G32" s="20">
        <v>0</v>
      </c>
      <c r="H32" s="20"/>
      <c r="I32" s="20"/>
      <c r="J32" s="20"/>
      <c r="K32" s="21"/>
    </row>
    <row r="33" spans="1:11" x14ac:dyDescent="0.35">
      <c r="A33" s="18"/>
      <c r="B33" s="19">
        <v>23</v>
      </c>
      <c r="C33" s="247" t="s">
        <v>87</v>
      </c>
      <c r="D33" s="231">
        <v>141964722</v>
      </c>
      <c r="E33" s="19"/>
      <c r="F33" s="20">
        <v>10040</v>
      </c>
      <c r="G33" s="20">
        <v>12096</v>
      </c>
      <c r="H33" s="20"/>
      <c r="I33" s="20"/>
      <c r="J33" s="20"/>
      <c r="K33" s="21"/>
    </row>
    <row r="34" spans="1:11" x14ac:dyDescent="0.35">
      <c r="A34" s="18"/>
      <c r="B34" s="19">
        <v>24</v>
      </c>
      <c r="C34" s="247" t="s">
        <v>88</v>
      </c>
      <c r="D34" s="231">
        <v>303666850</v>
      </c>
      <c r="E34" s="19"/>
      <c r="F34" s="20">
        <v>5668</v>
      </c>
      <c r="G34" s="20">
        <v>6050</v>
      </c>
      <c r="H34" s="20"/>
      <c r="I34" s="20"/>
      <c r="J34" s="20"/>
      <c r="K34" s="21"/>
    </row>
    <row r="35" spans="1:11" x14ac:dyDescent="0.35">
      <c r="A35" s="18"/>
      <c r="B35" s="19">
        <v>25</v>
      </c>
      <c r="C35" s="247" t="s">
        <v>89</v>
      </c>
      <c r="D35" s="230">
        <v>302856188</v>
      </c>
      <c r="E35" s="19"/>
      <c r="F35" s="20">
        <v>22140</v>
      </c>
      <c r="G35" s="20">
        <v>32000</v>
      </c>
      <c r="H35" s="20"/>
      <c r="I35" s="20"/>
      <c r="J35" s="20"/>
      <c r="K35" s="21"/>
    </row>
    <row r="36" spans="1:11" x14ac:dyDescent="0.35">
      <c r="A36" s="18"/>
      <c r="B36" s="19">
        <v>26</v>
      </c>
      <c r="C36" s="247" t="s">
        <v>90</v>
      </c>
      <c r="D36" s="231">
        <v>302659123</v>
      </c>
      <c r="E36" s="19"/>
      <c r="F36" s="20">
        <v>24319</v>
      </c>
      <c r="G36" s="20">
        <v>28728</v>
      </c>
      <c r="H36" s="20"/>
      <c r="I36" s="20"/>
      <c r="J36" s="20"/>
      <c r="K36" s="21"/>
    </row>
    <row r="37" spans="1:11" x14ac:dyDescent="0.35">
      <c r="A37" s="18"/>
      <c r="B37" s="19">
        <v>27</v>
      </c>
      <c r="C37" s="247" t="s">
        <v>91</v>
      </c>
      <c r="D37" s="231">
        <v>302481806</v>
      </c>
      <c r="E37" s="19"/>
      <c r="F37" s="20">
        <v>9564</v>
      </c>
      <c r="G37" s="20">
        <v>22862</v>
      </c>
      <c r="H37" s="20"/>
      <c r="I37" s="20"/>
      <c r="J37" s="20"/>
      <c r="K37" s="21"/>
    </row>
    <row r="38" spans="1:11" x14ac:dyDescent="0.35">
      <c r="A38" s="18"/>
      <c r="B38" s="19">
        <v>28</v>
      </c>
      <c r="C38" s="247" t="s">
        <v>92</v>
      </c>
      <c r="D38" s="231">
        <v>142060738</v>
      </c>
      <c r="E38" s="19"/>
      <c r="F38" s="20">
        <v>31104</v>
      </c>
      <c r="G38" s="20">
        <v>39018</v>
      </c>
      <c r="H38" s="20"/>
      <c r="I38" s="20"/>
      <c r="J38" s="20"/>
      <c r="K38" s="21"/>
    </row>
    <row r="39" spans="1:11" x14ac:dyDescent="0.35">
      <c r="A39" s="18"/>
      <c r="B39" s="19">
        <v>29</v>
      </c>
      <c r="C39" s="247" t="s">
        <v>93</v>
      </c>
      <c r="D39" s="232">
        <v>302471979</v>
      </c>
      <c r="E39" s="19"/>
      <c r="F39" s="20">
        <v>11200</v>
      </c>
      <c r="G39" s="20">
        <v>17412</v>
      </c>
      <c r="H39" s="20"/>
      <c r="I39" s="20"/>
      <c r="J39" s="20"/>
      <c r="K39" s="21"/>
    </row>
    <row r="40" spans="1:11" x14ac:dyDescent="0.35">
      <c r="A40" s="18"/>
      <c r="B40" s="19">
        <v>30</v>
      </c>
      <c r="C40" s="247" t="s">
        <v>94</v>
      </c>
      <c r="D40" s="231">
        <v>303290775</v>
      </c>
      <c r="E40" s="19"/>
      <c r="F40" s="20">
        <v>17565</v>
      </c>
      <c r="G40" s="20">
        <v>13908</v>
      </c>
      <c r="H40" s="20"/>
      <c r="I40" s="20"/>
      <c r="J40" s="20"/>
      <c r="K40" s="21"/>
    </row>
    <row r="41" spans="1:11" x14ac:dyDescent="0.35">
      <c r="A41" s="18"/>
      <c r="B41" s="19">
        <v>31</v>
      </c>
      <c r="C41" s="248" t="s">
        <v>95</v>
      </c>
      <c r="D41" s="231">
        <v>302536996</v>
      </c>
      <c r="E41" s="19"/>
      <c r="F41" s="20">
        <v>2212</v>
      </c>
      <c r="G41" s="20">
        <v>0</v>
      </c>
      <c r="H41" s="20"/>
      <c r="I41" s="20"/>
      <c r="J41" s="20"/>
      <c r="K41" s="21"/>
    </row>
    <row r="42" spans="1:11" x14ac:dyDescent="0.35">
      <c r="A42" s="18"/>
      <c r="B42" s="19">
        <v>32</v>
      </c>
      <c r="C42" s="247" t="s">
        <v>96</v>
      </c>
      <c r="D42" s="231">
        <v>302326268</v>
      </c>
      <c r="E42" s="19"/>
      <c r="F42" s="20">
        <v>5737</v>
      </c>
      <c r="G42" s="20">
        <v>0</v>
      </c>
      <c r="H42" s="20"/>
      <c r="I42" s="20"/>
      <c r="J42" s="20"/>
      <c r="K42" s="21"/>
    </row>
    <row r="43" spans="1:11" x14ac:dyDescent="0.35">
      <c r="A43" s="18"/>
      <c r="B43" s="19">
        <v>33</v>
      </c>
      <c r="C43" s="229" t="s">
        <v>166</v>
      </c>
      <c r="D43" s="230">
        <v>305568561</v>
      </c>
      <c r="E43" s="19"/>
      <c r="F43" s="20">
        <v>0</v>
      </c>
      <c r="G43" s="20">
        <v>12996</v>
      </c>
      <c r="H43" s="20"/>
      <c r="I43" s="20"/>
      <c r="J43" s="20"/>
      <c r="K43" s="21"/>
    </row>
    <row r="44" spans="1:11" x14ac:dyDescent="0.35">
      <c r="A44" s="18"/>
      <c r="B44" s="19">
        <v>34</v>
      </c>
      <c r="C44" s="110" t="s">
        <v>167</v>
      </c>
      <c r="D44" s="230">
        <v>300625033</v>
      </c>
      <c r="E44" s="19"/>
      <c r="F44" s="20">
        <v>0</v>
      </c>
      <c r="G44" s="20">
        <v>12768</v>
      </c>
      <c r="H44" s="20"/>
      <c r="I44" s="20"/>
      <c r="J44" s="20"/>
      <c r="K44" s="21"/>
    </row>
    <row r="45" spans="1:11" x14ac:dyDescent="0.35">
      <c r="A45" s="18"/>
      <c r="B45" s="19"/>
      <c r="C45" s="249" t="s">
        <v>56</v>
      </c>
      <c r="D45" s="232"/>
      <c r="E45" s="19"/>
      <c r="F45" s="20"/>
      <c r="G45" s="20"/>
      <c r="H45" s="20"/>
      <c r="I45" s="20"/>
      <c r="J45" s="20"/>
      <c r="K45" s="21"/>
    </row>
    <row r="46" spans="1:11" x14ac:dyDescent="0.35">
      <c r="A46" s="18"/>
      <c r="B46" s="19">
        <v>35</v>
      </c>
      <c r="C46" s="223" t="s">
        <v>97</v>
      </c>
      <c r="D46" s="237">
        <v>193119868</v>
      </c>
      <c r="E46" s="19"/>
      <c r="F46" s="20">
        <v>3121</v>
      </c>
      <c r="G46" s="20">
        <v>3300</v>
      </c>
      <c r="H46" s="20"/>
      <c r="I46" s="20"/>
      <c r="J46" s="20"/>
      <c r="K46" s="21"/>
    </row>
    <row r="47" spans="1:11" x14ac:dyDescent="0.35">
      <c r="A47" s="18"/>
      <c r="B47" s="19">
        <v>36</v>
      </c>
      <c r="C47" s="110" t="s">
        <v>98</v>
      </c>
      <c r="D47" s="232">
        <v>193176164</v>
      </c>
      <c r="E47" s="19"/>
      <c r="F47" s="20">
        <v>3245</v>
      </c>
      <c r="G47" s="20">
        <v>4200</v>
      </c>
      <c r="H47" s="20"/>
      <c r="I47" s="20"/>
      <c r="J47" s="20"/>
      <c r="K47" s="21"/>
    </row>
    <row r="48" spans="1:11" x14ac:dyDescent="0.35">
      <c r="A48" s="18"/>
      <c r="B48" s="19">
        <v>37</v>
      </c>
      <c r="C48" s="224" t="s">
        <v>67</v>
      </c>
      <c r="D48" s="231">
        <v>300516895</v>
      </c>
      <c r="E48" s="19"/>
      <c r="F48" s="20">
        <v>2000</v>
      </c>
      <c r="G48" s="20">
        <v>3700</v>
      </c>
      <c r="H48" s="20"/>
      <c r="I48" s="20"/>
      <c r="J48" s="20"/>
      <c r="K48" s="21"/>
    </row>
    <row r="49" spans="1:11" x14ac:dyDescent="0.35">
      <c r="A49" s="18"/>
      <c r="B49" s="19">
        <v>38</v>
      </c>
      <c r="C49" s="224" t="s">
        <v>99</v>
      </c>
      <c r="D49" s="238">
        <v>304861789</v>
      </c>
      <c r="E49" s="19"/>
      <c r="F49" s="20">
        <v>2996</v>
      </c>
      <c r="G49" s="20">
        <v>2700</v>
      </c>
      <c r="H49" s="20"/>
      <c r="I49" s="20"/>
      <c r="J49" s="20"/>
      <c r="K49" s="21"/>
    </row>
    <row r="50" spans="1:11" x14ac:dyDescent="0.35">
      <c r="A50" s="18"/>
      <c r="B50" s="19">
        <v>39</v>
      </c>
      <c r="C50" s="110" t="s">
        <v>100</v>
      </c>
      <c r="D50" s="231">
        <v>193100572</v>
      </c>
      <c r="E50" s="19"/>
      <c r="F50" s="20">
        <v>3329</v>
      </c>
      <c r="G50" s="20">
        <v>3800</v>
      </c>
      <c r="H50" s="20"/>
      <c r="I50" s="20"/>
      <c r="J50" s="20"/>
      <c r="K50" s="21"/>
    </row>
    <row r="51" spans="1:11" x14ac:dyDescent="0.35">
      <c r="A51" s="18"/>
      <c r="B51" s="19">
        <v>40</v>
      </c>
      <c r="C51" s="224" t="s">
        <v>101</v>
      </c>
      <c r="D51" s="231">
        <v>302449897</v>
      </c>
      <c r="E51" s="19"/>
      <c r="F51" s="20">
        <v>2679</v>
      </c>
      <c r="G51" s="20">
        <v>3900</v>
      </c>
      <c r="H51" s="20"/>
      <c r="I51" s="20"/>
      <c r="J51" s="20"/>
      <c r="K51" s="21"/>
    </row>
    <row r="52" spans="1:11" x14ac:dyDescent="0.35">
      <c r="A52" s="18"/>
      <c r="B52" s="19">
        <v>41</v>
      </c>
      <c r="C52" s="224" t="s">
        <v>102</v>
      </c>
      <c r="D52" s="231">
        <v>191691646</v>
      </c>
      <c r="E52" s="19"/>
      <c r="F52" s="20">
        <v>2913</v>
      </c>
      <c r="G52" s="20">
        <v>4100</v>
      </c>
      <c r="H52" s="20"/>
      <c r="I52" s="20"/>
      <c r="J52" s="20"/>
      <c r="K52" s="21"/>
    </row>
    <row r="53" spans="1:11" x14ac:dyDescent="0.35">
      <c r="A53" s="18"/>
      <c r="B53" s="19">
        <v>42</v>
      </c>
      <c r="C53" s="224" t="s">
        <v>103</v>
      </c>
      <c r="D53" s="230">
        <v>300019765</v>
      </c>
      <c r="E53" s="19"/>
      <c r="F53" s="20">
        <v>2010</v>
      </c>
      <c r="G53" s="20">
        <v>2767</v>
      </c>
      <c r="H53" s="20"/>
      <c r="I53" s="20"/>
      <c r="J53" s="20"/>
      <c r="K53" s="21"/>
    </row>
    <row r="54" spans="1:11" x14ac:dyDescent="0.35">
      <c r="A54" s="18"/>
      <c r="B54" s="19">
        <v>43</v>
      </c>
      <c r="C54" s="224" t="s">
        <v>104</v>
      </c>
      <c r="D54" s="230">
        <v>301732757</v>
      </c>
      <c r="E54" s="19"/>
      <c r="F54" s="20">
        <v>3062</v>
      </c>
      <c r="G54" s="20">
        <v>5500</v>
      </c>
      <c r="H54" s="20"/>
      <c r="I54" s="20"/>
      <c r="J54" s="20"/>
      <c r="K54" s="21"/>
    </row>
    <row r="55" spans="1:11" x14ac:dyDescent="0.35">
      <c r="A55" s="18"/>
      <c r="B55" s="19">
        <v>44</v>
      </c>
      <c r="C55" s="223" t="s">
        <v>86</v>
      </c>
      <c r="D55" s="230">
        <v>304800900</v>
      </c>
      <c r="E55" s="19"/>
      <c r="F55" s="20">
        <v>2420</v>
      </c>
      <c r="G55" s="20">
        <v>4233</v>
      </c>
      <c r="H55" s="20"/>
      <c r="I55" s="20"/>
      <c r="J55" s="20"/>
      <c r="K55" s="21"/>
    </row>
    <row r="56" spans="1:11" x14ac:dyDescent="0.35">
      <c r="A56" s="18"/>
      <c r="B56" s="19">
        <v>45</v>
      </c>
      <c r="C56" s="223" t="s">
        <v>105</v>
      </c>
      <c r="D56" s="232">
        <v>304161897</v>
      </c>
      <c r="E56" s="19"/>
      <c r="F56" s="20">
        <v>2122</v>
      </c>
      <c r="G56" s="20">
        <v>0</v>
      </c>
      <c r="H56" s="20"/>
      <c r="I56" s="20"/>
      <c r="J56" s="20"/>
      <c r="K56" s="21"/>
    </row>
    <row r="57" spans="1:11" x14ac:dyDescent="0.35">
      <c r="A57" s="18"/>
      <c r="B57" s="19">
        <v>46</v>
      </c>
      <c r="C57" s="223" t="s">
        <v>106</v>
      </c>
      <c r="D57" s="231">
        <v>193210652</v>
      </c>
      <c r="E57" s="19"/>
      <c r="F57" s="20">
        <v>2788</v>
      </c>
      <c r="G57" s="20">
        <v>3043</v>
      </c>
      <c r="H57" s="20"/>
      <c r="I57" s="20"/>
      <c r="J57" s="20"/>
      <c r="K57" s="21"/>
    </row>
    <row r="58" spans="1:11" x14ac:dyDescent="0.35">
      <c r="A58" s="18"/>
      <c r="B58" s="19">
        <v>47</v>
      </c>
      <c r="C58" s="223" t="s">
        <v>107</v>
      </c>
      <c r="D58" s="230">
        <v>141668342</v>
      </c>
      <c r="E58" s="19"/>
      <c r="F58" s="20">
        <v>2521</v>
      </c>
      <c r="G58" s="20">
        <v>3600</v>
      </c>
      <c r="H58" s="20"/>
      <c r="I58" s="20"/>
      <c r="J58" s="20"/>
      <c r="K58" s="21"/>
    </row>
    <row r="59" spans="1:11" x14ac:dyDescent="0.35">
      <c r="A59" s="18"/>
      <c r="B59" s="19">
        <v>48</v>
      </c>
      <c r="C59" s="223" t="s">
        <v>108</v>
      </c>
      <c r="D59" s="237">
        <v>193174875</v>
      </c>
      <c r="E59" s="19"/>
      <c r="F59" s="20">
        <v>2079</v>
      </c>
      <c r="G59" s="20">
        <v>1600</v>
      </c>
      <c r="H59" s="20"/>
      <c r="I59" s="20"/>
      <c r="J59" s="20"/>
      <c r="K59" s="21"/>
    </row>
    <row r="60" spans="1:11" x14ac:dyDescent="0.35">
      <c r="A60" s="18"/>
      <c r="B60" s="19">
        <v>49</v>
      </c>
      <c r="C60" s="223" t="s">
        <v>109</v>
      </c>
      <c r="D60" s="230">
        <v>303031908</v>
      </c>
      <c r="E60" s="19"/>
      <c r="F60" s="20">
        <v>2271</v>
      </c>
      <c r="G60" s="20">
        <v>3700</v>
      </c>
      <c r="H60" s="20"/>
      <c r="I60" s="20"/>
      <c r="J60" s="20"/>
      <c r="K60" s="21"/>
    </row>
    <row r="61" spans="1:11" x14ac:dyDescent="0.35">
      <c r="A61" s="18"/>
      <c r="B61" s="19">
        <v>50</v>
      </c>
      <c r="C61" s="223" t="s">
        <v>110</v>
      </c>
      <c r="D61" s="232">
        <v>300656413</v>
      </c>
      <c r="E61" s="19"/>
      <c r="F61" s="20">
        <v>2421</v>
      </c>
      <c r="G61" s="20">
        <v>0</v>
      </c>
      <c r="H61" s="20"/>
      <c r="I61" s="20"/>
      <c r="J61" s="20"/>
      <c r="K61" s="21"/>
    </row>
    <row r="62" spans="1:11" x14ac:dyDescent="0.35">
      <c r="A62" s="18"/>
      <c r="B62" s="19">
        <v>51</v>
      </c>
      <c r="C62" s="223" t="s">
        <v>111</v>
      </c>
      <c r="D62" s="232">
        <v>304722985</v>
      </c>
      <c r="E62" s="19"/>
      <c r="F62" s="20">
        <v>2097</v>
      </c>
      <c r="G62" s="20">
        <v>3000</v>
      </c>
      <c r="H62" s="20"/>
      <c r="I62" s="20"/>
      <c r="J62" s="20"/>
      <c r="K62" s="21"/>
    </row>
    <row r="63" spans="1:11" x14ac:dyDescent="0.35">
      <c r="A63" s="18"/>
      <c r="B63" s="19">
        <v>52</v>
      </c>
      <c r="C63" s="223" t="s">
        <v>112</v>
      </c>
      <c r="D63" s="237">
        <v>300146385</v>
      </c>
      <c r="E63" s="19"/>
      <c r="F63" s="20">
        <v>2631</v>
      </c>
      <c r="G63" s="20">
        <v>3000</v>
      </c>
      <c r="H63" s="20"/>
      <c r="I63" s="20"/>
      <c r="J63" s="20"/>
      <c r="K63" s="21"/>
    </row>
    <row r="64" spans="1:11" x14ac:dyDescent="0.35">
      <c r="A64" s="18"/>
      <c r="B64" s="19">
        <v>53</v>
      </c>
      <c r="C64" s="223" t="s">
        <v>94</v>
      </c>
      <c r="D64" s="231">
        <v>303290775</v>
      </c>
      <c r="E64" s="19"/>
      <c r="F64" s="20">
        <v>1847</v>
      </c>
      <c r="G64" s="20">
        <v>3300</v>
      </c>
      <c r="H64" s="20"/>
      <c r="I64" s="20"/>
      <c r="J64" s="20"/>
      <c r="K64" s="21"/>
    </row>
    <row r="65" spans="1:11" x14ac:dyDescent="0.35">
      <c r="A65" s="18"/>
      <c r="B65" s="19">
        <v>54</v>
      </c>
      <c r="C65" s="223" t="s">
        <v>113</v>
      </c>
      <c r="D65" s="237">
        <v>141812910</v>
      </c>
      <c r="E65" s="19"/>
      <c r="F65" s="20">
        <v>2172</v>
      </c>
      <c r="G65" s="20">
        <v>2950</v>
      </c>
      <c r="H65" s="20"/>
      <c r="I65" s="20"/>
      <c r="J65" s="20"/>
      <c r="K65" s="21"/>
    </row>
    <row r="66" spans="1:11" x14ac:dyDescent="0.35">
      <c r="A66" s="18"/>
      <c r="B66" s="19">
        <v>55</v>
      </c>
      <c r="C66" s="223" t="s">
        <v>114</v>
      </c>
      <c r="D66" s="237">
        <v>304105037</v>
      </c>
      <c r="E66" s="19"/>
      <c r="F66" s="20">
        <v>2193</v>
      </c>
      <c r="G66" s="20">
        <v>0</v>
      </c>
      <c r="H66" s="20"/>
      <c r="I66" s="20"/>
      <c r="J66" s="20"/>
      <c r="K66" s="21"/>
    </row>
    <row r="67" spans="1:11" x14ac:dyDescent="0.35">
      <c r="A67" s="18"/>
      <c r="B67" s="19">
        <v>56</v>
      </c>
      <c r="C67" s="222" t="s">
        <v>91</v>
      </c>
      <c r="D67" s="231">
        <v>302481806</v>
      </c>
      <c r="E67" s="19"/>
      <c r="F67" s="20">
        <v>1908</v>
      </c>
      <c r="G67" s="20">
        <v>4100</v>
      </c>
      <c r="H67" s="20"/>
      <c r="I67" s="20"/>
      <c r="J67" s="20"/>
      <c r="K67" s="21"/>
    </row>
    <row r="68" spans="1:11" x14ac:dyDescent="0.35">
      <c r="A68" s="18"/>
      <c r="B68" s="19">
        <v>57</v>
      </c>
      <c r="C68" s="223" t="s">
        <v>92</v>
      </c>
      <c r="D68" s="231">
        <v>142060738</v>
      </c>
      <c r="E68" s="19"/>
      <c r="F68" s="20">
        <v>2097</v>
      </c>
      <c r="G68" s="20">
        <v>3300</v>
      </c>
      <c r="H68" s="20"/>
      <c r="I68" s="20"/>
      <c r="J68" s="20"/>
      <c r="K68" s="21"/>
    </row>
    <row r="69" spans="1:11" x14ac:dyDescent="0.35">
      <c r="A69" s="18"/>
      <c r="B69" s="19">
        <v>58</v>
      </c>
      <c r="C69" s="223" t="s">
        <v>115</v>
      </c>
      <c r="D69" s="238">
        <v>141645920</v>
      </c>
      <c r="E69" s="19"/>
      <c r="F69" s="20">
        <v>2221</v>
      </c>
      <c r="G69" s="20">
        <v>3400</v>
      </c>
      <c r="H69" s="20"/>
      <c r="I69" s="20"/>
      <c r="J69" s="20"/>
      <c r="K69" s="21"/>
    </row>
    <row r="70" spans="1:11" x14ac:dyDescent="0.35">
      <c r="A70" s="18"/>
      <c r="B70" s="19">
        <v>59</v>
      </c>
      <c r="C70" s="223" t="s">
        <v>116</v>
      </c>
      <c r="D70" s="232">
        <v>302471979</v>
      </c>
      <c r="E70" s="19"/>
      <c r="F70" s="20">
        <v>2147</v>
      </c>
      <c r="G70" s="20">
        <v>0</v>
      </c>
      <c r="H70" s="20"/>
      <c r="I70" s="20"/>
      <c r="J70" s="20"/>
      <c r="K70" s="21"/>
    </row>
    <row r="71" spans="1:11" x14ac:dyDescent="0.35">
      <c r="A71" s="18"/>
      <c r="B71" s="19">
        <v>60</v>
      </c>
      <c r="C71" s="222" t="s">
        <v>117</v>
      </c>
      <c r="D71" s="279"/>
      <c r="E71" s="19"/>
      <c r="F71" s="20">
        <v>1922</v>
      </c>
      <c r="G71" s="20">
        <v>0</v>
      </c>
      <c r="H71" s="20"/>
      <c r="I71" s="20"/>
      <c r="J71" s="20"/>
      <c r="K71" s="21"/>
    </row>
    <row r="72" spans="1:11" x14ac:dyDescent="0.35">
      <c r="A72" s="18"/>
      <c r="B72" s="19">
        <v>61</v>
      </c>
      <c r="C72" s="223" t="s">
        <v>118</v>
      </c>
      <c r="D72" s="232">
        <v>193173620</v>
      </c>
      <c r="E72" s="19"/>
      <c r="F72" s="20">
        <v>2268</v>
      </c>
      <c r="G72" s="20">
        <v>3900</v>
      </c>
      <c r="H72" s="20"/>
      <c r="I72" s="20"/>
      <c r="J72" s="20"/>
      <c r="K72" s="21"/>
    </row>
    <row r="73" spans="1:11" x14ac:dyDescent="0.35">
      <c r="A73" s="18"/>
      <c r="B73" s="19">
        <v>62</v>
      </c>
      <c r="C73" s="222" t="s">
        <v>119</v>
      </c>
      <c r="D73" s="230">
        <v>303495449</v>
      </c>
      <c r="E73" s="19"/>
      <c r="F73" s="20">
        <v>2257</v>
      </c>
      <c r="G73" s="20">
        <v>3933</v>
      </c>
      <c r="H73" s="20"/>
      <c r="I73" s="20"/>
      <c r="J73" s="20"/>
      <c r="K73" s="21"/>
    </row>
    <row r="74" spans="1:11" x14ac:dyDescent="0.35">
      <c r="A74" s="18"/>
      <c r="B74" s="19">
        <v>63</v>
      </c>
      <c r="C74" s="239" t="s">
        <v>120</v>
      </c>
      <c r="D74" s="232">
        <v>303393946</v>
      </c>
      <c r="E74" s="19"/>
      <c r="F74" s="20">
        <v>1817</v>
      </c>
      <c r="G74" s="20">
        <v>2700</v>
      </c>
      <c r="H74" s="20"/>
      <c r="I74" s="20"/>
      <c r="J74" s="20"/>
      <c r="K74" s="21"/>
    </row>
    <row r="75" spans="1:11" x14ac:dyDescent="0.35">
      <c r="A75" s="18"/>
      <c r="B75" s="19">
        <v>64</v>
      </c>
      <c r="C75" s="239" t="s">
        <v>121</v>
      </c>
      <c r="D75" s="231">
        <v>141600327</v>
      </c>
      <c r="E75" s="19"/>
      <c r="F75" s="20">
        <v>1517</v>
      </c>
      <c r="G75" s="20">
        <v>0</v>
      </c>
      <c r="H75" s="20"/>
      <c r="I75" s="20"/>
      <c r="J75" s="20"/>
      <c r="K75" s="21"/>
    </row>
    <row r="76" spans="1:11" x14ac:dyDescent="0.35">
      <c r="A76" s="18"/>
      <c r="B76" s="19">
        <v>65</v>
      </c>
      <c r="C76" s="239" t="s">
        <v>122</v>
      </c>
      <c r="D76" s="231">
        <v>302538075</v>
      </c>
      <c r="E76" s="19"/>
      <c r="F76" s="20">
        <v>2271</v>
      </c>
      <c r="G76" s="20">
        <v>0</v>
      </c>
      <c r="H76" s="20"/>
      <c r="I76" s="20"/>
      <c r="J76" s="20"/>
      <c r="K76" s="21"/>
    </row>
    <row r="77" spans="1:11" x14ac:dyDescent="0.35">
      <c r="A77" s="18"/>
      <c r="B77" s="19">
        <v>66</v>
      </c>
      <c r="C77" s="222" t="s">
        <v>123</v>
      </c>
      <c r="D77" s="230">
        <v>302856188</v>
      </c>
      <c r="E77" s="19"/>
      <c r="F77" s="20">
        <v>2033</v>
      </c>
      <c r="G77" s="20">
        <v>1867</v>
      </c>
      <c r="H77" s="20"/>
      <c r="I77" s="20"/>
      <c r="J77" s="20"/>
      <c r="K77" s="21"/>
    </row>
    <row r="78" spans="1:11" x14ac:dyDescent="0.35">
      <c r="A78" s="18"/>
      <c r="B78" s="19">
        <v>67</v>
      </c>
      <c r="C78" s="239" t="s">
        <v>124</v>
      </c>
      <c r="D78" s="240">
        <v>293176350</v>
      </c>
      <c r="E78" s="19"/>
      <c r="F78" s="20">
        <v>2446</v>
      </c>
      <c r="G78" s="20">
        <v>0</v>
      </c>
      <c r="H78" s="20"/>
      <c r="I78" s="20"/>
      <c r="J78" s="20"/>
      <c r="K78" s="21"/>
    </row>
    <row r="79" spans="1:11" x14ac:dyDescent="0.35">
      <c r="A79" s="18"/>
      <c r="B79" s="19">
        <v>68</v>
      </c>
      <c r="C79" s="239" t="s">
        <v>125</v>
      </c>
      <c r="D79" s="230">
        <v>302543318</v>
      </c>
      <c r="E79" s="19"/>
      <c r="F79" s="20">
        <v>1772</v>
      </c>
      <c r="G79" s="20">
        <v>2400</v>
      </c>
      <c r="H79" s="20"/>
      <c r="I79" s="20"/>
      <c r="J79" s="20"/>
      <c r="K79" s="21"/>
    </row>
    <row r="80" spans="1:11" x14ac:dyDescent="0.35">
      <c r="A80" s="18"/>
      <c r="B80" s="19">
        <v>69</v>
      </c>
      <c r="C80" s="239" t="s">
        <v>80</v>
      </c>
      <c r="D80" s="230">
        <v>304042149</v>
      </c>
      <c r="E80" s="19"/>
      <c r="F80" s="20">
        <v>1107</v>
      </c>
      <c r="G80" s="20">
        <v>0</v>
      </c>
      <c r="H80" s="20"/>
      <c r="I80" s="20"/>
      <c r="J80" s="20"/>
      <c r="K80" s="21"/>
    </row>
    <row r="81" spans="1:11" x14ac:dyDescent="0.35">
      <c r="A81" s="18"/>
      <c r="B81" s="19">
        <v>70</v>
      </c>
      <c r="C81" s="222" t="s">
        <v>170</v>
      </c>
      <c r="D81" s="230">
        <v>302611228</v>
      </c>
      <c r="E81" s="19"/>
      <c r="F81" s="20"/>
      <c r="G81" s="20">
        <v>4000</v>
      </c>
      <c r="H81" s="20"/>
      <c r="I81" s="20"/>
      <c r="J81" s="20"/>
      <c r="K81" s="21"/>
    </row>
    <row r="82" spans="1:11" x14ac:dyDescent="0.35">
      <c r="A82" s="18"/>
      <c r="B82" s="19"/>
      <c r="C82" s="249" t="s">
        <v>57</v>
      </c>
      <c r="D82" s="232"/>
      <c r="E82" s="19"/>
      <c r="F82" s="20"/>
      <c r="G82" s="20"/>
      <c r="H82" s="20"/>
      <c r="I82" s="20"/>
      <c r="J82" s="20"/>
      <c r="K82" s="21"/>
    </row>
    <row r="83" spans="1:11" x14ac:dyDescent="0.35">
      <c r="A83" s="18"/>
      <c r="B83" s="19">
        <v>71</v>
      </c>
      <c r="C83" s="224" t="s">
        <v>104</v>
      </c>
      <c r="D83" s="230">
        <v>301732757</v>
      </c>
      <c r="E83" s="19"/>
      <c r="F83" s="20">
        <v>1800</v>
      </c>
      <c r="G83" s="20">
        <v>0</v>
      </c>
      <c r="H83" s="20"/>
      <c r="I83" s="20"/>
      <c r="J83" s="20"/>
      <c r="K83" s="21"/>
    </row>
    <row r="84" spans="1:11" x14ac:dyDescent="0.35">
      <c r="A84" s="18"/>
      <c r="B84" s="19">
        <v>72</v>
      </c>
      <c r="C84" s="224" t="s">
        <v>126</v>
      </c>
      <c r="D84" s="231">
        <v>303743357</v>
      </c>
      <c r="E84" s="19"/>
      <c r="F84" s="20">
        <v>3200</v>
      </c>
      <c r="G84" s="20">
        <v>4317</v>
      </c>
      <c r="H84" s="20"/>
      <c r="I84" s="20"/>
      <c r="J84" s="20"/>
      <c r="K84" s="21"/>
    </row>
    <row r="85" spans="1:11" x14ac:dyDescent="0.35">
      <c r="A85" s="18"/>
      <c r="B85" s="19">
        <v>73</v>
      </c>
      <c r="C85" s="224" t="s">
        <v>127</v>
      </c>
      <c r="D85" s="232">
        <v>303415990</v>
      </c>
      <c r="E85" s="19"/>
      <c r="F85" s="20">
        <v>1600</v>
      </c>
      <c r="G85" s="20">
        <v>2400</v>
      </c>
      <c r="H85" s="20"/>
      <c r="I85" s="20"/>
      <c r="J85" s="20"/>
      <c r="K85" s="21"/>
    </row>
    <row r="86" spans="1:11" x14ac:dyDescent="0.35">
      <c r="A86" s="18"/>
      <c r="B86" s="19">
        <v>74</v>
      </c>
      <c r="C86" s="224" t="s">
        <v>128</v>
      </c>
      <c r="D86" s="232">
        <v>304711177</v>
      </c>
      <c r="E86" s="19"/>
      <c r="F86" s="20">
        <v>2400</v>
      </c>
      <c r="G86" s="20">
        <v>0</v>
      </c>
      <c r="H86" s="20"/>
      <c r="I86" s="20"/>
      <c r="J86" s="20"/>
      <c r="K86" s="21"/>
    </row>
    <row r="87" spans="1:11" x14ac:dyDescent="0.35">
      <c r="A87" s="18"/>
      <c r="B87" s="19">
        <v>75</v>
      </c>
      <c r="C87" s="110" t="s">
        <v>129</v>
      </c>
      <c r="D87" s="232">
        <v>302483401</v>
      </c>
      <c r="E87" s="19"/>
      <c r="F87" s="20">
        <v>1433</v>
      </c>
      <c r="G87" s="20">
        <v>0</v>
      </c>
      <c r="H87" s="20"/>
      <c r="I87" s="20"/>
      <c r="J87" s="20"/>
      <c r="K87" s="21"/>
    </row>
    <row r="88" spans="1:11" x14ac:dyDescent="0.35">
      <c r="A88" s="18"/>
      <c r="B88" s="19">
        <v>76</v>
      </c>
      <c r="C88" s="224" t="s">
        <v>130</v>
      </c>
      <c r="D88" s="230">
        <v>291828430</v>
      </c>
      <c r="E88" s="19"/>
      <c r="F88" s="20">
        <v>1267</v>
      </c>
      <c r="G88" s="20">
        <v>0</v>
      </c>
      <c r="H88" s="20"/>
      <c r="I88" s="20"/>
      <c r="J88" s="20"/>
      <c r="K88" s="21"/>
    </row>
    <row r="89" spans="1:11" x14ac:dyDescent="0.35">
      <c r="A89" s="18"/>
      <c r="B89" s="19">
        <v>77</v>
      </c>
      <c r="C89" s="224" t="s">
        <v>131</v>
      </c>
      <c r="D89" s="231">
        <v>141875622</v>
      </c>
      <c r="E89" s="19"/>
      <c r="F89" s="20">
        <v>1200</v>
      </c>
      <c r="G89" s="20">
        <v>0</v>
      </c>
      <c r="H89" s="20"/>
      <c r="I89" s="20"/>
      <c r="J89" s="20"/>
      <c r="K89" s="21"/>
    </row>
    <row r="90" spans="1:11" x14ac:dyDescent="0.35">
      <c r="A90" s="18"/>
      <c r="B90" s="19">
        <v>78</v>
      </c>
      <c r="C90" s="224" t="s">
        <v>132</v>
      </c>
      <c r="D90" s="279"/>
      <c r="E90" s="19"/>
      <c r="F90" s="20">
        <v>733</v>
      </c>
      <c r="G90" s="20">
        <v>0</v>
      </c>
      <c r="H90" s="20"/>
      <c r="I90" s="20"/>
      <c r="J90" s="20"/>
      <c r="K90" s="21"/>
    </row>
    <row r="91" spans="1:11" x14ac:dyDescent="0.35">
      <c r="A91" s="18"/>
      <c r="B91" s="19">
        <v>79</v>
      </c>
      <c r="C91" s="110" t="s">
        <v>133</v>
      </c>
      <c r="D91" s="230">
        <v>140706530</v>
      </c>
      <c r="E91" s="19"/>
      <c r="F91" s="20">
        <v>1200</v>
      </c>
      <c r="G91" s="20">
        <v>2700</v>
      </c>
      <c r="H91" s="20"/>
      <c r="I91" s="20"/>
      <c r="J91" s="20"/>
      <c r="K91" s="21"/>
    </row>
    <row r="92" spans="1:11" x14ac:dyDescent="0.35">
      <c r="A92" s="18"/>
      <c r="B92" s="19">
        <v>80</v>
      </c>
      <c r="C92" s="223" t="s">
        <v>134</v>
      </c>
      <c r="D92" s="237">
        <v>304675934</v>
      </c>
      <c r="E92" s="19"/>
      <c r="F92" s="20">
        <v>1100</v>
      </c>
      <c r="G92" s="20">
        <v>3200</v>
      </c>
      <c r="H92" s="20"/>
      <c r="I92" s="20"/>
      <c r="J92" s="20"/>
      <c r="K92" s="21"/>
    </row>
    <row r="93" spans="1:11" x14ac:dyDescent="0.35">
      <c r="A93" s="18"/>
      <c r="B93" s="19">
        <v>81</v>
      </c>
      <c r="C93" s="110" t="s">
        <v>135</v>
      </c>
      <c r="D93" s="237">
        <v>302686519</v>
      </c>
      <c r="E93" s="19"/>
      <c r="F93" s="20">
        <v>1000</v>
      </c>
      <c r="G93" s="20">
        <v>1550</v>
      </c>
      <c r="H93" s="20"/>
      <c r="I93" s="20"/>
      <c r="J93" s="20"/>
      <c r="K93" s="21"/>
    </row>
    <row r="94" spans="1:11" x14ac:dyDescent="0.35">
      <c r="A94" s="18"/>
      <c r="B94" s="19">
        <v>82</v>
      </c>
      <c r="C94" s="223" t="s">
        <v>136</v>
      </c>
      <c r="D94" s="230">
        <v>142098614</v>
      </c>
      <c r="E94" s="19"/>
      <c r="F94" s="20">
        <v>733</v>
      </c>
      <c r="G94" s="20">
        <v>1850</v>
      </c>
      <c r="H94" s="20"/>
      <c r="I94" s="20"/>
      <c r="J94" s="20"/>
      <c r="K94" s="21"/>
    </row>
    <row r="95" spans="1:11" x14ac:dyDescent="0.35">
      <c r="A95" s="18"/>
      <c r="B95" s="19">
        <v>83</v>
      </c>
      <c r="C95" s="222" t="s">
        <v>137</v>
      </c>
      <c r="D95" s="231">
        <v>305536485</v>
      </c>
      <c r="E95" s="19"/>
      <c r="F95" s="20">
        <v>1500</v>
      </c>
      <c r="G95" s="20">
        <v>2100</v>
      </c>
      <c r="H95" s="20"/>
      <c r="I95" s="20"/>
      <c r="J95" s="20"/>
      <c r="K95" s="21"/>
    </row>
    <row r="96" spans="1:11" x14ac:dyDescent="0.35">
      <c r="A96" s="18"/>
      <c r="B96" s="19">
        <v>84</v>
      </c>
      <c r="C96" s="223" t="s">
        <v>80</v>
      </c>
      <c r="D96" s="230">
        <v>304042149</v>
      </c>
      <c r="E96" s="19"/>
      <c r="F96" s="20">
        <v>1333</v>
      </c>
      <c r="G96" s="20">
        <v>0</v>
      </c>
      <c r="H96" s="20"/>
      <c r="I96" s="20"/>
      <c r="J96" s="20"/>
      <c r="K96" s="21"/>
    </row>
    <row r="97" spans="1:11" x14ac:dyDescent="0.35">
      <c r="A97" s="18"/>
      <c r="B97" s="19">
        <v>85</v>
      </c>
      <c r="C97" s="110" t="s">
        <v>100</v>
      </c>
      <c r="D97" s="231">
        <v>193100572</v>
      </c>
      <c r="E97" s="19"/>
      <c r="F97" s="20">
        <v>900</v>
      </c>
      <c r="G97" s="20">
        <v>0</v>
      </c>
      <c r="H97" s="20"/>
      <c r="I97" s="20"/>
      <c r="J97" s="20"/>
      <c r="K97" s="21"/>
    </row>
    <row r="98" spans="1:11" x14ac:dyDescent="0.35">
      <c r="A98" s="18"/>
      <c r="B98" s="19">
        <v>86</v>
      </c>
      <c r="C98" s="224" t="s">
        <v>138</v>
      </c>
      <c r="D98" s="237">
        <v>304453848</v>
      </c>
      <c r="E98" s="19"/>
      <c r="F98" s="20">
        <v>800</v>
      </c>
      <c r="G98" s="20">
        <v>0</v>
      </c>
      <c r="H98" s="20"/>
      <c r="I98" s="20"/>
      <c r="J98" s="20"/>
      <c r="K98" s="21"/>
    </row>
    <row r="99" spans="1:11" x14ac:dyDescent="0.35">
      <c r="A99" s="18"/>
      <c r="B99" s="19">
        <v>87</v>
      </c>
      <c r="C99" s="110" t="s">
        <v>68</v>
      </c>
      <c r="D99" s="231">
        <v>193176698</v>
      </c>
      <c r="E99" s="19"/>
      <c r="F99" s="20">
        <v>600</v>
      </c>
      <c r="G99" s="20">
        <v>1633</v>
      </c>
      <c r="H99" s="20"/>
      <c r="I99" s="20"/>
      <c r="J99" s="20"/>
      <c r="K99" s="21"/>
    </row>
    <row r="100" spans="1:11" x14ac:dyDescent="0.35">
      <c r="A100" s="18"/>
      <c r="B100" s="19">
        <v>88</v>
      </c>
      <c r="C100" s="224" t="s">
        <v>100</v>
      </c>
      <c r="D100" s="231">
        <v>193100572</v>
      </c>
      <c r="E100" s="19"/>
      <c r="F100" s="20">
        <v>1000</v>
      </c>
      <c r="G100" s="20">
        <v>0</v>
      </c>
      <c r="H100" s="20"/>
      <c r="I100" s="20"/>
      <c r="J100" s="20"/>
      <c r="K100" s="21"/>
    </row>
    <row r="101" spans="1:11" x14ac:dyDescent="0.35">
      <c r="A101" s="18"/>
      <c r="B101" s="19">
        <v>89</v>
      </c>
      <c r="C101" s="110" t="s">
        <v>139</v>
      </c>
      <c r="D101" s="232">
        <v>303842939</v>
      </c>
      <c r="E101" s="19"/>
      <c r="F101" s="20">
        <v>817</v>
      </c>
      <c r="G101" s="20">
        <v>3133</v>
      </c>
      <c r="H101" s="20"/>
      <c r="I101" s="20"/>
      <c r="J101" s="20"/>
      <c r="K101" s="21"/>
    </row>
    <row r="102" spans="1:11" x14ac:dyDescent="0.35">
      <c r="A102" s="18"/>
      <c r="B102" s="19">
        <v>90</v>
      </c>
      <c r="C102" s="223" t="s">
        <v>101</v>
      </c>
      <c r="D102" s="231">
        <v>302449897</v>
      </c>
      <c r="E102" s="19"/>
      <c r="F102" s="20">
        <v>900</v>
      </c>
      <c r="G102" s="20">
        <v>0</v>
      </c>
      <c r="H102" s="20"/>
      <c r="I102" s="20"/>
      <c r="J102" s="20"/>
      <c r="K102" s="21"/>
    </row>
    <row r="103" spans="1:11" x14ac:dyDescent="0.35">
      <c r="A103" s="18"/>
      <c r="B103" s="19">
        <v>91</v>
      </c>
      <c r="C103" s="223" t="s">
        <v>113</v>
      </c>
      <c r="D103" s="232">
        <v>141812910</v>
      </c>
      <c r="E103" s="19"/>
      <c r="F103" s="20">
        <v>1067</v>
      </c>
      <c r="G103" s="20">
        <v>0</v>
      </c>
      <c r="H103" s="20"/>
      <c r="I103" s="20"/>
      <c r="J103" s="20"/>
      <c r="K103" s="21"/>
    </row>
    <row r="104" spans="1:11" x14ac:dyDescent="0.35">
      <c r="A104" s="18"/>
      <c r="B104" s="19">
        <v>92</v>
      </c>
      <c r="C104" s="222" t="s">
        <v>140</v>
      </c>
      <c r="D104" s="230">
        <v>304978881</v>
      </c>
      <c r="E104" s="19"/>
      <c r="F104" s="20">
        <v>1400</v>
      </c>
      <c r="G104" s="20">
        <v>0</v>
      </c>
      <c r="H104" s="20"/>
      <c r="I104" s="20"/>
      <c r="J104" s="20"/>
      <c r="K104" s="21"/>
    </row>
    <row r="105" spans="1:11" x14ac:dyDescent="0.35">
      <c r="A105" s="18"/>
      <c r="B105" s="19">
        <v>93</v>
      </c>
      <c r="C105" s="239" t="s">
        <v>120</v>
      </c>
      <c r="D105" s="231">
        <v>303393946</v>
      </c>
      <c r="E105" s="19"/>
      <c r="F105" s="20">
        <v>433</v>
      </c>
      <c r="G105" s="20">
        <v>0</v>
      </c>
      <c r="H105" s="20"/>
      <c r="I105" s="20"/>
      <c r="J105" s="20"/>
      <c r="K105" s="21"/>
    </row>
    <row r="106" spans="1:11" x14ac:dyDescent="0.35">
      <c r="A106" s="18"/>
      <c r="B106" s="19">
        <v>94</v>
      </c>
      <c r="C106" s="222" t="s">
        <v>141</v>
      </c>
      <c r="D106" s="231">
        <v>111966048</v>
      </c>
      <c r="E106" s="19"/>
      <c r="F106" s="20">
        <v>933</v>
      </c>
      <c r="G106" s="20">
        <v>0</v>
      </c>
      <c r="H106" s="20"/>
      <c r="I106" s="20"/>
      <c r="J106" s="20"/>
      <c r="K106" s="21"/>
    </row>
    <row r="107" spans="1:11" x14ac:dyDescent="0.35">
      <c r="A107" s="18"/>
      <c r="B107" s="19">
        <v>95</v>
      </c>
      <c r="C107" s="229" t="s">
        <v>72</v>
      </c>
      <c r="D107" s="230">
        <v>193179655</v>
      </c>
      <c r="E107" s="19"/>
      <c r="F107" s="20">
        <v>733</v>
      </c>
      <c r="G107" s="20">
        <v>0</v>
      </c>
      <c r="H107" s="20"/>
      <c r="I107" s="20"/>
      <c r="J107" s="20"/>
      <c r="K107" s="21"/>
    </row>
    <row r="108" spans="1:11" x14ac:dyDescent="0.35">
      <c r="A108" s="18"/>
      <c r="B108" s="19">
        <v>96</v>
      </c>
      <c r="C108" s="110" t="s">
        <v>142</v>
      </c>
      <c r="D108" s="230">
        <v>305643672</v>
      </c>
      <c r="E108" s="19"/>
      <c r="F108" s="20">
        <v>600</v>
      </c>
      <c r="G108" s="20">
        <v>1733</v>
      </c>
      <c r="H108" s="20"/>
      <c r="I108" s="20"/>
      <c r="J108" s="20"/>
      <c r="K108" s="21"/>
    </row>
    <row r="109" spans="1:11" x14ac:dyDescent="0.35">
      <c r="A109" s="18"/>
      <c r="B109" s="19">
        <v>97</v>
      </c>
      <c r="C109" s="224" t="s">
        <v>94</v>
      </c>
      <c r="D109" s="231">
        <v>303290775</v>
      </c>
      <c r="E109" s="19"/>
      <c r="F109" s="20">
        <v>733</v>
      </c>
      <c r="G109" s="20">
        <v>0</v>
      </c>
      <c r="H109" s="20"/>
      <c r="I109" s="20"/>
      <c r="J109" s="20"/>
      <c r="K109" s="21"/>
    </row>
    <row r="110" spans="1:11" x14ac:dyDescent="0.35">
      <c r="A110" s="18"/>
      <c r="B110" s="19">
        <v>98</v>
      </c>
      <c r="C110" s="110" t="s">
        <v>91</v>
      </c>
      <c r="D110" s="231">
        <v>302481806</v>
      </c>
      <c r="E110" s="19"/>
      <c r="F110" s="20">
        <v>1000</v>
      </c>
      <c r="G110" s="20">
        <v>0</v>
      </c>
      <c r="H110" s="20"/>
      <c r="I110" s="20"/>
      <c r="J110" s="20"/>
      <c r="K110" s="21"/>
    </row>
    <row r="111" spans="1:11" x14ac:dyDescent="0.35">
      <c r="A111" s="18"/>
      <c r="B111" s="19">
        <v>99</v>
      </c>
      <c r="C111" s="224" t="s">
        <v>139</v>
      </c>
      <c r="D111" s="232">
        <v>303842939</v>
      </c>
      <c r="E111" s="19"/>
      <c r="F111" s="20">
        <v>733</v>
      </c>
      <c r="G111" s="20">
        <v>1467</v>
      </c>
      <c r="H111" s="20"/>
      <c r="I111" s="20"/>
      <c r="J111" s="20"/>
      <c r="K111" s="21"/>
    </row>
    <row r="112" spans="1:11" x14ac:dyDescent="0.35">
      <c r="A112" s="18"/>
      <c r="B112" s="19">
        <v>100</v>
      </c>
      <c r="C112" s="110" t="s">
        <v>143</v>
      </c>
      <c r="D112" s="231">
        <v>300562533</v>
      </c>
      <c r="E112" s="19"/>
      <c r="F112" s="20">
        <v>400</v>
      </c>
      <c r="G112" s="20">
        <v>0</v>
      </c>
      <c r="H112" s="20"/>
      <c r="I112" s="20"/>
      <c r="J112" s="20"/>
      <c r="K112" s="21"/>
    </row>
    <row r="113" spans="1:11" x14ac:dyDescent="0.35">
      <c r="A113" s="18"/>
      <c r="B113" s="19">
        <v>101</v>
      </c>
      <c r="C113" s="229" t="s">
        <v>144</v>
      </c>
      <c r="D113" s="231">
        <v>211951150</v>
      </c>
      <c r="E113" s="19"/>
      <c r="F113" s="20">
        <v>600</v>
      </c>
      <c r="G113" s="20">
        <v>0</v>
      </c>
      <c r="H113" s="20"/>
      <c r="I113" s="20"/>
      <c r="J113" s="20"/>
      <c r="K113" s="21"/>
    </row>
    <row r="114" spans="1:11" x14ac:dyDescent="0.35">
      <c r="A114" s="18"/>
      <c r="B114" s="19">
        <v>102</v>
      </c>
      <c r="C114" s="110" t="s">
        <v>145</v>
      </c>
      <c r="D114" s="231">
        <v>304951069</v>
      </c>
      <c r="E114" s="19"/>
      <c r="F114" s="20">
        <v>1000</v>
      </c>
      <c r="G114" s="20">
        <v>0</v>
      </c>
      <c r="H114" s="20"/>
      <c r="I114" s="20"/>
      <c r="J114" s="20"/>
      <c r="K114" s="21"/>
    </row>
    <row r="115" spans="1:11" x14ac:dyDescent="0.35">
      <c r="A115" s="18"/>
      <c r="B115" s="19">
        <v>103</v>
      </c>
      <c r="C115" s="229" t="s">
        <v>139</v>
      </c>
      <c r="D115" s="232">
        <v>303842939</v>
      </c>
      <c r="E115" s="19"/>
      <c r="F115" s="20">
        <v>267</v>
      </c>
      <c r="G115" s="20">
        <v>0</v>
      </c>
      <c r="H115" s="20"/>
      <c r="I115" s="20"/>
      <c r="J115" s="20"/>
      <c r="K115" s="21"/>
    </row>
    <row r="116" spans="1:11" x14ac:dyDescent="0.35">
      <c r="A116" s="18"/>
      <c r="B116" s="19">
        <v>104</v>
      </c>
      <c r="C116" s="110" t="s">
        <v>80</v>
      </c>
      <c r="D116" s="230">
        <v>304042149</v>
      </c>
      <c r="E116" s="19"/>
      <c r="F116" s="20">
        <v>667</v>
      </c>
      <c r="G116" s="20">
        <v>0</v>
      </c>
      <c r="H116" s="20"/>
      <c r="I116" s="20"/>
      <c r="J116" s="20"/>
      <c r="K116" s="21"/>
    </row>
    <row r="117" spans="1:11" ht="12.75" customHeight="1" x14ac:dyDescent="0.35">
      <c r="A117" s="18"/>
      <c r="B117" s="19">
        <v>105</v>
      </c>
      <c r="C117" s="224" t="s">
        <v>171</v>
      </c>
      <c r="D117" s="231">
        <v>293425780</v>
      </c>
      <c r="E117" s="19"/>
      <c r="F117" s="20"/>
      <c r="G117" s="20">
        <v>3166</v>
      </c>
      <c r="H117" s="20"/>
      <c r="I117" s="20"/>
      <c r="J117" s="20"/>
      <c r="K117" s="21"/>
    </row>
    <row r="118" spans="1:11" ht="13.5" customHeight="1" x14ac:dyDescent="0.35">
      <c r="A118" s="18"/>
      <c r="B118" s="19">
        <v>106</v>
      </c>
      <c r="C118" s="224" t="s">
        <v>93</v>
      </c>
      <c r="D118" s="230">
        <v>302471979</v>
      </c>
      <c r="E118" s="19"/>
      <c r="F118" s="20"/>
      <c r="G118" s="20">
        <v>3250</v>
      </c>
      <c r="H118" s="20"/>
      <c r="I118" s="20"/>
      <c r="J118" s="20"/>
      <c r="K118" s="21"/>
    </row>
    <row r="119" spans="1:11" ht="13.5" customHeight="1" x14ac:dyDescent="0.35">
      <c r="A119" s="18"/>
      <c r="B119" s="19">
        <v>107</v>
      </c>
      <c r="C119" s="224" t="s">
        <v>172</v>
      </c>
      <c r="D119" s="230">
        <v>193177113</v>
      </c>
      <c r="E119" s="19"/>
      <c r="F119" s="20"/>
      <c r="G119" s="20">
        <v>3267</v>
      </c>
      <c r="H119" s="20"/>
      <c r="I119" s="20"/>
      <c r="J119" s="20"/>
      <c r="K119" s="21"/>
    </row>
    <row r="120" spans="1:11" ht="13.5" customHeight="1" x14ac:dyDescent="0.35">
      <c r="A120" s="18"/>
      <c r="B120" s="19">
        <v>108</v>
      </c>
      <c r="C120" s="224" t="s">
        <v>173</v>
      </c>
      <c r="D120" s="230">
        <v>302452555</v>
      </c>
      <c r="E120" s="19"/>
      <c r="F120" s="20"/>
      <c r="G120" s="20">
        <v>3600</v>
      </c>
      <c r="H120" s="20"/>
      <c r="I120" s="20"/>
      <c r="J120" s="20"/>
      <c r="K120" s="21"/>
    </row>
    <row r="121" spans="1:11" ht="14.25" customHeight="1" x14ac:dyDescent="0.35">
      <c r="A121" s="18"/>
      <c r="B121" s="19">
        <v>109</v>
      </c>
      <c r="C121" s="224" t="s">
        <v>174</v>
      </c>
      <c r="D121" s="237">
        <v>304938926</v>
      </c>
      <c r="E121" s="19"/>
      <c r="F121" s="20"/>
      <c r="G121" s="20">
        <v>2183</v>
      </c>
      <c r="H121" s="20"/>
      <c r="I121" s="20"/>
      <c r="J121" s="20"/>
      <c r="K121" s="21"/>
    </row>
    <row r="122" spans="1:11" ht="12.75" customHeight="1" x14ac:dyDescent="0.35">
      <c r="A122" s="18"/>
      <c r="B122" s="19">
        <v>110</v>
      </c>
      <c r="C122" s="224" t="s">
        <v>175</v>
      </c>
      <c r="D122" s="237">
        <v>304586001</v>
      </c>
      <c r="E122" s="19"/>
      <c r="F122" s="20"/>
      <c r="G122" s="20">
        <v>2400</v>
      </c>
      <c r="H122" s="20"/>
      <c r="I122" s="20"/>
      <c r="J122" s="20"/>
      <c r="K122" s="21"/>
    </row>
    <row r="123" spans="1:11" ht="13.5" customHeight="1" x14ac:dyDescent="0.35">
      <c r="A123" s="18"/>
      <c r="B123" s="19">
        <v>111</v>
      </c>
      <c r="C123" s="224" t="s">
        <v>176</v>
      </c>
      <c r="D123" s="232">
        <v>304848628</v>
      </c>
      <c r="E123" s="19"/>
      <c r="F123" s="20"/>
      <c r="G123" s="20">
        <v>3100</v>
      </c>
      <c r="H123" s="20"/>
      <c r="I123" s="20"/>
      <c r="J123" s="20"/>
      <c r="K123" s="21"/>
    </row>
    <row r="124" spans="1:11" ht="12.75" customHeight="1" x14ac:dyDescent="0.35">
      <c r="A124" s="18"/>
      <c r="B124" s="19">
        <v>112</v>
      </c>
      <c r="C124" s="224" t="s">
        <v>117</v>
      </c>
      <c r="D124" s="279"/>
      <c r="E124" s="19"/>
      <c r="F124" s="20"/>
      <c r="G124" s="20">
        <v>1800</v>
      </c>
      <c r="H124" s="20"/>
      <c r="I124" s="20"/>
      <c r="J124" s="20"/>
      <c r="K124" s="21"/>
    </row>
    <row r="125" spans="1:11" ht="12.75" customHeight="1" x14ac:dyDescent="0.35">
      <c r="A125" s="18"/>
      <c r="B125" s="19">
        <v>113</v>
      </c>
      <c r="C125" s="224" t="s">
        <v>138</v>
      </c>
      <c r="D125" s="231">
        <v>304453848</v>
      </c>
      <c r="E125" s="19"/>
      <c r="F125" s="20"/>
      <c r="G125" s="20">
        <v>2350</v>
      </c>
      <c r="H125" s="20"/>
      <c r="I125" s="20"/>
      <c r="J125" s="20"/>
      <c r="K125" s="21"/>
    </row>
    <row r="126" spans="1:11" x14ac:dyDescent="0.35">
      <c r="A126" s="18"/>
      <c r="B126" s="19">
        <v>114</v>
      </c>
      <c r="C126" s="224" t="s">
        <v>177</v>
      </c>
      <c r="D126" s="231">
        <v>141600327</v>
      </c>
      <c r="E126" s="19"/>
      <c r="F126" s="20"/>
      <c r="G126" s="20">
        <v>1833</v>
      </c>
      <c r="H126" s="20"/>
      <c r="I126" s="20"/>
      <c r="J126" s="20"/>
      <c r="K126" s="21"/>
    </row>
    <row r="127" spans="1:11" ht="19.5" customHeight="1" x14ac:dyDescent="0.35">
      <c r="A127" s="18"/>
      <c r="B127" s="19">
        <v>115</v>
      </c>
      <c r="C127" s="224" t="s">
        <v>178</v>
      </c>
      <c r="D127" s="230">
        <v>304161897</v>
      </c>
      <c r="E127" s="19"/>
      <c r="F127" s="20"/>
      <c r="G127" s="20">
        <v>2133</v>
      </c>
      <c r="H127" s="20"/>
      <c r="I127" s="20"/>
      <c r="J127" s="20"/>
      <c r="K127" s="21"/>
    </row>
    <row r="128" spans="1:11" ht="21.75" customHeight="1" x14ac:dyDescent="0.35">
      <c r="A128" s="18"/>
      <c r="B128" s="19">
        <v>116</v>
      </c>
      <c r="C128" s="224" t="s">
        <v>179</v>
      </c>
      <c r="D128" s="231">
        <v>302821244</v>
      </c>
      <c r="E128" s="19"/>
      <c r="F128" s="20"/>
      <c r="G128" s="20">
        <v>1133</v>
      </c>
      <c r="H128" s="20"/>
      <c r="I128" s="20"/>
      <c r="J128" s="20"/>
      <c r="K128" s="21"/>
    </row>
    <row r="129" spans="1:11" ht="19.5" customHeight="1" x14ac:dyDescent="0.35">
      <c r="A129" s="18"/>
      <c r="B129" s="19">
        <v>117</v>
      </c>
      <c r="C129" s="224" t="s">
        <v>180</v>
      </c>
      <c r="D129" s="230">
        <v>302507578</v>
      </c>
      <c r="E129" s="19"/>
      <c r="F129" s="20"/>
      <c r="G129" s="20">
        <v>1417</v>
      </c>
      <c r="H129" s="20"/>
      <c r="I129" s="20"/>
      <c r="J129" s="20"/>
      <c r="K129" s="21"/>
    </row>
    <row r="130" spans="1:11" ht="13.5" customHeight="1" x14ac:dyDescent="0.35">
      <c r="A130" s="18"/>
      <c r="B130" s="19">
        <v>118</v>
      </c>
      <c r="C130" s="224" t="s">
        <v>181</v>
      </c>
      <c r="D130" s="231">
        <v>193220760</v>
      </c>
      <c r="E130" s="19"/>
      <c r="F130" s="20"/>
      <c r="G130" s="20">
        <v>1333</v>
      </c>
      <c r="H130" s="20"/>
      <c r="I130" s="20"/>
      <c r="J130" s="20"/>
      <c r="K130" s="21"/>
    </row>
    <row r="131" spans="1:11" ht="19.5" customHeight="1" x14ac:dyDescent="0.35">
      <c r="A131" s="18"/>
      <c r="B131" s="19">
        <v>119</v>
      </c>
      <c r="C131" s="224" t="s">
        <v>96</v>
      </c>
      <c r="D131" s="230">
        <v>302326268</v>
      </c>
      <c r="E131" s="19"/>
      <c r="F131" s="20"/>
      <c r="G131" s="20">
        <v>733</v>
      </c>
      <c r="H131" s="20"/>
      <c r="I131" s="20"/>
      <c r="J131" s="20"/>
      <c r="K131" s="21"/>
    </row>
    <row r="132" spans="1:11" x14ac:dyDescent="0.35">
      <c r="A132" s="18"/>
      <c r="B132" s="19"/>
      <c r="C132" s="249" t="s">
        <v>58</v>
      </c>
      <c r="D132" s="232"/>
      <c r="E132" s="19"/>
      <c r="F132" s="20"/>
      <c r="G132" s="20"/>
      <c r="H132" s="20"/>
      <c r="I132" s="20"/>
      <c r="J132" s="20"/>
      <c r="K132" s="21"/>
    </row>
    <row r="133" spans="1:11" x14ac:dyDescent="0.35">
      <c r="A133" s="18"/>
      <c r="B133" s="19">
        <v>120</v>
      </c>
      <c r="C133" s="225" t="s">
        <v>146</v>
      </c>
      <c r="D133" s="232">
        <v>193211035</v>
      </c>
      <c r="F133" s="20">
        <v>9067</v>
      </c>
      <c r="G133" s="20">
        <v>17710</v>
      </c>
      <c r="H133" s="20"/>
      <c r="I133" s="20"/>
      <c r="J133" s="20"/>
      <c r="K133" s="21"/>
    </row>
    <row r="134" spans="1:11" x14ac:dyDescent="0.35">
      <c r="A134" s="18"/>
      <c r="B134" s="19">
        <v>121</v>
      </c>
      <c r="C134" s="226" t="s">
        <v>147</v>
      </c>
      <c r="D134" s="232">
        <v>241708670</v>
      </c>
      <c r="E134" s="19"/>
      <c r="F134" s="20">
        <v>8800</v>
      </c>
      <c r="G134" s="20">
        <v>17220</v>
      </c>
      <c r="H134" s="20"/>
      <c r="I134" s="20"/>
      <c r="J134" s="20"/>
      <c r="K134" s="21"/>
    </row>
    <row r="135" spans="1:11" x14ac:dyDescent="0.35">
      <c r="A135" s="18"/>
      <c r="B135" s="19">
        <v>122</v>
      </c>
      <c r="C135" s="226" t="s">
        <v>148</v>
      </c>
      <c r="D135" s="232">
        <v>193428028</v>
      </c>
      <c r="E135" s="19"/>
      <c r="F135" s="20">
        <v>8800</v>
      </c>
      <c r="G135" s="20">
        <v>13150</v>
      </c>
      <c r="H135" s="20"/>
      <c r="I135" s="20"/>
      <c r="J135" s="20"/>
      <c r="K135" s="21"/>
    </row>
    <row r="136" spans="1:11" x14ac:dyDescent="0.35">
      <c r="A136" s="18"/>
      <c r="B136" s="19">
        <v>123</v>
      </c>
      <c r="C136" s="226" t="s">
        <v>149</v>
      </c>
      <c r="D136" s="232">
        <v>302843365</v>
      </c>
      <c r="E136" s="19"/>
      <c r="F136" s="20">
        <v>6400</v>
      </c>
      <c r="G136" s="20">
        <v>0</v>
      </c>
      <c r="H136" s="20"/>
      <c r="I136" s="20"/>
      <c r="J136" s="20"/>
      <c r="K136" s="21"/>
    </row>
    <row r="137" spans="1:11" x14ac:dyDescent="0.35">
      <c r="A137" s="18"/>
      <c r="B137" s="19">
        <v>124</v>
      </c>
      <c r="C137" s="226" t="s">
        <v>150</v>
      </c>
      <c r="D137" s="232">
        <v>304951069</v>
      </c>
      <c r="E137" s="19"/>
      <c r="F137" s="20">
        <v>4533</v>
      </c>
      <c r="G137" s="20">
        <v>11430</v>
      </c>
      <c r="H137" s="20"/>
      <c r="I137" s="20"/>
      <c r="J137" s="20"/>
      <c r="K137" s="21"/>
    </row>
    <row r="138" spans="1:11" x14ac:dyDescent="0.35">
      <c r="A138" s="18"/>
      <c r="B138" s="19">
        <v>125</v>
      </c>
      <c r="C138" s="226" t="s">
        <v>151</v>
      </c>
      <c r="D138" s="232">
        <v>193211754</v>
      </c>
      <c r="E138" s="19"/>
      <c r="F138" s="20">
        <v>5067</v>
      </c>
      <c r="G138" s="20">
        <v>0</v>
      </c>
      <c r="H138" s="20"/>
      <c r="I138" s="20"/>
      <c r="J138" s="20"/>
      <c r="K138" s="21"/>
    </row>
    <row r="139" spans="1:11" x14ac:dyDescent="0.35">
      <c r="A139" s="18"/>
      <c r="B139" s="19">
        <v>126</v>
      </c>
      <c r="C139" s="226" t="s">
        <v>138</v>
      </c>
      <c r="D139" s="232">
        <v>304453848</v>
      </c>
      <c r="E139" s="19"/>
      <c r="F139" s="20">
        <v>5067</v>
      </c>
      <c r="G139" s="20">
        <v>14410</v>
      </c>
      <c r="H139" s="20"/>
      <c r="I139" s="20"/>
      <c r="J139" s="20"/>
      <c r="K139" s="21"/>
    </row>
    <row r="140" spans="1:11" x14ac:dyDescent="0.35">
      <c r="A140" s="18"/>
      <c r="B140" s="19">
        <v>127</v>
      </c>
      <c r="C140" s="226" t="s">
        <v>152</v>
      </c>
      <c r="D140" s="232">
        <v>305260873</v>
      </c>
      <c r="E140" s="19"/>
      <c r="F140" s="20">
        <v>2933</v>
      </c>
      <c r="G140" s="20">
        <v>8000</v>
      </c>
      <c r="H140" s="20"/>
      <c r="I140" s="20"/>
      <c r="J140" s="20"/>
      <c r="K140" s="21"/>
    </row>
    <row r="141" spans="1:11" x14ac:dyDescent="0.35">
      <c r="A141" s="18"/>
      <c r="B141" s="19">
        <v>128</v>
      </c>
      <c r="C141" s="226" t="s">
        <v>169</v>
      </c>
      <c r="D141" s="232">
        <v>305560874</v>
      </c>
      <c r="E141" s="19"/>
      <c r="F141" s="20"/>
      <c r="G141" s="20">
        <v>6200</v>
      </c>
      <c r="H141" s="20"/>
      <c r="I141" s="20"/>
      <c r="J141" s="20"/>
      <c r="K141" s="21"/>
    </row>
    <row r="142" spans="1:11" x14ac:dyDescent="0.35">
      <c r="A142" s="18"/>
      <c r="B142" s="19">
        <v>129</v>
      </c>
      <c r="C142" s="226" t="s">
        <v>168</v>
      </c>
      <c r="D142" s="232">
        <v>302689839</v>
      </c>
      <c r="E142" s="19"/>
      <c r="F142" s="20"/>
      <c r="G142" s="20">
        <v>11800</v>
      </c>
      <c r="H142" s="20"/>
      <c r="I142" s="20"/>
      <c r="J142" s="20"/>
      <c r="K142" s="21"/>
    </row>
    <row r="143" spans="1:11" ht="46" x14ac:dyDescent="0.35">
      <c r="A143" s="18"/>
      <c r="B143" s="19"/>
      <c r="C143" s="249" t="s">
        <v>185</v>
      </c>
      <c r="D143" s="232"/>
      <c r="E143" s="19"/>
      <c r="F143" s="20"/>
      <c r="G143" s="20"/>
      <c r="H143" s="20"/>
      <c r="I143" s="20"/>
      <c r="J143" s="20"/>
      <c r="K143" s="21"/>
    </row>
    <row r="144" spans="1:11" x14ac:dyDescent="0.35">
      <c r="A144" s="18"/>
      <c r="B144" s="19">
        <v>130</v>
      </c>
      <c r="C144" s="229" t="s">
        <v>162</v>
      </c>
      <c r="D144" s="231">
        <v>190457010</v>
      </c>
      <c r="E144" s="19"/>
      <c r="F144" s="20"/>
      <c r="G144" s="20">
        <v>608712</v>
      </c>
      <c r="H144" s="20"/>
      <c r="I144" s="20"/>
      <c r="J144" s="20"/>
      <c r="K144" s="21"/>
    </row>
    <row r="145" spans="1:11" x14ac:dyDescent="0.35">
      <c r="A145" s="18"/>
      <c r="B145" s="19">
        <v>131</v>
      </c>
      <c r="C145" s="229" t="s">
        <v>163</v>
      </c>
      <c r="D145" s="231">
        <v>305536485</v>
      </c>
      <c r="E145" s="19"/>
      <c r="F145" s="20"/>
      <c r="G145" s="20">
        <v>52680</v>
      </c>
      <c r="H145" s="20"/>
      <c r="I145" s="20"/>
      <c r="J145" s="20"/>
      <c r="K145" s="21"/>
    </row>
    <row r="146" spans="1:11" x14ac:dyDescent="0.35">
      <c r="A146" s="18"/>
      <c r="B146" s="19">
        <v>132</v>
      </c>
      <c r="C146" s="110" t="s">
        <v>164</v>
      </c>
      <c r="D146" s="230">
        <v>304800900</v>
      </c>
      <c r="E146" s="19"/>
      <c r="F146" s="20"/>
      <c r="G146" s="20">
        <v>70320</v>
      </c>
      <c r="H146" s="20"/>
      <c r="I146" s="20"/>
      <c r="J146" s="20"/>
      <c r="K146" s="21"/>
    </row>
    <row r="147" spans="1:11" x14ac:dyDescent="0.35">
      <c r="A147" s="18"/>
      <c r="B147" s="19"/>
      <c r="C147" s="249" t="s">
        <v>59</v>
      </c>
      <c r="D147" s="232"/>
      <c r="E147" s="19"/>
      <c r="F147" s="20"/>
      <c r="G147" s="20"/>
      <c r="H147" s="20"/>
      <c r="I147" s="20"/>
      <c r="J147" s="20"/>
      <c r="K147" s="21"/>
    </row>
    <row r="148" spans="1:11" x14ac:dyDescent="0.35">
      <c r="A148" s="18"/>
      <c r="B148" s="19">
        <v>133</v>
      </c>
      <c r="C148" s="226" t="s">
        <v>153</v>
      </c>
      <c r="D148" s="234">
        <v>142165632</v>
      </c>
      <c r="E148" s="19"/>
      <c r="F148" s="20">
        <v>2893</v>
      </c>
      <c r="G148" s="20">
        <v>2000</v>
      </c>
      <c r="H148" s="20"/>
      <c r="I148" s="20"/>
      <c r="J148" s="20"/>
      <c r="K148" s="21"/>
    </row>
    <row r="149" spans="1:11" x14ac:dyDescent="0.35">
      <c r="A149" s="18"/>
      <c r="B149" s="19">
        <v>134</v>
      </c>
      <c r="C149" s="226" t="s">
        <v>154</v>
      </c>
      <c r="D149" s="234">
        <v>193090950</v>
      </c>
      <c r="E149" s="19"/>
      <c r="F149" s="20">
        <v>14629</v>
      </c>
      <c r="G149" s="20">
        <v>15000</v>
      </c>
      <c r="H149" s="20"/>
      <c r="I149" s="20"/>
      <c r="J149" s="20"/>
      <c r="K149" s="21"/>
    </row>
    <row r="150" spans="1:11" x14ac:dyDescent="0.35">
      <c r="A150" s="18"/>
      <c r="B150" s="19">
        <v>135</v>
      </c>
      <c r="C150" s="225" t="s">
        <v>155</v>
      </c>
      <c r="D150" s="234">
        <v>193120265</v>
      </c>
      <c r="E150" s="19"/>
      <c r="F150" s="20">
        <v>5798</v>
      </c>
      <c r="G150" s="20">
        <v>15000</v>
      </c>
      <c r="H150" s="20"/>
      <c r="I150" s="20"/>
      <c r="J150" s="20"/>
      <c r="K150" s="21"/>
    </row>
    <row r="151" spans="1:11" x14ac:dyDescent="0.35">
      <c r="A151" s="18"/>
      <c r="B151" s="19">
        <v>136</v>
      </c>
      <c r="C151" s="226" t="s">
        <v>156</v>
      </c>
      <c r="D151" s="235">
        <v>304158883</v>
      </c>
      <c r="E151" s="19"/>
      <c r="F151" s="20">
        <v>6876</v>
      </c>
      <c r="G151" s="20">
        <v>2000</v>
      </c>
      <c r="H151" s="20"/>
      <c r="I151" s="20"/>
      <c r="J151" s="20"/>
      <c r="K151" s="21"/>
    </row>
    <row r="152" spans="1:11" x14ac:dyDescent="0.35">
      <c r="A152" s="18"/>
      <c r="B152" s="19">
        <v>137</v>
      </c>
      <c r="C152" s="225" t="s">
        <v>157</v>
      </c>
      <c r="D152" s="234">
        <v>193120112</v>
      </c>
      <c r="E152" s="19"/>
      <c r="F152" s="20">
        <v>11804</v>
      </c>
      <c r="G152" s="20">
        <v>11400</v>
      </c>
      <c r="H152" s="20"/>
      <c r="I152" s="20"/>
      <c r="J152" s="20"/>
      <c r="K152" s="21"/>
    </row>
    <row r="153" spans="1:11" x14ac:dyDescent="0.35">
      <c r="A153" s="18"/>
      <c r="B153" s="19">
        <v>138</v>
      </c>
      <c r="C153" s="226" t="s">
        <v>165</v>
      </c>
      <c r="D153" s="235">
        <v>304292416</v>
      </c>
      <c r="E153" s="19"/>
      <c r="F153" s="20"/>
      <c r="G153" s="20">
        <v>5000</v>
      </c>
      <c r="H153" s="20"/>
      <c r="I153" s="20"/>
      <c r="J153" s="20"/>
      <c r="K153" s="21"/>
    </row>
    <row r="154" spans="1:11" ht="46" x14ac:dyDescent="0.35">
      <c r="A154" s="18"/>
      <c r="B154" s="19"/>
      <c r="C154" s="249" t="s">
        <v>186</v>
      </c>
      <c r="D154" s="232"/>
      <c r="E154" s="19"/>
      <c r="F154" s="20"/>
      <c r="G154" s="20"/>
      <c r="H154" s="20"/>
      <c r="I154" s="20"/>
      <c r="J154" s="20"/>
      <c r="K154" s="21"/>
    </row>
    <row r="155" spans="1:11" x14ac:dyDescent="0.35">
      <c r="A155" s="18"/>
      <c r="B155" s="19">
        <v>139</v>
      </c>
      <c r="C155" s="228" t="s">
        <v>183</v>
      </c>
      <c r="D155" s="238">
        <v>300555371</v>
      </c>
      <c r="E155" s="19"/>
      <c r="F155" s="20"/>
      <c r="G155" s="20">
        <v>10000</v>
      </c>
      <c r="H155" s="20"/>
      <c r="I155" s="20"/>
      <c r="J155" s="20"/>
      <c r="K155" s="21"/>
    </row>
    <row r="156" spans="1:11" ht="30.5" x14ac:dyDescent="0.35">
      <c r="A156" s="18"/>
      <c r="B156" s="19"/>
      <c r="C156" s="249" t="s">
        <v>60</v>
      </c>
      <c r="D156" s="232"/>
      <c r="E156" s="19"/>
      <c r="F156" s="20"/>
      <c r="G156" s="20"/>
      <c r="H156" s="20"/>
      <c r="I156" s="20"/>
      <c r="J156" s="20"/>
      <c r="K156" s="21"/>
    </row>
    <row r="157" spans="1:11" x14ac:dyDescent="0.35">
      <c r="A157" s="18"/>
      <c r="B157" s="19">
        <v>140</v>
      </c>
      <c r="C157" s="226" t="s">
        <v>158</v>
      </c>
      <c r="D157" s="232">
        <v>141810521</v>
      </c>
      <c r="E157" s="19"/>
      <c r="F157" s="20">
        <f>640332+508200</f>
        <v>1148532</v>
      </c>
      <c r="G157" s="20">
        <f>796290+250000</f>
        <v>1046290</v>
      </c>
      <c r="H157" s="20"/>
      <c r="I157" s="20"/>
      <c r="J157" s="20"/>
      <c r="K157" s="21"/>
    </row>
    <row r="158" spans="1:11" x14ac:dyDescent="0.35">
      <c r="A158" s="18"/>
      <c r="B158" s="19">
        <v>141</v>
      </c>
      <c r="C158" s="226" t="s">
        <v>159</v>
      </c>
      <c r="D158" s="232">
        <v>141812910</v>
      </c>
      <c r="E158" s="19"/>
      <c r="F158" s="20">
        <f>106596+84600</f>
        <v>191196</v>
      </c>
      <c r="G158" s="20">
        <v>230190</v>
      </c>
      <c r="H158" s="20"/>
      <c r="I158" s="20"/>
      <c r="J158" s="20"/>
      <c r="K158" s="21"/>
    </row>
    <row r="159" spans="1:11" x14ac:dyDescent="0.35">
      <c r="A159" s="18"/>
      <c r="B159" s="19">
        <v>142</v>
      </c>
      <c r="C159" s="226" t="s">
        <v>160</v>
      </c>
      <c r="D159" s="232">
        <v>304042149</v>
      </c>
      <c r="E159" s="19"/>
      <c r="F159" s="20">
        <f>9072+7200</f>
        <v>16272</v>
      </c>
      <c r="G159" s="20">
        <v>18771</v>
      </c>
      <c r="H159" s="20"/>
      <c r="I159" s="20"/>
      <c r="J159" s="20"/>
      <c r="K159" s="21"/>
    </row>
    <row r="160" spans="1:11" x14ac:dyDescent="0.35">
      <c r="A160" s="18"/>
      <c r="B160" s="19">
        <v>143</v>
      </c>
      <c r="C160" s="226" t="s">
        <v>161</v>
      </c>
      <c r="D160" s="232">
        <v>304892585</v>
      </c>
      <c r="E160" s="19"/>
      <c r="F160" s="20"/>
      <c r="G160" s="20">
        <v>148637</v>
      </c>
      <c r="H160" s="20"/>
      <c r="I160" s="20"/>
      <c r="J160" s="20"/>
      <c r="K160" s="21"/>
    </row>
    <row r="161" spans="1:11" x14ac:dyDescent="0.35">
      <c r="A161" s="18"/>
      <c r="B161" s="19">
        <v>144</v>
      </c>
      <c r="C161" s="226" t="s">
        <v>141</v>
      </c>
      <c r="D161" s="232">
        <v>111966048</v>
      </c>
      <c r="E161" s="19"/>
      <c r="F161" s="20"/>
      <c r="G161" s="20">
        <v>121509</v>
      </c>
      <c r="H161" s="20"/>
      <c r="I161" s="20"/>
      <c r="J161" s="20"/>
      <c r="K161" s="21"/>
    </row>
    <row r="162" spans="1:11" x14ac:dyDescent="0.35">
      <c r="A162" s="18"/>
      <c r="B162" s="19">
        <v>145</v>
      </c>
      <c r="C162" s="225" t="s">
        <v>117</v>
      </c>
      <c r="D162" s="232">
        <v>304477913</v>
      </c>
      <c r="E162" s="19"/>
      <c r="F162" s="20"/>
      <c r="G162" s="20">
        <v>14600</v>
      </c>
      <c r="H162" s="20"/>
      <c r="I162" s="20"/>
      <c r="J162" s="20"/>
      <c r="K162" s="21"/>
    </row>
    <row r="163" spans="1:11" ht="30.5" x14ac:dyDescent="0.35">
      <c r="A163" s="18"/>
      <c r="B163" s="19"/>
      <c r="C163" s="249" t="s">
        <v>187</v>
      </c>
      <c r="D163" s="232"/>
      <c r="E163" s="19"/>
      <c r="F163" s="20"/>
      <c r="G163" s="20"/>
      <c r="H163" s="20"/>
      <c r="I163" s="20"/>
      <c r="J163" s="20"/>
      <c r="K163" s="21"/>
    </row>
    <row r="164" spans="1:11" x14ac:dyDescent="0.35">
      <c r="A164" s="18"/>
      <c r="B164" s="19">
        <v>146</v>
      </c>
      <c r="C164" s="228" t="s">
        <v>182</v>
      </c>
      <c r="D164" s="236">
        <v>302483401</v>
      </c>
      <c r="E164" s="19"/>
      <c r="F164" s="20"/>
      <c r="G164" s="20">
        <v>20000</v>
      </c>
      <c r="H164" s="20"/>
      <c r="I164" s="20"/>
      <c r="J164" s="20"/>
      <c r="K164" s="21"/>
    </row>
    <row r="165" spans="1:11" x14ac:dyDescent="0.35">
      <c r="A165" s="18"/>
      <c r="B165" s="19"/>
      <c r="C165" s="228"/>
      <c r="D165" s="232"/>
      <c r="E165" s="19"/>
      <c r="F165" s="20"/>
      <c r="G165" s="20"/>
      <c r="H165" s="20"/>
      <c r="I165" s="20"/>
      <c r="J165" s="20"/>
      <c r="K165" s="21"/>
    </row>
    <row r="166" spans="1:11" x14ac:dyDescent="0.35">
      <c r="A166" s="18"/>
      <c r="B166" s="19"/>
      <c r="C166" s="228"/>
      <c r="D166" s="232"/>
      <c r="E166" s="19"/>
      <c r="F166" s="20"/>
      <c r="G166" s="20"/>
      <c r="H166" s="20"/>
      <c r="I166" s="20"/>
      <c r="J166" s="20"/>
      <c r="K166" s="21"/>
    </row>
    <row r="167" spans="1:11" x14ac:dyDescent="0.35">
      <c r="A167" s="18"/>
      <c r="B167" s="19"/>
      <c r="C167" s="228"/>
      <c r="D167" s="232"/>
      <c r="E167" s="19"/>
      <c r="F167" s="20"/>
      <c r="G167" s="20"/>
      <c r="H167" s="20"/>
      <c r="I167" s="20"/>
      <c r="J167" s="20"/>
      <c r="K167" s="21"/>
    </row>
    <row r="168" spans="1:11" x14ac:dyDescent="0.35">
      <c r="A168" s="18"/>
      <c r="B168" s="19"/>
      <c r="C168" s="228"/>
      <c r="D168" s="232"/>
      <c r="E168" s="19"/>
      <c r="F168" s="20"/>
      <c r="G168" s="20"/>
      <c r="H168" s="20"/>
      <c r="I168" s="20"/>
      <c r="J168" s="20"/>
      <c r="K168" s="21"/>
    </row>
    <row r="169" spans="1:11" x14ac:dyDescent="0.35">
      <c r="A169" s="18"/>
      <c r="B169" s="19"/>
      <c r="C169" s="228"/>
      <c r="D169" s="232"/>
      <c r="E169" s="19"/>
      <c r="F169" s="20"/>
      <c r="G169" s="20"/>
      <c r="H169" s="20"/>
      <c r="I169" s="20"/>
      <c r="J169" s="20"/>
      <c r="K169" s="21"/>
    </row>
    <row r="170" spans="1:11" x14ac:dyDescent="0.35">
      <c r="A170" s="18"/>
      <c r="B170" s="19"/>
      <c r="C170" s="228"/>
      <c r="D170" s="232"/>
      <c r="E170" s="19"/>
      <c r="F170" s="20"/>
      <c r="G170" s="20"/>
      <c r="H170" s="20"/>
      <c r="I170" s="20"/>
      <c r="J170" s="20"/>
      <c r="K170" s="21"/>
    </row>
    <row r="171" spans="1:11" x14ac:dyDescent="0.35">
      <c r="A171" s="18"/>
      <c r="B171" s="19"/>
      <c r="C171" s="228"/>
      <c r="D171" s="232"/>
      <c r="E171" s="19"/>
      <c r="F171" s="20"/>
      <c r="G171" s="20"/>
      <c r="H171" s="20"/>
      <c r="I171" s="20"/>
      <c r="J171" s="20"/>
      <c r="K171" s="21"/>
    </row>
    <row r="172" spans="1:11" x14ac:dyDescent="0.35">
      <c r="A172" s="18"/>
      <c r="B172" s="19"/>
      <c r="C172" s="228"/>
      <c r="D172" s="232"/>
      <c r="E172" s="19"/>
      <c r="F172" s="20"/>
      <c r="G172" s="20"/>
      <c r="H172" s="20"/>
      <c r="I172" s="20"/>
      <c r="J172" s="20"/>
      <c r="K172" s="21"/>
    </row>
    <row r="173" spans="1:11" x14ac:dyDescent="0.35">
      <c r="A173" s="18"/>
      <c r="B173" s="19"/>
      <c r="C173" s="228"/>
      <c r="D173" s="232"/>
      <c r="E173" s="19"/>
      <c r="F173" s="20"/>
      <c r="G173" s="20"/>
      <c r="H173" s="20"/>
      <c r="I173" s="20"/>
      <c r="J173" s="20"/>
      <c r="K173" s="21"/>
    </row>
    <row r="174" spans="1:11" x14ac:dyDescent="0.35">
      <c r="A174" s="18"/>
      <c r="B174" s="19"/>
      <c r="C174" s="228"/>
      <c r="D174" s="232"/>
      <c r="E174" s="19"/>
      <c r="F174" s="20"/>
      <c r="G174" s="20"/>
      <c r="H174" s="20"/>
      <c r="I174" s="20"/>
      <c r="J174" s="20"/>
      <c r="K174" s="21"/>
    </row>
    <row r="175" spans="1:11" x14ac:dyDescent="0.35">
      <c r="A175" s="18"/>
      <c r="B175" s="19"/>
      <c r="C175" s="228"/>
      <c r="D175" s="232"/>
      <c r="E175" s="19"/>
      <c r="F175" s="20"/>
      <c r="G175" s="20"/>
      <c r="H175" s="20"/>
      <c r="I175" s="20"/>
      <c r="J175" s="20"/>
      <c r="K175" s="21"/>
    </row>
    <row r="176" spans="1:11" x14ac:dyDescent="0.35">
      <c r="A176" s="18"/>
      <c r="B176" s="19"/>
      <c r="C176" s="228"/>
      <c r="D176" s="232"/>
      <c r="E176" s="19"/>
      <c r="F176" s="20"/>
      <c r="G176" s="20"/>
      <c r="H176" s="20"/>
      <c r="I176" s="20"/>
      <c r="J176" s="20"/>
      <c r="K176" s="21"/>
    </row>
    <row r="177" spans="1:12" x14ac:dyDescent="0.35">
      <c r="A177" s="18"/>
      <c r="B177" s="19"/>
      <c r="C177" s="228"/>
      <c r="D177" s="232"/>
      <c r="E177" s="19"/>
      <c r="F177" s="20"/>
      <c r="G177" s="20"/>
      <c r="H177" s="20"/>
      <c r="I177" s="20"/>
      <c r="J177" s="20"/>
      <c r="K177" s="21"/>
    </row>
    <row r="178" spans="1:12" x14ac:dyDescent="0.35">
      <c r="A178" s="18"/>
      <c r="B178" s="19"/>
      <c r="C178" s="228"/>
      <c r="D178" s="232"/>
      <c r="E178" s="19"/>
      <c r="F178" s="20"/>
      <c r="G178" s="20"/>
      <c r="H178" s="20"/>
      <c r="I178" s="20"/>
      <c r="J178" s="20"/>
      <c r="K178" s="21"/>
    </row>
    <row r="179" spans="1:12" x14ac:dyDescent="0.35">
      <c r="A179" s="18"/>
      <c r="B179" s="19"/>
      <c r="C179" s="228"/>
      <c r="D179" s="232"/>
      <c r="E179" s="19"/>
      <c r="F179" s="20"/>
      <c r="G179" s="20"/>
      <c r="H179" s="20"/>
      <c r="I179" s="20"/>
      <c r="J179" s="20"/>
      <c r="K179" s="21"/>
    </row>
    <row r="180" spans="1:12" x14ac:dyDescent="0.35">
      <c r="A180" s="18"/>
      <c r="B180" s="19"/>
      <c r="C180" s="228"/>
      <c r="D180" s="232"/>
      <c r="E180" s="19"/>
      <c r="F180" s="20"/>
      <c r="G180" s="20"/>
      <c r="H180" s="20"/>
      <c r="I180" s="20"/>
      <c r="J180" s="20"/>
      <c r="K180" s="21"/>
    </row>
    <row r="181" spans="1:12" x14ac:dyDescent="0.35">
      <c r="A181" s="18"/>
      <c r="B181" s="19"/>
      <c r="C181" s="228"/>
      <c r="D181" s="232"/>
      <c r="E181" s="19"/>
      <c r="F181" s="20"/>
      <c r="G181" s="20"/>
      <c r="H181" s="20"/>
      <c r="I181" s="20"/>
      <c r="J181" s="20"/>
      <c r="K181" s="21"/>
    </row>
    <row r="182" spans="1:12" x14ac:dyDescent="0.35">
      <c r="A182" s="18"/>
      <c r="B182" s="19"/>
      <c r="C182" s="228"/>
      <c r="D182" s="232"/>
      <c r="E182" s="19"/>
      <c r="F182" s="20"/>
      <c r="G182" s="20"/>
      <c r="H182" s="20"/>
      <c r="I182" s="20"/>
      <c r="J182" s="20"/>
      <c r="K182" s="21"/>
    </row>
    <row r="183" spans="1:12" x14ac:dyDescent="0.35">
      <c r="A183" s="18"/>
      <c r="B183" s="19"/>
      <c r="C183" s="233"/>
      <c r="D183" s="232"/>
      <c r="E183" s="19"/>
      <c r="F183" s="20"/>
      <c r="G183" s="20"/>
      <c r="H183" s="20"/>
      <c r="I183" s="20"/>
      <c r="J183" s="20"/>
      <c r="K183" s="21"/>
    </row>
    <row r="184" spans="1:12" ht="16" thickBot="1" x14ac:dyDescent="0.4">
      <c r="A184" s="23"/>
      <c r="B184" s="24"/>
      <c r="C184" s="250" t="s">
        <v>4</v>
      </c>
      <c r="D184" s="283"/>
      <c r="E184" s="24"/>
      <c r="F184" s="25">
        <f t="shared" ref="F184:J184" si="1">SUM(F186:F195)</f>
        <v>0</v>
      </c>
      <c r="G184" s="25">
        <f t="shared" si="1"/>
        <v>0</v>
      </c>
      <c r="H184" s="25">
        <f t="shared" si="1"/>
        <v>0</v>
      </c>
      <c r="I184" s="25">
        <f t="shared" si="1"/>
        <v>0</v>
      </c>
      <c r="J184" s="25">
        <f t="shared" si="1"/>
        <v>0</v>
      </c>
      <c r="K184" s="26"/>
    </row>
    <row r="185" spans="1:12" ht="16.5" thickTop="1" thickBot="1" x14ac:dyDescent="0.4">
      <c r="A185" s="313"/>
      <c r="B185" s="313"/>
      <c r="C185" s="251"/>
      <c r="D185" s="284"/>
      <c r="E185" s="192"/>
      <c r="F185" s="190"/>
      <c r="G185" s="190"/>
      <c r="H185" s="190"/>
      <c r="I185" s="190"/>
      <c r="J185" s="190"/>
      <c r="K185" s="191"/>
      <c r="L185" s="27"/>
    </row>
    <row r="186" spans="1:12" ht="16" thickTop="1" x14ac:dyDescent="0.35">
      <c r="A186" s="28"/>
      <c r="B186" s="29">
        <v>1</v>
      </c>
      <c r="C186" s="252"/>
      <c r="D186" s="285"/>
      <c r="E186" s="198"/>
      <c r="F186" s="20"/>
      <c r="G186" s="20"/>
      <c r="H186" s="20"/>
      <c r="I186" s="20"/>
      <c r="J186" s="20"/>
      <c r="K186" s="104"/>
      <c r="L186" s="27"/>
    </row>
    <row r="187" spans="1:12" x14ac:dyDescent="0.35">
      <c r="A187" s="28"/>
      <c r="B187" s="29">
        <v>2</v>
      </c>
      <c r="C187" s="252"/>
      <c r="D187" s="285"/>
      <c r="E187" s="198"/>
      <c r="F187" s="20"/>
      <c r="G187" s="20"/>
      <c r="H187" s="20"/>
      <c r="I187" s="20"/>
      <c r="J187" s="20"/>
      <c r="K187" s="104"/>
      <c r="L187" s="27"/>
    </row>
    <row r="188" spans="1:12" x14ac:dyDescent="0.35">
      <c r="A188" s="28"/>
      <c r="B188" s="29">
        <v>3</v>
      </c>
      <c r="C188" s="252"/>
      <c r="D188" s="285"/>
      <c r="E188" s="198"/>
      <c r="F188" s="20"/>
      <c r="G188" s="20"/>
      <c r="H188" s="20"/>
      <c r="I188" s="20"/>
      <c r="J188" s="20"/>
      <c r="K188" s="104"/>
      <c r="L188" s="27"/>
    </row>
    <row r="189" spans="1:12" x14ac:dyDescent="0.35">
      <c r="A189" s="28"/>
      <c r="B189" s="29">
        <v>4</v>
      </c>
      <c r="C189" s="252"/>
      <c r="D189" s="285"/>
      <c r="E189" s="198"/>
      <c r="F189" s="20"/>
      <c r="G189" s="20"/>
      <c r="H189" s="20"/>
      <c r="I189" s="20"/>
      <c r="J189" s="20"/>
      <c r="K189" s="104"/>
      <c r="L189" s="27"/>
    </row>
    <row r="190" spans="1:12" x14ac:dyDescent="0.35">
      <c r="A190" s="28"/>
      <c r="B190" s="29">
        <v>5</v>
      </c>
      <c r="C190" s="252"/>
      <c r="D190" s="285"/>
      <c r="E190" s="198"/>
      <c r="F190" s="20"/>
      <c r="G190" s="20"/>
      <c r="H190" s="20"/>
      <c r="I190" s="20"/>
      <c r="J190" s="20"/>
      <c r="K190" s="104"/>
      <c r="L190" s="27"/>
    </row>
    <row r="191" spans="1:12" x14ac:dyDescent="0.35">
      <c r="A191" s="28"/>
      <c r="B191" s="29">
        <v>6</v>
      </c>
      <c r="C191" s="252"/>
      <c r="D191" s="285"/>
      <c r="E191" s="198"/>
      <c r="F191" s="20"/>
      <c r="G191" s="20"/>
      <c r="H191" s="20"/>
      <c r="I191" s="20"/>
      <c r="J191" s="20"/>
      <c r="K191" s="104"/>
      <c r="L191" s="27"/>
    </row>
    <row r="192" spans="1:12" x14ac:dyDescent="0.35">
      <c r="A192" s="28"/>
      <c r="B192" s="29">
        <v>7</v>
      </c>
      <c r="C192" s="252"/>
      <c r="D192" s="285"/>
      <c r="E192" s="198"/>
      <c r="F192" s="20"/>
      <c r="G192" s="20"/>
      <c r="H192" s="20"/>
      <c r="I192" s="20"/>
      <c r="J192" s="20"/>
      <c r="K192" s="104"/>
      <c r="L192" s="27"/>
    </row>
    <row r="193" spans="1:12" x14ac:dyDescent="0.35">
      <c r="A193" s="28"/>
      <c r="B193" s="29">
        <v>8</v>
      </c>
      <c r="C193" s="252"/>
      <c r="D193" s="285"/>
      <c r="E193" s="198"/>
      <c r="F193" s="20"/>
      <c r="G193" s="20"/>
      <c r="H193" s="20"/>
      <c r="I193" s="20"/>
      <c r="J193" s="20"/>
      <c r="K193" s="104"/>
      <c r="L193" s="27"/>
    </row>
    <row r="194" spans="1:12" x14ac:dyDescent="0.35">
      <c r="A194" s="28"/>
      <c r="B194" s="29">
        <v>9</v>
      </c>
      <c r="C194" s="252"/>
      <c r="D194" s="285"/>
      <c r="E194" s="198"/>
      <c r="F194" s="20"/>
      <c r="G194" s="20"/>
      <c r="H194" s="20"/>
      <c r="I194" s="20"/>
      <c r="J194" s="20"/>
      <c r="K194" s="104"/>
      <c r="L194" s="27"/>
    </row>
    <row r="195" spans="1:12" s="2" customFormat="1" x14ac:dyDescent="0.35">
      <c r="A195" s="28"/>
      <c r="B195" s="29">
        <v>10</v>
      </c>
      <c r="C195" s="252"/>
      <c r="D195" s="285"/>
      <c r="E195" s="198"/>
      <c r="F195" s="20"/>
      <c r="G195" s="20"/>
      <c r="H195" s="20"/>
      <c r="I195" s="20"/>
      <c r="J195" s="20"/>
      <c r="K195" s="104"/>
      <c r="L195" s="30"/>
    </row>
    <row r="196" spans="1:12" ht="16" thickBot="1" x14ac:dyDescent="0.4">
      <c r="A196" s="23"/>
      <c r="B196" s="24"/>
      <c r="C196" s="250" t="s">
        <v>4</v>
      </c>
      <c r="D196" s="283"/>
      <c r="E196" s="24"/>
      <c r="F196" s="25">
        <f>SUM(F198:F207)</f>
        <v>0</v>
      </c>
      <c r="G196" s="25">
        <f>SUM(G198:G207)</f>
        <v>0</v>
      </c>
      <c r="H196" s="25">
        <f>SUM(H198:H207)</f>
        <v>0</v>
      </c>
      <c r="I196" s="25">
        <f>SUM(I198:I207)</f>
        <v>0</v>
      </c>
      <c r="J196" s="25">
        <f>SUM(J198:J207)</f>
        <v>0</v>
      </c>
      <c r="K196" s="26"/>
    </row>
    <row r="197" spans="1:12" ht="16.5" thickTop="1" thickBot="1" x14ac:dyDescent="0.4">
      <c r="A197" s="313"/>
      <c r="B197" s="313"/>
      <c r="C197" s="253"/>
      <c r="D197" s="282"/>
      <c r="E197" s="194"/>
      <c r="F197" s="195"/>
      <c r="G197" s="195"/>
      <c r="H197" s="195"/>
      <c r="I197" s="195"/>
      <c r="J197" s="195"/>
      <c r="K197" s="191"/>
    </row>
    <row r="198" spans="1:12" ht="16" thickTop="1" x14ac:dyDescent="0.35">
      <c r="A198" s="31"/>
      <c r="B198" s="3" t="s">
        <v>10</v>
      </c>
      <c r="C198" s="254"/>
      <c r="D198" s="286"/>
      <c r="E198" s="32"/>
      <c r="F198" s="33"/>
      <c r="G198" s="33"/>
      <c r="H198" s="33"/>
      <c r="I198" s="33"/>
      <c r="J198" s="33"/>
      <c r="K198" s="34"/>
    </row>
    <row r="199" spans="1:12" x14ac:dyDescent="0.35">
      <c r="A199" s="31"/>
      <c r="B199" s="3">
        <v>2</v>
      </c>
      <c r="C199" s="254"/>
      <c r="D199" s="286"/>
      <c r="E199" s="32"/>
      <c r="F199" s="33"/>
      <c r="G199" s="33"/>
      <c r="H199" s="33"/>
      <c r="I199" s="33"/>
      <c r="J199" s="33"/>
      <c r="K199" s="34"/>
    </row>
    <row r="200" spans="1:12" x14ac:dyDescent="0.35">
      <c r="A200" s="31"/>
      <c r="B200" s="3">
        <v>3</v>
      </c>
      <c r="C200" s="254"/>
      <c r="D200" s="286"/>
      <c r="E200" s="32"/>
      <c r="F200" s="33"/>
      <c r="G200" s="33"/>
      <c r="H200" s="33"/>
      <c r="I200" s="33"/>
      <c r="J200" s="33"/>
      <c r="K200" s="34"/>
    </row>
    <row r="201" spans="1:12" x14ac:dyDescent="0.35">
      <c r="A201" s="31"/>
      <c r="B201" s="3">
        <v>4</v>
      </c>
      <c r="C201" s="254"/>
      <c r="D201" s="286"/>
      <c r="E201" s="32"/>
      <c r="F201" s="33"/>
      <c r="G201" s="33"/>
      <c r="H201" s="33"/>
      <c r="I201" s="33"/>
      <c r="J201" s="33"/>
      <c r="K201" s="34"/>
    </row>
    <row r="202" spans="1:12" x14ac:dyDescent="0.35">
      <c r="A202" s="31"/>
      <c r="B202" s="3">
        <v>5</v>
      </c>
      <c r="C202" s="254"/>
      <c r="D202" s="286"/>
      <c r="E202" s="32"/>
      <c r="F202" s="33"/>
      <c r="G202" s="33"/>
      <c r="H202" s="33"/>
      <c r="I202" s="33"/>
      <c r="J202" s="33"/>
      <c r="K202" s="34"/>
    </row>
    <row r="203" spans="1:12" x14ac:dyDescent="0.35">
      <c r="A203" s="31"/>
      <c r="B203" s="3">
        <v>6</v>
      </c>
      <c r="C203" s="254"/>
      <c r="D203" s="286"/>
      <c r="E203" s="32"/>
      <c r="F203" s="33"/>
      <c r="G203" s="33"/>
      <c r="H203" s="33"/>
      <c r="I203" s="33"/>
      <c r="J203" s="33"/>
      <c r="K203" s="34"/>
    </row>
    <row r="204" spans="1:12" x14ac:dyDescent="0.35">
      <c r="A204" s="31"/>
      <c r="B204" s="3">
        <v>7</v>
      </c>
      <c r="C204" s="254"/>
      <c r="D204" s="286"/>
      <c r="E204" s="32"/>
      <c r="F204" s="33"/>
      <c r="G204" s="33"/>
      <c r="H204" s="33"/>
      <c r="I204" s="33"/>
      <c r="J204" s="33"/>
      <c r="K204" s="34"/>
    </row>
    <row r="205" spans="1:12" x14ac:dyDescent="0.35">
      <c r="A205" s="31"/>
      <c r="B205" s="3">
        <v>8</v>
      </c>
      <c r="C205" s="254"/>
      <c r="D205" s="286"/>
      <c r="E205" s="32"/>
      <c r="F205" s="33"/>
      <c r="G205" s="33"/>
      <c r="H205" s="33"/>
      <c r="I205" s="33"/>
      <c r="J205" s="33"/>
      <c r="K205" s="34"/>
    </row>
    <row r="206" spans="1:12" x14ac:dyDescent="0.35">
      <c r="A206" s="31"/>
      <c r="B206" s="3">
        <v>9</v>
      </c>
      <c r="C206" s="254"/>
      <c r="D206" s="286"/>
      <c r="E206" s="32"/>
      <c r="F206" s="33"/>
      <c r="G206" s="33"/>
      <c r="H206" s="33"/>
      <c r="I206" s="33"/>
      <c r="J206" s="33"/>
      <c r="K206" s="34"/>
    </row>
    <row r="207" spans="1:12" x14ac:dyDescent="0.35">
      <c r="A207" s="31"/>
      <c r="B207" s="3">
        <v>10</v>
      </c>
      <c r="C207" s="254"/>
      <c r="D207" s="286"/>
      <c r="E207" s="32"/>
      <c r="F207" s="33"/>
      <c r="G207" s="33"/>
      <c r="H207" s="33"/>
      <c r="I207" s="33"/>
      <c r="J207" s="33"/>
      <c r="K207" s="34"/>
    </row>
    <row r="208" spans="1:12" ht="16" thickBot="1" x14ac:dyDescent="0.4">
      <c r="A208" s="35"/>
      <c r="B208" s="15"/>
      <c r="C208" s="243" t="s">
        <v>4</v>
      </c>
      <c r="D208" s="281"/>
      <c r="E208" s="183"/>
      <c r="F208" s="16">
        <f>SUM(F210:F219)</f>
        <v>0</v>
      </c>
      <c r="G208" s="16">
        <f>SUM(G210:G219)</f>
        <v>0</v>
      </c>
      <c r="H208" s="16">
        <f>SUM(H210:H219)</f>
        <v>0</v>
      </c>
      <c r="I208" s="16">
        <f>SUM(I210:I219)</f>
        <v>0</v>
      </c>
      <c r="J208" s="16">
        <f>SUM(J210:J219)</f>
        <v>0</v>
      </c>
      <c r="K208" s="17"/>
    </row>
    <row r="209" spans="1:11" ht="16.5" thickTop="1" thickBot="1" x14ac:dyDescent="0.4">
      <c r="A209" s="191"/>
      <c r="B209" s="194"/>
      <c r="C209" s="244"/>
      <c r="D209" s="282"/>
      <c r="E209" s="210"/>
      <c r="F209" s="195"/>
      <c r="G209" s="195"/>
      <c r="H209" s="195"/>
      <c r="I209" s="195"/>
      <c r="J209" s="195"/>
      <c r="K209" s="191"/>
    </row>
    <row r="210" spans="1:11" ht="16" thickTop="1" x14ac:dyDescent="0.35">
      <c r="A210" s="31"/>
      <c r="B210" s="3">
        <v>1</v>
      </c>
      <c r="C210" s="255"/>
      <c r="E210" s="37"/>
      <c r="F210" s="209"/>
      <c r="G210" s="33"/>
      <c r="H210" s="33"/>
      <c r="I210" s="33"/>
      <c r="J210" s="33"/>
      <c r="K210" s="31"/>
    </row>
    <row r="211" spans="1:11" x14ac:dyDescent="0.35">
      <c r="A211" s="31"/>
      <c r="B211" s="3">
        <v>2</v>
      </c>
      <c r="C211" s="256"/>
      <c r="D211" s="287"/>
      <c r="E211" s="37"/>
      <c r="F211" s="209"/>
      <c r="G211" s="33"/>
      <c r="H211" s="33"/>
      <c r="I211" s="33"/>
      <c r="J211" s="33"/>
      <c r="K211" s="38"/>
    </row>
    <row r="212" spans="1:11" x14ac:dyDescent="0.35">
      <c r="A212" s="31"/>
      <c r="B212" s="3">
        <v>3</v>
      </c>
      <c r="C212" s="257"/>
      <c r="D212" s="287"/>
      <c r="E212" s="37"/>
      <c r="F212" s="209"/>
      <c r="G212" s="33"/>
      <c r="H212" s="33"/>
      <c r="I212" s="33"/>
      <c r="J212" s="33"/>
      <c r="K212" s="31"/>
    </row>
    <row r="213" spans="1:11" x14ac:dyDescent="0.35">
      <c r="A213" s="31"/>
      <c r="B213" s="3">
        <v>4</v>
      </c>
      <c r="C213" s="256"/>
      <c r="D213" s="287"/>
      <c r="E213" s="37"/>
      <c r="F213" s="209"/>
      <c r="G213" s="33"/>
      <c r="H213" s="33"/>
      <c r="I213" s="33"/>
      <c r="J213" s="33"/>
      <c r="K213" s="31"/>
    </row>
    <row r="214" spans="1:11" x14ac:dyDescent="0.35">
      <c r="A214" s="31"/>
      <c r="B214" s="3">
        <v>5</v>
      </c>
      <c r="C214" s="256"/>
      <c r="D214" s="287"/>
      <c r="E214" s="37"/>
      <c r="F214" s="209"/>
      <c r="G214" s="33"/>
      <c r="H214" s="33"/>
      <c r="I214" s="33"/>
      <c r="J214" s="33"/>
      <c r="K214" s="31"/>
    </row>
    <row r="215" spans="1:11" x14ac:dyDescent="0.35">
      <c r="A215" s="31"/>
      <c r="B215" s="3">
        <v>6</v>
      </c>
      <c r="C215" s="256"/>
      <c r="D215" s="287"/>
      <c r="E215" s="37"/>
      <c r="F215" s="209"/>
      <c r="G215" s="33"/>
      <c r="H215" s="33"/>
      <c r="I215" s="33"/>
      <c r="J215" s="33"/>
      <c r="K215" s="31"/>
    </row>
    <row r="216" spans="1:11" x14ac:dyDescent="0.35">
      <c r="A216" s="31"/>
      <c r="B216" s="3">
        <v>7</v>
      </c>
      <c r="C216" s="256"/>
      <c r="D216" s="287"/>
      <c r="E216" s="37"/>
      <c r="F216" s="209"/>
      <c r="G216" s="33"/>
      <c r="H216" s="33"/>
      <c r="I216" s="33"/>
      <c r="J216" s="33"/>
      <c r="K216" s="31"/>
    </row>
    <row r="217" spans="1:11" x14ac:dyDescent="0.35">
      <c r="A217" s="31"/>
      <c r="B217" s="3">
        <v>8</v>
      </c>
      <c r="C217" s="256"/>
      <c r="D217" s="288"/>
      <c r="E217" s="39"/>
      <c r="F217" s="209"/>
      <c r="G217" s="33"/>
      <c r="H217" s="33"/>
      <c r="I217" s="33"/>
      <c r="J217" s="33"/>
      <c r="K217" s="31"/>
    </row>
    <row r="218" spans="1:11" x14ac:dyDescent="0.35">
      <c r="A218" s="31"/>
      <c r="B218" s="3">
        <v>9</v>
      </c>
      <c r="C218" s="256"/>
      <c r="D218" s="288"/>
      <c r="E218" s="39"/>
      <c r="F218" s="209"/>
      <c r="G218" s="33"/>
      <c r="H218" s="33"/>
      <c r="I218" s="33"/>
      <c r="J218" s="33"/>
      <c r="K218" s="31"/>
    </row>
    <row r="219" spans="1:11" x14ac:dyDescent="0.35">
      <c r="A219" s="31"/>
      <c r="B219" s="3">
        <v>10</v>
      </c>
      <c r="C219" s="256"/>
      <c r="D219" s="288"/>
      <c r="E219" s="39"/>
      <c r="F219" s="209"/>
      <c r="G219" s="33"/>
      <c r="H219" s="33"/>
      <c r="I219" s="33"/>
      <c r="J219" s="33"/>
      <c r="K219" s="31"/>
    </row>
    <row r="220" spans="1:11" ht="16" thickBot="1" x14ac:dyDescent="0.4">
      <c r="A220" s="41"/>
      <c r="B220" s="42"/>
      <c r="C220" s="243" t="s">
        <v>4</v>
      </c>
      <c r="D220" s="289"/>
      <c r="E220" s="184"/>
      <c r="F220" s="16">
        <f>SUM(F222:F231)</f>
        <v>0</v>
      </c>
      <c r="G220" s="16">
        <f>SUM(G222:G231)</f>
        <v>0</v>
      </c>
      <c r="H220" s="16">
        <f>SUM(H222:H231)</f>
        <v>0</v>
      </c>
      <c r="I220" s="16">
        <f>SUM(I222:I231)</f>
        <v>0</v>
      </c>
      <c r="J220" s="16">
        <f>SUM(J222:J231)</f>
        <v>0</v>
      </c>
      <c r="K220" s="17"/>
    </row>
    <row r="221" spans="1:11" ht="16.5" thickTop="1" thickBot="1" x14ac:dyDescent="0.4">
      <c r="A221" s="191"/>
      <c r="B221" s="194"/>
      <c r="C221" s="253"/>
      <c r="D221" s="282"/>
      <c r="E221" s="194"/>
      <c r="F221" s="195"/>
      <c r="G221" s="195"/>
      <c r="H221" s="195"/>
      <c r="I221" s="195"/>
      <c r="J221" s="195"/>
      <c r="K221" s="191"/>
    </row>
    <row r="222" spans="1:11" ht="16" thickTop="1" x14ac:dyDescent="0.35">
      <c r="A222" s="31"/>
      <c r="B222" s="40">
        <v>1</v>
      </c>
      <c r="C222" s="258"/>
      <c r="D222" s="290"/>
      <c r="E222" s="43"/>
      <c r="F222" s="44"/>
      <c r="G222" s="44"/>
      <c r="H222" s="44"/>
      <c r="I222" s="44"/>
      <c r="J222" s="44"/>
      <c r="K222" s="105"/>
    </row>
    <row r="223" spans="1:11" x14ac:dyDescent="0.35">
      <c r="A223" s="31"/>
      <c r="B223" s="40">
        <v>2</v>
      </c>
      <c r="C223" s="258"/>
      <c r="D223" s="290"/>
      <c r="E223" s="43"/>
      <c r="F223" s="44"/>
      <c r="G223" s="44"/>
      <c r="H223" s="44"/>
      <c r="I223" s="44"/>
      <c r="J223" s="44"/>
      <c r="K223" s="105"/>
    </row>
    <row r="224" spans="1:11" x14ac:dyDescent="0.35">
      <c r="A224" s="31"/>
      <c r="B224" s="40">
        <v>3</v>
      </c>
      <c r="C224" s="258"/>
      <c r="D224" s="290"/>
      <c r="E224" s="43"/>
      <c r="F224" s="44"/>
      <c r="G224" s="44"/>
      <c r="H224" s="44"/>
      <c r="I224" s="44"/>
      <c r="J224" s="44"/>
      <c r="K224" s="105"/>
    </row>
    <row r="225" spans="1:11" x14ac:dyDescent="0.35">
      <c r="A225" s="31"/>
      <c r="B225" s="40">
        <v>4</v>
      </c>
      <c r="C225" s="258"/>
      <c r="D225" s="290"/>
      <c r="E225" s="43"/>
      <c r="F225" s="44"/>
      <c r="G225" s="44"/>
      <c r="H225" s="44"/>
      <c r="I225" s="44"/>
      <c r="J225" s="44"/>
      <c r="K225" s="105"/>
    </row>
    <row r="226" spans="1:11" x14ac:dyDescent="0.35">
      <c r="A226" s="31"/>
      <c r="B226" s="40">
        <v>5</v>
      </c>
      <c r="C226" s="258"/>
      <c r="D226" s="290"/>
      <c r="E226" s="43"/>
      <c r="F226" s="44"/>
      <c r="G226" s="44"/>
      <c r="H226" s="44"/>
      <c r="I226" s="44"/>
      <c r="J226" s="44"/>
      <c r="K226" s="105"/>
    </row>
    <row r="227" spans="1:11" x14ac:dyDescent="0.35">
      <c r="A227" s="31"/>
      <c r="B227" s="40">
        <v>6</v>
      </c>
      <c r="C227" s="258"/>
      <c r="D227" s="290"/>
      <c r="E227" s="43"/>
      <c r="F227" s="44"/>
      <c r="G227" s="44"/>
      <c r="H227" s="44"/>
      <c r="I227" s="44"/>
      <c r="J227" s="44"/>
      <c r="K227" s="105"/>
    </row>
    <row r="228" spans="1:11" x14ac:dyDescent="0.35">
      <c r="A228" s="31"/>
      <c r="B228" s="40">
        <v>7</v>
      </c>
      <c r="C228" s="258"/>
      <c r="D228" s="290"/>
      <c r="E228" s="43"/>
      <c r="F228" s="44"/>
      <c r="G228" s="44"/>
      <c r="H228" s="44"/>
      <c r="I228" s="44"/>
      <c r="J228" s="44"/>
      <c r="K228" s="105"/>
    </row>
    <row r="229" spans="1:11" x14ac:dyDescent="0.35">
      <c r="A229" s="31"/>
      <c r="B229" s="40">
        <v>8</v>
      </c>
      <c r="C229" s="258"/>
      <c r="D229" s="290"/>
      <c r="E229" s="43"/>
      <c r="F229" s="44"/>
      <c r="G229" s="44"/>
      <c r="H229" s="44"/>
      <c r="I229" s="44"/>
      <c r="J229" s="44"/>
      <c r="K229" s="105"/>
    </row>
    <row r="230" spans="1:11" x14ac:dyDescent="0.35">
      <c r="A230" s="31"/>
      <c r="B230" s="40">
        <v>9</v>
      </c>
      <c r="C230" s="258"/>
      <c r="D230" s="290"/>
      <c r="E230" s="43"/>
      <c r="F230" s="44"/>
      <c r="G230" s="44"/>
      <c r="H230" s="44"/>
      <c r="I230" s="44"/>
      <c r="J230" s="44"/>
      <c r="K230" s="105"/>
    </row>
    <row r="231" spans="1:11" x14ac:dyDescent="0.35">
      <c r="A231" s="31"/>
      <c r="B231" s="40">
        <v>10</v>
      </c>
      <c r="C231" s="258"/>
      <c r="D231" s="290"/>
      <c r="E231" s="43"/>
      <c r="F231" s="44"/>
      <c r="G231" s="44"/>
      <c r="H231" s="44"/>
      <c r="I231" s="44"/>
      <c r="J231" s="44"/>
      <c r="K231" s="105"/>
    </row>
    <row r="232" spans="1:11" ht="16" thickBot="1" x14ac:dyDescent="0.4">
      <c r="A232" s="45"/>
      <c r="B232" s="46"/>
      <c r="C232" s="243" t="s">
        <v>4</v>
      </c>
      <c r="D232" s="289"/>
      <c r="E232" s="185"/>
      <c r="F232" s="47">
        <f t="shared" ref="F232:J232" si="2">SUM(F234:F243)</f>
        <v>0</v>
      </c>
      <c r="G232" s="47">
        <f t="shared" si="2"/>
        <v>0</v>
      </c>
      <c r="H232" s="47">
        <f t="shared" si="2"/>
        <v>0</v>
      </c>
      <c r="I232" s="47">
        <f t="shared" si="2"/>
        <v>0</v>
      </c>
      <c r="J232" s="47">
        <f t="shared" si="2"/>
        <v>0</v>
      </c>
      <c r="K232" s="45"/>
    </row>
    <row r="233" spans="1:11" ht="16.5" thickTop="1" thickBot="1" x14ac:dyDescent="0.4">
      <c r="A233" s="202"/>
      <c r="B233" s="194"/>
      <c r="C233" s="253"/>
      <c r="D233" s="282"/>
      <c r="E233" s="194"/>
      <c r="F233" s="195"/>
      <c r="G233" s="195"/>
      <c r="H233" s="195"/>
      <c r="I233" s="195"/>
      <c r="J233" s="195"/>
      <c r="K233" s="193"/>
    </row>
    <row r="234" spans="1:11" ht="16" thickTop="1" x14ac:dyDescent="0.35">
      <c r="A234" s="58"/>
      <c r="B234" s="201">
        <v>1</v>
      </c>
      <c r="C234" s="254"/>
      <c r="D234" s="291"/>
      <c r="E234" s="49"/>
      <c r="F234" s="50"/>
      <c r="G234" s="50"/>
      <c r="H234" s="50"/>
      <c r="I234" s="50"/>
      <c r="J234" s="50"/>
      <c r="K234" s="51"/>
    </row>
    <row r="235" spans="1:11" x14ac:dyDescent="0.35">
      <c r="A235" s="58"/>
      <c r="B235" s="201">
        <v>2</v>
      </c>
      <c r="C235" s="254"/>
      <c r="D235" s="291"/>
      <c r="E235" s="49"/>
      <c r="F235" s="50"/>
      <c r="G235" s="50"/>
      <c r="H235" s="50"/>
      <c r="I235" s="50"/>
      <c r="J235" s="50"/>
      <c r="K235" s="51"/>
    </row>
    <row r="236" spans="1:11" x14ac:dyDescent="0.35">
      <c r="A236" s="58"/>
      <c r="B236" s="201">
        <v>3</v>
      </c>
      <c r="C236" s="254"/>
      <c r="D236" s="291"/>
      <c r="E236" s="49"/>
      <c r="F236" s="50"/>
      <c r="G236" s="50"/>
      <c r="H236" s="50"/>
      <c r="I236" s="50"/>
      <c r="J236" s="50"/>
      <c r="K236" s="51"/>
    </row>
    <row r="237" spans="1:11" x14ac:dyDescent="0.35">
      <c r="A237" s="58"/>
      <c r="B237" s="201">
        <v>4</v>
      </c>
      <c r="C237" s="254"/>
      <c r="D237" s="291"/>
      <c r="E237" s="49"/>
      <c r="F237" s="50"/>
      <c r="G237" s="50"/>
      <c r="H237" s="50"/>
      <c r="I237" s="50"/>
      <c r="J237" s="50"/>
      <c r="K237" s="51"/>
    </row>
    <row r="238" spans="1:11" x14ac:dyDescent="0.35">
      <c r="A238" s="58"/>
      <c r="B238" s="201">
        <v>5</v>
      </c>
      <c r="C238" s="254"/>
      <c r="D238" s="291"/>
      <c r="E238" s="49"/>
      <c r="F238" s="50"/>
      <c r="G238" s="50"/>
      <c r="H238" s="50"/>
      <c r="I238" s="50"/>
      <c r="J238" s="50"/>
      <c r="K238" s="51"/>
    </row>
    <row r="239" spans="1:11" x14ac:dyDescent="0.35">
      <c r="A239" s="58"/>
      <c r="B239" s="201">
        <v>6</v>
      </c>
      <c r="C239" s="254"/>
      <c r="D239" s="291"/>
      <c r="E239" s="49"/>
      <c r="F239" s="50"/>
      <c r="G239" s="50"/>
      <c r="H239" s="50"/>
      <c r="I239" s="50"/>
      <c r="J239" s="50"/>
      <c r="K239" s="51"/>
    </row>
    <row r="240" spans="1:11" x14ac:dyDescent="0.35">
      <c r="A240" s="58"/>
      <c r="B240" s="201">
        <v>7</v>
      </c>
      <c r="C240" s="254"/>
      <c r="D240" s="291"/>
      <c r="E240" s="49"/>
      <c r="F240" s="50"/>
      <c r="G240" s="50"/>
      <c r="H240" s="50"/>
      <c r="I240" s="50"/>
      <c r="J240" s="50"/>
      <c r="K240" s="51"/>
    </row>
    <row r="241" spans="1:11" x14ac:dyDescent="0.35">
      <c r="A241" s="67"/>
      <c r="B241" s="48">
        <v>8</v>
      </c>
      <c r="C241" s="254"/>
      <c r="D241" s="291"/>
      <c r="E241" s="49"/>
      <c r="F241" s="50"/>
      <c r="G241" s="50"/>
      <c r="H241" s="50"/>
      <c r="I241" s="50"/>
      <c r="J241" s="50"/>
      <c r="K241" s="51"/>
    </row>
    <row r="242" spans="1:11" x14ac:dyDescent="0.35">
      <c r="A242" s="67"/>
      <c r="B242" s="48">
        <v>9</v>
      </c>
      <c r="C242" s="254"/>
      <c r="D242" s="291"/>
      <c r="E242" s="49"/>
      <c r="F242" s="50"/>
      <c r="G242" s="50"/>
      <c r="H242" s="50"/>
      <c r="I242" s="50"/>
      <c r="J242" s="50"/>
      <c r="K242" s="51"/>
    </row>
    <row r="243" spans="1:11" x14ac:dyDescent="0.35">
      <c r="A243" s="51"/>
      <c r="B243" s="48">
        <v>10</v>
      </c>
      <c r="C243" s="254"/>
      <c r="D243" s="291"/>
      <c r="E243" s="49"/>
      <c r="F243" s="50"/>
      <c r="G243" s="50"/>
      <c r="H243" s="50"/>
      <c r="I243" s="50"/>
      <c r="J243" s="50"/>
      <c r="K243" s="51"/>
    </row>
    <row r="244" spans="1:11" x14ac:dyDescent="0.35">
      <c r="A244" s="45"/>
      <c r="B244" s="46"/>
      <c r="C244" s="243" t="s">
        <v>4</v>
      </c>
      <c r="D244" s="289"/>
      <c r="E244" s="185"/>
      <c r="F244" s="47">
        <f>SUM(F246:F255)</f>
        <v>0</v>
      </c>
      <c r="G244" s="47">
        <f>SUM(G246:G255)</f>
        <v>0</v>
      </c>
      <c r="H244" s="47">
        <f>SUM(H246:H255)</f>
        <v>0</v>
      </c>
      <c r="I244" s="47">
        <f>SUM(I246:I255)</f>
        <v>0</v>
      </c>
      <c r="J244" s="47">
        <f>SUM(J246:J255)</f>
        <v>0</v>
      </c>
      <c r="K244" s="45"/>
    </row>
    <row r="245" spans="1:11" x14ac:dyDescent="0.35">
      <c r="A245" s="101"/>
      <c r="B245" s="98"/>
      <c r="C245" s="259"/>
      <c r="D245" s="292"/>
      <c r="E245" s="212"/>
      <c r="F245" s="99"/>
      <c r="G245" s="99"/>
      <c r="H245" s="99"/>
      <c r="I245" s="99"/>
      <c r="J245" s="99"/>
      <c r="K245" s="100"/>
    </row>
    <row r="246" spans="1:11" x14ac:dyDescent="0.35">
      <c r="A246" s="51"/>
      <c r="B246" s="52">
        <v>1</v>
      </c>
      <c r="C246" s="260"/>
      <c r="D246" s="232"/>
      <c r="E246" s="53"/>
      <c r="F246" s="211"/>
      <c r="G246" s="54"/>
      <c r="H246" s="54"/>
      <c r="I246" s="54"/>
      <c r="J246" s="54"/>
      <c r="K246" s="55"/>
    </row>
    <row r="247" spans="1:11" x14ac:dyDescent="0.35">
      <c r="A247" s="51"/>
      <c r="B247" s="52">
        <v>2</v>
      </c>
      <c r="C247" s="260"/>
      <c r="D247" s="232"/>
      <c r="E247" s="53"/>
      <c r="F247" s="211"/>
      <c r="G247" s="54"/>
      <c r="H247" s="54"/>
      <c r="I247" s="54"/>
      <c r="J247" s="54"/>
      <c r="K247" s="55"/>
    </row>
    <row r="248" spans="1:11" x14ac:dyDescent="0.35">
      <c r="A248" s="51"/>
      <c r="B248" s="52">
        <v>3</v>
      </c>
      <c r="C248" s="261"/>
      <c r="D248" s="232"/>
      <c r="E248" s="53"/>
      <c r="F248" s="211"/>
      <c r="G248" s="54"/>
      <c r="H248" s="54"/>
      <c r="I248" s="54"/>
      <c r="J248" s="54"/>
      <c r="K248" s="55"/>
    </row>
    <row r="249" spans="1:11" x14ac:dyDescent="0.35">
      <c r="A249" s="51"/>
      <c r="B249" s="52">
        <v>4</v>
      </c>
      <c r="C249" s="260"/>
      <c r="D249" s="232"/>
      <c r="E249" s="53"/>
      <c r="F249" s="211"/>
      <c r="G249" s="54"/>
      <c r="H249" s="54"/>
      <c r="I249" s="54"/>
      <c r="J249" s="54"/>
      <c r="K249" s="55"/>
    </row>
    <row r="250" spans="1:11" x14ac:dyDescent="0.35">
      <c r="A250" s="51"/>
      <c r="B250" s="52">
        <v>5</v>
      </c>
      <c r="C250" s="260"/>
      <c r="D250" s="232"/>
      <c r="E250" s="53"/>
      <c r="F250" s="211"/>
      <c r="G250" s="54"/>
      <c r="H250" s="54"/>
      <c r="I250" s="54"/>
      <c r="J250" s="54"/>
      <c r="K250" s="55"/>
    </row>
    <row r="251" spans="1:11" x14ac:dyDescent="0.35">
      <c r="A251" s="51"/>
      <c r="B251" s="52">
        <v>6</v>
      </c>
      <c r="C251" s="260"/>
      <c r="D251" s="232"/>
      <c r="E251" s="53"/>
      <c r="F251" s="211"/>
      <c r="G251" s="54"/>
      <c r="H251" s="54"/>
      <c r="I251" s="54"/>
      <c r="J251" s="54"/>
      <c r="K251" s="55"/>
    </row>
    <row r="252" spans="1:11" x14ac:dyDescent="0.35">
      <c r="A252" s="56"/>
      <c r="B252" s="52">
        <v>7</v>
      </c>
      <c r="C252" s="262"/>
      <c r="D252" s="232"/>
      <c r="E252" s="53"/>
      <c r="F252" s="211"/>
      <c r="G252" s="54"/>
      <c r="H252" s="54"/>
      <c r="I252" s="54"/>
      <c r="J252" s="54"/>
      <c r="K252" s="55"/>
    </row>
    <row r="253" spans="1:11" x14ac:dyDescent="0.35">
      <c r="A253" s="56"/>
      <c r="B253" s="57">
        <v>8</v>
      </c>
      <c r="C253" s="262"/>
      <c r="D253" s="232"/>
      <c r="E253" s="53"/>
      <c r="F253" s="211"/>
      <c r="G253" s="54"/>
      <c r="H253" s="54"/>
      <c r="I253" s="54"/>
      <c r="J253" s="54"/>
      <c r="K253" s="55"/>
    </row>
    <row r="254" spans="1:11" x14ac:dyDescent="0.35">
      <c r="A254" s="58"/>
      <c r="B254" s="57">
        <v>9</v>
      </c>
      <c r="C254" s="229"/>
      <c r="D254" s="232"/>
      <c r="E254" s="53"/>
      <c r="F254" s="211"/>
      <c r="G254" s="54"/>
      <c r="H254" s="54"/>
      <c r="I254" s="54"/>
      <c r="J254" s="54"/>
      <c r="K254" s="55"/>
    </row>
    <row r="255" spans="1:11" x14ac:dyDescent="0.35">
      <c r="A255" s="59"/>
      <c r="B255" s="57">
        <v>10</v>
      </c>
      <c r="C255" s="263"/>
      <c r="D255" s="232"/>
      <c r="E255" s="53"/>
      <c r="F255" s="211"/>
      <c r="G255" s="54"/>
      <c r="H255" s="54"/>
      <c r="I255" s="54"/>
      <c r="J255" s="54"/>
      <c r="K255" s="55"/>
    </row>
    <row r="256" spans="1:11" ht="16" thickBot="1" x14ac:dyDescent="0.4">
      <c r="A256" s="45"/>
      <c r="B256" s="46"/>
      <c r="C256" s="243" t="s">
        <v>4</v>
      </c>
      <c r="D256" s="289"/>
      <c r="E256" s="206"/>
      <c r="F256" s="61">
        <f>SUM(F258:F267)</f>
        <v>0</v>
      </c>
      <c r="G256" s="61">
        <f>SUM(G258:G267)</f>
        <v>0</v>
      </c>
      <c r="H256" s="61">
        <f>SUM(H258:H267)</f>
        <v>0</v>
      </c>
      <c r="I256" s="61">
        <f>SUM(I258:I267)</f>
        <v>0</v>
      </c>
      <c r="J256" s="61">
        <f>SUM(J258:J267)</f>
        <v>0</v>
      </c>
      <c r="K256" s="45"/>
    </row>
    <row r="257" spans="1:11" ht="16.5" thickTop="1" thickBot="1" x14ac:dyDescent="0.4">
      <c r="A257" s="191"/>
      <c r="B257" s="194"/>
      <c r="C257" s="253"/>
      <c r="D257" s="282"/>
      <c r="E257" s="210"/>
      <c r="F257" s="195"/>
      <c r="G257" s="195"/>
      <c r="H257" s="195"/>
      <c r="I257" s="195"/>
      <c r="J257" s="195"/>
      <c r="K257" s="191"/>
    </row>
    <row r="258" spans="1:11" ht="16" thickTop="1" x14ac:dyDescent="0.35">
      <c r="A258" s="62"/>
      <c r="B258" s="52">
        <v>1</v>
      </c>
      <c r="C258" s="260"/>
      <c r="D258" s="232"/>
      <c r="E258" s="53"/>
      <c r="F258" s="211"/>
      <c r="G258" s="54"/>
      <c r="H258" s="54"/>
      <c r="I258" s="54"/>
      <c r="J258" s="54"/>
      <c r="K258" s="55"/>
    </row>
    <row r="259" spans="1:11" x14ac:dyDescent="0.35">
      <c r="A259" s="62"/>
      <c r="B259" s="52">
        <v>2</v>
      </c>
      <c r="C259" s="260"/>
      <c r="D259" s="232"/>
      <c r="E259" s="53"/>
      <c r="F259" s="211"/>
      <c r="G259" s="54"/>
      <c r="H259" s="54"/>
      <c r="I259" s="54"/>
      <c r="J259" s="54"/>
      <c r="K259" s="55"/>
    </row>
    <row r="260" spans="1:11" x14ac:dyDescent="0.35">
      <c r="A260" s="62"/>
      <c r="B260" s="52">
        <v>3</v>
      </c>
      <c r="C260" s="261"/>
      <c r="D260" s="232"/>
      <c r="E260" s="53"/>
      <c r="F260" s="211"/>
      <c r="G260" s="54"/>
      <c r="H260" s="54"/>
      <c r="I260" s="54"/>
      <c r="J260" s="54"/>
      <c r="K260" s="55"/>
    </row>
    <row r="261" spans="1:11" x14ac:dyDescent="0.35">
      <c r="A261" s="62"/>
      <c r="B261" s="52">
        <v>4</v>
      </c>
      <c r="C261" s="260"/>
      <c r="D261" s="232"/>
      <c r="E261" s="53"/>
      <c r="F261" s="211"/>
      <c r="G261" s="54"/>
      <c r="H261" s="54"/>
      <c r="I261" s="54"/>
      <c r="J261" s="54"/>
      <c r="K261" s="55"/>
    </row>
    <row r="262" spans="1:11" x14ac:dyDescent="0.35">
      <c r="A262" s="62"/>
      <c r="B262" s="52">
        <v>5</v>
      </c>
      <c r="C262" s="260"/>
      <c r="D262" s="232"/>
      <c r="E262" s="53"/>
      <c r="F262" s="211"/>
      <c r="G262" s="54"/>
      <c r="H262" s="54"/>
      <c r="I262" s="54"/>
      <c r="J262" s="54"/>
      <c r="K262" s="55"/>
    </row>
    <row r="263" spans="1:11" x14ac:dyDescent="0.35">
      <c r="A263" s="62"/>
      <c r="B263" s="52">
        <v>6</v>
      </c>
      <c r="C263" s="260"/>
      <c r="D263" s="232"/>
      <c r="E263" s="53"/>
      <c r="F263" s="211"/>
      <c r="G263" s="54"/>
      <c r="H263" s="54"/>
      <c r="I263" s="54"/>
      <c r="J263" s="54"/>
      <c r="K263" s="55"/>
    </row>
    <row r="264" spans="1:11" x14ac:dyDescent="0.35">
      <c r="A264" s="62"/>
      <c r="B264" s="52">
        <v>7</v>
      </c>
      <c r="C264" s="260"/>
      <c r="D264" s="232"/>
      <c r="E264" s="53"/>
      <c r="F264" s="211"/>
      <c r="G264" s="54"/>
      <c r="H264" s="54"/>
      <c r="I264" s="54"/>
      <c r="J264" s="54"/>
      <c r="K264" s="55"/>
    </row>
    <row r="265" spans="1:11" x14ac:dyDescent="0.35">
      <c r="A265" s="62"/>
      <c r="B265" s="57">
        <v>8</v>
      </c>
      <c r="C265" s="261"/>
      <c r="D265" s="232"/>
      <c r="E265" s="53"/>
      <c r="F265" s="211"/>
      <c r="G265" s="54"/>
      <c r="H265" s="54"/>
      <c r="I265" s="54"/>
      <c r="J265" s="54"/>
      <c r="K265" s="55"/>
    </row>
    <row r="266" spans="1:11" x14ac:dyDescent="0.35">
      <c r="A266" s="63"/>
      <c r="B266" s="57">
        <v>9</v>
      </c>
      <c r="C266" s="262"/>
      <c r="D266" s="232"/>
      <c r="E266" s="53"/>
      <c r="F266" s="211"/>
      <c r="G266" s="54"/>
      <c r="H266" s="54"/>
      <c r="I266" s="54"/>
      <c r="J266" s="54"/>
      <c r="K266" s="55"/>
    </row>
    <row r="267" spans="1:11" x14ac:dyDescent="0.35">
      <c r="A267" s="63"/>
      <c r="B267" s="57">
        <v>10</v>
      </c>
      <c r="C267" s="262"/>
      <c r="D267" s="232"/>
      <c r="E267" s="53"/>
      <c r="F267" s="211"/>
      <c r="G267" s="54"/>
      <c r="H267" s="54"/>
      <c r="I267" s="54"/>
      <c r="J267" s="54"/>
      <c r="K267" s="55"/>
    </row>
    <row r="268" spans="1:11" ht="16" thickBot="1" x14ac:dyDescent="0.4">
      <c r="A268" s="45"/>
      <c r="B268" s="46"/>
      <c r="C268" s="243" t="s">
        <v>4</v>
      </c>
      <c r="D268" s="289"/>
      <c r="E268" s="206"/>
      <c r="F268" s="61">
        <f>SUM(F270:F279)</f>
        <v>0</v>
      </c>
      <c r="G268" s="61">
        <f>SUM(G270:G279)</f>
        <v>0</v>
      </c>
      <c r="H268" s="61">
        <f>SUM(H270:H279)</f>
        <v>0</v>
      </c>
      <c r="I268" s="61">
        <f>SUM(I270:I279)</f>
        <v>0</v>
      </c>
      <c r="J268" s="61">
        <f>SUM(J270:J279)</f>
        <v>0</v>
      </c>
      <c r="K268" s="45"/>
    </row>
    <row r="269" spans="1:11" ht="16.5" thickTop="1" thickBot="1" x14ac:dyDescent="0.4">
      <c r="A269" s="191"/>
      <c r="B269" s="194"/>
      <c r="C269" s="253"/>
      <c r="D269" s="293"/>
      <c r="E269" s="196"/>
      <c r="F269" s="195"/>
      <c r="G269" s="195"/>
      <c r="H269" s="195"/>
      <c r="I269" s="195"/>
      <c r="J269" s="195"/>
      <c r="K269" s="191"/>
    </row>
    <row r="270" spans="1:11" ht="16" thickTop="1" x14ac:dyDescent="0.35">
      <c r="A270" s="51"/>
      <c r="B270" s="52">
        <v>1</v>
      </c>
      <c r="C270" s="264"/>
      <c r="D270" s="294"/>
      <c r="E270" s="64"/>
      <c r="F270" s="54"/>
      <c r="G270" s="54"/>
      <c r="H270" s="54"/>
      <c r="I270" s="54"/>
      <c r="J270" s="54"/>
      <c r="K270" s="51"/>
    </row>
    <row r="271" spans="1:11" x14ac:dyDescent="0.35">
      <c r="A271" s="51"/>
      <c r="B271" s="52">
        <v>2</v>
      </c>
      <c r="C271" s="264"/>
      <c r="D271" s="294"/>
      <c r="E271" s="64"/>
      <c r="F271" s="54"/>
      <c r="G271" s="54"/>
      <c r="H271" s="54"/>
      <c r="I271" s="54"/>
      <c r="J271" s="54"/>
      <c r="K271" s="51"/>
    </row>
    <row r="272" spans="1:11" x14ac:dyDescent="0.35">
      <c r="A272" s="51"/>
      <c r="B272" s="52">
        <v>3</v>
      </c>
      <c r="C272" s="264"/>
      <c r="D272" s="294"/>
      <c r="E272" s="64"/>
      <c r="F272" s="54"/>
      <c r="G272" s="54"/>
      <c r="H272" s="54"/>
      <c r="I272" s="54"/>
      <c r="J272" s="54"/>
      <c r="K272" s="51"/>
    </row>
    <row r="273" spans="1:11" x14ac:dyDescent="0.35">
      <c r="A273" s="51"/>
      <c r="B273" s="52">
        <v>4</v>
      </c>
      <c r="C273" s="264"/>
      <c r="D273" s="294"/>
      <c r="E273" s="64"/>
      <c r="F273" s="54"/>
      <c r="G273" s="54"/>
      <c r="H273" s="54"/>
      <c r="I273" s="54"/>
      <c r="J273" s="54"/>
      <c r="K273" s="51"/>
    </row>
    <row r="274" spans="1:11" x14ac:dyDescent="0.35">
      <c r="A274" s="51"/>
      <c r="B274" s="52">
        <v>5</v>
      </c>
      <c r="C274" s="264"/>
      <c r="D274" s="294"/>
      <c r="E274" s="64"/>
      <c r="F274" s="54"/>
      <c r="G274" s="54"/>
      <c r="H274" s="54"/>
      <c r="I274" s="54"/>
      <c r="J274" s="54"/>
      <c r="K274" s="51"/>
    </row>
    <row r="275" spans="1:11" x14ac:dyDescent="0.35">
      <c r="A275" s="51"/>
      <c r="B275" s="52">
        <v>6</v>
      </c>
      <c r="C275" s="264"/>
      <c r="D275" s="294"/>
      <c r="E275" s="64"/>
      <c r="F275" s="54"/>
      <c r="G275" s="54"/>
      <c r="H275" s="54"/>
      <c r="I275" s="54"/>
      <c r="J275" s="54"/>
      <c r="K275" s="51"/>
    </row>
    <row r="276" spans="1:11" x14ac:dyDescent="0.35">
      <c r="A276" s="51"/>
      <c r="B276" s="52">
        <v>7</v>
      </c>
      <c r="C276" s="265"/>
      <c r="D276" s="294"/>
      <c r="E276" s="64"/>
      <c r="F276" s="54"/>
      <c r="G276" s="54"/>
      <c r="H276" s="54"/>
      <c r="I276" s="54"/>
      <c r="J276" s="54"/>
      <c r="K276" s="51"/>
    </row>
    <row r="277" spans="1:11" x14ac:dyDescent="0.35">
      <c r="A277" s="51"/>
      <c r="B277" s="52">
        <v>8</v>
      </c>
      <c r="C277" s="264"/>
      <c r="D277" s="294"/>
      <c r="E277" s="64"/>
      <c r="F277" s="54"/>
      <c r="G277" s="54"/>
      <c r="H277" s="54"/>
      <c r="I277" s="54"/>
      <c r="J277" s="54"/>
      <c r="K277" s="51"/>
    </row>
    <row r="278" spans="1:11" x14ac:dyDescent="0.35">
      <c r="A278" s="51"/>
      <c r="B278" s="52">
        <v>9</v>
      </c>
      <c r="C278" s="264"/>
      <c r="D278" s="294"/>
      <c r="E278" s="64"/>
      <c r="F278" s="54"/>
      <c r="G278" s="54"/>
      <c r="H278" s="54"/>
      <c r="I278" s="54"/>
      <c r="J278" s="54"/>
      <c r="K278" s="51"/>
    </row>
    <row r="279" spans="1:11" x14ac:dyDescent="0.35">
      <c r="A279" s="51"/>
      <c r="B279" s="52">
        <v>10</v>
      </c>
      <c r="C279" s="264"/>
      <c r="D279" s="294"/>
      <c r="E279" s="64"/>
      <c r="F279" s="54"/>
      <c r="G279" s="54"/>
      <c r="H279" s="54"/>
      <c r="I279" s="54"/>
      <c r="J279" s="54"/>
      <c r="K279" s="51"/>
    </row>
    <row r="280" spans="1:11" ht="16" thickBot="1" x14ac:dyDescent="0.4">
      <c r="A280" s="45"/>
      <c r="B280" s="46"/>
      <c r="C280" s="243" t="s">
        <v>4</v>
      </c>
      <c r="D280" s="289"/>
      <c r="E280" s="185"/>
      <c r="F280" s="47">
        <f t="shared" ref="F280:J280" si="3">SUM(F282)</f>
        <v>0</v>
      </c>
      <c r="G280" s="47">
        <f t="shared" si="3"/>
        <v>0</v>
      </c>
      <c r="H280" s="47">
        <f t="shared" si="3"/>
        <v>0</v>
      </c>
      <c r="I280" s="47">
        <f t="shared" si="3"/>
        <v>0</v>
      </c>
      <c r="J280" s="47">
        <f t="shared" si="3"/>
        <v>0</v>
      </c>
      <c r="K280" s="45"/>
    </row>
    <row r="281" spans="1:11" ht="16.5" thickTop="1" thickBot="1" x14ac:dyDescent="0.4">
      <c r="A281" s="191"/>
      <c r="B281" s="194"/>
      <c r="C281" s="244"/>
      <c r="D281" s="293"/>
      <c r="E281" s="196"/>
      <c r="F281" s="195"/>
      <c r="G281" s="195"/>
      <c r="H281" s="195"/>
      <c r="I281" s="195"/>
      <c r="J281" s="195"/>
      <c r="K281" s="191"/>
    </row>
    <row r="282" spans="1:11" ht="16" thickTop="1" x14ac:dyDescent="0.35">
      <c r="A282" s="62"/>
      <c r="B282" s="204">
        <v>1</v>
      </c>
      <c r="C282" s="266"/>
      <c r="E282" s="65"/>
      <c r="F282" s="102"/>
      <c r="G282" s="102"/>
      <c r="H282" s="102"/>
      <c r="I282" s="102"/>
      <c r="J282" s="102"/>
      <c r="K282" s="205"/>
    </row>
    <row r="283" spans="1:11" x14ac:dyDescent="0.35">
      <c r="A283" s="203"/>
      <c r="B283" s="60">
        <v>2</v>
      </c>
      <c r="C283" s="267"/>
      <c r="D283" s="231"/>
      <c r="E283" s="60"/>
      <c r="F283" s="208"/>
      <c r="G283" s="208"/>
      <c r="H283" s="208"/>
      <c r="I283" s="208"/>
      <c r="J283" s="208"/>
      <c r="K283" s="69"/>
    </row>
    <row r="284" spans="1:11" x14ac:dyDescent="0.35">
      <c r="A284" s="203"/>
      <c r="B284" s="60">
        <v>3</v>
      </c>
      <c r="C284" s="267"/>
      <c r="D284" s="231"/>
      <c r="E284" s="60"/>
      <c r="F284" s="208"/>
      <c r="G284" s="208"/>
      <c r="H284" s="208"/>
      <c r="I284" s="208"/>
      <c r="J284" s="208"/>
      <c r="K284" s="69"/>
    </row>
    <row r="285" spans="1:11" x14ac:dyDescent="0.35">
      <c r="A285" s="203"/>
      <c r="B285" s="60">
        <v>4</v>
      </c>
      <c r="C285" s="267"/>
      <c r="D285" s="231"/>
      <c r="E285" s="60"/>
      <c r="F285" s="208"/>
      <c r="G285" s="208"/>
      <c r="H285" s="208"/>
      <c r="I285" s="208"/>
      <c r="J285" s="208"/>
      <c r="K285" s="69"/>
    </row>
    <row r="286" spans="1:11" x14ac:dyDescent="0.35">
      <c r="A286" s="203"/>
      <c r="B286" s="60">
        <v>5</v>
      </c>
      <c r="C286" s="267"/>
      <c r="D286" s="231"/>
      <c r="E286" s="60"/>
      <c r="F286" s="208"/>
      <c r="G286" s="208"/>
      <c r="H286" s="208"/>
      <c r="I286" s="208"/>
      <c r="J286" s="208"/>
      <c r="K286" s="69"/>
    </row>
    <row r="287" spans="1:11" x14ac:dyDescent="0.35">
      <c r="A287" s="203"/>
      <c r="B287" s="60">
        <v>6</v>
      </c>
      <c r="C287" s="267"/>
      <c r="D287" s="231"/>
      <c r="E287" s="60"/>
      <c r="F287" s="208"/>
      <c r="G287" s="208"/>
      <c r="H287" s="208"/>
      <c r="I287" s="208"/>
      <c r="J287" s="208"/>
      <c r="K287" s="69"/>
    </row>
    <row r="288" spans="1:11" x14ac:dyDescent="0.35">
      <c r="A288" s="203"/>
      <c r="B288" s="60">
        <v>7</v>
      </c>
      <c r="C288" s="267"/>
      <c r="D288" s="231"/>
      <c r="E288" s="60"/>
      <c r="F288" s="208"/>
      <c r="G288" s="208"/>
      <c r="H288" s="208"/>
      <c r="I288" s="208"/>
      <c r="J288" s="208"/>
      <c r="K288" s="69"/>
    </row>
    <row r="289" spans="1:11" x14ac:dyDescent="0.35">
      <c r="A289" s="203"/>
      <c r="B289" s="60">
        <v>8</v>
      </c>
      <c r="C289" s="267"/>
      <c r="D289" s="231"/>
      <c r="E289" s="60"/>
      <c r="F289" s="208"/>
      <c r="G289" s="208"/>
      <c r="H289" s="208"/>
      <c r="I289" s="208"/>
      <c r="J289" s="208"/>
      <c r="K289" s="69"/>
    </row>
    <row r="290" spans="1:11" x14ac:dyDescent="0.35">
      <c r="A290" s="203"/>
      <c r="B290" s="60">
        <v>9</v>
      </c>
      <c r="C290" s="267"/>
      <c r="D290" s="231"/>
      <c r="E290" s="60"/>
      <c r="F290" s="208"/>
      <c r="G290" s="208"/>
      <c r="H290" s="208"/>
      <c r="I290" s="208"/>
      <c r="J290" s="208"/>
      <c r="K290" s="69"/>
    </row>
    <row r="291" spans="1:11" x14ac:dyDescent="0.35">
      <c r="A291" s="203"/>
      <c r="B291" s="60">
        <v>10</v>
      </c>
      <c r="C291" s="267"/>
      <c r="D291" s="231"/>
      <c r="E291" s="60"/>
      <c r="F291" s="208"/>
      <c r="G291" s="208"/>
      <c r="H291" s="208"/>
      <c r="I291" s="208"/>
      <c r="J291" s="208"/>
      <c r="K291" s="69"/>
    </row>
    <row r="292" spans="1:11" ht="16" thickBot="1" x14ac:dyDescent="0.4">
      <c r="A292" s="45"/>
      <c r="B292" s="206"/>
      <c r="C292" s="268" t="s">
        <v>4</v>
      </c>
      <c r="D292" s="295"/>
      <c r="E292" s="185"/>
      <c r="F292" s="47">
        <f>SUM(F294:F303)</f>
        <v>0</v>
      </c>
      <c r="G292" s="47">
        <f>SUM(G294:G303)</f>
        <v>0</v>
      </c>
      <c r="H292" s="47">
        <f>SUM(H294:H303)</f>
        <v>0</v>
      </c>
      <c r="I292" s="47">
        <f>SUM(I294:I303)</f>
        <v>0</v>
      </c>
      <c r="J292" s="47">
        <f>SUM(J294:J303)</f>
        <v>0</v>
      </c>
      <c r="K292" s="207"/>
    </row>
    <row r="293" spans="1:11" ht="16.5" thickTop="1" thickBot="1" x14ac:dyDescent="0.4">
      <c r="A293" s="191"/>
      <c r="B293" s="194"/>
      <c r="C293" s="244"/>
      <c r="D293" s="293"/>
      <c r="E293" s="215"/>
      <c r="F293" s="195"/>
      <c r="G293" s="195"/>
      <c r="H293" s="195"/>
      <c r="I293" s="195"/>
      <c r="J293" s="195"/>
      <c r="K293" s="191"/>
    </row>
    <row r="294" spans="1:11" ht="16" thickTop="1" x14ac:dyDescent="0.35">
      <c r="A294" s="70"/>
      <c r="B294" s="71">
        <v>1</v>
      </c>
      <c r="C294" s="269"/>
      <c r="D294" s="296"/>
      <c r="E294" s="60"/>
      <c r="F294" s="213"/>
      <c r="G294" s="68"/>
      <c r="H294" s="68"/>
      <c r="I294" s="68"/>
      <c r="J294" s="68"/>
      <c r="K294" s="70"/>
    </row>
    <row r="295" spans="1:11" x14ac:dyDescent="0.35">
      <c r="A295" s="70"/>
      <c r="B295" s="72">
        <v>2</v>
      </c>
      <c r="C295" s="270"/>
      <c r="D295" s="297"/>
      <c r="E295" s="73"/>
      <c r="F295" s="213"/>
      <c r="G295" s="68"/>
      <c r="H295" s="68"/>
      <c r="I295" s="68"/>
      <c r="J295" s="68"/>
      <c r="K295" s="70"/>
    </row>
    <row r="296" spans="1:11" x14ac:dyDescent="0.35">
      <c r="A296" s="70"/>
      <c r="B296" s="72">
        <v>3</v>
      </c>
      <c r="C296" s="270"/>
      <c r="D296" s="231"/>
      <c r="E296" s="60"/>
      <c r="F296" s="213"/>
      <c r="G296" s="68"/>
      <c r="H296" s="68"/>
      <c r="I296" s="68"/>
      <c r="J296" s="68"/>
      <c r="K296" s="70"/>
    </row>
    <row r="297" spans="1:11" x14ac:dyDescent="0.35">
      <c r="A297" s="70"/>
      <c r="B297" s="72">
        <v>4</v>
      </c>
      <c r="C297" s="270"/>
      <c r="D297" s="297"/>
      <c r="E297" s="73"/>
      <c r="F297" s="213"/>
      <c r="G297" s="68"/>
      <c r="H297" s="68"/>
      <c r="I297" s="68"/>
      <c r="J297" s="68"/>
      <c r="K297" s="70"/>
    </row>
    <row r="298" spans="1:11" x14ac:dyDescent="0.35">
      <c r="A298" s="70"/>
      <c r="B298" s="72">
        <v>5</v>
      </c>
      <c r="C298" s="271"/>
      <c r="D298" s="231"/>
      <c r="E298" s="60"/>
      <c r="F298" s="213"/>
      <c r="G298" s="68"/>
      <c r="H298" s="68"/>
      <c r="I298" s="68"/>
      <c r="J298" s="68"/>
      <c r="K298" s="70"/>
    </row>
    <row r="299" spans="1:11" x14ac:dyDescent="0.35">
      <c r="A299" s="74"/>
      <c r="B299" s="75">
        <v>6</v>
      </c>
      <c r="C299" s="272"/>
      <c r="D299" s="231"/>
      <c r="E299" s="60"/>
      <c r="F299" s="214"/>
      <c r="G299" s="76"/>
      <c r="H299" s="76"/>
      <c r="I299" s="76"/>
      <c r="J299" s="76"/>
      <c r="K299" s="74"/>
    </row>
    <row r="300" spans="1:11" x14ac:dyDescent="0.35">
      <c r="A300" s="58"/>
      <c r="B300" s="60">
        <v>7</v>
      </c>
      <c r="C300" s="273"/>
      <c r="D300" s="231"/>
      <c r="E300" s="60"/>
      <c r="F300" s="77"/>
      <c r="G300" s="77"/>
      <c r="H300" s="77"/>
      <c r="I300" s="77"/>
      <c r="J300" s="77"/>
      <c r="K300" s="58"/>
    </row>
    <row r="301" spans="1:11" x14ac:dyDescent="0.35">
      <c r="A301" s="58"/>
      <c r="B301" s="60">
        <v>8</v>
      </c>
      <c r="C301" s="229"/>
      <c r="D301" s="231"/>
      <c r="E301" s="60"/>
      <c r="F301" s="77"/>
      <c r="G301" s="77"/>
      <c r="H301" s="77"/>
      <c r="I301" s="77"/>
      <c r="J301" s="77"/>
      <c r="K301" s="58"/>
    </row>
    <row r="302" spans="1:11" x14ac:dyDescent="0.35">
      <c r="A302" s="58"/>
      <c r="B302" s="60">
        <v>9</v>
      </c>
      <c r="C302" s="229"/>
      <c r="D302" s="298"/>
      <c r="E302" s="66"/>
      <c r="F302" s="77"/>
      <c r="G302" s="77"/>
      <c r="H302" s="77"/>
      <c r="I302" s="77"/>
      <c r="J302" s="77"/>
      <c r="K302" s="58"/>
    </row>
    <row r="303" spans="1:11" x14ac:dyDescent="0.35">
      <c r="A303" s="58"/>
      <c r="B303" s="60">
        <v>10</v>
      </c>
      <c r="C303" s="229"/>
      <c r="D303" s="231"/>
      <c r="E303" s="60"/>
      <c r="F303" s="77"/>
      <c r="G303" s="77"/>
      <c r="H303" s="77"/>
      <c r="I303" s="77"/>
      <c r="J303" s="77"/>
      <c r="K303" s="58"/>
    </row>
    <row r="304" spans="1:11" ht="16.5" customHeight="1" thickBot="1" x14ac:dyDescent="0.4">
      <c r="A304" s="78"/>
      <c r="B304" s="79"/>
      <c r="C304" s="243" t="s">
        <v>4</v>
      </c>
      <c r="D304" s="281"/>
      <c r="E304" s="186"/>
      <c r="F304" s="47">
        <f>SUM(F306:F315)</f>
        <v>0</v>
      </c>
      <c r="G304" s="47">
        <f>SUM(G306:G315)</f>
        <v>0</v>
      </c>
      <c r="H304" s="47">
        <f>SUM(H306:H315)</f>
        <v>0</v>
      </c>
      <c r="I304" s="47">
        <f>SUM(I306:I315)</f>
        <v>0</v>
      </c>
      <c r="J304" s="47">
        <f>SUM(J306:J315)</f>
        <v>0</v>
      </c>
      <c r="K304" s="45"/>
    </row>
    <row r="305" spans="1:11" ht="16.5" thickTop="1" thickBot="1" x14ac:dyDescent="0.4">
      <c r="A305" s="191"/>
      <c r="B305" s="194"/>
      <c r="C305" s="244"/>
      <c r="D305" s="282"/>
      <c r="E305" s="194"/>
      <c r="F305" s="195"/>
      <c r="G305" s="195"/>
      <c r="H305" s="195"/>
      <c r="I305" s="195"/>
      <c r="J305" s="195"/>
      <c r="K305" s="191"/>
    </row>
    <row r="306" spans="1:11" ht="16" thickTop="1" x14ac:dyDescent="0.35">
      <c r="A306" s="80"/>
      <c r="B306" s="53">
        <v>1</v>
      </c>
      <c r="C306" s="274"/>
      <c r="D306" s="232"/>
      <c r="E306" s="53"/>
      <c r="F306" s="82"/>
      <c r="G306" s="82"/>
      <c r="H306" s="82"/>
      <c r="I306" s="82"/>
      <c r="J306" s="82"/>
      <c r="K306" s="80"/>
    </row>
    <row r="307" spans="1:11" x14ac:dyDescent="0.35">
      <c r="A307" s="80"/>
      <c r="B307" s="53">
        <v>2</v>
      </c>
      <c r="C307" s="274"/>
      <c r="D307" s="232"/>
      <c r="E307" s="53"/>
      <c r="F307" s="81"/>
      <c r="G307" s="81"/>
      <c r="H307" s="81"/>
      <c r="I307" s="81"/>
      <c r="J307" s="81"/>
      <c r="K307" s="80"/>
    </row>
    <row r="308" spans="1:11" x14ac:dyDescent="0.35">
      <c r="A308" s="80"/>
      <c r="B308" s="53">
        <v>3</v>
      </c>
      <c r="C308" s="274"/>
      <c r="D308" s="232"/>
      <c r="E308" s="53"/>
      <c r="F308" s="81"/>
      <c r="G308" s="81"/>
      <c r="H308" s="81"/>
      <c r="I308" s="81"/>
      <c r="J308" s="81"/>
      <c r="K308" s="80"/>
    </row>
    <row r="309" spans="1:11" x14ac:dyDescent="0.35">
      <c r="A309" s="80"/>
      <c r="B309" s="53">
        <v>4</v>
      </c>
      <c r="C309" s="274"/>
      <c r="D309" s="232"/>
      <c r="E309" s="53"/>
      <c r="F309" s="81"/>
      <c r="G309" s="81"/>
      <c r="H309" s="81"/>
      <c r="I309" s="81"/>
      <c r="J309" s="81"/>
      <c r="K309" s="80"/>
    </row>
    <row r="310" spans="1:11" x14ac:dyDescent="0.35">
      <c r="A310" s="83"/>
      <c r="B310" s="53">
        <v>5</v>
      </c>
      <c r="C310" s="275"/>
      <c r="D310" s="232"/>
      <c r="E310" s="53"/>
      <c r="F310" s="82"/>
      <c r="G310" s="82"/>
      <c r="H310" s="82"/>
      <c r="I310" s="82"/>
      <c r="J310" s="82"/>
      <c r="K310" s="83"/>
    </row>
    <row r="311" spans="1:11" x14ac:dyDescent="0.35">
      <c r="A311" s="83"/>
      <c r="B311" s="53">
        <v>6</v>
      </c>
      <c r="C311" s="275"/>
      <c r="D311" s="232"/>
      <c r="E311" s="53"/>
      <c r="F311" s="82"/>
      <c r="G311" s="82"/>
      <c r="H311" s="82"/>
      <c r="I311" s="82"/>
      <c r="J311" s="82"/>
      <c r="K311" s="83"/>
    </row>
    <row r="312" spans="1:11" x14ac:dyDescent="0.35">
      <c r="A312" s="83"/>
      <c r="B312" s="53">
        <v>7</v>
      </c>
      <c r="C312" s="275"/>
      <c r="D312" s="232"/>
      <c r="E312" s="53"/>
      <c r="F312" s="82"/>
      <c r="G312" s="82"/>
      <c r="H312" s="82"/>
      <c r="I312" s="82"/>
      <c r="J312" s="82"/>
      <c r="K312" s="83"/>
    </row>
    <row r="313" spans="1:11" x14ac:dyDescent="0.35">
      <c r="A313" s="83"/>
      <c r="B313" s="53">
        <v>8</v>
      </c>
      <c r="C313" s="275"/>
      <c r="D313" s="232"/>
      <c r="E313" s="53"/>
      <c r="F313" s="82"/>
      <c r="G313" s="82"/>
      <c r="H313" s="82"/>
      <c r="I313" s="82"/>
      <c r="J313" s="82"/>
      <c r="K313" s="83"/>
    </row>
    <row r="314" spans="1:11" x14ac:dyDescent="0.35">
      <c r="A314" s="80"/>
      <c r="B314" s="53">
        <v>9</v>
      </c>
      <c r="C314" s="274"/>
      <c r="D314" s="299"/>
      <c r="E314" s="84"/>
      <c r="F314" s="81"/>
      <c r="G314" s="81"/>
      <c r="H314" s="81"/>
      <c r="I314" s="81"/>
      <c r="J314" s="81"/>
      <c r="K314" s="80"/>
    </row>
    <row r="315" spans="1:11" x14ac:dyDescent="0.35">
      <c r="A315" s="80"/>
      <c r="B315" s="53">
        <v>10</v>
      </c>
      <c r="C315" s="274"/>
      <c r="D315" s="232"/>
      <c r="E315" s="53"/>
      <c r="F315" s="81"/>
      <c r="G315" s="81"/>
      <c r="H315" s="81"/>
      <c r="I315" s="81"/>
      <c r="J315" s="81"/>
      <c r="K315" s="80"/>
    </row>
    <row r="316" spans="1:11" ht="15.75" customHeight="1" thickBot="1" x14ac:dyDescent="0.4">
      <c r="A316" s="85"/>
      <c r="B316" s="86"/>
      <c r="C316" s="276" t="s">
        <v>4</v>
      </c>
      <c r="D316" s="300"/>
      <c r="E316" s="86"/>
      <c r="F316" s="87">
        <f t="shared" ref="F316:J316" si="4">SUM(F318:F327)</f>
        <v>0</v>
      </c>
      <c r="G316" s="87">
        <f t="shared" si="4"/>
        <v>0</v>
      </c>
      <c r="H316" s="87">
        <f t="shared" si="4"/>
        <v>0</v>
      </c>
      <c r="I316" s="87">
        <f t="shared" si="4"/>
        <v>0</v>
      </c>
      <c r="J316" s="87">
        <f t="shared" si="4"/>
        <v>0</v>
      </c>
      <c r="K316" s="85"/>
    </row>
    <row r="317" spans="1:11" ht="16.5" thickTop="1" thickBot="1" x14ac:dyDescent="0.4">
      <c r="A317" s="191"/>
      <c r="B317" s="194"/>
      <c r="C317" s="244"/>
      <c r="D317" s="282"/>
      <c r="E317" s="194"/>
      <c r="F317" s="195"/>
      <c r="G317" s="195"/>
      <c r="H317" s="195"/>
      <c r="I317" s="195"/>
      <c r="J317" s="195"/>
      <c r="K317" s="191"/>
    </row>
    <row r="318" spans="1:11" ht="16" thickTop="1" x14ac:dyDescent="0.35">
      <c r="A318" s="58"/>
      <c r="B318" s="88">
        <v>1</v>
      </c>
      <c r="C318" s="254"/>
      <c r="D318" s="290"/>
      <c r="E318" s="187"/>
      <c r="F318" s="89"/>
      <c r="G318" s="89"/>
      <c r="H318" s="89"/>
      <c r="I318" s="89"/>
      <c r="J318" s="89"/>
      <c r="K318" s="58"/>
    </row>
    <row r="319" spans="1:11" x14ac:dyDescent="0.35">
      <c r="A319" s="58"/>
      <c r="B319" s="88">
        <v>2</v>
      </c>
      <c r="C319" s="254"/>
      <c r="D319" s="290"/>
      <c r="E319" s="187"/>
      <c r="F319" s="89"/>
      <c r="G319" s="89"/>
      <c r="H319" s="89"/>
      <c r="I319" s="89"/>
      <c r="J319" s="89"/>
      <c r="K319" s="58"/>
    </row>
    <row r="320" spans="1:11" x14ac:dyDescent="0.35">
      <c r="A320" s="58"/>
      <c r="B320" s="88">
        <v>3</v>
      </c>
      <c r="C320" s="254"/>
      <c r="D320" s="290"/>
      <c r="E320" s="187"/>
      <c r="F320" s="89"/>
      <c r="G320" s="89"/>
      <c r="H320" s="89"/>
      <c r="I320" s="89"/>
      <c r="J320" s="89"/>
      <c r="K320" s="58"/>
    </row>
    <row r="321" spans="1:11" x14ac:dyDescent="0.35">
      <c r="A321" s="58"/>
      <c r="B321" s="88">
        <v>4</v>
      </c>
      <c r="C321" s="254"/>
      <c r="D321" s="290"/>
      <c r="E321" s="187"/>
      <c r="F321" s="89"/>
      <c r="G321" s="89"/>
      <c r="H321" s="89"/>
      <c r="I321" s="89"/>
      <c r="J321" s="89"/>
      <c r="K321" s="58"/>
    </row>
    <row r="322" spans="1:11" x14ac:dyDescent="0.35">
      <c r="A322" s="58"/>
      <c r="B322" s="88">
        <v>5</v>
      </c>
      <c r="C322" s="254"/>
      <c r="D322" s="290"/>
      <c r="E322" s="187"/>
      <c r="F322" s="89"/>
      <c r="G322" s="89"/>
      <c r="H322" s="89"/>
      <c r="I322" s="89"/>
      <c r="J322" s="89"/>
      <c r="K322" s="58"/>
    </row>
    <row r="323" spans="1:11" x14ac:dyDescent="0.35">
      <c r="A323" s="58"/>
      <c r="B323" s="88">
        <v>6</v>
      </c>
      <c r="C323" s="254"/>
      <c r="D323" s="290"/>
      <c r="E323" s="187"/>
      <c r="F323" s="89"/>
      <c r="G323" s="89"/>
      <c r="H323" s="89"/>
      <c r="I323" s="89"/>
      <c r="J323" s="89"/>
      <c r="K323" s="58"/>
    </row>
    <row r="324" spans="1:11" x14ac:dyDescent="0.35">
      <c r="A324" s="58"/>
      <c r="B324" s="88">
        <v>7</v>
      </c>
      <c r="C324" s="254"/>
      <c r="D324" s="290"/>
      <c r="E324" s="187"/>
      <c r="F324" s="89"/>
      <c r="G324" s="89"/>
      <c r="H324" s="89"/>
      <c r="I324" s="89"/>
      <c r="J324" s="89"/>
      <c r="K324" s="58"/>
    </row>
    <row r="325" spans="1:11" x14ac:dyDescent="0.35">
      <c r="A325" s="58"/>
      <c r="B325" s="88">
        <v>8</v>
      </c>
      <c r="C325" s="254"/>
      <c r="D325" s="290"/>
      <c r="E325" s="187"/>
      <c r="F325" s="89"/>
      <c r="G325" s="89"/>
      <c r="H325" s="89"/>
      <c r="I325" s="89"/>
      <c r="J325" s="89"/>
      <c r="K325" s="58"/>
    </row>
    <row r="326" spans="1:11" x14ac:dyDescent="0.35">
      <c r="A326" s="58"/>
      <c r="B326" s="88">
        <v>9</v>
      </c>
      <c r="C326" s="254"/>
      <c r="D326" s="290"/>
      <c r="E326" s="187"/>
      <c r="F326" s="89"/>
      <c r="G326" s="89"/>
      <c r="H326" s="89"/>
      <c r="I326" s="89"/>
      <c r="J326" s="89"/>
      <c r="K326" s="58"/>
    </row>
    <row r="327" spans="1:11" x14ac:dyDescent="0.35">
      <c r="A327" s="58"/>
      <c r="B327" s="88">
        <v>10</v>
      </c>
      <c r="C327" s="254"/>
      <c r="D327" s="290"/>
      <c r="E327" s="187"/>
      <c r="F327" s="89"/>
      <c r="G327" s="89"/>
      <c r="H327" s="89"/>
      <c r="I327" s="89"/>
      <c r="J327" s="89"/>
      <c r="K327" s="58"/>
    </row>
    <row r="328" spans="1:11" ht="15.75" customHeight="1" thickBot="1" x14ac:dyDescent="0.4">
      <c r="A328" s="85"/>
      <c r="B328" s="86"/>
      <c r="C328" s="276" t="s">
        <v>4</v>
      </c>
      <c r="D328" s="300"/>
      <c r="E328" s="188"/>
      <c r="F328" s="90">
        <f t="shared" ref="F328:J328" si="5">SUM(F330:F339)</f>
        <v>0</v>
      </c>
      <c r="G328" s="90">
        <f t="shared" si="5"/>
        <v>0</v>
      </c>
      <c r="H328" s="90">
        <f t="shared" si="5"/>
        <v>0</v>
      </c>
      <c r="I328" s="90">
        <f t="shared" si="5"/>
        <v>0</v>
      </c>
      <c r="J328" s="90">
        <f t="shared" si="5"/>
        <v>0</v>
      </c>
      <c r="K328" s="85"/>
    </row>
    <row r="329" spans="1:11" ht="16.5" thickTop="1" thickBot="1" x14ac:dyDescent="0.4">
      <c r="A329" s="193"/>
      <c r="B329" s="193"/>
      <c r="C329" s="253"/>
      <c r="D329" s="282"/>
      <c r="E329" s="193"/>
      <c r="F329" s="197"/>
      <c r="G329" s="197"/>
      <c r="H329" s="197"/>
      <c r="I329" s="197"/>
      <c r="J329" s="197"/>
      <c r="K329" s="193"/>
    </row>
    <row r="330" spans="1:11" ht="15.75" customHeight="1" thickTop="1" x14ac:dyDescent="0.35">
      <c r="A330" s="91"/>
      <c r="B330" s="92">
        <v>1</v>
      </c>
      <c r="C330" s="277"/>
      <c r="D330" s="290"/>
      <c r="E330" s="189"/>
      <c r="F330" s="103"/>
      <c r="G330" s="103"/>
      <c r="H330" s="103"/>
      <c r="I330" s="103"/>
      <c r="J330" s="103"/>
      <c r="K330" s="58"/>
    </row>
    <row r="331" spans="1:11" ht="15.75" customHeight="1" x14ac:dyDescent="0.35">
      <c r="A331" s="58"/>
      <c r="B331" s="58">
        <v>2</v>
      </c>
      <c r="C331" s="254"/>
      <c r="D331" s="290"/>
      <c r="E331" s="187"/>
      <c r="F331" s="93"/>
      <c r="G331" s="93"/>
      <c r="H331" s="93"/>
      <c r="I331" s="93"/>
      <c r="J331" s="93"/>
      <c r="K331" s="58"/>
    </row>
    <row r="332" spans="1:11" ht="15.75" customHeight="1" x14ac:dyDescent="0.35">
      <c r="A332" s="58"/>
      <c r="B332" s="58">
        <v>3</v>
      </c>
      <c r="C332" s="254"/>
      <c r="D332" s="290"/>
      <c r="E332" s="187"/>
      <c r="F332" s="93"/>
      <c r="G332" s="93"/>
      <c r="H332" s="93"/>
      <c r="I332" s="93"/>
      <c r="J332" s="93"/>
      <c r="K332" s="58"/>
    </row>
    <row r="333" spans="1:11" ht="15.75" customHeight="1" x14ac:dyDescent="0.35">
      <c r="A333" s="58"/>
      <c r="B333" s="58">
        <v>4</v>
      </c>
      <c r="C333" s="254"/>
      <c r="D333" s="290"/>
      <c r="E333" s="187"/>
      <c r="F333" s="93"/>
      <c r="G333" s="93"/>
      <c r="H333" s="93"/>
      <c r="I333" s="93"/>
      <c r="J333" s="93"/>
      <c r="K333" s="58"/>
    </row>
    <row r="334" spans="1:11" ht="15.75" customHeight="1" x14ac:dyDescent="0.35">
      <c r="A334" s="58"/>
      <c r="B334" s="58">
        <v>5</v>
      </c>
      <c r="C334" s="254"/>
      <c r="D334" s="290"/>
      <c r="E334" s="187"/>
      <c r="F334" s="93"/>
      <c r="G334" s="93"/>
      <c r="H334" s="93"/>
      <c r="I334" s="93"/>
      <c r="J334" s="93"/>
      <c r="K334" s="58"/>
    </row>
    <row r="335" spans="1:11" ht="15.75" customHeight="1" x14ac:dyDescent="0.35">
      <c r="A335" s="58"/>
      <c r="B335" s="58">
        <v>6</v>
      </c>
      <c r="C335" s="254"/>
      <c r="D335" s="290"/>
      <c r="E335" s="187"/>
      <c r="F335" s="93"/>
      <c r="G335" s="93"/>
      <c r="H335" s="93"/>
      <c r="I335" s="93"/>
      <c r="J335" s="93"/>
      <c r="K335" s="58"/>
    </row>
    <row r="336" spans="1:11" ht="15.75" customHeight="1" x14ac:dyDescent="0.35">
      <c r="A336" s="58"/>
      <c r="B336" s="58">
        <v>7</v>
      </c>
      <c r="C336" s="254"/>
      <c r="D336" s="290"/>
      <c r="E336" s="187"/>
      <c r="F336" s="93"/>
      <c r="G336" s="93"/>
      <c r="H336" s="93"/>
      <c r="I336" s="93"/>
      <c r="J336" s="93"/>
      <c r="K336" s="58"/>
    </row>
    <row r="337" spans="1:11" ht="15.75" customHeight="1" x14ac:dyDescent="0.35">
      <c r="A337" s="58"/>
      <c r="B337" s="58">
        <v>8</v>
      </c>
      <c r="C337" s="254"/>
      <c r="D337" s="290"/>
      <c r="E337" s="187"/>
      <c r="F337" s="93"/>
      <c r="G337" s="93"/>
      <c r="H337" s="93"/>
      <c r="I337" s="93"/>
      <c r="J337" s="93"/>
      <c r="K337" s="58"/>
    </row>
    <row r="338" spans="1:11" ht="12.75" customHeight="1" x14ac:dyDescent="0.35">
      <c r="A338" s="58"/>
      <c r="B338" s="58">
        <v>9</v>
      </c>
      <c r="C338" s="254"/>
      <c r="D338" s="290"/>
      <c r="E338" s="187"/>
      <c r="F338" s="93"/>
      <c r="G338" s="93"/>
      <c r="H338" s="93"/>
      <c r="I338" s="93"/>
      <c r="J338" s="93"/>
      <c r="K338" s="58"/>
    </row>
    <row r="339" spans="1:11" x14ac:dyDescent="0.35">
      <c r="A339" s="58"/>
      <c r="B339" s="58">
        <v>10</v>
      </c>
      <c r="C339" s="258"/>
      <c r="D339" s="290"/>
      <c r="E339" s="187"/>
      <c r="F339" s="93"/>
      <c r="G339" s="93"/>
      <c r="H339" s="93"/>
      <c r="I339" s="93"/>
      <c r="J339" s="93"/>
      <c r="K339" s="58"/>
    </row>
    <row r="340" spans="1:11" ht="22.5" customHeight="1" thickBot="1" x14ac:dyDescent="0.4">
      <c r="A340" s="85"/>
      <c r="B340" s="86"/>
      <c r="C340" s="276" t="s">
        <v>43</v>
      </c>
      <c r="D340" s="300"/>
      <c r="E340" s="86"/>
      <c r="F340" s="87">
        <f t="shared" ref="F340:J340" si="6">SUM(F342)</f>
        <v>0</v>
      </c>
      <c r="G340" s="87">
        <f t="shared" si="6"/>
        <v>0</v>
      </c>
      <c r="H340" s="87">
        <f t="shared" si="6"/>
        <v>0</v>
      </c>
      <c r="I340" s="87">
        <f t="shared" si="6"/>
        <v>0</v>
      </c>
      <c r="J340" s="87">
        <f t="shared" si="6"/>
        <v>0</v>
      </c>
      <c r="K340" s="85"/>
    </row>
    <row r="341" spans="1:11" ht="16.5" thickTop="1" thickBot="1" x14ac:dyDescent="0.4">
      <c r="A341" s="191"/>
      <c r="B341" s="193"/>
      <c r="C341" s="244" t="s">
        <v>44</v>
      </c>
      <c r="D341" s="282"/>
      <c r="E341" s="193"/>
      <c r="F341" s="197"/>
      <c r="G341" s="197"/>
      <c r="H341" s="197"/>
      <c r="I341" s="197"/>
      <c r="J341" s="197"/>
      <c r="K341" s="193"/>
    </row>
    <row r="342" spans="1:11" ht="16" thickTop="1" x14ac:dyDescent="0.35">
      <c r="A342" s="58"/>
      <c r="B342" s="94"/>
      <c r="C342" s="258"/>
      <c r="D342" s="290"/>
      <c r="E342" s="187"/>
      <c r="F342" s="93"/>
      <c r="G342" s="93"/>
      <c r="H342" s="93"/>
      <c r="I342" s="93"/>
      <c r="J342" s="93"/>
      <c r="K342" s="58"/>
    </row>
    <row r="344" spans="1:11" x14ac:dyDescent="0.35">
      <c r="D344" s="301"/>
      <c r="E344" s="97"/>
    </row>
    <row r="346" spans="1:11" x14ac:dyDescent="0.35">
      <c r="C346" s="278" t="s">
        <v>6</v>
      </c>
      <c r="D346" s="231"/>
      <c r="E346" s="37"/>
      <c r="F346" s="152"/>
      <c r="G346" s="152"/>
      <c r="H346" s="152"/>
      <c r="I346" s="152"/>
      <c r="J346" s="152"/>
    </row>
    <row r="347" spans="1:11" x14ac:dyDescent="0.35">
      <c r="C347" s="278" t="s">
        <v>7</v>
      </c>
      <c r="D347" s="231"/>
      <c r="E347" s="37"/>
      <c r="F347" s="152"/>
      <c r="G347" s="152"/>
      <c r="H347" s="152"/>
      <c r="I347" s="152"/>
      <c r="J347" s="152"/>
    </row>
    <row r="348" spans="1:11" x14ac:dyDescent="0.35">
      <c r="C348" s="278" t="s">
        <v>5</v>
      </c>
      <c r="D348" s="231"/>
      <c r="E348" s="37"/>
      <c r="F348" s="152"/>
      <c r="G348" s="152"/>
      <c r="H348" s="152"/>
      <c r="I348" s="152"/>
      <c r="J348" s="152"/>
    </row>
    <row r="349" spans="1:11" x14ac:dyDescent="0.35">
      <c r="C349" s="278" t="s">
        <v>3</v>
      </c>
      <c r="D349" s="231"/>
      <c r="E349" s="37"/>
      <c r="F349" s="152"/>
      <c r="G349" s="152"/>
      <c r="H349" s="152"/>
      <c r="I349" s="152"/>
      <c r="J349" s="152"/>
    </row>
    <row r="350" spans="1:11" x14ac:dyDescent="0.35">
      <c r="C350" s="278" t="s">
        <v>34</v>
      </c>
      <c r="D350" s="231"/>
      <c r="E350" s="37"/>
      <c r="F350" s="152"/>
      <c r="G350" s="152"/>
      <c r="H350" s="152"/>
      <c r="I350" s="152"/>
      <c r="J350" s="152"/>
    </row>
  </sheetData>
  <mergeCells count="4">
    <mergeCell ref="A2:K2"/>
    <mergeCell ref="A7:B7"/>
    <mergeCell ref="A185:B185"/>
    <mergeCell ref="A197:B19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Konkursinės lėšos</vt:lpstr>
      <vt:lpstr>NVO_sąrašas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Asus</cp:lastModifiedBy>
  <cp:revision/>
  <dcterms:created xsi:type="dcterms:W3CDTF">2017-08-07T11:05:13Z</dcterms:created>
  <dcterms:modified xsi:type="dcterms:W3CDTF">2023-02-17T11:57:43Z</dcterms:modified>
  <cp:category/>
  <cp:contentStatus/>
</cp:coreProperties>
</file>