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09-28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asignavimai'!$B$1:$B$48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20" l="1"/>
  <c r="A113" i="20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D107" i="20"/>
  <c r="C107" i="20"/>
  <c r="D75" i="20"/>
  <c r="C75" i="20"/>
  <c r="C51" i="9"/>
  <c r="A80" i="9"/>
  <c r="A81" i="9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C68" i="20" l="1"/>
  <c r="C60" i="20"/>
  <c r="D89" i="20" l="1"/>
  <c r="C89" i="20"/>
  <c r="D11" i="20" l="1"/>
  <c r="C11" i="20"/>
  <c r="C23" i="9" l="1"/>
  <c r="C47" i="9" l="1"/>
  <c r="C22" i="9" s="1"/>
  <c r="C20" i="9" s="1"/>
  <c r="D27" i="20" l="1"/>
  <c r="C6" i="20" l="1"/>
  <c r="C5" i="20" s="1"/>
  <c r="D16" i="20"/>
  <c r="D14" i="20" l="1"/>
  <c r="C15" i="9"/>
  <c r="C55" i="20" l="1"/>
  <c r="C48" i="20" s="1"/>
  <c r="C27" i="20"/>
  <c r="C14" i="20" s="1"/>
  <c r="C92" i="20" l="1"/>
  <c r="D92" i="20" l="1"/>
  <c r="D68" i="20" l="1"/>
  <c r="D55" i="20" l="1"/>
  <c r="D48" i="20" s="1"/>
  <c r="D60" i="20" l="1"/>
  <c r="D132" i="20" l="1"/>
  <c r="D113" i="20" s="1"/>
  <c r="C132" i="20"/>
  <c r="C113" i="20" s="1"/>
  <c r="D84" i="20" l="1"/>
  <c r="C84" i="20"/>
  <c r="C9" i="20" s="1"/>
  <c r="C139" i="20" l="1"/>
  <c r="D6" i="20"/>
  <c r="D5" i="20" s="1"/>
  <c r="C142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D9" i="20" l="1"/>
  <c r="D139" i="20" s="1"/>
  <c r="D142" i="20" s="1"/>
  <c r="C96" i="9" l="1"/>
  <c r="C95" i="9" s="1"/>
  <c r="C83" i="9" l="1"/>
  <c r="C14" i="9"/>
  <c r="C99" i="9" l="1"/>
</calcChain>
</file>

<file path=xl/sharedStrings.xml><?xml version="1.0" encoding="utf-8"?>
<sst xmlns="http://schemas.openxmlformats.org/spreadsheetml/2006/main" count="242" uniqueCount="206">
  <si>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</si>
  <si>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</si>
  <si>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</si>
  <si>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</si>
  <si>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</si>
  <si>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</si>
  <si>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</si>
  <si>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</si>
  <si>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</si>
  <si>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</si>
  <si>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</si>
  <si>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</si>
  <si>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</si>
  <si>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</si>
  <si>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</si>
  <si>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</si>
  <si>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</si>
  <si>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</si>
  <si>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</si>
  <si>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</si>
  <si>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</si>
  <si>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</si>
  <si>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</si>
  <si>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</si>
  <si>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</si>
  <si>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</si>
  <si>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</si>
  <si>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</si>
  <si>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</si>
  <si>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</si>
  <si>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</si>
  <si>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</si>
  <si>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</si>
  <si>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</si>
  <si>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</si>
  <si>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</si>
  <si>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</si>
  <si>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</si>
  <si>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</si>
  <si>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</si>
  <si>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</si>
  <si>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</si>
  <si>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</si>
  <si>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</si>
  <si>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</si>
  <si>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</si>
  <si>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</si>
  <si>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</si>
  <si>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</si>
  <si>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</si>
  <si>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</si>
  <si>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</si>
  <si>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</si>
  <si>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</si>
  <si>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</si>
  <si>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</si>
  <si>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</si>
  <si>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</si>
  <si>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</si>
  <si>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</si>
  <si>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</si>
  <si>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</si>
  <si>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</si>
  <si>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</si>
  <si>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</si>
  <si>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</si>
  <si>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</si>
  <si>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</si>
  <si>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</si>
  <si>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</si>
  <si>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</si>
  <si>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</si>
  <si>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</si>
  <si>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</si>
  <si>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</si>
  <si>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</si>
  <si>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</si>
  <si>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</si>
  <si>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</si>
  <si>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</si>
  <si>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</si>
  <si>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</si>
  <si>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</si>
  <si>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</si>
  <si>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</si>
  <si>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</si>
  <si>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</si>
  <si>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</si>
  <si>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</si>
  <si>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</si>
  <si>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</si>
  <si>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</si>
  <si>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</si>
  <si>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</si>
  <si>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</si>
  <si>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</si>
  <si>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</si>
  <si>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</si>
  <si>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</si>
  <si>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</si>
  <si>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</si>
  <si>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</si>
  <si>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</si>
  <si>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</si>
  <si>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</si>
  <si>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</si>
  <si>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</si>
  <si>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</si>
  <si>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</si>
  <si>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</si>
  <si>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</si>
  <si>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</si>
  <si>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</si>
  <si>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</si>
  <si>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</si>
  <si>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</si>
  <si>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</si>
  <si>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</si>
  <si>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</si>
  <si>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</si>
  <si>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</si>
  <si>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</si>
  <si>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</si>
  <si>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</si>
  <si>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</si>
  <si>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</si>
  <si>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</si>
  <si>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</si>
  <si>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</si>
  <si>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</si>
  <si>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</si>
  <si>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</si>
  <si>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</si>
  <si>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</si>
  <si>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</si>
  <si>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</si>
  <si>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</si>
  <si>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</si>
  <si>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</si>
  <si>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</si>
  <si>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</si>
  <si>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</si>
  <si>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</si>
  <si>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</si>
  <si>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</si>
  <si>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</si>
  <si>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</si>
  <si>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</si>
  <si>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</si>
  <si>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</si>
  <si>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</si>
  <si>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</si>
  <si>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</si>
  <si>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</si>
  <si>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</si>
  <si>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</si>
  <si>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</si>
  <si>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</si>
  <si>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</si>
  <si>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</si>
  <si>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</si>
  <si>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</si>
  <si>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</si>
  <si>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</si>
  <si>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</si>
  <si>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</si>
  <si>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</si>
  <si>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</si>
  <si>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</si>
  <si>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</si>
  <si>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</si>
  <si>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</si>
  <si>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</si>
  <si>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</si>
  <si>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</si>
  <si>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</si>
  <si>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</si>
  <si>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</si>
  <si>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</si>
  <si>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</si>
  <si>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</si>
  <si>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</si>
  <si>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</si>
  <si>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</si>
  <si>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</si>
  <si>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</si>
  <si>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>Socialinės atskirties mažinimo programa (dotacija išlaidoms, patirtoms teikiant piniginę socialinę paramą užsieniečiams, pasitraukusiems iš Ukrainos dėl Rusijos Federacijos karinių veiksmų Ukrainoje, padengti)</t>
  </si>
  <si>
    <t>Iš viso asignavimų (132-134):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</si>
  <si>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</si>
  <si>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</si>
  <si>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</si>
  <si>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</si>
  <si>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</si>
  <si>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</si>
  <si>
    <t xml:space="preserve">                                                            2023 m. rugsėjo   d.</t>
  </si>
  <si>
    <t>Dotacija atsinaujinančių energijos šaltinių įdiegimui</t>
  </si>
  <si>
    <t>Dotacija vartotojų prisijungimui prie centralizuotų nuotekų surinkimo tinklų Klaipėdos miesto aglomeracijoje (ilgalaikiam materialiajam ir nematerialiajam turtui įsigyti)</t>
  </si>
  <si>
    <t>Dotacija valstybės tarnybos reformai įgyvendinti</t>
  </si>
  <si>
    <t>KITOS PAJAMOS (71+...+81)</t>
  </si>
  <si>
    <t>MATERIALIOJO IR NEMATERIALIOJO TURTO REALIZAVIMO PAJAMOS (83)</t>
  </si>
  <si>
    <t>Ilgalaikio materialiojo turto realizavimo pajamos (84+85)</t>
  </si>
  <si>
    <t>Iš viso pajamų (1+7+70+82)</t>
  </si>
  <si>
    <t>Kitos dotacijos ir lėšos iš kitų valdymo lygių (39+...+69)</t>
  </si>
  <si>
    <t>Savivaldybės valdymo programa (dotacijos valstybės tarnybos reformai įgyvendinti lėšos)</t>
  </si>
  <si>
    <t>Miesto infrastruktūros objektų priežiūros ir modernizavimo programa (dotacijos vartotojų prisijungimui prie centralizuotų nuotekų surinkimo tinklų Klaipėdos miesto aglomeracijoje (ilgalaikiam materialiajam ir nematerialiajam turtui įsigyti  lėšos)</t>
  </si>
  <si>
    <t>Kūno kultūros ir sporto plėtros programa (dotacijos atsinaujinančių energijos šaltinių įdiegimui lėšos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</si>
</sst>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9"/>
  <sheetViews>
    <sheetView tabSelected="1" zoomScaleNormal="100" workbookViewId="0">
      <selection activeCell="C51" sqref="C51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7" t="s">
        <v>59</v>
      </c>
      <c r="C2" s="37"/>
    </row>
    <row r="3" spans="1:3" ht="16.5" customHeight="1" x14ac:dyDescent="0.25">
      <c r="A3" s="11"/>
      <c r="B3" s="37" t="s">
        <v>167</v>
      </c>
      <c r="C3" s="37"/>
    </row>
    <row r="4" spans="1:3" ht="18" customHeight="1" x14ac:dyDescent="0.25">
      <c r="A4" s="11"/>
      <c r="B4" s="37" t="s">
        <v>169</v>
      </c>
      <c r="C4" s="37"/>
    </row>
    <row r="5" spans="1:3" ht="15.75" customHeight="1" x14ac:dyDescent="0.25">
      <c r="A5" s="11"/>
      <c r="B5" s="37" t="s">
        <v>194</v>
      </c>
      <c r="C5" s="37"/>
    </row>
    <row r="6" spans="1:3" ht="15.75" customHeight="1" x14ac:dyDescent="0.25">
      <c r="A6" s="11"/>
      <c r="B6" s="37" t="s">
        <v>188</v>
      </c>
      <c r="C6" s="37"/>
    </row>
    <row r="7" spans="1:3" ht="14.25" customHeight="1" x14ac:dyDescent="0.25">
      <c r="A7" s="11"/>
      <c r="B7" s="37" t="s">
        <v>60</v>
      </c>
      <c r="C7" s="37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99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126711.5</v>
      </c>
    </row>
    <row r="21" spans="1:3" ht="31.5" x14ac:dyDescent="0.25">
      <c r="A21" s="7">
        <f t="shared" si="0"/>
        <v>8</v>
      </c>
      <c r="B21" s="5" t="s">
        <v>84</v>
      </c>
      <c r="C21" s="8">
        <v>13586.7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94825.9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17328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9963.6</v>
      </c>
    </row>
    <row r="38" spans="1:3" x14ac:dyDescent="0.25">
      <c r="A38" s="7">
        <f t="shared" si="0"/>
        <v>25</v>
      </c>
      <c r="B38" s="2" t="s">
        <v>18</v>
      </c>
      <c r="C38" s="9">
        <v>987.4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2835.3</v>
      </c>
    </row>
    <row r="40" spans="1:3" x14ac:dyDescent="0.25">
      <c r="A40" s="7">
        <f t="shared" si="0"/>
        <v>27</v>
      </c>
      <c r="B40" s="2" t="s">
        <v>81</v>
      </c>
      <c r="C40" s="9">
        <v>1295.5999999999999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202</v>
      </c>
      <c r="C51" s="10">
        <f>SUM(C52:C82)</f>
        <v>18298.900000000001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104.7</v>
      </c>
    </row>
    <row r="59" spans="1:3" ht="31.5" x14ac:dyDescent="0.25">
      <c r="A59" s="7">
        <f t="shared" si="0"/>
        <v>46</v>
      </c>
      <c r="B59" s="20" t="s">
        <v>130</v>
      </c>
      <c r="C59" s="9">
        <v>114.2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404.6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707.5</v>
      </c>
    </row>
    <row r="65" spans="1:3" ht="47.25" x14ac:dyDescent="0.25">
      <c r="A65" s="7">
        <f t="shared" si="0"/>
        <v>52</v>
      </c>
      <c r="B65" s="20" t="s">
        <v>132</v>
      </c>
      <c r="C65" s="9">
        <v>265.8</v>
      </c>
    </row>
    <row r="66" spans="1:3" ht="31.5" x14ac:dyDescent="0.25">
      <c r="A66" s="7">
        <f t="shared" si="0"/>
        <v>53</v>
      </c>
      <c r="B66" s="20" t="s">
        <v>131</v>
      </c>
      <c r="C66" s="9">
        <v>38.9</v>
      </c>
    </row>
    <row r="67" spans="1:3" ht="47.25" x14ac:dyDescent="0.25">
      <c r="A67" s="7">
        <f t="shared" si="0"/>
        <v>54</v>
      </c>
      <c r="B67" s="20" t="s">
        <v>140</v>
      </c>
      <c r="C67" s="9">
        <v>558.1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5517.2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103.4</v>
      </c>
    </row>
    <row r="77" spans="1:3" ht="48.75" customHeight="1" x14ac:dyDescent="0.25">
      <c r="A77" s="7">
        <f t="shared" si="0"/>
        <v>64</v>
      </c>
      <c r="B77" s="20" t="s">
        <v>189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190</v>
      </c>
      <c r="C79" s="9">
        <v>145.5</v>
      </c>
    </row>
    <row r="80" spans="1:3" ht="30.75" customHeight="1" x14ac:dyDescent="0.25">
      <c r="A80" s="7">
        <f t="shared" si="0"/>
        <v>67</v>
      </c>
      <c r="B80" s="6" t="s">
        <v>195</v>
      </c>
      <c r="C80" s="9">
        <v>0.4</v>
      </c>
    </row>
    <row r="81" spans="1:3" ht="47.25" customHeight="1" x14ac:dyDescent="0.25">
      <c r="A81" s="7">
        <f t="shared" si="0"/>
        <v>68</v>
      </c>
      <c r="B81" s="20" t="s">
        <v>196</v>
      </c>
      <c r="C81" s="9">
        <v>35.299999999999997</v>
      </c>
    </row>
    <row r="82" spans="1:3" ht="25.5" customHeight="1" x14ac:dyDescent="0.25">
      <c r="A82" s="7">
        <f t="shared" si="0"/>
        <v>69</v>
      </c>
      <c r="B82" s="20" t="s">
        <v>197</v>
      </c>
      <c r="C82" s="9">
        <v>9</v>
      </c>
    </row>
    <row r="83" spans="1:3" x14ac:dyDescent="0.25">
      <c r="A83" s="7">
        <f t="shared" si="0"/>
        <v>70</v>
      </c>
      <c r="B83" s="5" t="s">
        <v>198</v>
      </c>
      <c r="C83" s="10">
        <f>SUM(C84:C94)</f>
        <v>24498</v>
      </c>
    </row>
    <row r="84" spans="1:3" x14ac:dyDescent="0.25">
      <c r="A84" s="7">
        <f t="shared" si="0"/>
        <v>71</v>
      </c>
      <c r="B84" s="6" t="s">
        <v>22</v>
      </c>
      <c r="C84" s="9">
        <v>710.5</v>
      </c>
    </row>
    <row r="85" spans="1:3" ht="15" customHeight="1" x14ac:dyDescent="0.25">
      <c r="A85" s="7">
        <f t="shared" si="0"/>
        <v>72</v>
      </c>
      <c r="B85" s="6" t="s">
        <v>67</v>
      </c>
      <c r="C85" s="9">
        <v>2300</v>
      </c>
    </row>
    <row r="86" spans="1:3" ht="15.75" customHeight="1" x14ac:dyDescent="0.25">
      <c r="A86" s="7">
        <f t="shared" si="0"/>
        <v>73</v>
      </c>
      <c r="B86" s="6" t="s">
        <v>23</v>
      </c>
      <c r="C86" s="9">
        <v>120</v>
      </c>
    </row>
    <row r="87" spans="1:3" x14ac:dyDescent="0.25">
      <c r="A87" s="7">
        <f t="shared" si="0"/>
        <v>74</v>
      </c>
      <c r="B87" s="6" t="s">
        <v>24</v>
      </c>
      <c r="C87" s="9">
        <v>1305.5999999999999</v>
      </c>
    </row>
    <row r="88" spans="1:3" x14ac:dyDescent="0.25">
      <c r="A88" s="7">
        <f t="shared" si="0"/>
        <v>75</v>
      </c>
      <c r="B88" s="6" t="s">
        <v>109</v>
      </c>
      <c r="C88" s="9">
        <v>700</v>
      </c>
    </row>
    <row r="89" spans="1:3" x14ac:dyDescent="0.25">
      <c r="A89" s="7">
        <f t="shared" si="0"/>
        <v>76</v>
      </c>
      <c r="B89" s="6" t="s">
        <v>76</v>
      </c>
      <c r="C89" s="9">
        <v>2130.3000000000002</v>
      </c>
    </row>
    <row r="90" spans="1:3" ht="31.5" customHeight="1" x14ac:dyDescent="0.25">
      <c r="A90" s="7">
        <f t="shared" si="0"/>
        <v>77</v>
      </c>
      <c r="B90" s="6" t="s">
        <v>25</v>
      </c>
      <c r="C90" s="9">
        <v>7260.7</v>
      </c>
    </row>
    <row r="91" spans="1:3" ht="15" customHeight="1" x14ac:dyDescent="0.25">
      <c r="A91" s="7">
        <f t="shared" si="0"/>
        <v>78</v>
      </c>
      <c r="B91" s="6" t="s">
        <v>10</v>
      </c>
      <c r="C91" s="9">
        <v>154.9</v>
      </c>
    </row>
    <row r="92" spans="1:3" x14ac:dyDescent="0.25">
      <c r="A92" s="7">
        <f t="shared" si="0"/>
        <v>79</v>
      </c>
      <c r="B92" s="6" t="s">
        <v>11</v>
      </c>
      <c r="C92" s="9">
        <v>8891</v>
      </c>
    </row>
    <row r="93" spans="1:3" x14ac:dyDescent="0.25">
      <c r="A93" s="7">
        <f t="shared" si="0"/>
        <v>80</v>
      </c>
      <c r="B93" s="6" t="s">
        <v>95</v>
      </c>
      <c r="C93" s="9">
        <v>450</v>
      </c>
    </row>
    <row r="94" spans="1:3" x14ac:dyDescent="0.25">
      <c r="A94" s="7">
        <f t="shared" si="0"/>
        <v>81</v>
      </c>
      <c r="B94" s="6" t="s">
        <v>70</v>
      </c>
      <c r="C94" s="9">
        <v>475</v>
      </c>
    </row>
    <row r="95" spans="1:3" ht="31.5" x14ac:dyDescent="0.25">
      <c r="A95" s="7">
        <f t="shared" si="0"/>
        <v>82</v>
      </c>
      <c r="B95" s="5" t="s">
        <v>199</v>
      </c>
      <c r="C95" s="18">
        <f>+C96</f>
        <v>2350</v>
      </c>
    </row>
    <row r="96" spans="1:3" x14ac:dyDescent="0.25">
      <c r="A96" s="7">
        <f t="shared" si="0"/>
        <v>83</v>
      </c>
      <c r="B96" s="5" t="s">
        <v>200</v>
      </c>
      <c r="C96" s="18">
        <f>+C97+C98</f>
        <v>2350</v>
      </c>
    </row>
    <row r="97" spans="1:3" x14ac:dyDescent="0.25">
      <c r="A97" s="7">
        <f t="shared" si="0"/>
        <v>84</v>
      </c>
      <c r="B97" s="6" t="s">
        <v>77</v>
      </c>
      <c r="C97" s="19">
        <v>1000</v>
      </c>
    </row>
    <row r="98" spans="1:3" x14ac:dyDescent="0.25">
      <c r="A98" s="7">
        <f t="shared" si="0"/>
        <v>85</v>
      </c>
      <c r="B98" s="6" t="s">
        <v>78</v>
      </c>
      <c r="C98" s="19">
        <v>1350</v>
      </c>
    </row>
    <row r="99" spans="1:3" x14ac:dyDescent="0.25">
      <c r="A99" s="7">
        <f t="shared" si="0"/>
        <v>86</v>
      </c>
      <c r="B99" s="5" t="s">
        <v>201</v>
      </c>
      <c r="C99" s="18">
        <f>+C95+C83+C20+C14</f>
        <v>311807.5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Zeros="0" topLeftCell="A128" zoomScaleNormal="100" workbookViewId="0">
      <selection activeCell="C139" sqref="C139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5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C10+C11+C14+C48+C60+C68+C75+C84+C89+C92+C107+C113</f>
        <v>315155.20000000001</v>
      </c>
      <c r="D9" s="18">
        <f>+D10+D11+D14+D60+D68+D75+D84+D89+D92+D107+D48+D113</f>
        <v>167496.20000000001</v>
      </c>
    </row>
    <row r="10" spans="1:4" ht="31.5" x14ac:dyDescent="0.25">
      <c r="A10" s="7">
        <f t="shared" si="0"/>
        <v>6</v>
      </c>
      <c r="B10" s="2" t="s">
        <v>100</v>
      </c>
      <c r="C10" s="18">
        <v>879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+SUM(C16:C27)</f>
        <v>21090.400000000001</v>
      </c>
      <c r="D14" s="18">
        <f t="shared" si="1"/>
        <v>12397.1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19446.3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7.9</v>
      </c>
      <c r="D20" s="19">
        <v>7.8</v>
      </c>
    </row>
    <row r="21" spans="1:4" ht="47.25" x14ac:dyDescent="0.25">
      <c r="A21" s="7">
        <f t="shared" si="0"/>
        <v>17</v>
      </c>
      <c r="B21" s="24" t="s">
        <v>166</v>
      </c>
      <c r="C21" s="19">
        <v>3.3</v>
      </c>
      <c r="D21" s="19">
        <v>3.3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13.9</v>
      </c>
      <c r="D23" s="19">
        <v>13.7</v>
      </c>
    </row>
    <row r="24" spans="1:4" ht="94.5" x14ac:dyDescent="0.25">
      <c r="A24" s="7">
        <f t="shared" si="0"/>
        <v>20</v>
      </c>
      <c r="B24" s="24" t="s">
        <v>145</v>
      </c>
      <c r="C24" s="19">
        <v>5.2</v>
      </c>
      <c r="D24" s="19">
        <v>5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31.5" x14ac:dyDescent="0.25">
      <c r="A26" s="7">
        <f t="shared" si="0"/>
        <v>22</v>
      </c>
      <c r="B26" s="24" t="s">
        <v>203</v>
      </c>
      <c r="C26" s="19">
        <v>9</v>
      </c>
      <c r="D26" s="19">
        <v>8.9</v>
      </c>
    </row>
    <row r="27" spans="1:4" ht="47.25" x14ac:dyDescent="0.25">
      <c r="A27" s="7">
        <f t="shared" si="0"/>
        <v>23</v>
      </c>
      <c r="B27" s="2" t="s">
        <v>32</v>
      </c>
      <c r="C27" s="19">
        <f t="shared" ref="C27:D27" si="2">+SUM(C29:C47)</f>
        <v>957</v>
      </c>
      <c r="D27" s="19">
        <f t="shared" si="2"/>
        <v>872.4</v>
      </c>
    </row>
    <row r="28" spans="1:4" x14ac:dyDescent="0.25">
      <c r="A28" s="7">
        <f t="shared" si="0"/>
        <v>24</v>
      </c>
      <c r="B28" s="30" t="s">
        <v>1</v>
      </c>
      <c r="C28" s="18"/>
      <c r="D28" s="19"/>
    </row>
    <row r="29" spans="1:4" ht="31.5" x14ac:dyDescent="0.25">
      <c r="A29" s="7">
        <f t="shared" si="0"/>
        <v>25</v>
      </c>
      <c r="B29" s="2" t="s">
        <v>111</v>
      </c>
      <c r="C29" s="19">
        <v>0.4</v>
      </c>
      <c r="D29" s="19">
        <v>0.4</v>
      </c>
    </row>
    <row r="30" spans="1:4" x14ac:dyDescent="0.25">
      <c r="A30" s="7">
        <f t="shared" si="0"/>
        <v>26</v>
      </c>
      <c r="B30" s="2" t="s">
        <v>12</v>
      </c>
      <c r="C30" s="19">
        <v>16.399999999999999</v>
      </c>
      <c r="D30" s="19">
        <v>14.8</v>
      </c>
    </row>
    <row r="31" spans="1:4" x14ac:dyDescent="0.25">
      <c r="A31" s="7">
        <f t="shared" si="0"/>
        <v>27</v>
      </c>
      <c r="B31" s="2" t="s">
        <v>13</v>
      </c>
      <c r="C31" s="19">
        <v>17</v>
      </c>
      <c r="D31" s="19">
        <v>16.8</v>
      </c>
    </row>
    <row r="32" spans="1:4" x14ac:dyDescent="0.25">
      <c r="A32" s="7">
        <f t="shared" si="0"/>
        <v>28</v>
      </c>
      <c r="B32" s="2" t="s">
        <v>65</v>
      </c>
      <c r="C32" s="19">
        <v>80</v>
      </c>
      <c r="D32" s="19">
        <v>64.099999999999994</v>
      </c>
    </row>
    <row r="33" spans="1:4" ht="31.5" x14ac:dyDescent="0.25">
      <c r="A33" s="7">
        <f t="shared" si="0"/>
        <v>29</v>
      </c>
      <c r="B33" s="2" t="s">
        <v>80</v>
      </c>
      <c r="C33" s="19">
        <v>33.200000000000003</v>
      </c>
      <c r="D33" s="19">
        <v>32.4</v>
      </c>
    </row>
    <row r="34" spans="1:4" x14ac:dyDescent="0.25">
      <c r="A34" s="7">
        <f t="shared" si="0"/>
        <v>30</v>
      </c>
      <c r="B34" s="2" t="s">
        <v>14</v>
      </c>
      <c r="C34" s="19">
        <v>91.3</v>
      </c>
      <c r="D34" s="19">
        <v>89.7</v>
      </c>
    </row>
    <row r="35" spans="1:4" x14ac:dyDescent="0.25">
      <c r="A35" s="7">
        <f t="shared" si="0"/>
        <v>31</v>
      </c>
      <c r="B35" s="2" t="s">
        <v>15</v>
      </c>
      <c r="C35" s="19">
        <v>143.30000000000001</v>
      </c>
      <c r="D35" s="19">
        <v>129.9</v>
      </c>
    </row>
    <row r="36" spans="1:4" ht="31.5" x14ac:dyDescent="0.25">
      <c r="A36" s="7">
        <f t="shared" si="0"/>
        <v>32</v>
      </c>
      <c r="B36" s="2" t="s">
        <v>61</v>
      </c>
      <c r="C36" s="19">
        <v>16.7</v>
      </c>
      <c r="D36" s="19">
        <v>16.3</v>
      </c>
    </row>
    <row r="37" spans="1:4" ht="31.5" x14ac:dyDescent="0.25">
      <c r="A37" s="7">
        <f t="shared" si="0"/>
        <v>33</v>
      </c>
      <c r="B37" s="2" t="s">
        <v>16</v>
      </c>
      <c r="C37" s="19">
        <v>2.8</v>
      </c>
      <c r="D37" s="19"/>
    </row>
    <row r="38" spans="1:4" x14ac:dyDescent="0.25">
      <c r="A38" s="7">
        <f t="shared" si="0"/>
        <v>34</v>
      </c>
      <c r="B38" s="2" t="s">
        <v>66</v>
      </c>
      <c r="C38" s="19">
        <v>6.7</v>
      </c>
      <c r="D38" s="19"/>
    </row>
    <row r="39" spans="1:4" ht="47.25" x14ac:dyDescent="0.25">
      <c r="A39" s="7">
        <f t="shared" si="0"/>
        <v>35</v>
      </c>
      <c r="B39" s="2" t="s">
        <v>138</v>
      </c>
      <c r="C39" s="19">
        <v>1.2</v>
      </c>
      <c r="D39" s="19">
        <v>1.1000000000000001</v>
      </c>
    </row>
    <row r="40" spans="1:4" x14ac:dyDescent="0.25">
      <c r="A40" s="7">
        <f t="shared" si="0"/>
        <v>36</v>
      </c>
      <c r="B40" s="6" t="s">
        <v>33</v>
      </c>
      <c r="C40" s="19">
        <v>25.7</v>
      </c>
      <c r="D40" s="19">
        <v>24.9</v>
      </c>
    </row>
    <row r="41" spans="1:4" ht="31.5" x14ac:dyDescent="0.25">
      <c r="A41" s="7">
        <f t="shared" si="0"/>
        <v>37</v>
      </c>
      <c r="B41" s="2" t="s">
        <v>82</v>
      </c>
      <c r="C41" s="19">
        <v>17.5</v>
      </c>
      <c r="D41" s="19">
        <v>17.2</v>
      </c>
    </row>
    <row r="42" spans="1:4" x14ac:dyDescent="0.25">
      <c r="A42" s="7">
        <f t="shared" si="0"/>
        <v>38</v>
      </c>
      <c r="B42" s="2" t="s">
        <v>34</v>
      </c>
      <c r="C42" s="19">
        <v>245.7</v>
      </c>
      <c r="D42" s="19">
        <v>224.7</v>
      </c>
    </row>
    <row r="43" spans="1:4" ht="31.5" x14ac:dyDescent="0.25">
      <c r="A43" s="7">
        <f t="shared" si="0"/>
        <v>39</v>
      </c>
      <c r="B43" s="2" t="s">
        <v>35</v>
      </c>
      <c r="C43" s="19">
        <v>28.7</v>
      </c>
      <c r="D43" s="19">
        <v>27.7</v>
      </c>
    </row>
    <row r="44" spans="1:4" x14ac:dyDescent="0.25">
      <c r="A44" s="7">
        <f t="shared" si="0"/>
        <v>40</v>
      </c>
      <c r="B44" s="2" t="s">
        <v>36</v>
      </c>
      <c r="C44" s="19">
        <v>109</v>
      </c>
      <c r="D44" s="19">
        <v>99</v>
      </c>
    </row>
    <row r="45" spans="1:4" ht="31.5" x14ac:dyDescent="0.25">
      <c r="A45" s="7">
        <f t="shared" si="0"/>
        <v>41</v>
      </c>
      <c r="B45" s="2" t="s">
        <v>83</v>
      </c>
      <c r="C45" s="19">
        <v>45.2</v>
      </c>
      <c r="D45" s="19">
        <v>43.5</v>
      </c>
    </row>
    <row r="46" spans="1:4" x14ac:dyDescent="0.25">
      <c r="A46" s="7">
        <f t="shared" si="0"/>
        <v>42</v>
      </c>
      <c r="B46" s="2" t="s">
        <v>93</v>
      </c>
      <c r="C46" s="19">
        <v>42.4</v>
      </c>
      <c r="D46" s="19">
        <v>36.6</v>
      </c>
    </row>
    <row r="47" spans="1:4" ht="80.25" customHeight="1" x14ac:dyDescent="0.25">
      <c r="A47" s="7">
        <f t="shared" si="0"/>
        <v>43</v>
      </c>
      <c r="B47" s="2" t="s">
        <v>116</v>
      </c>
      <c r="C47" s="19">
        <v>33.799999999999997</v>
      </c>
      <c r="D47" s="19">
        <v>33.299999999999997</v>
      </c>
    </row>
    <row r="48" spans="1:4" x14ac:dyDescent="0.25">
      <c r="A48" s="7">
        <f t="shared" si="0"/>
        <v>44</v>
      </c>
      <c r="B48" s="3" t="s">
        <v>56</v>
      </c>
      <c r="C48" s="18">
        <f t="shared" ref="C48:D48" si="3">+SUM(C50:C55)</f>
        <v>7614.5</v>
      </c>
      <c r="D48" s="18">
        <f t="shared" si="3"/>
        <v>2832.9</v>
      </c>
    </row>
    <row r="49" spans="1:4" x14ac:dyDescent="0.25">
      <c r="A49" s="7">
        <f t="shared" si="0"/>
        <v>45</v>
      </c>
      <c r="B49" s="30" t="s">
        <v>1</v>
      </c>
      <c r="C49" s="19"/>
      <c r="D49" s="19"/>
    </row>
    <row r="50" spans="1:4" ht="31.5" x14ac:dyDescent="0.25">
      <c r="A50" s="7">
        <f t="shared" si="0"/>
        <v>46</v>
      </c>
      <c r="B50" s="2" t="s">
        <v>63</v>
      </c>
      <c r="C50" s="19">
        <v>2412.3000000000002</v>
      </c>
      <c r="D50" s="19">
        <v>1591.8</v>
      </c>
    </row>
    <row r="51" spans="1:4" ht="31.5" x14ac:dyDescent="0.25">
      <c r="A51" s="7">
        <f t="shared" si="0"/>
        <v>47</v>
      </c>
      <c r="B51" s="2" t="s">
        <v>64</v>
      </c>
      <c r="C51" s="19">
        <v>35.4</v>
      </c>
      <c r="D51" s="19">
        <v>17.399999999999999</v>
      </c>
    </row>
    <row r="52" spans="1:4" x14ac:dyDescent="0.25">
      <c r="A52" s="7">
        <f t="shared" si="0"/>
        <v>48</v>
      </c>
      <c r="B52" s="2" t="s">
        <v>58</v>
      </c>
      <c r="C52" s="19">
        <v>250</v>
      </c>
      <c r="D52" s="19"/>
    </row>
    <row r="53" spans="1:4" ht="31.5" x14ac:dyDescent="0.25">
      <c r="A53" s="7">
        <f t="shared" si="0"/>
        <v>49</v>
      </c>
      <c r="B53" s="2" t="s">
        <v>86</v>
      </c>
      <c r="C53" s="19">
        <v>3631.2</v>
      </c>
      <c r="D53" s="19">
        <v>21.3</v>
      </c>
    </row>
    <row r="54" spans="1:4" ht="63.75" customHeight="1" x14ac:dyDescent="0.25">
      <c r="A54" s="7">
        <f t="shared" si="0"/>
        <v>50</v>
      </c>
      <c r="B54" s="2" t="s">
        <v>148</v>
      </c>
      <c r="C54" s="19">
        <v>5.2</v>
      </c>
      <c r="D54" s="19">
        <v>5.0999999999999996</v>
      </c>
    </row>
    <row r="55" spans="1:4" ht="47.25" x14ac:dyDescent="0.25">
      <c r="A55" s="7">
        <f t="shared" si="0"/>
        <v>51</v>
      </c>
      <c r="B55" s="24" t="s">
        <v>57</v>
      </c>
      <c r="C55" s="19">
        <f>+SUM(C57:C59)</f>
        <v>1280.4000000000001</v>
      </c>
      <c r="D55" s="19">
        <f>+SUM(D57:D59)</f>
        <v>1197.3</v>
      </c>
    </row>
    <row r="56" spans="1:4" x14ac:dyDescent="0.25">
      <c r="A56" s="7">
        <f t="shared" si="0"/>
        <v>52</v>
      </c>
      <c r="B56" s="30" t="s">
        <v>1</v>
      </c>
      <c r="C56" s="19"/>
      <c r="D56" s="19"/>
    </row>
    <row r="57" spans="1:4" ht="47.25" x14ac:dyDescent="0.25">
      <c r="A57" s="7">
        <f t="shared" si="0"/>
        <v>53</v>
      </c>
      <c r="B57" s="2" t="s">
        <v>123</v>
      </c>
      <c r="C57" s="19">
        <v>1125.2</v>
      </c>
      <c r="D57" s="19">
        <v>1068.4000000000001</v>
      </c>
    </row>
    <row r="58" spans="1:4" ht="31.5" x14ac:dyDescent="0.25">
      <c r="A58" s="7">
        <f t="shared" si="0"/>
        <v>54</v>
      </c>
      <c r="B58" s="2" t="s">
        <v>96</v>
      </c>
      <c r="C58" s="19">
        <v>147</v>
      </c>
      <c r="D58" s="19">
        <v>121.5</v>
      </c>
    </row>
    <row r="59" spans="1:4" x14ac:dyDescent="0.25">
      <c r="A59" s="7">
        <f t="shared" si="0"/>
        <v>55</v>
      </c>
      <c r="B59" s="24" t="s">
        <v>71</v>
      </c>
      <c r="C59" s="19">
        <v>8.1999999999999993</v>
      </c>
      <c r="D59" s="19">
        <v>7.4</v>
      </c>
    </row>
    <row r="60" spans="1:4" x14ac:dyDescent="0.25">
      <c r="A60" s="7">
        <f t="shared" si="0"/>
        <v>56</v>
      </c>
      <c r="B60" s="5" t="s">
        <v>38</v>
      </c>
      <c r="C60" s="18">
        <f>+SUM(C62:C67)</f>
        <v>8039.5</v>
      </c>
      <c r="D60" s="18">
        <f>+SUM(D62:D63)</f>
        <v>0</v>
      </c>
    </row>
    <row r="61" spans="1:4" x14ac:dyDescent="0.25">
      <c r="A61" s="7">
        <f t="shared" si="0"/>
        <v>57</v>
      </c>
      <c r="B61" s="30" t="s">
        <v>1</v>
      </c>
      <c r="C61" s="19"/>
      <c r="D61" s="19"/>
    </row>
    <row r="62" spans="1:4" ht="31.5" x14ac:dyDescent="0.25">
      <c r="A62" s="7">
        <f t="shared" si="0"/>
        <v>58</v>
      </c>
      <c r="B62" s="6" t="s">
        <v>62</v>
      </c>
      <c r="C62" s="19">
        <v>6656.1</v>
      </c>
      <c r="D62" s="19"/>
    </row>
    <row r="63" spans="1:4" x14ac:dyDescent="0.25">
      <c r="A63" s="7">
        <f t="shared" si="0"/>
        <v>59</v>
      </c>
      <c r="B63" s="2" t="s">
        <v>39</v>
      </c>
      <c r="C63" s="19">
        <v>1000</v>
      </c>
      <c r="D63" s="19"/>
    </row>
    <row r="64" spans="1:4" ht="47.25" x14ac:dyDescent="0.25">
      <c r="A64" s="7">
        <f t="shared" si="0"/>
        <v>60</v>
      </c>
      <c r="B64" s="2" t="s">
        <v>162</v>
      </c>
      <c r="C64" s="19">
        <v>345</v>
      </c>
      <c r="D64" s="19"/>
    </row>
    <row r="65" spans="1:4" ht="44.25" customHeight="1" x14ac:dyDescent="0.25">
      <c r="A65" s="7">
        <f t="shared" si="0"/>
        <v>61</v>
      </c>
      <c r="B65" s="2" t="s">
        <v>127</v>
      </c>
      <c r="C65" s="19">
        <v>3.9</v>
      </c>
      <c r="D65" s="19"/>
    </row>
    <row r="66" spans="1:4" ht="45.75" customHeight="1" x14ac:dyDescent="0.25">
      <c r="A66" s="7">
        <f t="shared" si="0"/>
        <v>62</v>
      </c>
      <c r="B66" s="2" t="s">
        <v>128</v>
      </c>
      <c r="C66" s="19">
        <v>4.5</v>
      </c>
      <c r="D66" s="19"/>
    </row>
    <row r="67" spans="1:4" ht="45.75" customHeight="1" x14ac:dyDescent="0.25">
      <c r="A67" s="7">
        <f t="shared" si="0"/>
        <v>63</v>
      </c>
      <c r="B67" s="2" t="s">
        <v>179</v>
      </c>
      <c r="C67" s="19">
        <v>30</v>
      </c>
      <c r="D67" s="19"/>
    </row>
    <row r="68" spans="1:4" ht="31.5" x14ac:dyDescent="0.25">
      <c r="A68" s="7">
        <f t="shared" si="0"/>
        <v>64</v>
      </c>
      <c r="B68" s="2" t="s">
        <v>97</v>
      </c>
      <c r="C68" s="18">
        <f>+SUM(C70:C74)</f>
        <v>31677.8</v>
      </c>
      <c r="D68" s="18">
        <f>+SUM(D70:D74)</f>
        <v>0</v>
      </c>
    </row>
    <row r="69" spans="1:4" x14ac:dyDescent="0.25">
      <c r="A69" s="7">
        <f t="shared" si="0"/>
        <v>65</v>
      </c>
      <c r="B69" s="30" t="s">
        <v>1</v>
      </c>
      <c r="C69" s="18"/>
      <c r="D69" s="18"/>
    </row>
    <row r="70" spans="1:4" ht="31.5" x14ac:dyDescent="0.25">
      <c r="A70" s="7">
        <f t="shared" si="0"/>
        <v>66</v>
      </c>
      <c r="B70" s="2" t="s">
        <v>85</v>
      </c>
      <c r="C70" s="19">
        <v>12202.9</v>
      </c>
      <c r="D70" s="19"/>
    </row>
    <row r="71" spans="1:4" ht="63" x14ac:dyDescent="0.25">
      <c r="A71" s="7">
        <f t="shared" si="0"/>
        <v>67</v>
      </c>
      <c r="B71" s="2" t="s">
        <v>161</v>
      </c>
      <c r="C71" s="19">
        <v>5465.9</v>
      </c>
      <c r="D71" s="19"/>
    </row>
    <row r="72" spans="1:4" ht="82.5" customHeight="1" x14ac:dyDescent="0.25">
      <c r="A72" s="7">
        <f t="shared" si="0"/>
        <v>68</v>
      </c>
      <c r="B72" s="2" t="s">
        <v>160</v>
      </c>
      <c r="C72" s="19">
        <v>5517.2</v>
      </c>
      <c r="D72" s="19"/>
    </row>
    <row r="73" spans="1:4" ht="82.5" customHeight="1" x14ac:dyDescent="0.25">
      <c r="A73" s="7">
        <f t="shared" si="0"/>
        <v>69</v>
      </c>
      <c r="B73" s="2" t="s">
        <v>191</v>
      </c>
      <c r="C73" s="19">
        <v>145.5</v>
      </c>
      <c r="D73" s="19"/>
    </row>
    <row r="74" spans="1:4" ht="47.25" x14ac:dyDescent="0.25">
      <c r="A74" s="7">
        <f t="shared" si="0"/>
        <v>70</v>
      </c>
      <c r="B74" s="2" t="s">
        <v>89</v>
      </c>
      <c r="C74" s="19">
        <v>8346.2999999999993</v>
      </c>
      <c r="D74" s="19"/>
    </row>
    <row r="75" spans="1:4" ht="31.5" x14ac:dyDescent="0.25">
      <c r="A75" s="7">
        <f t="shared" si="0"/>
        <v>71</v>
      </c>
      <c r="B75" s="2" t="s">
        <v>98</v>
      </c>
      <c r="C75" s="18">
        <f>+SUM(C77:C83)</f>
        <v>14499.9</v>
      </c>
      <c r="D75" s="18">
        <f>+SUM(D77:D83)</f>
        <v>991.6</v>
      </c>
    </row>
    <row r="76" spans="1:4" x14ac:dyDescent="0.25">
      <c r="A76" s="7">
        <f t="shared" si="0"/>
        <v>72</v>
      </c>
      <c r="B76" s="30" t="s">
        <v>1</v>
      </c>
      <c r="C76" s="18"/>
      <c r="D76" s="18"/>
    </row>
    <row r="77" spans="1:4" ht="31.5" x14ac:dyDescent="0.25">
      <c r="A77" s="7">
        <f t="shared" si="0"/>
        <v>73</v>
      </c>
      <c r="B77" s="2" t="s">
        <v>40</v>
      </c>
      <c r="C77" s="19">
        <v>12442.4</v>
      </c>
      <c r="D77" s="19">
        <v>966</v>
      </c>
    </row>
    <row r="78" spans="1:4" ht="47.25" x14ac:dyDescent="0.25">
      <c r="A78" s="7">
        <f t="shared" si="0"/>
        <v>74</v>
      </c>
      <c r="B78" s="2" t="s">
        <v>46</v>
      </c>
      <c r="C78" s="19">
        <v>35.700000000000003</v>
      </c>
      <c r="D78" s="19">
        <v>25.6</v>
      </c>
    </row>
    <row r="79" spans="1:4" ht="47.25" x14ac:dyDescent="0.25">
      <c r="A79" s="7">
        <f t="shared" si="0"/>
        <v>75</v>
      </c>
      <c r="B79" s="2" t="s">
        <v>114</v>
      </c>
      <c r="C79" s="19">
        <v>700</v>
      </c>
      <c r="D79" s="19"/>
    </row>
    <row r="80" spans="1:4" ht="60.75" customHeight="1" x14ac:dyDescent="0.25">
      <c r="A80" s="7">
        <f t="shared" si="0"/>
        <v>76</v>
      </c>
      <c r="B80" s="2" t="s">
        <v>121</v>
      </c>
      <c r="C80" s="19">
        <v>24.5</v>
      </c>
      <c r="D80" s="19"/>
    </row>
    <row r="81" spans="1:4" ht="65.25" customHeight="1" x14ac:dyDescent="0.25">
      <c r="A81" s="7">
        <f t="shared" si="0"/>
        <v>77</v>
      </c>
      <c r="B81" s="2" t="s">
        <v>99</v>
      </c>
      <c r="C81" s="19">
        <v>545.20000000000005</v>
      </c>
      <c r="D81" s="19"/>
    </row>
    <row r="82" spans="1:4" ht="82.5" customHeight="1" x14ac:dyDescent="0.25">
      <c r="A82" s="7">
        <f t="shared" si="0"/>
        <v>78</v>
      </c>
      <c r="B82" s="2" t="s">
        <v>149</v>
      </c>
      <c r="C82" s="19">
        <v>716.8</v>
      </c>
      <c r="D82" s="18"/>
    </row>
    <row r="83" spans="1:4" ht="82.5" customHeight="1" x14ac:dyDescent="0.25">
      <c r="A83" s="7">
        <f t="shared" si="0"/>
        <v>79</v>
      </c>
      <c r="B83" s="2" t="s">
        <v>204</v>
      </c>
      <c r="C83" s="19">
        <v>35.299999999999997</v>
      </c>
      <c r="D83" s="18"/>
    </row>
    <row r="84" spans="1:4" x14ac:dyDescent="0.25">
      <c r="A84" s="7">
        <f t="shared" si="0"/>
        <v>80</v>
      </c>
      <c r="B84" s="3" t="s">
        <v>73</v>
      </c>
      <c r="C84" s="18">
        <f>+SUM(C86:C88)</f>
        <v>11804.8</v>
      </c>
      <c r="D84" s="18">
        <f>+SUM(D86:D88)</f>
        <v>5800.9</v>
      </c>
    </row>
    <row r="85" spans="1:4" x14ac:dyDescent="0.25">
      <c r="A85" s="7">
        <f t="shared" si="0"/>
        <v>81</v>
      </c>
      <c r="B85" s="30" t="s">
        <v>1</v>
      </c>
      <c r="C85" s="18"/>
      <c r="D85" s="18"/>
    </row>
    <row r="86" spans="1:4" x14ac:dyDescent="0.25">
      <c r="A86" s="7">
        <f t="shared" ref="A86:A142" si="4">+A85+1</f>
        <v>82</v>
      </c>
      <c r="B86" s="2" t="s">
        <v>72</v>
      </c>
      <c r="C86" s="19">
        <v>11333.7</v>
      </c>
      <c r="D86" s="19">
        <v>5780.5</v>
      </c>
    </row>
    <row r="87" spans="1:4" ht="31.5" x14ac:dyDescent="0.25">
      <c r="A87" s="7">
        <f t="shared" si="4"/>
        <v>83</v>
      </c>
      <c r="B87" s="2" t="s">
        <v>74</v>
      </c>
      <c r="C87" s="19">
        <v>413.7</v>
      </c>
      <c r="D87" s="19">
        <v>20.399999999999999</v>
      </c>
    </row>
    <row r="88" spans="1:4" ht="31.5" x14ac:dyDescent="0.25">
      <c r="A88" s="7">
        <f t="shared" si="4"/>
        <v>84</v>
      </c>
      <c r="B88" s="2" t="s">
        <v>108</v>
      </c>
      <c r="C88" s="19">
        <v>57.4</v>
      </c>
      <c r="D88" s="19"/>
    </row>
    <row r="89" spans="1:4" ht="31.5" x14ac:dyDescent="0.25">
      <c r="A89" s="7">
        <f t="shared" si="4"/>
        <v>85</v>
      </c>
      <c r="B89" s="36" t="s">
        <v>180</v>
      </c>
      <c r="C89" s="18">
        <f>+SUM(C90:C91)</f>
        <v>459.2</v>
      </c>
      <c r="D89" s="18">
        <f>+SUM(D90:D91)</f>
        <v>2.2000000000000002</v>
      </c>
    </row>
    <row r="90" spans="1:4" ht="31.5" x14ac:dyDescent="0.25">
      <c r="A90" s="7">
        <f t="shared" si="4"/>
        <v>86</v>
      </c>
      <c r="B90" s="24" t="s">
        <v>181</v>
      </c>
      <c r="C90" s="19">
        <v>347.1</v>
      </c>
      <c r="D90" s="19"/>
    </row>
    <row r="91" spans="1:4" ht="31.5" x14ac:dyDescent="0.25">
      <c r="A91" s="7">
        <f t="shared" si="4"/>
        <v>87</v>
      </c>
      <c r="B91" s="24" t="s">
        <v>182</v>
      </c>
      <c r="C91" s="19">
        <v>112.1</v>
      </c>
      <c r="D91" s="19">
        <v>2.2000000000000002</v>
      </c>
    </row>
    <row r="92" spans="1:4" x14ac:dyDescent="0.25">
      <c r="A92" s="7">
        <f t="shared" si="4"/>
        <v>88</v>
      </c>
      <c r="B92" s="3" t="s">
        <v>41</v>
      </c>
      <c r="C92" s="18">
        <f t="shared" ref="C92:D92" si="5">+SUM(C94:C106)</f>
        <v>161905.5</v>
      </c>
      <c r="D92" s="18">
        <f t="shared" si="5"/>
        <v>126748.1</v>
      </c>
    </row>
    <row r="93" spans="1:4" x14ac:dyDescent="0.25">
      <c r="A93" s="7">
        <f t="shared" si="4"/>
        <v>89</v>
      </c>
      <c r="B93" s="30" t="s">
        <v>1</v>
      </c>
      <c r="C93" s="18"/>
      <c r="D93" s="18"/>
    </row>
    <row r="94" spans="1:4" ht="31.5" x14ac:dyDescent="0.25">
      <c r="A94" s="7">
        <f t="shared" si="4"/>
        <v>90</v>
      </c>
      <c r="B94" s="2" t="s">
        <v>42</v>
      </c>
      <c r="C94" s="19">
        <v>70392.100000000006</v>
      </c>
      <c r="D94" s="19">
        <v>50376.4</v>
      </c>
    </row>
    <row r="95" spans="1:4" ht="31.5" x14ac:dyDescent="0.25">
      <c r="A95" s="7">
        <f t="shared" si="4"/>
        <v>91</v>
      </c>
      <c r="B95" s="2" t="s">
        <v>49</v>
      </c>
      <c r="C95" s="19">
        <v>7111.5</v>
      </c>
      <c r="D95" s="19">
        <v>2503.4</v>
      </c>
    </row>
    <row r="96" spans="1:4" ht="31.5" x14ac:dyDescent="0.25">
      <c r="A96" s="7">
        <f t="shared" si="4"/>
        <v>92</v>
      </c>
      <c r="B96" s="2" t="s">
        <v>94</v>
      </c>
      <c r="C96" s="19">
        <v>75629.2</v>
      </c>
      <c r="D96" s="19">
        <v>72175.8</v>
      </c>
    </row>
    <row r="97" spans="1:4" ht="47.25" x14ac:dyDescent="0.25">
      <c r="A97" s="7">
        <f t="shared" si="4"/>
        <v>93</v>
      </c>
      <c r="B97" s="24" t="s">
        <v>47</v>
      </c>
      <c r="C97" s="19">
        <v>1846.8</v>
      </c>
      <c r="D97" s="19">
        <v>1442.1</v>
      </c>
    </row>
    <row r="98" spans="1:4" ht="63" x14ac:dyDescent="0.25">
      <c r="A98" s="7">
        <f t="shared" si="4"/>
        <v>94</v>
      </c>
      <c r="B98" s="24" t="s">
        <v>48</v>
      </c>
      <c r="C98" s="19">
        <v>1.7</v>
      </c>
      <c r="D98" s="19"/>
    </row>
    <row r="99" spans="1:4" ht="31.5" x14ac:dyDescent="0.25">
      <c r="A99" s="7">
        <f t="shared" si="4"/>
        <v>95</v>
      </c>
      <c r="B99" s="2" t="s">
        <v>113</v>
      </c>
      <c r="C99" s="19">
        <v>1183</v>
      </c>
      <c r="D99" s="19">
        <v>33</v>
      </c>
    </row>
    <row r="100" spans="1:4" ht="47.25" x14ac:dyDescent="0.25">
      <c r="A100" s="7">
        <f t="shared" si="4"/>
        <v>96</v>
      </c>
      <c r="B100" s="2" t="s">
        <v>158</v>
      </c>
      <c r="C100" s="19">
        <v>38.9</v>
      </c>
      <c r="D100" s="19">
        <v>19.899999999999999</v>
      </c>
    </row>
    <row r="101" spans="1:4" ht="63" x14ac:dyDescent="0.25">
      <c r="A101" s="7">
        <f t="shared" si="4"/>
        <v>97</v>
      </c>
      <c r="B101" s="2" t="s">
        <v>156</v>
      </c>
      <c r="C101" s="19">
        <v>558.1</v>
      </c>
      <c r="D101" s="19">
        <v>196</v>
      </c>
    </row>
    <row r="102" spans="1:4" ht="51.75" customHeight="1" x14ac:dyDescent="0.25">
      <c r="A102" s="7">
        <f t="shared" si="4"/>
        <v>98</v>
      </c>
      <c r="B102" s="2" t="s">
        <v>183</v>
      </c>
      <c r="C102" s="19">
        <v>63.9</v>
      </c>
      <c r="D102" s="19"/>
    </row>
    <row r="103" spans="1:4" ht="63" x14ac:dyDescent="0.25">
      <c r="A103" s="7">
        <f t="shared" si="4"/>
        <v>99</v>
      </c>
      <c r="B103" s="2" t="s">
        <v>192</v>
      </c>
      <c r="C103" s="19">
        <v>250.3</v>
      </c>
      <c r="D103" s="19"/>
    </row>
    <row r="104" spans="1:4" ht="68.25" customHeight="1" x14ac:dyDescent="0.25">
      <c r="A104" s="7">
        <f t="shared" si="4"/>
        <v>100</v>
      </c>
      <c r="B104" s="2" t="s">
        <v>193</v>
      </c>
      <c r="C104" s="19">
        <v>580</v>
      </c>
      <c r="D104" s="19"/>
    </row>
    <row r="105" spans="1:4" x14ac:dyDescent="0.25">
      <c r="A105" s="7">
        <f t="shared" si="4"/>
        <v>101</v>
      </c>
      <c r="B105" s="2" t="s">
        <v>115</v>
      </c>
      <c r="C105" s="19">
        <v>3719.5</v>
      </c>
      <c r="D105" s="19"/>
    </row>
    <row r="106" spans="1:4" ht="47.25" x14ac:dyDescent="0.25">
      <c r="A106" s="7">
        <f t="shared" si="4"/>
        <v>102</v>
      </c>
      <c r="B106" s="2" t="s">
        <v>88</v>
      </c>
      <c r="C106" s="19">
        <v>530.5</v>
      </c>
      <c r="D106" s="19">
        <v>1.5</v>
      </c>
    </row>
    <row r="107" spans="1:4" x14ac:dyDescent="0.25">
      <c r="A107" s="7">
        <f t="shared" si="4"/>
        <v>103</v>
      </c>
      <c r="B107" s="5" t="s">
        <v>43</v>
      </c>
      <c r="C107" s="18">
        <f>+SUM(C109:C112)</f>
        <v>13503.1</v>
      </c>
      <c r="D107" s="18">
        <f>+SUM(D109:D112)</f>
        <v>5684.6</v>
      </c>
    </row>
    <row r="108" spans="1:4" x14ac:dyDescent="0.25">
      <c r="A108" s="7">
        <f t="shared" si="4"/>
        <v>104</v>
      </c>
      <c r="B108" s="30" t="s">
        <v>1</v>
      </c>
      <c r="C108" s="18"/>
      <c r="D108" s="18"/>
    </row>
    <row r="109" spans="1:4" ht="31.5" x14ac:dyDescent="0.25">
      <c r="A109" s="7">
        <f t="shared" si="4"/>
        <v>105</v>
      </c>
      <c r="B109" s="6" t="s">
        <v>44</v>
      </c>
      <c r="C109" s="19">
        <v>12841.6</v>
      </c>
      <c r="D109" s="19">
        <v>5684.6</v>
      </c>
    </row>
    <row r="110" spans="1:4" ht="31.5" x14ac:dyDescent="0.25">
      <c r="A110" s="7">
        <f t="shared" si="4"/>
        <v>106</v>
      </c>
      <c r="B110" s="2" t="s">
        <v>50</v>
      </c>
      <c r="C110" s="19">
        <v>361.1</v>
      </c>
      <c r="D110" s="19"/>
    </row>
    <row r="111" spans="1:4" ht="63" x14ac:dyDescent="0.25">
      <c r="A111" s="7">
        <f t="shared" si="4"/>
        <v>107</v>
      </c>
      <c r="B111" s="2" t="s">
        <v>184</v>
      </c>
      <c r="C111" s="19">
        <v>300</v>
      </c>
      <c r="D111" s="19"/>
    </row>
    <row r="112" spans="1:4" ht="31.5" x14ac:dyDescent="0.25">
      <c r="A112" s="7">
        <f t="shared" si="4"/>
        <v>108</v>
      </c>
      <c r="B112" s="2" t="s">
        <v>205</v>
      </c>
      <c r="C112" s="19">
        <v>0.4</v>
      </c>
      <c r="D112" s="19"/>
    </row>
    <row r="113" spans="1:4" x14ac:dyDescent="0.25">
      <c r="A113" s="7">
        <f t="shared" si="4"/>
        <v>109</v>
      </c>
      <c r="B113" s="5" t="s">
        <v>75</v>
      </c>
      <c r="C113" s="18">
        <f>+SUM(C115:C132)</f>
        <v>42631.5</v>
      </c>
      <c r="D113" s="18">
        <f t="shared" ref="D113" si="6">+SUM(D115:D132)</f>
        <v>13038.8</v>
      </c>
    </row>
    <row r="114" spans="1:4" x14ac:dyDescent="0.25">
      <c r="A114" s="7">
        <f t="shared" si="4"/>
        <v>110</v>
      </c>
      <c r="B114" s="30" t="s">
        <v>1</v>
      </c>
      <c r="C114" s="19"/>
      <c r="D114" s="19"/>
    </row>
    <row r="115" spans="1:4" ht="31.5" x14ac:dyDescent="0.25">
      <c r="A115" s="7">
        <f t="shared" si="4"/>
        <v>111</v>
      </c>
      <c r="B115" s="6" t="s">
        <v>45</v>
      </c>
      <c r="C115" s="19">
        <v>21646.1</v>
      </c>
      <c r="D115" s="19">
        <v>7769.2</v>
      </c>
    </row>
    <row r="116" spans="1:4" ht="31.5" x14ac:dyDescent="0.25">
      <c r="A116" s="7">
        <f t="shared" si="4"/>
        <v>112</v>
      </c>
      <c r="B116" s="25" t="s">
        <v>54</v>
      </c>
      <c r="C116" s="19">
        <v>774.2</v>
      </c>
      <c r="D116" s="19">
        <v>236.6</v>
      </c>
    </row>
    <row r="117" spans="1:4" ht="31.5" x14ac:dyDescent="0.25">
      <c r="A117" s="7">
        <f t="shared" si="4"/>
        <v>113</v>
      </c>
      <c r="B117" s="2" t="s">
        <v>55</v>
      </c>
      <c r="C117" s="19">
        <v>1815</v>
      </c>
      <c r="D117" s="19"/>
    </row>
    <row r="118" spans="1:4" ht="47.25" x14ac:dyDescent="0.25">
      <c r="A118" s="7">
        <f t="shared" si="4"/>
        <v>114</v>
      </c>
      <c r="B118" s="6" t="s">
        <v>87</v>
      </c>
      <c r="C118" s="19">
        <v>498.6</v>
      </c>
      <c r="D118" s="19">
        <v>106.1</v>
      </c>
    </row>
    <row r="119" spans="1:4" ht="47.25" x14ac:dyDescent="0.25">
      <c r="A119" s="7">
        <f t="shared" si="4"/>
        <v>115</v>
      </c>
      <c r="B119" s="6" t="s">
        <v>106</v>
      </c>
      <c r="C119" s="19">
        <v>102.7</v>
      </c>
      <c r="D119" s="19"/>
    </row>
    <row r="120" spans="1:4" ht="47.25" x14ac:dyDescent="0.25">
      <c r="A120" s="7">
        <f t="shared" si="4"/>
        <v>116</v>
      </c>
      <c r="B120" s="24" t="s">
        <v>53</v>
      </c>
      <c r="C120" s="19">
        <v>20.2</v>
      </c>
      <c r="D120" s="19"/>
    </row>
    <row r="121" spans="1:4" ht="52.5" customHeight="1" x14ac:dyDescent="0.25">
      <c r="A121" s="7">
        <f t="shared" si="4"/>
        <v>117</v>
      </c>
      <c r="B121" s="6" t="s">
        <v>129</v>
      </c>
      <c r="C121" s="19">
        <v>61.7</v>
      </c>
      <c r="D121" s="19"/>
    </row>
    <row r="122" spans="1:4" ht="37.5" customHeight="1" x14ac:dyDescent="0.25">
      <c r="A122" s="7">
        <f t="shared" si="4"/>
        <v>118</v>
      </c>
      <c r="B122" s="6" t="s">
        <v>155</v>
      </c>
      <c r="C122" s="19">
        <v>396.7</v>
      </c>
      <c r="D122" s="18"/>
    </row>
    <row r="123" spans="1:4" ht="65.25" customHeight="1" x14ac:dyDescent="0.25">
      <c r="A123" s="7">
        <f t="shared" si="4"/>
        <v>119</v>
      </c>
      <c r="B123" s="6" t="s">
        <v>159</v>
      </c>
      <c r="C123" s="19">
        <v>110.9</v>
      </c>
      <c r="D123" s="19"/>
    </row>
    <row r="124" spans="1:4" ht="34.5" customHeight="1" x14ac:dyDescent="0.25">
      <c r="A124" s="7">
        <f t="shared" si="4"/>
        <v>120</v>
      </c>
      <c r="B124" s="6" t="s">
        <v>150</v>
      </c>
      <c r="C124" s="19">
        <v>324.2</v>
      </c>
      <c r="D124" s="19"/>
    </row>
    <row r="125" spans="1:4" ht="67.5" customHeight="1" x14ac:dyDescent="0.25">
      <c r="A125" s="7">
        <f t="shared" si="4"/>
        <v>121</v>
      </c>
      <c r="B125" s="6" t="s">
        <v>151</v>
      </c>
      <c r="C125" s="19">
        <v>0.2</v>
      </c>
      <c r="D125" s="19"/>
    </row>
    <row r="126" spans="1:4" ht="63.75" customHeight="1" x14ac:dyDescent="0.25">
      <c r="A126" s="7">
        <f t="shared" si="4"/>
        <v>122</v>
      </c>
      <c r="B126" s="6" t="s">
        <v>152</v>
      </c>
      <c r="C126" s="19">
        <v>363.6</v>
      </c>
      <c r="D126" s="19">
        <v>358.4</v>
      </c>
    </row>
    <row r="127" spans="1:4" ht="52.5" customHeight="1" x14ac:dyDescent="0.25">
      <c r="A127" s="7">
        <f t="shared" si="4"/>
        <v>123</v>
      </c>
      <c r="B127" s="6" t="s">
        <v>153</v>
      </c>
      <c r="C127" s="19">
        <v>68.2</v>
      </c>
      <c r="D127" s="19">
        <v>67.2</v>
      </c>
    </row>
    <row r="128" spans="1:4" ht="78.75" customHeight="1" x14ac:dyDescent="0.25">
      <c r="A128" s="7">
        <f t="shared" si="4"/>
        <v>124</v>
      </c>
      <c r="B128" s="6" t="s">
        <v>154</v>
      </c>
      <c r="C128" s="19">
        <v>693.6</v>
      </c>
      <c r="D128" s="19"/>
    </row>
    <row r="129" spans="1:4" ht="78" customHeight="1" x14ac:dyDescent="0.25">
      <c r="A129" s="7">
        <f t="shared" si="4"/>
        <v>125</v>
      </c>
      <c r="B129" s="6" t="s">
        <v>157</v>
      </c>
      <c r="C129" s="19">
        <v>260.60000000000002</v>
      </c>
      <c r="D129" s="18"/>
    </row>
    <row r="130" spans="1:4" ht="72" customHeight="1" x14ac:dyDescent="0.25">
      <c r="A130" s="7">
        <f t="shared" si="4"/>
        <v>126</v>
      </c>
      <c r="B130" s="6" t="s">
        <v>186</v>
      </c>
      <c r="C130" s="19">
        <v>103.4</v>
      </c>
      <c r="D130" s="18"/>
    </row>
    <row r="131" spans="1:4" ht="47.25" customHeight="1" x14ac:dyDescent="0.25">
      <c r="A131" s="7">
        <f t="shared" si="4"/>
        <v>127</v>
      </c>
      <c r="B131" s="6" t="s">
        <v>185</v>
      </c>
      <c r="C131" s="19">
        <v>301</v>
      </c>
      <c r="D131" s="18"/>
    </row>
    <row r="132" spans="1:4" ht="47.25" x14ac:dyDescent="0.25">
      <c r="A132" s="7">
        <f t="shared" si="4"/>
        <v>128</v>
      </c>
      <c r="B132" s="24" t="s">
        <v>51</v>
      </c>
      <c r="C132" s="19">
        <f>+SUM(C134:C138)</f>
        <v>15090.6</v>
      </c>
      <c r="D132" s="19">
        <f>+SUM(D134:D138)</f>
        <v>4501.3</v>
      </c>
    </row>
    <row r="133" spans="1:4" x14ac:dyDescent="0.25">
      <c r="A133" s="7">
        <f t="shared" si="4"/>
        <v>129</v>
      </c>
      <c r="B133" s="30" t="s">
        <v>1</v>
      </c>
      <c r="C133" s="19"/>
      <c r="D133" s="19"/>
    </row>
    <row r="134" spans="1:4" x14ac:dyDescent="0.25">
      <c r="A134" s="7">
        <f t="shared" si="4"/>
        <v>130</v>
      </c>
      <c r="B134" s="2" t="s">
        <v>17</v>
      </c>
      <c r="C134" s="19">
        <v>9717.9</v>
      </c>
      <c r="D134" s="19">
        <v>4501.3</v>
      </c>
    </row>
    <row r="135" spans="1:4" x14ac:dyDescent="0.25">
      <c r="A135" s="7">
        <f t="shared" si="4"/>
        <v>131</v>
      </c>
      <c r="B135" s="2" t="s">
        <v>52</v>
      </c>
      <c r="C135" s="19">
        <v>958.7</v>
      </c>
      <c r="D135" s="19"/>
    </row>
    <row r="136" spans="1:4" x14ac:dyDescent="0.25">
      <c r="A136" s="7">
        <f t="shared" si="4"/>
        <v>132</v>
      </c>
      <c r="B136" s="2" t="s">
        <v>19</v>
      </c>
      <c r="C136" s="19">
        <v>2726.3</v>
      </c>
      <c r="D136" s="19"/>
    </row>
    <row r="137" spans="1:4" ht="31.5" x14ac:dyDescent="0.25">
      <c r="A137" s="7">
        <f t="shared" si="4"/>
        <v>133</v>
      </c>
      <c r="B137" s="2" t="s">
        <v>79</v>
      </c>
      <c r="C137" s="19">
        <v>437.3</v>
      </c>
      <c r="D137" s="19"/>
    </row>
    <row r="138" spans="1:4" x14ac:dyDescent="0.25">
      <c r="A138" s="7">
        <f t="shared" si="4"/>
        <v>134</v>
      </c>
      <c r="B138" s="24" t="s">
        <v>81</v>
      </c>
      <c r="C138" s="19">
        <v>1250.4000000000001</v>
      </c>
      <c r="D138" s="19"/>
    </row>
    <row r="139" spans="1:4" x14ac:dyDescent="0.25">
      <c r="A139" s="7">
        <f t="shared" si="4"/>
        <v>135</v>
      </c>
      <c r="B139" s="3" t="s">
        <v>102</v>
      </c>
      <c r="C139" s="18">
        <f>C5+C9</f>
        <v>315527</v>
      </c>
      <c r="D139" s="18">
        <f>+D5+D9</f>
        <v>167846.5</v>
      </c>
    </row>
    <row r="140" spans="1:4" x14ac:dyDescent="0.25">
      <c r="A140" s="7">
        <f t="shared" si="4"/>
        <v>136</v>
      </c>
      <c r="B140" s="30" t="s">
        <v>1</v>
      </c>
      <c r="C140" s="19"/>
      <c r="D140" s="19"/>
    </row>
    <row r="141" spans="1:4" x14ac:dyDescent="0.25">
      <c r="A141" s="7">
        <f t="shared" si="4"/>
        <v>137</v>
      </c>
      <c r="B141" s="2" t="s">
        <v>101</v>
      </c>
      <c r="C141" s="19">
        <v>3719.5</v>
      </c>
      <c r="D141" s="19"/>
    </row>
    <row r="142" spans="1:4" x14ac:dyDescent="0.25">
      <c r="A142" s="7">
        <f t="shared" si="4"/>
        <v>138</v>
      </c>
      <c r="B142" s="3" t="s">
        <v>187</v>
      </c>
      <c r="C142" s="18">
        <f>C139-C141</f>
        <v>311807.5</v>
      </c>
      <c r="D142" s="18">
        <f t="shared" ref="D142" si="7">+D139-D141</f>
        <v>167846.5</v>
      </c>
    </row>
    <row r="144" spans="1:4" x14ac:dyDescent="0.25">
      <c r="B144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2023-06-19T08:46:34Z</cp:lastPrinted>
  <dcterms:created xsi:type="dcterms:W3CDTF">2013-11-22T06:09:34Z</dcterms:created>
  <dcterms:modified xsi:type="dcterms:W3CDTF">2023-09-29T06:56:56Z</dcterms:modified>
</cp:coreProperties>
</file>