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o projektas\"/>
    </mc:Choice>
  </mc:AlternateContent>
  <xr:revisionPtr revIDLastSave="0" documentId="13_ncr:1_{CC567EF6-7671-48C8-91DE-D968ACAB9282}" xr6:coauthVersionLast="47" xr6:coauthVersionMax="47" xr10:uidLastSave="{00000000-0000-0000-0000-000000000000}"/>
  <bookViews>
    <workbookView xWindow="28680" yWindow="-120" windowWidth="38640" windowHeight="21120" xr2:uid="{EF082B20-5454-481E-8ECF-44F36E11C9BB}"/>
  </bookViews>
  <sheets>
    <sheet name="10 programa 3 lentelė" sheetId="1" r:id="rId1"/>
  </sheets>
  <definedNames>
    <definedName name="_xlnm.Print_Area" localSheetId="0">'10 programa 3 lentelė'!$A$1:$G$188</definedName>
    <definedName name="_xlnm.Print_Titles" localSheetId="0">'10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E182" i="1"/>
  <c r="F172" i="1" l="1"/>
  <c r="E172" i="1"/>
  <c r="D172" i="1"/>
  <c r="F156" i="1"/>
  <c r="E156" i="1"/>
  <c r="D156" i="1"/>
  <c r="F140" i="1"/>
  <c r="E140" i="1"/>
  <c r="D140" i="1"/>
  <c r="F131" i="1"/>
  <c r="E131" i="1"/>
  <c r="D131" i="1"/>
  <c r="F121" i="1"/>
  <c r="E121" i="1"/>
  <c r="D121" i="1"/>
  <c r="D112" i="1"/>
  <c r="E112" i="1"/>
  <c r="F112" i="1"/>
  <c r="F51" i="1"/>
  <c r="E51" i="1"/>
  <c r="D51" i="1"/>
  <c r="F43" i="1"/>
  <c r="E43" i="1"/>
  <c r="D43" i="1"/>
  <c r="F37" i="1"/>
  <c r="E37" i="1"/>
  <c r="D37" i="1"/>
  <c r="L43" i="1" l="1"/>
  <c r="K43" i="1"/>
  <c r="D176" i="1"/>
  <c r="F176" i="1"/>
  <c r="E176" i="1"/>
  <c r="F166" i="1"/>
  <c r="E166" i="1"/>
  <c r="D166" i="1"/>
  <c r="F162" i="1"/>
  <c r="E162" i="1"/>
  <c r="D162" i="1"/>
  <c r="D69" i="1"/>
  <c r="D107" i="1" l="1"/>
  <c r="J43" i="1"/>
  <c r="F107" i="1"/>
  <c r="E107" i="1"/>
  <c r="D57" i="1"/>
  <c r="E57" i="1"/>
  <c r="F57" i="1"/>
  <c r="F61" i="1"/>
  <c r="E61" i="1"/>
  <c r="D61" i="1"/>
  <c r="F65" i="1"/>
  <c r="E65" i="1"/>
  <c r="D65" i="1"/>
  <c r="F69" i="1"/>
  <c r="E69" i="1"/>
  <c r="F74" i="1"/>
  <c r="E74" i="1"/>
  <c r="D74" i="1"/>
  <c r="F180" i="1" l="1"/>
  <c r="D180" i="1"/>
  <c r="E180" i="1"/>
  <c r="L107" i="1"/>
  <c r="L108" i="1" s="1"/>
  <c r="J107" i="1"/>
  <c r="J108" i="1" s="1"/>
  <c r="K107" i="1"/>
  <c r="K108" i="1" s="1"/>
  <c r="L44" i="1"/>
  <c r="L46" i="1" s="1"/>
  <c r="K44" i="1"/>
  <c r="K46" i="1" s="1"/>
  <c r="J44" i="1"/>
  <c r="J46" i="1" s="1"/>
</calcChain>
</file>

<file path=xl/sharedStrings.xml><?xml version="1.0" encoding="utf-8"?>
<sst xmlns="http://schemas.openxmlformats.org/spreadsheetml/2006/main" count="335" uniqueCount="247">
  <si>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</si>
  <si>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</si>
  <si>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</si>
  <si>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</si>
  <si>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</si>
  <si>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</si>
  <si>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Sudaryti sąlygas ugdytis ir gerinti ugdymo proceso kokybę</t>
  </si>
  <si>
    <t>Priemonė: Veiklos organizavimo užtikrinimas švietimo įstaigose</t>
  </si>
  <si>
    <t>010-01-01-01</t>
  </si>
  <si>
    <t>Ugdymo proceso ir aplinkos užtikrinimas savivaldybės ikimokyklinio ugdymo įstaigose</t>
  </si>
  <si>
    <t>Savivaldybės biudžeto lėšos (nuosavos, be ankstesnių metų likučio)</t>
  </si>
  <si>
    <t>Lietuvos Respublikos valstybės biudžeto dotacijos</t>
  </si>
  <si>
    <t>Pajamų įmokos ir kitos pajamos</t>
  </si>
  <si>
    <t>Ankstesnių metų likučiai</t>
  </si>
  <si>
    <t>010-01-01-02</t>
  </si>
  <si>
    <t>Ugdymo proceso užtikrinimas nevalstybinėse ikimokyklinio ugdymo įstaigose</t>
  </si>
  <si>
    <t>010-01-01-03</t>
  </si>
  <si>
    <t>Mokytojų, dirbančių ikimokyklinio ugdymo įstaigose, kanceliarinių priemonių įsigijimas</t>
  </si>
  <si>
    <t>010-01-01-04</t>
  </si>
  <si>
    <t>Mokytojų padėjėjų etatų skaičiaus didinimas</t>
  </si>
  <si>
    <t>010-01-01-05</t>
  </si>
  <si>
    <t>Ugdymo proceso ir aplinkos užtikrinimas savivaldybės pradinėje mokykloje ir mokyklose-darželiuose</t>
  </si>
  <si>
    <t>010-01-01-06</t>
  </si>
  <si>
    <t>010-01-01-07</t>
  </si>
  <si>
    <t xml:space="preserve">Ugdymo proceso ir aplinkos užtikrinimas savivaldybės bendrojo ugdymo mokyklose </t>
  </si>
  <si>
    <t>010-01-01-08</t>
  </si>
  <si>
    <t>Projekto „Įdomus faktorius: sužaidybinimas įtraukiajam ugdymui“ įgyvendinimas Litorinos mokykloje</t>
  </si>
  <si>
    <t>Kiti šaltiniai (Europos Sąjungos paramos lėšos)</t>
  </si>
  <si>
    <t>010-01-01-09</t>
  </si>
  <si>
    <t>010-01-01-10</t>
  </si>
  <si>
    <t>„Tūkstantmečio mokyklų“ programos įgyvendinimas</t>
  </si>
  <si>
    <t>010-01-01-11</t>
  </si>
  <si>
    <t xml:space="preserve">Ugdymo proceso užtikrinimas nevalstybinėse bendrojo ugdymo mokyklose </t>
  </si>
  <si>
    <t>010-01-01-12</t>
  </si>
  <si>
    <t>Klaipėdos miesto bendrojo ugdymo mokyklų antrųjų klasių mokinių vežimo paslaugos mokyti plaukti užtikrinimas</t>
  </si>
  <si>
    <t>010-01-01-13</t>
  </si>
  <si>
    <t>010-01-01-14</t>
  </si>
  <si>
    <t>Ugdymo proceso ir aplinkos užtikrinimas savivaldybės neformaliojo vaikų švietimo įstaigose</t>
  </si>
  <si>
    <t>010-01-01-15</t>
  </si>
  <si>
    <t>Neformaliojo ugdymo įstaigų inventoriaus atnaujinimas</t>
  </si>
  <si>
    <t>010-01-01-16</t>
  </si>
  <si>
    <t>BĮ Klaipėdos pedagoginės psichologinės tarnybos veiklos užtikrinimas</t>
  </si>
  <si>
    <t>010-01-01-17</t>
  </si>
  <si>
    <t>Projekto „Integruota interaktyviųjų viešųjų sodų sistema Baltijos jūros regione „Interactive gardens“ įgyvendinimas</t>
  </si>
  <si>
    <t>010-01-01-18</t>
  </si>
  <si>
    <t>BĮ Klaipėdos regos ugdymo centro veiklos užtikrinimas</t>
  </si>
  <si>
    <t>010-01-01-19</t>
  </si>
  <si>
    <t>BĮ Klaipėdos miesto pedagogų švietimo ir kultūros centro veiklos užtikrinimas</t>
  </si>
  <si>
    <t>010-01-01-20</t>
  </si>
  <si>
    <t>Pasirengimas Gamtos mokslų, technologijų, inžinerijos, matematikos mokslų ir kūrybiškumo ugdymo (STEAM) centro įveiklinimui</t>
  </si>
  <si>
    <t>010-01-01-21</t>
  </si>
  <si>
    <t>010-01-01-22</t>
  </si>
  <si>
    <t>010-01-01-23</t>
  </si>
  <si>
    <t>Universitetinių klasių veiklos organizavimas (Baltijos, „Žemynos“, Vytauto Didžiojo ir „Vėtrungės“ gimnazijose)</t>
  </si>
  <si>
    <t>010-01-01-24</t>
  </si>
  <si>
    <t xml:space="preserve">Ugdymo prieinamumo ir ugdymo formų įvairovės užtikrinimas </t>
  </si>
  <si>
    <t>010-01-01-25</t>
  </si>
  <si>
    <t>Ugdymo prieinamumo užtikrinimas VšĮ Tarptautinės Ukrainos mokyklos Klaipėdos padalinyje</t>
  </si>
  <si>
    <t>010-01-01-26</t>
  </si>
  <si>
    <t>010-01-01-27</t>
  </si>
  <si>
    <t>Kompiuterių brandos egzaminams ir nacionaliniams mokinių pasiekimų patikrinimams organizuoti įsigijimas</t>
  </si>
  <si>
    <t>010-01-01-28</t>
  </si>
  <si>
    <t>Maitinimo paslaugų kompensavimas</t>
  </si>
  <si>
    <t>010-01-01-29</t>
  </si>
  <si>
    <t>Elektroninio mokinio pažymėjimo diegimas ir naudojimo užtikrinimas savivaldybės bendrojo ugdymo mokyklose</t>
  </si>
  <si>
    <t>010-01-01-30</t>
  </si>
  <si>
    <t>Klaipėdos miesto pedagogų rengimo, kvalifikacijos plėtojimo, profesinių kompetencijų tobulinimo ir mokytojų pritraukimo į mokyklas programos įgyvendinimas</t>
  </si>
  <si>
    <t>Savivaldybės biudžetas (įskaitant skolintas lėšas)</t>
  </si>
  <si>
    <t>Iš jo:</t>
  </si>
  <si>
    <t>Kiti šaltiniai</t>
  </si>
  <si>
    <t>Kontrolė</t>
  </si>
  <si>
    <t>Iš jų:</t>
  </si>
  <si>
    <t>010-01-02 (TP)</t>
  </si>
  <si>
    <t>Priemonė: Neformaliojo vaikų ir suaugusiųjų švietimo organizavimas</t>
  </si>
  <si>
    <t>010-01-02-01</t>
  </si>
  <si>
    <t xml:space="preserve">Ugdymo proceso užtikrinimas sporto mokyklose </t>
  </si>
  <si>
    <t>010-01-02-02</t>
  </si>
  <si>
    <t>Vasaros poilsio organizavimas</t>
  </si>
  <si>
    <t>010-01-02-03</t>
  </si>
  <si>
    <t>Neformaliojo vaikų švietimo programų įgyvendinimas ir neformaliojo vaikų švietimo paslaugų plėtra</t>
  </si>
  <si>
    <t>010-01-03 (TP)</t>
  </si>
  <si>
    <t>Priemonė: Savivaldybės administracijos vaiko gerovės komisijos veiklos užtikrinimas</t>
  </si>
  <si>
    <t>010-01-04 (TP)</t>
  </si>
  <si>
    <t xml:space="preserve">Priemonė: Miesto metodinių būrelių veiklos užtikrinimas </t>
  </si>
  <si>
    <t>010-01-05 (TP)</t>
  </si>
  <si>
    <t>Priemonė: Priėmimo į savivaldybės bendrojo ir ikimokyklinio ugdymo įstaigas informacinių sistemų priežiūra</t>
  </si>
  <si>
    <t>010-01-06 (TP)</t>
  </si>
  <si>
    <t xml:space="preserve">Priemonė: Savivaldybės švietimo įstaigų civilinės atsakomybės draudimas </t>
  </si>
  <si>
    <t>Uždavinys: Renovuoti ugdymo įstaigų pastatus ir patalpas</t>
  </si>
  <si>
    <t>010-02-01 (TP)</t>
  </si>
  <si>
    <t>Priemonė: Savivaldybės ugdymo įstaigų pastatų ir aplinkos modernizavimas bei plėtra</t>
  </si>
  <si>
    <t>Bendrojo ugdymo mokyklos pastato statyba šiaurinėje miesto dalyje</t>
  </si>
  <si>
    <t>Kiti šaltiniai (valstybės biudžeto lėšos)</t>
  </si>
  <si>
    <t>010-02-02-01</t>
  </si>
  <si>
    <t>Mokyklos statyba šiaurinėje miesto dalyje</t>
  </si>
  <si>
    <t>010-02-02-02</t>
  </si>
  <si>
    <t>010-02-02-03</t>
  </si>
  <si>
    <t xml:space="preserve">Klaipėdos „Saulėtekio“ progimnazijos pastato inžinerinių sistemų, vidaus patalpų ir pastato išorės remontas </t>
  </si>
  <si>
    <t>010-02-02-04</t>
  </si>
  <si>
    <t xml:space="preserve">Klaipėdos „Ąžuolyno“ gimnazijos modernizavimas </t>
  </si>
  <si>
    <t>010-02-02-05</t>
  </si>
  <si>
    <t>Klaipėdos Hermano Zudermano gimnazijos pastato rekonstrukcija</t>
  </si>
  <si>
    <t>010-02-02-06</t>
  </si>
  <si>
    <t>„Gilijos“ pradinės mokyklos (Taikos pr. 68) pastato energinio efektyvumo didinimas</t>
  </si>
  <si>
    <t>010-02-02-07</t>
  </si>
  <si>
    <t>Klaipėdos „Pajūrio“ progimnazijos fasado apšiltinimo darbai</t>
  </si>
  <si>
    <t>010-02-02-08</t>
  </si>
  <si>
    <t>Klaipėdos Simono Dacho progimnazijos pastato Kuršių a. 3 antstato kapitalinis remontas</t>
  </si>
  <si>
    <t>010-02-02-09</t>
  </si>
  <si>
    <t>Vėdinimo ir kondicionavimo sistemų įrengimas biudžetinėse švietimo įstaigose</t>
  </si>
  <si>
    <t>Mokyklų modernizavimo techninių projektų parengimas</t>
  </si>
  <si>
    <t>010-02-02-10</t>
  </si>
  <si>
    <t>Ikimokyklinio ir priešmokyklinio ugdymo prieinamumo didinimas Klaipėdos mieste (lopšelio-darželio „Svirpliukas“ modernizavimas)</t>
  </si>
  <si>
    <t>Energinio efektyvumo didinimas ikimokyklinio ugdymo įstaigose:</t>
  </si>
  <si>
    <t>010-02-02-11</t>
  </si>
  <si>
    <t>010-02-02-12</t>
  </si>
  <si>
    <t>Klaipėdos lopšelio-darželio „Žiogelis“ pastato Kauno g. 27 modernizavimas</t>
  </si>
  <si>
    <t>010-02-02-13</t>
  </si>
  <si>
    <t>010-02-02-14</t>
  </si>
  <si>
    <t>010-02-02-15</t>
  </si>
  <si>
    <t>010-02-02-16</t>
  </si>
  <si>
    <t>Ikimokyklinių įstaigų energetinių auditų atlikimas</t>
  </si>
  <si>
    <t>Klaipėdos lopšelio-darželio „Eglutė“ techninio projekto parengimas</t>
  </si>
  <si>
    <t>Klaipėdos Jeronimo Kačinsko muzikos mokyklos (Statybininkų pr. 5) pastato energinio efektyvumo didinimas</t>
  </si>
  <si>
    <t>Priemonė: Mokymosi aplinkos pritaikymas švietimo reikmėms</t>
  </si>
  <si>
    <t>010-02-03-01</t>
  </si>
  <si>
    <t>Lauko žaidimų aikštelių ir įrenginių atnaujinimas ikimokyklinėse ugdymo įstaigose</t>
  </si>
  <si>
    <t>010-02-03-02</t>
  </si>
  <si>
    <t>010-02-03-03</t>
  </si>
  <si>
    <t>Patalpų pritaikymas neįgalių vaikų ugdymui</t>
  </si>
  <si>
    <t>010-02-03-04</t>
  </si>
  <si>
    <t>Klaipėdos miesto gimnazijų gamtamokslinių laboratorijų steigimo ir modernizavimo 2022–2026 metų programos įgyvendinimas</t>
  </si>
  <si>
    <t>010-02-03-05</t>
  </si>
  <si>
    <t>Uždavinys: Aprūpinti švietimo įstaigas reikalingu inventoriumi</t>
  </si>
  <si>
    <t>Priemonė: Baldų ir įrangos atnaujinimas</t>
  </si>
  <si>
    <t>010-03-01-01</t>
  </si>
  <si>
    <t>Vaikiškų lovyčių įsigijimas savivaldybės ikimokyklinio ugdymo įstaigoms</t>
  </si>
  <si>
    <t>010-03-01-02</t>
  </si>
  <si>
    <t xml:space="preserve">Įrenginių įsigijimas švietimo įstaigų maisto blokams </t>
  </si>
  <si>
    <t>010-03-01-03</t>
  </si>
  <si>
    <t>Priemonė: Švietimo paslaugų modernizavimo  programos priemonių įgyvendinimas</t>
  </si>
  <si>
    <t>010-03-02-01</t>
  </si>
  <si>
    <t>Ikimokyklinio ugdymo, neformaliojo vaikų švietimo ir švietimo pagalbos įstaigų aprūpinimas kompiuteriais</t>
  </si>
  <si>
    <t>010-03-02-02</t>
  </si>
  <si>
    <t>Neformaliojo švietimo ir pagalbos įstaigų aprūpinimas mobilia interaktyvia įranga</t>
  </si>
  <si>
    <t>Išmaniųjų klasių įrengimas</t>
  </si>
  <si>
    <t>010-03-02-03</t>
  </si>
  <si>
    <t>Hibridinių klasių įrengimas</t>
  </si>
  <si>
    <t>010-04 (T)</t>
  </si>
  <si>
    <t>Uždavinys: Organizuoti materialinį, ūkinį ir techninį ugdymo įstaigų aptarnavimą</t>
  </si>
  <si>
    <t>010-04-01 (TP)</t>
  </si>
  <si>
    <t>Priemonė: Ugdymo įstaigų ūkinio aptarnavimo organizavimas</t>
  </si>
  <si>
    <t>010-04-01-01</t>
  </si>
  <si>
    <t xml:space="preserve">Švietimo įstaigų paprastasis remontas </t>
  </si>
  <si>
    <t>010-04-01-02</t>
  </si>
  <si>
    <t>Šilumos ir karšto vandens tiekimo sistemų priežiūra</t>
  </si>
  <si>
    <t>010-04-01-03</t>
  </si>
  <si>
    <t>Šilumos ir karšto vandens tiekimo sistemų renovacija ir remontas</t>
  </si>
  <si>
    <t>010-04-01-04</t>
  </si>
  <si>
    <t> </t>
  </si>
  <si>
    <t>010-04-01-05</t>
  </si>
  <si>
    <t>Švietimo įstaigų sanitarinių patalpų remontas</t>
  </si>
  <si>
    <t>010-04-01-06</t>
  </si>
  <si>
    <t xml:space="preserve">Švietimo įstaigų elektros instaliacijos remontas </t>
  </si>
  <si>
    <t>010-04-01-07</t>
  </si>
  <si>
    <t>Švietimo įstaigų stogų remontas</t>
  </si>
  <si>
    <t>010-04-01-08</t>
  </si>
  <si>
    <t xml:space="preserve">Švietimo įstaigų lauko inžinerinių tinklų remontas </t>
  </si>
  <si>
    <t>010-04-01-09</t>
  </si>
  <si>
    <t>Švietimo įstaigų teritorijų aptvėrimas</t>
  </si>
  <si>
    <t>010-04-01-10</t>
  </si>
  <si>
    <t>Įstaigų ūkinis aptarnavimas</t>
  </si>
  <si>
    <t>010-04-02 (TP)</t>
  </si>
  <si>
    <t xml:space="preserve">Priemonė: Mokinių pavėžėjimo užtikrinimas </t>
  </si>
  <si>
    <t>010-04-03 (TP)</t>
  </si>
  <si>
    <t>Priemonė: Švietimo įstaigų persikėlimo į kitas patalpas organizavimas</t>
  </si>
  <si>
    <t>010-04-04 (TP)</t>
  </si>
  <si>
    <t>Priemonė: Švietimo įstaigų energinių išteklių efektyvinimas</t>
  </si>
  <si>
    <t>010-04-04-01</t>
  </si>
  <si>
    <t>Automatizuotos šilumos punkto kontrolės ir valdymo sistemų aptarnavimas švietimo įstaigų pastatuose</t>
  </si>
  <si>
    <t>010-04-04-02</t>
  </si>
  <si>
    <t>Atsinaujinančių energijos išteklių (saulės) elektrinių įrengimas ir priežiūra</t>
  </si>
  <si>
    <t>010-04-05 (TP)</t>
  </si>
  <si>
    <t>Priemonė: Komunalinių paslaugų įsigijimas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</si>
  <si>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</si>
  <si>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</si>
  <si>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</si>
  <si>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>Ugdymo proceso užtikrinimas nevalstybinėje pradinėje mokykloje ir mokyklose-darželiuose</t>
  </si>
  <si>
    <t>Mokinių maitinimo ir pavežėjimo užtikrinimas sporto klasėse</t>
  </si>
  <si>
    <t>Mokinių maitinimo ir pavėžėjimo užtikrinimas Klaipėdos jūrų kadetų mokykloje</t>
  </si>
  <si>
    <t xml:space="preserve">Brandos egzaminų ir tarpinių patikrinimų administravimas </t>
  </si>
  <si>
    <t>Priemonė: Švietimo įstaigų modulinių kompleksų nuoma</t>
  </si>
  <si>
    <t xml:space="preserve">Sporto aikštynų atnaujinimas </t>
  </si>
  <si>
    <t>Patalpų ir inventoriaus atnaujinimas užtikrinant atitiktį higienos normoms</t>
  </si>
  <si>
    <t>010-02-02-18</t>
  </si>
  <si>
    <t>010-02-02-19</t>
  </si>
  <si>
    <t>010-02-02-20</t>
  </si>
  <si>
    <t>Švietimo ugdymo paslaugų plėtra Tauralaukyje  (Klaipėdos g. 31) – pastato rekonstravimas į ikimokyklinio ir priešmokyklinio ugdymo įstaigą</t>
  </si>
  <si>
    <t>Ikimokyklinių įstaigų plėtra:</t>
  </si>
  <si>
    <t>010-02-02-21</t>
  </si>
  <si>
    <t>010-02-02-22</t>
  </si>
  <si>
    <t>010-02-02-23</t>
  </si>
  <si>
    <t>010-02-02-24</t>
  </si>
  <si>
    <t xml:space="preserve">010-02-02-25
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</si>
  <si>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</si>
  <si>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</si>
  <si>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</si>
  <si>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</si>
  <si>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010-01 (T)</t>
  </si>
  <si>
    <t>010-01-01 (TP)</t>
  </si>
  <si>
    <t>010-03-02-04</t>
  </si>
  <si>
    <t>Klaipėdos karalienės Luizės jaunimo centro įgalinimas teikti šiuolaikinius jaunimo poreikius atitinkančias paslaugas</t>
  </si>
  <si>
    <t>010-02 (P)</t>
  </si>
  <si>
    <t>010-02-02 (PP)</t>
  </si>
  <si>
    <t>010-03-02 (TP)</t>
  </si>
  <si>
    <t>010-03-01 (TP)</t>
  </si>
  <si>
    <t>010-02-03 (TP)</t>
  </si>
  <si>
    <t>010-03 (T)</t>
  </si>
  <si>
    <t>Klaipėdos mokyklos-darželio „Saulutė“, lopšelio-darželio „Vėtrungėlė“, lopšelio-darželio „Vėtrungėlė“ skyriaus, lopšelio-darželio „Radastėlė“, lopšelio-darželio „Radastėlė“ skyriaus, lopšelio-darželio „Šaltinėlis“ „Kregždutės“ skyriaus pastatų atnaujinimas</t>
  </si>
  <si>
    <t>Ugdymo paslaugų prieinamumo didinimas, modernizuojant Klaipėdos lopšelio-darželio „Traukinukas“ „Boružėlės“ skyriaus pastatą</t>
  </si>
  <si>
    <t>010-02-02-17 (RP)</t>
  </si>
  <si>
    <t>RP – regioninė pažangos priemonė.</t>
  </si>
  <si>
    <t>010-03-01-04</t>
  </si>
  <si>
    <t>1.3.2.5.</t>
  </si>
  <si>
    <t xml:space="preserve">2.4.3.3.  
</t>
  </si>
  <si>
    <t>1.1.2.1.</t>
  </si>
  <si>
    <t>1.3.1.2.</t>
  </si>
  <si>
    <t>1.3.2.4.</t>
  </si>
  <si>
    <t>2.4.3.2.</t>
  </si>
  <si>
    <t>1.3.2.3.</t>
  </si>
  <si>
    <t>1.3.1.1.</t>
  </si>
  <si>
    <t>2.2.1.2.</t>
  </si>
  <si>
    <t>Karjeros specialistų etatų įvedimas ir didinimas švietimo įstaigose</t>
  </si>
  <si>
    <t>Klaipėdos Simono Dacho progimnazijos pradinių klasių mokinių vežiojimo į fizinio ugdymo pamokas užtikrinimas</t>
  </si>
  <si>
    <t>Ikimokyklinių ugdymo įstaigų ir mokyklų-darželių  informacinių technologijų aptarnavimas</t>
  </si>
  <si>
    <t>Modulinių patalpų, reikalingų vykdant mokyklų renovacijos ar remonto darbus, statyba</t>
  </si>
  <si>
    <t>Naujo ikimokyklinio ugdymo įstaigos pastato statyba vietoje Tauralaukio progimnazijos Klaipėdos g. 31</t>
  </si>
  <si>
    <t>Priestato iš modulių pastatymas prie lopšelio-darželio „Atžalynas“ Panevėžio g. 3</t>
  </si>
  <si>
    <t>Priestato iš modulių pastatymas prie lopšelio-darželio „Šaltinėlis“ Bangų g. 14</t>
  </si>
  <si>
    <t>Naujo ikimokyklinio ugdymo įstaigos pastato statyba Jaunystės g. 32</t>
  </si>
  <si>
    <t>Įrangos, baldų įsigijimas bendrojo ugdymo mokyklai šiaurinėje miesto dalyje</t>
  </si>
  <si>
    <t>Gaisrinės saugos reikalavimų vykdymas švietimo įstaigose</t>
  </si>
  <si>
    <t>3 lentelė. Klaipėdos miesto savivaldybės 2024–2026 metų 010 Ugdymo proceso užtikrinimo programos uždaviniai, priemonės, asignavimai ir kitos lėšos (tūkst. eurų)</t>
  </si>
  <si>
    <t>Savivaldybės bendrojo ugdymo mokyklų pastatų ir aplinkos modernizavimas bei plėtra:</t>
  </si>
  <si>
    <t>Ikimokyklinio ugdymo įstaigų pastatų modernizavimas ir plėtra:</t>
  </si>
  <si>
    <t>Edukacinių erdvių įrengimas Klaipėdos miesto bendrojo ugdymo mokyklose (2024–2025 m. – Vytauto Didžiojo gimnazijoje)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</si>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</sst>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5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173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justify" vertical="top" wrapText="1"/>
    </xf>
    <xf numFmtId="164" fontId="5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horizontal="center" vertical="top"/>
    </xf>
    <xf numFmtId="164" fontId="6" fillId="6" borderId="1" xfId="1" applyNumberFormat="1" applyFont="1" applyFill="1" applyBorder="1" applyAlignment="1">
      <alignment horizontal="center" vertical="top"/>
    </xf>
    <xf numFmtId="164" fontId="4" fillId="6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0" fontId="5" fillId="8" borderId="4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justify" vertical="top" wrapText="1"/>
    </xf>
    <xf numFmtId="164" fontId="2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/>
    </xf>
    <xf numFmtId="164" fontId="5" fillId="7" borderId="1" xfId="0" applyNumberFormat="1" applyFont="1" applyFill="1" applyBorder="1" applyAlignment="1">
      <alignment vertical="top" wrapText="1"/>
    </xf>
    <xf numFmtId="164" fontId="5" fillId="7" borderId="4" xfId="0" applyNumberFormat="1" applyFont="1" applyFill="1" applyBorder="1" applyAlignment="1">
      <alignment horizontal="left" vertical="top" wrapText="1"/>
    </xf>
    <xf numFmtId="164" fontId="4" fillId="7" borderId="1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vertical="top" wrapText="1"/>
    </xf>
    <xf numFmtId="164" fontId="6" fillId="5" borderId="4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164" fontId="5" fillId="8" borderId="4" xfId="0" applyNumberFormat="1" applyFont="1" applyFill="1" applyBorder="1" applyAlignment="1">
      <alignment horizontal="left" vertical="top" wrapText="1"/>
    </xf>
    <xf numFmtId="164" fontId="4" fillId="8" borderId="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164" fontId="4" fillId="7" borderId="4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vertical="top" wrapText="1"/>
    </xf>
    <xf numFmtId="164" fontId="4" fillId="3" borderId="4" xfId="0" applyNumberFormat="1" applyFont="1" applyFill="1" applyBorder="1" applyAlignment="1">
      <alignment horizontal="center" vertical="top"/>
    </xf>
    <xf numFmtId="164" fontId="5" fillId="3" borderId="4" xfId="0" applyNumberFormat="1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64" fontId="15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164" fontId="4" fillId="5" borderId="7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164" fontId="4" fillId="6" borderId="2" xfId="1" applyNumberFormat="1" applyFont="1" applyFill="1" applyBorder="1" applyAlignment="1">
      <alignment horizontal="center" vertical="top"/>
    </xf>
    <xf numFmtId="164" fontId="8" fillId="7" borderId="4" xfId="0" applyNumberFormat="1" applyFont="1" applyFill="1" applyBorder="1" applyAlignment="1">
      <alignment horizontal="center" vertical="top"/>
    </xf>
    <xf numFmtId="164" fontId="16" fillId="7" borderId="1" xfId="0" applyNumberFormat="1" applyFont="1" applyFill="1" applyBorder="1" applyAlignment="1">
      <alignment horizontal="center" vertical="top"/>
    </xf>
    <xf numFmtId="164" fontId="17" fillId="5" borderId="1" xfId="0" applyNumberFormat="1" applyFont="1" applyFill="1" applyBorder="1" applyAlignment="1">
      <alignment horizontal="center" vertical="top"/>
    </xf>
    <xf numFmtId="164" fontId="17" fillId="5" borderId="7" xfId="0" applyNumberFormat="1" applyFont="1" applyFill="1" applyBorder="1" applyAlignment="1">
      <alignment horizontal="center" vertical="top"/>
    </xf>
    <xf numFmtId="164" fontId="12" fillId="5" borderId="7" xfId="0" applyNumberFormat="1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8" fillId="0" borderId="0" xfId="0" applyFont="1"/>
    <xf numFmtId="0" fontId="20" fillId="0" borderId="1" xfId="0" applyFont="1" applyBorder="1" applyAlignment="1">
      <alignment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11" fillId="6" borderId="1" xfId="1" applyNumberFormat="1" applyFont="1" applyFill="1" applyBorder="1" applyAlignment="1">
      <alignment horizontal="center" vertical="top"/>
    </xf>
    <xf numFmtId="164" fontId="12" fillId="3" borderId="4" xfId="0" applyNumberFormat="1" applyFont="1" applyFill="1" applyBorder="1" applyAlignment="1">
      <alignment horizontal="center" vertical="top"/>
    </xf>
    <xf numFmtId="164" fontId="12" fillId="5" borderId="4" xfId="0" applyNumberFormat="1" applyFont="1" applyFill="1" applyBorder="1" applyAlignment="1">
      <alignment horizontal="center" vertical="top"/>
    </xf>
    <xf numFmtId="0" fontId="18" fillId="3" borderId="0" xfId="0" applyFont="1" applyFill="1"/>
    <xf numFmtId="0" fontId="12" fillId="3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vertical="top"/>
    </xf>
    <xf numFmtId="164" fontId="5" fillId="4" borderId="1" xfId="0" applyNumberFormat="1" applyFont="1" applyFill="1" applyBorder="1" applyAlignment="1">
      <alignment vertical="top" wrapText="1"/>
    </xf>
    <xf numFmtId="164" fontId="8" fillId="4" borderId="7" xfId="0" applyNumberFormat="1" applyFont="1" applyFill="1" applyBorder="1" applyAlignment="1">
      <alignment vertical="top" wrapText="1"/>
    </xf>
    <xf numFmtId="164" fontId="5" fillId="4" borderId="7" xfId="0" applyNumberFormat="1" applyFont="1" applyFill="1" applyBorder="1" applyAlignment="1">
      <alignment vertical="top" wrapText="1"/>
    </xf>
    <xf numFmtId="164" fontId="5" fillId="4" borderId="5" xfId="0" applyNumberFormat="1" applyFont="1" applyFill="1" applyBorder="1" applyAlignment="1">
      <alignment vertical="top" wrapText="1"/>
    </xf>
    <xf numFmtId="164" fontId="6" fillId="3" borderId="6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>
      <alignment horizontal="center" vertical="top"/>
    </xf>
    <xf numFmtId="164" fontId="17" fillId="3" borderId="4" xfId="0" applyNumberFormat="1" applyFont="1" applyFill="1" applyBorder="1" applyAlignment="1">
      <alignment horizontal="center" vertical="top"/>
    </xf>
    <xf numFmtId="164" fontId="17" fillId="3" borderId="6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22" fillId="0" borderId="0" xfId="0" applyFont="1"/>
    <xf numFmtId="164" fontId="22" fillId="0" borderId="0" xfId="0" applyNumberFormat="1" applyFont="1"/>
    <xf numFmtId="0" fontId="12" fillId="7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2" fillId="0" borderId="10" xfId="0" applyFont="1" applyBorder="1" applyAlignment="1">
      <alignment vertical="top" wrapText="1"/>
    </xf>
    <xf numFmtId="166" fontId="11" fillId="1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/>
    <xf numFmtId="164" fontId="5" fillId="3" borderId="7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4" fillId="3" borderId="0" xfId="0" applyFont="1" applyFill="1"/>
    <xf numFmtId="164" fontId="4" fillId="3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left" vertical="top"/>
    </xf>
    <xf numFmtId="0" fontId="17" fillId="10" borderId="11" xfId="0" applyFont="1" applyFill="1" applyBorder="1" applyAlignment="1">
      <alignment vertical="top" wrapText="1"/>
    </xf>
    <xf numFmtId="0" fontId="4" fillId="10" borderId="5" xfId="0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1" fillId="3" borderId="8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left" vertical="top" wrapText="1"/>
    </xf>
    <xf numFmtId="164" fontId="5" fillId="3" borderId="3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FFFFFF"/>
      <color rgb="FF99FFCC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rida Urbonavičienė" id="{AAEBD5AE-F9D1-4016-A09E-EFF4E226930A}" userId="S::ingrida.urbonaviciene@klaipeda.lt::d33d6e8e-9d5c-419c-9de0-ef40eb7ef2e0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3" dT="2023-10-24T06:39:48.97" personId="{AAEBD5AE-F9D1-4016-A09E-EFF4E226930A}" id="{EA0F4740-596B-4C29-A52D-D5664D3BDD5C}">
    <text>Laikinai skirtos lėšos, kurios bus grąžintos</text>
  </threadedComment>
  <threadedComment ref="F58" dT="2023-10-24T06:40:41.06" personId="{AAEBD5AE-F9D1-4016-A09E-EFF4E226930A}" id="{C247F29B-4D73-4CCF-AA1A-5996C488F63E}">
    <text>iš jų 87,4 tūkst. Eur laikinai skirtos lėšos, kurios bus grąžintos</text>
  </threadedComment>
  <threadedComment ref="G58" dT="2023-10-24T06:41:19.62" personId="{AAEBD5AE-F9D1-4016-A09E-EFF4E226930A}" id="{69475DD7-7A10-454B-9C99-342BC5C50C63}">
    <text>iš jų 87,3 tūkst. Eur laikinai skirtos lėšos, kurios bus grąžintos</text>
  </threadedComment>
  <threadedComment ref="H58" dT="2023-10-24T06:41:38.03" personId="{AAEBD5AE-F9D1-4016-A09E-EFF4E226930A}" id="{A7FB00C7-D610-4477-A0E7-08E976A990CD}">
    <text>iš jų 49,5 tūkst. Eur laikinai skirtos lėšos, kurios bus grąžintos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M188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2" customWidth="1"/>
    <col min="2" max="2" width="17.6640625" style="8" customWidth="1"/>
    <col min="3" max="3" width="44.6640625" style="8" customWidth="1"/>
    <col min="4" max="4" width="14.6640625" style="1" customWidth="1"/>
    <col min="5" max="5" width="14.33203125" style="1" customWidth="1"/>
    <col min="6" max="7" width="14.6640625" style="1" customWidth="1"/>
    <col min="8" max="8" width="9.109375" style="2"/>
    <col min="9" max="9" width="7" style="2" customWidth="1"/>
    <col min="10" max="10" width="11" style="2" customWidth="1"/>
    <col min="11" max="11" width="8.33203125" style="2" customWidth="1"/>
    <col min="12" max="12" width="8.109375" style="2" customWidth="1"/>
    <col min="13" max="16384" width="9.109375" style="2"/>
  </cols>
  <sheetData>
    <row r="1" spans="2:8" ht="13.8" customHeight="1" x14ac:dyDescent="0.3">
      <c r="B1" s="64"/>
      <c r="C1" s="64"/>
      <c r="D1" s="130"/>
      <c r="E1" s="130"/>
      <c r="F1" s="131"/>
      <c r="G1" s="131"/>
    </row>
    <row r="2" spans="2:8" ht="34.200000000000003" customHeight="1" x14ac:dyDescent="0.3">
      <c r="B2" s="152" t="s">
        <v>242</v>
      </c>
      <c r="C2" s="152"/>
      <c r="D2" s="152"/>
      <c r="E2" s="152"/>
      <c r="F2" s="152"/>
      <c r="G2" s="152"/>
    </row>
    <row r="3" spans="2:8" ht="60" customHeight="1" x14ac:dyDescent="0.3">
      <c r="B3" s="65" t="s">
        <v>0</v>
      </c>
      <c r="C3" s="65" t="s">
        <v>1</v>
      </c>
      <c r="D3" s="66" t="s">
        <v>2</v>
      </c>
      <c r="E3" s="66" t="s">
        <v>3</v>
      </c>
      <c r="F3" s="66" t="s">
        <v>4</v>
      </c>
      <c r="G3" s="66" t="s">
        <v>5</v>
      </c>
    </row>
    <row r="4" spans="2:8" ht="12.6" customHeight="1" x14ac:dyDescent="0.3">
      <c r="B4" s="67">
        <v>1</v>
      </c>
      <c r="C4" s="67">
        <v>2</v>
      </c>
      <c r="D4" s="143">
        <v>3</v>
      </c>
      <c r="E4" s="143">
        <v>4</v>
      </c>
      <c r="F4" s="143">
        <v>5</v>
      </c>
      <c r="G4" s="67">
        <v>6</v>
      </c>
    </row>
    <row r="5" spans="2:8" ht="28.5" customHeight="1" x14ac:dyDescent="0.3">
      <c r="B5" s="68" t="s">
        <v>208</v>
      </c>
      <c r="C5" s="69" t="s">
        <v>6</v>
      </c>
      <c r="D5" s="100"/>
      <c r="E5" s="100"/>
      <c r="F5" s="100"/>
      <c r="G5" s="69"/>
    </row>
    <row r="6" spans="2:8" ht="30" customHeight="1" x14ac:dyDescent="0.3">
      <c r="B6" s="70" t="s">
        <v>209</v>
      </c>
      <c r="C6" s="70" t="s">
        <v>7</v>
      </c>
      <c r="D6" s="71"/>
      <c r="E6" s="71"/>
      <c r="F6" s="71"/>
      <c r="G6" s="72"/>
    </row>
    <row r="7" spans="2:8" ht="30.6" customHeight="1" x14ac:dyDescent="0.3">
      <c r="B7" s="135" t="s">
        <v>8</v>
      </c>
      <c r="C7" s="30" t="s">
        <v>9</v>
      </c>
      <c r="D7" s="6"/>
      <c r="E7" s="6"/>
      <c r="F7" s="6"/>
      <c r="G7" s="5" t="s">
        <v>223</v>
      </c>
    </row>
    <row r="8" spans="2:8" ht="30.6" customHeight="1" x14ac:dyDescent="0.3">
      <c r="B8" s="135" t="s">
        <v>14</v>
      </c>
      <c r="C8" s="21" t="s">
        <v>15</v>
      </c>
      <c r="D8" s="42"/>
      <c r="E8" s="6"/>
      <c r="F8" s="6"/>
      <c r="G8" s="5" t="s">
        <v>223</v>
      </c>
    </row>
    <row r="9" spans="2:8" ht="31.2" customHeight="1" x14ac:dyDescent="0.3">
      <c r="B9" s="135" t="s">
        <v>16</v>
      </c>
      <c r="C9" s="24" t="s">
        <v>17</v>
      </c>
      <c r="D9" s="38"/>
      <c r="E9" s="5"/>
      <c r="F9" s="5"/>
      <c r="G9" s="6"/>
      <c r="H9" s="91"/>
    </row>
    <row r="10" spans="2:8" ht="18.75" customHeight="1" x14ac:dyDescent="0.3">
      <c r="B10" s="135" t="s">
        <v>18</v>
      </c>
      <c r="C10" s="21" t="s">
        <v>19</v>
      </c>
      <c r="D10" s="42"/>
      <c r="E10" s="6"/>
      <c r="F10" s="6"/>
      <c r="G10" s="6"/>
      <c r="H10" s="91"/>
    </row>
    <row r="11" spans="2:8" ht="42" customHeight="1" x14ac:dyDescent="0.3">
      <c r="B11" s="135" t="s">
        <v>20</v>
      </c>
      <c r="C11" s="21" t="s">
        <v>21</v>
      </c>
      <c r="D11" s="42"/>
      <c r="E11" s="6"/>
      <c r="F11" s="6"/>
      <c r="G11" s="6"/>
    </row>
    <row r="12" spans="2:8" ht="30.75" customHeight="1" x14ac:dyDescent="0.3">
      <c r="B12" s="135" t="s">
        <v>22</v>
      </c>
      <c r="C12" s="110" t="s">
        <v>187</v>
      </c>
      <c r="D12" s="42"/>
      <c r="E12" s="42"/>
      <c r="F12" s="42"/>
      <c r="G12" s="6"/>
    </row>
    <row r="13" spans="2:8" ht="31.5" customHeight="1" x14ac:dyDescent="0.3">
      <c r="B13" s="135" t="s">
        <v>23</v>
      </c>
      <c r="C13" s="21" t="s">
        <v>24</v>
      </c>
      <c r="D13" s="5"/>
      <c r="E13" s="5"/>
      <c r="F13" s="5"/>
      <c r="G13" s="6"/>
    </row>
    <row r="14" spans="2:8" ht="41.4" customHeight="1" x14ac:dyDescent="0.3">
      <c r="B14" s="141" t="s">
        <v>25</v>
      </c>
      <c r="C14" s="76" t="s">
        <v>26</v>
      </c>
      <c r="D14" s="6"/>
      <c r="E14" s="6"/>
      <c r="F14" s="6"/>
      <c r="G14" s="6"/>
      <c r="H14" s="91"/>
    </row>
    <row r="15" spans="2:8" ht="31.2" customHeight="1" x14ac:dyDescent="0.3">
      <c r="B15" s="135" t="s">
        <v>28</v>
      </c>
      <c r="C15" s="23" t="s">
        <v>232</v>
      </c>
      <c r="D15" s="6"/>
      <c r="E15" s="6"/>
      <c r="F15" s="6"/>
      <c r="G15" s="5"/>
      <c r="H15" s="98"/>
    </row>
    <row r="16" spans="2:8" ht="21" customHeight="1" x14ac:dyDescent="0.3">
      <c r="B16" s="135" t="s">
        <v>29</v>
      </c>
      <c r="C16" s="24" t="s">
        <v>30</v>
      </c>
      <c r="D16" s="6"/>
      <c r="E16" s="6"/>
      <c r="F16" s="6"/>
      <c r="G16" s="6"/>
      <c r="H16" s="140"/>
    </row>
    <row r="17" spans="2:8" ht="30" customHeight="1" x14ac:dyDescent="0.3">
      <c r="B17" s="135" t="s">
        <v>31</v>
      </c>
      <c r="C17" s="23" t="s">
        <v>32</v>
      </c>
      <c r="D17" s="6"/>
      <c r="E17" s="6"/>
      <c r="F17" s="6"/>
      <c r="G17" s="5"/>
    </row>
    <row r="18" spans="2:8" ht="42" customHeight="1" x14ac:dyDescent="0.3">
      <c r="B18" s="135" t="s">
        <v>33</v>
      </c>
      <c r="C18" s="21" t="s">
        <v>34</v>
      </c>
      <c r="D18" s="38"/>
      <c r="E18" s="5"/>
      <c r="F18" s="5"/>
      <c r="G18" s="6"/>
    </row>
    <row r="19" spans="2:8" ht="44.4" customHeight="1" x14ac:dyDescent="0.3">
      <c r="B19" s="135" t="s">
        <v>35</v>
      </c>
      <c r="C19" s="23" t="s">
        <v>233</v>
      </c>
      <c r="D19" s="38"/>
      <c r="E19" s="5"/>
      <c r="F19" s="5"/>
      <c r="G19" s="6"/>
    </row>
    <row r="20" spans="2:8" ht="32.25" customHeight="1" x14ac:dyDescent="0.3">
      <c r="B20" s="135" t="s">
        <v>36</v>
      </c>
      <c r="C20" s="21" t="s">
        <v>37</v>
      </c>
      <c r="D20" s="125"/>
      <c r="E20" s="78"/>
      <c r="F20" s="78"/>
      <c r="G20" s="78"/>
    </row>
    <row r="21" spans="2:8" ht="28.2" customHeight="1" x14ac:dyDescent="0.3">
      <c r="B21" s="135" t="s">
        <v>38</v>
      </c>
      <c r="C21" s="21" t="s">
        <v>39</v>
      </c>
      <c r="D21" s="38"/>
      <c r="E21" s="42"/>
      <c r="F21" s="42"/>
      <c r="G21" s="6"/>
    </row>
    <row r="22" spans="2:8" ht="30.75" customHeight="1" x14ac:dyDescent="0.3">
      <c r="B22" s="135" t="s">
        <v>40</v>
      </c>
      <c r="C22" s="21" t="s">
        <v>41</v>
      </c>
      <c r="D22" s="42"/>
      <c r="E22" s="42"/>
      <c r="F22" s="42"/>
      <c r="G22" s="63" t="s">
        <v>224</v>
      </c>
    </row>
    <row r="23" spans="2:8" ht="42.6" customHeight="1" x14ac:dyDescent="0.3">
      <c r="B23" s="135" t="s">
        <v>42</v>
      </c>
      <c r="C23" s="90" t="s">
        <v>43</v>
      </c>
      <c r="D23" s="42"/>
      <c r="E23" s="42"/>
      <c r="F23" s="42"/>
      <c r="G23" s="6"/>
      <c r="H23" s="91"/>
    </row>
    <row r="24" spans="2:8" ht="28.8" customHeight="1" x14ac:dyDescent="0.3">
      <c r="B24" s="135" t="s">
        <v>44</v>
      </c>
      <c r="C24" s="21" t="s">
        <v>45</v>
      </c>
      <c r="D24" s="42"/>
      <c r="E24" s="42"/>
      <c r="F24" s="42"/>
      <c r="G24" s="5"/>
    </row>
    <row r="25" spans="2:8" ht="30" customHeight="1" x14ac:dyDescent="0.3">
      <c r="B25" s="135" t="s">
        <v>46</v>
      </c>
      <c r="C25" s="21" t="s">
        <v>47</v>
      </c>
      <c r="D25" s="42"/>
      <c r="E25" s="42"/>
      <c r="F25" s="42"/>
      <c r="G25" s="5" t="s">
        <v>225</v>
      </c>
    </row>
    <row r="26" spans="2:8" ht="43.8" customHeight="1" x14ac:dyDescent="0.3">
      <c r="B26" s="135" t="s">
        <v>48</v>
      </c>
      <c r="C26" s="21" t="s">
        <v>49</v>
      </c>
      <c r="D26" s="5"/>
      <c r="E26" s="5"/>
      <c r="F26" s="5"/>
      <c r="G26" s="63" t="s">
        <v>226</v>
      </c>
    </row>
    <row r="27" spans="2:8" ht="32.25" customHeight="1" x14ac:dyDescent="0.3">
      <c r="B27" s="135" t="s">
        <v>50</v>
      </c>
      <c r="C27" s="111" t="s">
        <v>188</v>
      </c>
      <c r="D27" s="5"/>
      <c r="E27" s="5"/>
      <c r="F27" s="5"/>
      <c r="G27" s="5"/>
    </row>
    <row r="28" spans="2:8" ht="31.2" customHeight="1" x14ac:dyDescent="0.3">
      <c r="B28" s="135" t="s">
        <v>51</v>
      </c>
      <c r="C28" s="23" t="s">
        <v>189</v>
      </c>
      <c r="D28" s="5"/>
      <c r="E28" s="5"/>
      <c r="F28" s="5"/>
      <c r="G28" s="6"/>
    </row>
    <row r="29" spans="2:8" ht="45.6" customHeight="1" x14ac:dyDescent="0.3">
      <c r="B29" s="135" t="s">
        <v>52</v>
      </c>
      <c r="C29" s="21" t="s">
        <v>53</v>
      </c>
      <c r="D29" s="5"/>
      <c r="E29" s="5"/>
      <c r="F29" s="5"/>
      <c r="G29" s="63" t="s">
        <v>227</v>
      </c>
    </row>
    <row r="30" spans="2:8" ht="31.5" customHeight="1" x14ac:dyDescent="0.3">
      <c r="B30" s="135" t="s">
        <v>54</v>
      </c>
      <c r="C30" s="24" t="s">
        <v>55</v>
      </c>
      <c r="D30" s="38"/>
      <c r="E30" s="38"/>
      <c r="F30" s="5"/>
      <c r="G30" s="6"/>
    </row>
    <row r="31" spans="2:8" ht="32.25" customHeight="1" x14ac:dyDescent="0.3">
      <c r="B31" s="135" t="s">
        <v>56</v>
      </c>
      <c r="C31" s="24" t="s">
        <v>57</v>
      </c>
      <c r="D31" s="38"/>
      <c r="E31" s="38"/>
      <c r="F31" s="5"/>
      <c r="G31" s="6"/>
    </row>
    <row r="32" spans="2:8" ht="30.6" customHeight="1" x14ac:dyDescent="0.3">
      <c r="B32" s="135" t="s">
        <v>58</v>
      </c>
      <c r="C32" s="30" t="s">
        <v>190</v>
      </c>
      <c r="D32" s="42"/>
      <c r="E32" s="42"/>
      <c r="F32" s="6"/>
      <c r="G32" s="5"/>
    </row>
    <row r="33" spans="2:12" ht="18.600000000000001" customHeight="1" x14ac:dyDescent="0.3">
      <c r="B33" s="135" t="s">
        <v>59</v>
      </c>
      <c r="C33" s="21" t="s">
        <v>62</v>
      </c>
      <c r="D33" s="5"/>
      <c r="E33" s="5"/>
      <c r="F33" s="5"/>
      <c r="G33" s="6"/>
    </row>
    <row r="34" spans="2:12" ht="42.6" customHeight="1" x14ac:dyDescent="0.3">
      <c r="B34" s="135" t="s">
        <v>61</v>
      </c>
      <c r="C34" s="21" t="s">
        <v>64</v>
      </c>
      <c r="D34" s="5"/>
      <c r="E34" s="5"/>
      <c r="F34" s="5"/>
      <c r="G34" s="6"/>
    </row>
    <row r="35" spans="2:12" ht="55.8" customHeight="1" x14ac:dyDescent="0.3">
      <c r="B35" s="135" t="s">
        <v>63</v>
      </c>
      <c r="C35" s="21" t="s">
        <v>66</v>
      </c>
      <c r="D35" s="5"/>
      <c r="E35" s="5"/>
      <c r="F35" s="5"/>
      <c r="G35" s="5" t="s">
        <v>225</v>
      </c>
    </row>
    <row r="36" spans="2:12" ht="33" customHeight="1" x14ac:dyDescent="0.3">
      <c r="B36" s="144" t="s">
        <v>65</v>
      </c>
      <c r="C36" s="23" t="s">
        <v>234</v>
      </c>
      <c r="D36" s="6"/>
      <c r="E36" s="6"/>
      <c r="F36" s="6"/>
      <c r="G36" s="6"/>
    </row>
    <row r="37" spans="2:12" ht="21.6" customHeight="1" x14ac:dyDescent="0.3">
      <c r="B37" s="37"/>
      <c r="C37" s="15" t="s">
        <v>67</v>
      </c>
      <c r="D37" s="16">
        <f>SUM(D38:D42)</f>
        <v>164567.90000000002</v>
      </c>
      <c r="E37" s="16">
        <f>SUM(E38:E42)</f>
        <v>172331.73999999996</v>
      </c>
      <c r="F37" s="16">
        <f>SUM(F38:F42)</f>
        <v>174853.1</v>
      </c>
      <c r="G37" s="16"/>
    </row>
    <row r="38" spans="2:12" ht="20.25" customHeight="1" x14ac:dyDescent="0.3">
      <c r="B38" s="149"/>
      <c r="C38" s="21" t="s">
        <v>68</v>
      </c>
      <c r="D38" s="6"/>
      <c r="E38" s="6"/>
      <c r="F38" s="6"/>
      <c r="G38" s="6"/>
    </row>
    <row r="39" spans="2:12" ht="30" customHeight="1" x14ac:dyDescent="0.3">
      <c r="B39" s="150"/>
      <c r="C39" s="21" t="s">
        <v>10</v>
      </c>
      <c r="D39" s="6">
        <v>66571.8</v>
      </c>
      <c r="E39" s="6">
        <v>67810.299999999988</v>
      </c>
      <c r="F39" s="6">
        <v>69177.7</v>
      </c>
      <c r="G39" s="6"/>
    </row>
    <row r="40" spans="2:12" ht="19.8" customHeight="1" x14ac:dyDescent="0.3">
      <c r="B40" s="150"/>
      <c r="C40" s="21" t="s">
        <v>11</v>
      </c>
      <c r="D40" s="6">
        <v>89220.1</v>
      </c>
      <c r="E40" s="6">
        <v>96488.04</v>
      </c>
      <c r="F40" s="6">
        <v>97642</v>
      </c>
      <c r="G40" s="6"/>
    </row>
    <row r="41" spans="2:12" ht="20.25" customHeight="1" x14ac:dyDescent="0.3">
      <c r="B41" s="150"/>
      <c r="C41" s="21" t="s">
        <v>12</v>
      </c>
      <c r="D41" s="6">
        <v>8035.4000000000005</v>
      </c>
      <c r="E41" s="6">
        <v>8033.4000000000005</v>
      </c>
      <c r="F41" s="6">
        <v>8033.4000000000005</v>
      </c>
      <c r="G41" s="6"/>
    </row>
    <row r="42" spans="2:12" ht="20.25" customHeight="1" x14ac:dyDescent="0.3">
      <c r="B42" s="151"/>
      <c r="C42" s="21" t="s">
        <v>13</v>
      </c>
      <c r="D42" s="6">
        <v>740.6</v>
      </c>
      <c r="E42" s="6">
        <v>0</v>
      </c>
      <c r="F42" s="6">
        <v>0</v>
      </c>
      <c r="G42" s="6"/>
    </row>
    <row r="43" spans="2:12" ht="20.25" customHeight="1" x14ac:dyDescent="0.3">
      <c r="B43" s="39"/>
      <c r="C43" s="15" t="s">
        <v>69</v>
      </c>
      <c r="D43" s="20">
        <f>D46+D45</f>
        <v>8854.6</v>
      </c>
      <c r="E43" s="20">
        <f>E46</f>
        <v>4000.72</v>
      </c>
      <c r="F43" s="20">
        <f>F46</f>
        <v>357.2</v>
      </c>
      <c r="G43" s="20"/>
      <c r="I43" s="112" t="s">
        <v>70</v>
      </c>
      <c r="J43" s="113">
        <f>SUM(D7:D36)</f>
        <v>0</v>
      </c>
      <c r="K43" s="113">
        <f>SUM(E7:E36)</f>
        <v>0</v>
      </c>
      <c r="L43" s="113">
        <f>SUM(F7:F36)</f>
        <v>0</v>
      </c>
    </row>
    <row r="44" spans="2:12" ht="16.8" customHeight="1" x14ac:dyDescent="0.3">
      <c r="B44" s="149"/>
      <c r="C44" s="21" t="s">
        <v>71</v>
      </c>
      <c r="D44" s="6"/>
      <c r="E44" s="6"/>
      <c r="F44" s="6"/>
      <c r="G44" s="6"/>
      <c r="I44" s="112"/>
      <c r="J44" s="113">
        <f>D37+D43</f>
        <v>173422.50000000003</v>
      </c>
      <c r="K44" s="113">
        <f>E37+E43</f>
        <v>176332.45999999996</v>
      </c>
      <c r="L44" s="113">
        <f>F37+F43</f>
        <v>175210.30000000002</v>
      </c>
    </row>
    <row r="45" spans="2:12" ht="20.25" customHeight="1" x14ac:dyDescent="0.3">
      <c r="B45" s="150"/>
      <c r="C45" s="21" t="s">
        <v>92</v>
      </c>
      <c r="D45" s="6">
        <v>552.4</v>
      </c>
      <c r="E45" s="6">
        <v>0</v>
      </c>
      <c r="F45" s="6">
        <v>0</v>
      </c>
      <c r="G45" s="6"/>
      <c r="I45" s="112"/>
      <c r="J45" s="113"/>
      <c r="K45" s="113"/>
      <c r="L45" s="113"/>
    </row>
    <row r="46" spans="2:12" ht="18.600000000000001" customHeight="1" x14ac:dyDescent="0.3">
      <c r="B46" s="151"/>
      <c r="C46" s="23" t="s">
        <v>27</v>
      </c>
      <c r="D46" s="6">
        <v>8302.2000000000007</v>
      </c>
      <c r="E46" s="6">
        <v>4000.72</v>
      </c>
      <c r="F46" s="6">
        <v>357.2</v>
      </c>
      <c r="G46" s="6"/>
      <c r="I46" s="112"/>
      <c r="J46" s="113">
        <f>J43-J44</f>
        <v>-173422.50000000003</v>
      </c>
      <c r="K46" s="113">
        <f>K43-K44</f>
        <v>-176332.45999999996</v>
      </c>
      <c r="L46" s="113">
        <f>L43-L44</f>
        <v>-175210.30000000002</v>
      </c>
    </row>
    <row r="47" spans="2:12" ht="34.950000000000003" customHeight="1" x14ac:dyDescent="0.3">
      <c r="B47" s="13" t="s">
        <v>72</v>
      </c>
      <c r="C47" s="12" t="s">
        <v>73</v>
      </c>
      <c r="D47" s="32"/>
      <c r="E47" s="32"/>
      <c r="F47" s="32"/>
      <c r="G47" s="11"/>
    </row>
    <row r="48" spans="2:12" ht="21" customHeight="1" x14ac:dyDescent="0.3">
      <c r="B48" s="79" t="s">
        <v>74</v>
      </c>
      <c r="C48" s="24" t="s">
        <v>75</v>
      </c>
      <c r="D48" s="41"/>
      <c r="E48" s="41"/>
      <c r="F48" s="41"/>
      <c r="G48" s="38"/>
    </row>
    <row r="49" spans="2:7" ht="19.2" customHeight="1" x14ac:dyDescent="0.3">
      <c r="B49" s="138" t="s">
        <v>76</v>
      </c>
      <c r="C49" s="24" t="s">
        <v>77</v>
      </c>
      <c r="D49" s="41"/>
      <c r="E49" s="41"/>
      <c r="F49" s="41"/>
      <c r="G49" s="38" t="s">
        <v>228</v>
      </c>
    </row>
    <row r="50" spans="2:7" ht="43.8" customHeight="1" x14ac:dyDescent="0.3">
      <c r="B50" s="138" t="s">
        <v>78</v>
      </c>
      <c r="C50" s="24" t="s">
        <v>79</v>
      </c>
      <c r="D50" s="41"/>
      <c r="E50" s="41"/>
      <c r="F50" s="41"/>
      <c r="G50" s="38" t="s">
        <v>229</v>
      </c>
    </row>
    <row r="51" spans="2:7" ht="19.5" customHeight="1" x14ac:dyDescent="0.3">
      <c r="B51" s="17"/>
      <c r="C51" s="15" t="s">
        <v>67</v>
      </c>
      <c r="D51" s="16">
        <f>SUM(D53:D55)</f>
        <v>2000.5</v>
      </c>
      <c r="E51" s="16">
        <f>SUM(E53:E55)</f>
        <v>2082</v>
      </c>
      <c r="F51" s="16">
        <f>SUM(F53:F55)</f>
        <v>2122</v>
      </c>
      <c r="G51" s="16"/>
    </row>
    <row r="52" spans="2:7" ht="15.6" customHeight="1" x14ac:dyDescent="0.3">
      <c r="B52" s="154"/>
      <c r="C52" s="21" t="s">
        <v>68</v>
      </c>
      <c r="D52" s="9"/>
      <c r="E52" s="9"/>
      <c r="F52" s="9"/>
      <c r="G52" s="9"/>
    </row>
    <row r="53" spans="2:7" ht="29.4" customHeight="1" x14ac:dyDescent="0.3">
      <c r="B53" s="155"/>
      <c r="C53" s="21" t="s">
        <v>10</v>
      </c>
      <c r="D53" s="28">
        <v>0</v>
      </c>
      <c r="E53" s="28">
        <v>330</v>
      </c>
      <c r="F53" s="28">
        <v>360</v>
      </c>
      <c r="G53" s="9"/>
    </row>
    <row r="54" spans="2:7" ht="19.8" customHeight="1" x14ac:dyDescent="0.3">
      <c r="B54" s="155"/>
      <c r="C54" s="21" t="s">
        <v>13</v>
      </c>
      <c r="D54" s="28">
        <v>300</v>
      </c>
      <c r="E54" s="28">
        <v>0</v>
      </c>
      <c r="F54" s="28">
        <v>0</v>
      </c>
      <c r="G54" s="9"/>
    </row>
    <row r="55" spans="2:7" ht="16.2" customHeight="1" x14ac:dyDescent="0.3">
      <c r="B55" s="156"/>
      <c r="C55" s="21" t="s">
        <v>11</v>
      </c>
      <c r="D55" s="28">
        <v>1700.5</v>
      </c>
      <c r="E55" s="28">
        <v>1752</v>
      </c>
      <c r="F55" s="28">
        <v>1762</v>
      </c>
      <c r="G55" s="6"/>
    </row>
    <row r="56" spans="2:7" s="3" customFormat="1" ht="33.6" customHeight="1" x14ac:dyDescent="0.3">
      <c r="B56" s="13" t="s">
        <v>80</v>
      </c>
      <c r="C56" s="12" t="s">
        <v>81</v>
      </c>
      <c r="D56" s="10"/>
      <c r="E56" s="10"/>
      <c r="F56" s="10"/>
      <c r="G56" s="10"/>
    </row>
    <row r="57" spans="2:7" ht="16.95" customHeight="1" x14ac:dyDescent="0.3">
      <c r="B57" s="17"/>
      <c r="C57" s="15" t="s">
        <v>67</v>
      </c>
      <c r="D57" s="16">
        <f>SUM(D59:D59)</f>
        <v>3.9</v>
      </c>
      <c r="E57" s="16">
        <f>SUM(E59:E59)</f>
        <v>3.9</v>
      </c>
      <c r="F57" s="16">
        <f>SUM(F59:F59)</f>
        <v>3.9</v>
      </c>
      <c r="G57" s="16"/>
    </row>
    <row r="58" spans="2:7" ht="14.4" customHeight="1" x14ac:dyDescent="0.3">
      <c r="B58" s="157"/>
      <c r="C58" s="21" t="s">
        <v>68</v>
      </c>
      <c r="D58" s="9"/>
      <c r="E58" s="9"/>
      <c r="F58" s="9"/>
      <c r="G58" s="9"/>
    </row>
    <row r="59" spans="2:7" ht="28.2" customHeight="1" x14ac:dyDescent="0.3">
      <c r="B59" s="157"/>
      <c r="C59" s="21" t="s">
        <v>10</v>
      </c>
      <c r="D59" s="93">
        <v>3.9</v>
      </c>
      <c r="E59" s="42">
        <v>3.9</v>
      </c>
      <c r="F59" s="42">
        <v>3.9</v>
      </c>
      <c r="G59" s="9"/>
    </row>
    <row r="60" spans="2:7" ht="30.6" customHeight="1" x14ac:dyDescent="0.3">
      <c r="B60" s="13" t="s">
        <v>82</v>
      </c>
      <c r="C60" s="12" t="s">
        <v>83</v>
      </c>
      <c r="D60" s="10"/>
      <c r="E60" s="10"/>
      <c r="F60" s="10"/>
      <c r="G60" s="10"/>
    </row>
    <row r="61" spans="2:7" ht="14.4" customHeight="1" x14ac:dyDescent="0.3">
      <c r="B61" s="18"/>
      <c r="C61" s="15" t="s">
        <v>67</v>
      </c>
      <c r="D61" s="16">
        <f>+D63</f>
        <v>62.5</v>
      </c>
      <c r="E61" s="16">
        <f>+E63</f>
        <v>66.8</v>
      </c>
      <c r="F61" s="16">
        <f>+F63</f>
        <v>71.5</v>
      </c>
      <c r="G61" s="16"/>
    </row>
    <row r="62" spans="2:7" ht="14.4" customHeight="1" x14ac:dyDescent="0.3">
      <c r="B62" s="153"/>
      <c r="C62" s="21" t="s">
        <v>68</v>
      </c>
      <c r="D62" s="9"/>
      <c r="E62" s="9"/>
      <c r="F62" s="9"/>
      <c r="G62" s="9"/>
    </row>
    <row r="63" spans="2:7" ht="29.4" customHeight="1" x14ac:dyDescent="0.3">
      <c r="B63" s="153"/>
      <c r="C63" s="21" t="s">
        <v>10</v>
      </c>
      <c r="D63" s="94">
        <v>62.5</v>
      </c>
      <c r="E63" s="6">
        <v>66.8</v>
      </c>
      <c r="F63" s="6">
        <v>71.5</v>
      </c>
      <c r="G63" s="9"/>
    </row>
    <row r="64" spans="2:7" s="3" customFormat="1" ht="45" customHeight="1" x14ac:dyDescent="0.3">
      <c r="B64" s="13" t="s">
        <v>84</v>
      </c>
      <c r="C64" s="12" t="s">
        <v>85</v>
      </c>
      <c r="D64" s="10"/>
      <c r="E64" s="10"/>
      <c r="F64" s="10"/>
      <c r="G64" s="11"/>
    </row>
    <row r="65" spans="2:7" ht="18" customHeight="1" x14ac:dyDescent="0.3">
      <c r="B65" s="18"/>
      <c r="C65" s="15" t="s">
        <v>67</v>
      </c>
      <c r="D65" s="16">
        <f>+D67</f>
        <v>4.4000000000000004</v>
      </c>
      <c r="E65" s="16">
        <f>+E67</f>
        <v>4.4000000000000004</v>
      </c>
      <c r="F65" s="16">
        <f>+F67</f>
        <v>4.4000000000000004</v>
      </c>
      <c r="G65" s="16"/>
    </row>
    <row r="66" spans="2:7" ht="14.4" customHeight="1" x14ac:dyDescent="0.3">
      <c r="B66" s="153"/>
      <c r="C66" s="21" t="s">
        <v>68</v>
      </c>
      <c r="D66" s="9"/>
      <c r="E66" s="9"/>
      <c r="F66" s="9"/>
      <c r="G66" s="9"/>
    </row>
    <row r="67" spans="2:7" ht="29.4" customHeight="1" x14ac:dyDescent="0.3">
      <c r="B67" s="153"/>
      <c r="C67" s="21" t="s">
        <v>10</v>
      </c>
      <c r="D67" s="42">
        <v>4.4000000000000004</v>
      </c>
      <c r="E67" s="42">
        <v>4.4000000000000004</v>
      </c>
      <c r="F67" s="42">
        <v>4.4000000000000004</v>
      </c>
      <c r="G67" s="9"/>
    </row>
    <row r="68" spans="2:7" ht="33.75" customHeight="1" x14ac:dyDescent="0.3">
      <c r="B68" s="13" t="s">
        <v>86</v>
      </c>
      <c r="C68" s="12" t="s">
        <v>87</v>
      </c>
      <c r="D68" s="10"/>
      <c r="E68" s="10"/>
      <c r="F68" s="10"/>
      <c r="G68" s="10"/>
    </row>
    <row r="69" spans="2:7" ht="16.95" customHeight="1" x14ac:dyDescent="0.3">
      <c r="B69" s="17"/>
      <c r="C69" s="15" t="s">
        <v>67</v>
      </c>
      <c r="D69" s="16">
        <f>SUM(D71:D71)</f>
        <v>20</v>
      </c>
      <c r="E69" s="16">
        <f>SUM(E71:E71)</f>
        <v>20</v>
      </c>
      <c r="F69" s="16">
        <f>SUM(F71:F71)</f>
        <v>20</v>
      </c>
      <c r="G69" s="16"/>
    </row>
    <row r="70" spans="2:7" ht="14.4" customHeight="1" x14ac:dyDescent="0.3">
      <c r="B70" s="157"/>
      <c r="C70" s="21" t="s">
        <v>68</v>
      </c>
      <c r="D70" s="9"/>
      <c r="E70" s="9"/>
      <c r="F70" s="9"/>
      <c r="G70" s="9"/>
    </row>
    <row r="71" spans="2:7" ht="30.6" customHeight="1" x14ac:dyDescent="0.3">
      <c r="B71" s="157"/>
      <c r="C71" s="21" t="s">
        <v>10</v>
      </c>
      <c r="D71" s="94">
        <v>20</v>
      </c>
      <c r="E71" s="6">
        <v>20</v>
      </c>
      <c r="F71" s="6">
        <v>20</v>
      </c>
      <c r="G71" s="9"/>
    </row>
    <row r="72" spans="2:7" ht="27" customHeight="1" x14ac:dyDescent="0.3">
      <c r="B72" s="22" t="s">
        <v>212</v>
      </c>
      <c r="C72" s="31" t="s">
        <v>88</v>
      </c>
      <c r="D72" s="101"/>
      <c r="E72" s="101"/>
      <c r="F72" s="101"/>
      <c r="G72" s="36"/>
    </row>
    <row r="73" spans="2:7" ht="34.950000000000003" customHeight="1" x14ac:dyDescent="0.3">
      <c r="B73" s="13" t="s">
        <v>89</v>
      </c>
      <c r="C73" s="114" t="s">
        <v>191</v>
      </c>
      <c r="D73" s="10"/>
      <c r="E73" s="10"/>
      <c r="F73" s="10"/>
      <c r="G73" s="11"/>
    </row>
    <row r="74" spans="2:7" ht="15" customHeight="1" x14ac:dyDescent="0.3">
      <c r="B74" s="17"/>
      <c r="C74" s="15" t="s">
        <v>67</v>
      </c>
      <c r="D74" s="16">
        <f>SUM(D76:D76)</f>
        <v>71.8</v>
      </c>
      <c r="E74" s="16">
        <f>SUM(E76:E76)</f>
        <v>71.8</v>
      </c>
      <c r="F74" s="16">
        <f>SUM(F76:F76)</f>
        <v>71.8</v>
      </c>
      <c r="G74" s="19"/>
    </row>
    <row r="75" spans="2:7" ht="15.6" customHeight="1" x14ac:dyDescent="0.3">
      <c r="B75" s="154"/>
      <c r="C75" s="23" t="s">
        <v>68</v>
      </c>
      <c r="D75" s="4"/>
      <c r="E75" s="4"/>
      <c r="F75" s="4"/>
      <c r="G75" s="4"/>
    </row>
    <row r="76" spans="2:7" ht="29.4" customHeight="1" x14ac:dyDescent="0.3">
      <c r="B76" s="156"/>
      <c r="C76" s="21" t="s">
        <v>10</v>
      </c>
      <c r="D76" s="42">
        <v>71.8</v>
      </c>
      <c r="E76" s="42">
        <v>71.8</v>
      </c>
      <c r="F76" s="42">
        <v>71.8</v>
      </c>
      <c r="G76" s="9"/>
    </row>
    <row r="77" spans="2:7" ht="30.75" customHeight="1" x14ac:dyDescent="0.3">
      <c r="B77" s="13" t="s">
        <v>213</v>
      </c>
      <c r="C77" s="12" t="s">
        <v>90</v>
      </c>
      <c r="D77" s="10"/>
      <c r="E77" s="10"/>
      <c r="F77" s="10"/>
      <c r="G77" s="11"/>
    </row>
    <row r="78" spans="2:7" ht="28.5" customHeight="1" x14ac:dyDescent="0.3">
      <c r="B78" s="40"/>
      <c r="C78" s="99" t="s">
        <v>243</v>
      </c>
      <c r="D78" s="42"/>
      <c r="E78" s="42"/>
      <c r="F78" s="42"/>
      <c r="G78" s="38"/>
    </row>
    <row r="79" spans="2:7" ht="30" customHeight="1" x14ac:dyDescent="0.3">
      <c r="B79" s="145" t="s">
        <v>93</v>
      </c>
      <c r="C79" s="30" t="s">
        <v>91</v>
      </c>
      <c r="D79" s="42"/>
      <c r="E79" s="42"/>
      <c r="F79" s="42"/>
      <c r="G79" s="38" t="s">
        <v>230</v>
      </c>
    </row>
    <row r="80" spans="2:7" ht="16.2" customHeight="1" x14ac:dyDescent="0.3">
      <c r="B80" s="145" t="s">
        <v>95</v>
      </c>
      <c r="C80" s="24" t="s">
        <v>94</v>
      </c>
      <c r="D80" s="38"/>
      <c r="E80" s="5"/>
      <c r="F80" s="5"/>
      <c r="G80" s="6"/>
    </row>
    <row r="81" spans="2:7" ht="19.5" customHeight="1" x14ac:dyDescent="0.3">
      <c r="B81" s="136" t="s">
        <v>96</v>
      </c>
      <c r="C81" s="74" t="s">
        <v>192</v>
      </c>
      <c r="D81" s="38"/>
      <c r="E81" s="5"/>
      <c r="F81" s="5"/>
      <c r="G81" s="5" t="s">
        <v>231</v>
      </c>
    </row>
    <row r="82" spans="2:7" ht="40.799999999999997" customHeight="1" x14ac:dyDescent="0.3">
      <c r="B82" s="135" t="s">
        <v>98</v>
      </c>
      <c r="C82" s="21" t="s">
        <v>97</v>
      </c>
      <c r="D82" s="5"/>
      <c r="E82" s="5"/>
      <c r="F82" s="5"/>
      <c r="G82" s="6"/>
    </row>
    <row r="83" spans="2:7" ht="19.2" customHeight="1" x14ac:dyDescent="0.3">
      <c r="B83" s="141" t="s">
        <v>100</v>
      </c>
      <c r="C83" s="24" t="s">
        <v>99</v>
      </c>
      <c r="D83" s="38"/>
      <c r="E83" s="5"/>
      <c r="F83" s="5"/>
      <c r="G83" s="5" t="s">
        <v>230</v>
      </c>
    </row>
    <row r="84" spans="2:7" ht="30.6" customHeight="1" x14ac:dyDescent="0.3">
      <c r="B84" s="141" t="s">
        <v>102</v>
      </c>
      <c r="C84" s="24" t="s">
        <v>101</v>
      </c>
      <c r="D84" s="89"/>
      <c r="E84" s="73"/>
      <c r="F84" s="73"/>
      <c r="G84" s="5" t="s">
        <v>230</v>
      </c>
    </row>
    <row r="85" spans="2:7" ht="30.6" customHeight="1" x14ac:dyDescent="0.3">
      <c r="B85" s="135" t="s">
        <v>104</v>
      </c>
      <c r="C85" s="30" t="s">
        <v>103</v>
      </c>
      <c r="D85" s="89"/>
      <c r="E85" s="89"/>
      <c r="F85" s="89"/>
      <c r="G85" s="5" t="s">
        <v>230</v>
      </c>
    </row>
    <row r="86" spans="2:7" ht="29.4" customHeight="1" x14ac:dyDescent="0.3">
      <c r="B86" s="144" t="s">
        <v>106</v>
      </c>
      <c r="C86" s="30" t="s">
        <v>105</v>
      </c>
      <c r="D86" s="89"/>
      <c r="E86" s="89"/>
      <c r="F86" s="89"/>
      <c r="G86" s="5" t="s">
        <v>230</v>
      </c>
    </row>
    <row r="87" spans="2:7" ht="31.2" customHeight="1" x14ac:dyDescent="0.3">
      <c r="B87" s="136" t="s">
        <v>108</v>
      </c>
      <c r="C87" s="74" t="s">
        <v>107</v>
      </c>
      <c r="D87" s="5"/>
      <c r="E87" s="5"/>
      <c r="F87" s="5"/>
      <c r="G87" s="6"/>
    </row>
    <row r="88" spans="2:7" ht="31.2" customHeight="1" x14ac:dyDescent="0.3">
      <c r="B88" s="135" t="s">
        <v>111</v>
      </c>
      <c r="C88" s="74" t="s">
        <v>109</v>
      </c>
      <c r="D88" s="5"/>
      <c r="E88" s="5"/>
      <c r="F88" s="5"/>
      <c r="G88" s="6"/>
    </row>
    <row r="89" spans="2:7" ht="30.6" customHeight="1" x14ac:dyDescent="0.3">
      <c r="B89" s="135" t="s">
        <v>114</v>
      </c>
      <c r="C89" s="115" t="s">
        <v>110</v>
      </c>
      <c r="D89" s="73"/>
      <c r="E89" s="5"/>
      <c r="F89" s="5"/>
      <c r="G89" s="6"/>
    </row>
    <row r="90" spans="2:7" ht="30.75" customHeight="1" x14ac:dyDescent="0.3">
      <c r="B90" s="144" t="s">
        <v>115</v>
      </c>
      <c r="C90" s="116" t="s">
        <v>235</v>
      </c>
      <c r="D90" s="43"/>
      <c r="E90" s="43"/>
      <c r="F90" s="43"/>
      <c r="G90" s="6"/>
    </row>
    <row r="91" spans="2:7" ht="30.6" customHeight="1" x14ac:dyDescent="0.3">
      <c r="B91" s="56"/>
      <c r="C91" s="99" t="s">
        <v>244</v>
      </c>
      <c r="D91" s="5"/>
      <c r="E91" s="5"/>
      <c r="F91" s="5"/>
      <c r="G91" s="6"/>
    </row>
    <row r="92" spans="2:7" ht="42.75" customHeight="1" x14ac:dyDescent="0.3">
      <c r="B92" s="145" t="s">
        <v>117</v>
      </c>
      <c r="C92" s="30" t="s">
        <v>112</v>
      </c>
      <c r="D92" s="38"/>
      <c r="E92" s="38"/>
      <c r="F92" s="38"/>
      <c r="G92" s="5" t="s">
        <v>230</v>
      </c>
    </row>
    <row r="93" spans="2:7" ht="30.6" customHeight="1" x14ac:dyDescent="0.3">
      <c r="B93" s="62"/>
      <c r="C93" s="99" t="s">
        <v>113</v>
      </c>
      <c r="D93" s="89"/>
      <c r="E93" s="89"/>
      <c r="F93" s="89"/>
      <c r="G93" s="42"/>
    </row>
    <row r="94" spans="2:7" ht="82.8" customHeight="1" x14ac:dyDescent="0.3">
      <c r="B94" s="138" t="s">
        <v>118</v>
      </c>
      <c r="C94" s="30" t="s">
        <v>218</v>
      </c>
      <c r="D94" s="89"/>
      <c r="E94" s="89"/>
      <c r="F94" s="89"/>
      <c r="G94" s="5" t="s">
        <v>230</v>
      </c>
    </row>
    <row r="95" spans="2:7" ht="31.95" customHeight="1" x14ac:dyDescent="0.3">
      <c r="B95" s="138" t="s">
        <v>119</v>
      </c>
      <c r="C95" s="21" t="s">
        <v>116</v>
      </c>
      <c r="D95" s="38"/>
      <c r="E95" s="38"/>
      <c r="F95" s="38"/>
      <c r="G95" s="5" t="s">
        <v>230</v>
      </c>
    </row>
    <row r="96" spans="2:7" ht="44.4" customHeight="1" x14ac:dyDescent="0.3">
      <c r="B96" s="135" t="s">
        <v>120</v>
      </c>
      <c r="C96" s="99" t="s">
        <v>197</v>
      </c>
      <c r="D96" s="89"/>
      <c r="E96" s="89"/>
      <c r="F96" s="89"/>
      <c r="G96" s="5" t="s">
        <v>230</v>
      </c>
    </row>
    <row r="97" spans="2:12" ht="45.6" customHeight="1" x14ac:dyDescent="0.3">
      <c r="B97" s="138" t="s">
        <v>220</v>
      </c>
      <c r="C97" s="30" t="s">
        <v>219</v>
      </c>
      <c r="D97" s="89"/>
      <c r="E97" s="89"/>
      <c r="F97" s="89"/>
      <c r="G97" s="38" t="s">
        <v>230</v>
      </c>
      <c r="H97" s="128"/>
    </row>
    <row r="98" spans="2:12" ht="20.399999999999999" customHeight="1" x14ac:dyDescent="0.3">
      <c r="B98" s="135" t="s">
        <v>194</v>
      </c>
      <c r="C98" s="21" t="s">
        <v>121</v>
      </c>
      <c r="D98" s="38"/>
      <c r="E98" s="38"/>
      <c r="F98" s="38"/>
      <c r="G98" s="42"/>
    </row>
    <row r="99" spans="2:12" ht="29.4" customHeight="1" x14ac:dyDescent="0.3">
      <c r="B99" s="137" t="s">
        <v>195</v>
      </c>
      <c r="C99" s="24" t="s">
        <v>122</v>
      </c>
      <c r="D99" s="38"/>
      <c r="E99" s="38"/>
      <c r="F99" s="38"/>
      <c r="G99" s="42"/>
      <c r="H99" s="98"/>
    </row>
    <row r="100" spans="2:12" ht="19.95" customHeight="1" x14ac:dyDescent="0.3">
      <c r="B100" s="117"/>
      <c r="C100" s="99" t="s">
        <v>198</v>
      </c>
      <c r="D100" s="38"/>
      <c r="E100" s="38"/>
      <c r="F100" s="38"/>
      <c r="G100" s="42"/>
    </row>
    <row r="101" spans="2:12" ht="32.4" customHeight="1" x14ac:dyDescent="0.3">
      <c r="B101" s="142" t="s">
        <v>196</v>
      </c>
      <c r="C101" s="132" t="s">
        <v>236</v>
      </c>
      <c r="D101" s="38"/>
      <c r="E101" s="38"/>
      <c r="F101" s="38"/>
      <c r="G101" s="42"/>
    </row>
    <row r="102" spans="2:12" ht="31.2" customHeight="1" x14ac:dyDescent="0.3">
      <c r="B102" s="135" t="s">
        <v>199</v>
      </c>
      <c r="C102" s="133" t="s">
        <v>237</v>
      </c>
      <c r="D102" s="118"/>
      <c r="E102" s="118"/>
      <c r="F102" s="118"/>
      <c r="G102" s="42"/>
    </row>
    <row r="103" spans="2:12" ht="28.95" customHeight="1" x14ac:dyDescent="0.3">
      <c r="B103" s="135" t="s">
        <v>200</v>
      </c>
      <c r="C103" s="133" t="s">
        <v>238</v>
      </c>
      <c r="D103" s="118"/>
      <c r="E103" s="118"/>
      <c r="F103" s="118"/>
      <c r="G103" s="42"/>
    </row>
    <row r="104" spans="2:12" ht="29.4" customHeight="1" x14ac:dyDescent="0.3">
      <c r="B104" s="135" t="s">
        <v>201</v>
      </c>
      <c r="C104" s="133" t="s">
        <v>239</v>
      </c>
      <c r="D104" s="118"/>
      <c r="E104" s="118"/>
      <c r="F104" s="118"/>
      <c r="G104" s="42"/>
    </row>
    <row r="105" spans="2:12" ht="42" customHeight="1" x14ac:dyDescent="0.3">
      <c r="B105" s="135" t="s">
        <v>202</v>
      </c>
      <c r="C105" s="30" t="s">
        <v>123</v>
      </c>
      <c r="D105" s="38"/>
      <c r="E105" s="38"/>
      <c r="F105" s="38"/>
      <c r="G105" s="5" t="s">
        <v>230</v>
      </c>
    </row>
    <row r="106" spans="2:12" ht="43.5" customHeight="1" x14ac:dyDescent="0.3">
      <c r="B106" s="146" t="s">
        <v>203</v>
      </c>
      <c r="C106" s="24" t="s">
        <v>211</v>
      </c>
      <c r="D106" s="38"/>
      <c r="E106" s="89"/>
      <c r="F106" s="89"/>
      <c r="G106" s="42"/>
    </row>
    <row r="107" spans="2:12" ht="19.95" customHeight="1" x14ac:dyDescent="0.3">
      <c r="B107" s="37"/>
      <c r="C107" s="15" t="s">
        <v>67</v>
      </c>
      <c r="D107" s="16">
        <f>SUM(D108:D111)</f>
        <v>8284.6</v>
      </c>
      <c r="E107" s="16">
        <f>SUM(E108:E111)</f>
        <v>18334.899999999998</v>
      </c>
      <c r="F107" s="16">
        <f>SUM(F108:F111)</f>
        <v>10902</v>
      </c>
      <c r="G107" s="16"/>
      <c r="I107" s="112"/>
      <c r="J107" s="113">
        <f>D107+D112</f>
        <v>8284.6</v>
      </c>
      <c r="K107" s="113">
        <f>E107+E112</f>
        <v>19468.3</v>
      </c>
      <c r="L107" s="113">
        <f>F107+F112</f>
        <v>12602</v>
      </c>
    </row>
    <row r="108" spans="2:12" ht="18" customHeight="1" x14ac:dyDescent="0.3">
      <c r="B108" s="162"/>
      <c r="C108" s="23" t="s">
        <v>68</v>
      </c>
      <c r="D108" s="42"/>
      <c r="E108" s="42"/>
      <c r="F108" s="42"/>
      <c r="G108" s="42"/>
      <c r="I108" s="112"/>
      <c r="J108" s="113" t="e">
        <f>#REF!-J107</f>
        <v>#REF!</v>
      </c>
      <c r="K108" s="113" t="e">
        <f>#REF!-K107</f>
        <v>#REF!</v>
      </c>
      <c r="L108" s="113" t="e">
        <f>#REF!-L107</f>
        <v>#REF!</v>
      </c>
    </row>
    <row r="109" spans="2:12" ht="30" customHeight="1" x14ac:dyDescent="0.3">
      <c r="B109" s="163"/>
      <c r="C109" s="21" t="s">
        <v>10</v>
      </c>
      <c r="D109" s="42">
        <v>1534.8000000000002</v>
      </c>
      <c r="E109" s="42">
        <v>18334.899999999998</v>
      </c>
      <c r="F109" s="42">
        <v>10902</v>
      </c>
      <c r="G109" s="42"/>
    </row>
    <row r="110" spans="2:12" ht="19.2" customHeight="1" x14ac:dyDescent="0.3">
      <c r="B110" s="163"/>
      <c r="C110" s="21" t="s">
        <v>246</v>
      </c>
      <c r="D110" s="42">
        <v>1202.5999999999999</v>
      </c>
      <c r="E110" s="42">
        <v>0</v>
      </c>
      <c r="F110" s="42">
        <v>0</v>
      </c>
      <c r="G110" s="42"/>
    </row>
    <row r="111" spans="2:12" ht="19.2" customHeight="1" x14ac:dyDescent="0.3">
      <c r="B111" s="164"/>
      <c r="C111" s="21" t="s">
        <v>13</v>
      </c>
      <c r="D111" s="42">
        <v>5547.2000000000007</v>
      </c>
      <c r="E111" s="42">
        <v>0</v>
      </c>
      <c r="F111" s="42">
        <v>0</v>
      </c>
      <c r="G111" s="42"/>
    </row>
    <row r="112" spans="2:12" ht="19.2" customHeight="1" x14ac:dyDescent="0.3">
      <c r="B112" s="37"/>
      <c r="C112" s="14" t="s">
        <v>69</v>
      </c>
      <c r="D112" s="16">
        <f>SUM(D114:D114)</f>
        <v>0</v>
      </c>
      <c r="E112" s="16">
        <f>SUM(E114:E114)</f>
        <v>1133.4000000000001</v>
      </c>
      <c r="F112" s="16">
        <f>SUM(F114:F114)</f>
        <v>1700</v>
      </c>
      <c r="G112" s="16"/>
    </row>
    <row r="113" spans="2:7" ht="19.2" customHeight="1" x14ac:dyDescent="0.3">
      <c r="B113" s="162"/>
      <c r="C113" s="21" t="s">
        <v>71</v>
      </c>
      <c r="D113" s="42"/>
      <c r="E113" s="42"/>
      <c r="F113" s="42"/>
      <c r="G113" s="42"/>
    </row>
    <row r="114" spans="2:7" ht="19.2" customHeight="1" x14ac:dyDescent="0.3">
      <c r="B114" s="163"/>
      <c r="C114" s="21" t="s">
        <v>27</v>
      </c>
      <c r="D114" s="42">
        <v>0</v>
      </c>
      <c r="E114" s="42">
        <v>1133.4000000000001</v>
      </c>
      <c r="F114" s="42">
        <v>1700</v>
      </c>
      <c r="G114" s="42"/>
    </row>
    <row r="115" spans="2:7" ht="31.2" customHeight="1" x14ac:dyDescent="0.3">
      <c r="B115" s="13" t="s">
        <v>216</v>
      </c>
      <c r="C115" s="12" t="s">
        <v>124</v>
      </c>
      <c r="D115" s="10"/>
      <c r="E115" s="10"/>
      <c r="F115" s="10"/>
      <c r="G115" s="10"/>
    </row>
    <row r="116" spans="2:7" ht="31.2" customHeight="1" x14ac:dyDescent="0.3">
      <c r="B116" s="138" t="s">
        <v>125</v>
      </c>
      <c r="C116" s="24" t="s">
        <v>126</v>
      </c>
      <c r="D116" s="42"/>
      <c r="E116" s="42"/>
      <c r="F116" s="42"/>
      <c r="G116" s="42"/>
    </row>
    <row r="117" spans="2:7" ht="30.6" customHeight="1" x14ac:dyDescent="0.3">
      <c r="B117" s="138" t="s">
        <v>127</v>
      </c>
      <c r="C117" s="23" t="s">
        <v>193</v>
      </c>
      <c r="D117" s="38"/>
      <c r="E117" s="38"/>
      <c r="F117" s="38"/>
      <c r="G117" s="38"/>
    </row>
    <row r="118" spans="2:7" ht="19.2" customHeight="1" x14ac:dyDescent="0.3">
      <c r="B118" s="138" t="s">
        <v>128</v>
      </c>
      <c r="C118" s="21" t="s">
        <v>129</v>
      </c>
      <c r="D118" s="42"/>
      <c r="E118" s="42"/>
      <c r="F118" s="42"/>
      <c r="G118" s="38" t="s">
        <v>230</v>
      </c>
    </row>
    <row r="119" spans="2:7" ht="43.2" customHeight="1" x14ac:dyDescent="0.3">
      <c r="B119" s="138" t="s">
        <v>130</v>
      </c>
      <c r="C119" s="21" t="s">
        <v>131</v>
      </c>
      <c r="D119" s="42"/>
      <c r="E119" s="42"/>
      <c r="F119" s="42"/>
      <c r="G119" s="42"/>
    </row>
    <row r="120" spans="2:7" ht="45" customHeight="1" x14ac:dyDescent="0.3">
      <c r="B120" s="138" t="s">
        <v>132</v>
      </c>
      <c r="C120" s="24" t="s">
        <v>245</v>
      </c>
      <c r="D120" s="42"/>
      <c r="E120" s="42"/>
      <c r="F120" s="42"/>
      <c r="G120" s="42"/>
    </row>
    <row r="121" spans="2:7" ht="15.6" customHeight="1" x14ac:dyDescent="0.3">
      <c r="B121" s="17"/>
      <c r="C121" s="15" t="s">
        <v>67</v>
      </c>
      <c r="D121" s="16">
        <f>SUM(D123:D124)</f>
        <v>748.2</v>
      </c>
      <c r="E121" s="16">
        <f>SUM(E123)</f>
        <v>862</v>
      </c>
      <c r="F121" s="16">
        <f>SUM(F123)</f>
        <v>712</v>
      </c>
      <c r="G121" s="19"/>
    </row>
    <row r="122" spans="2:7" ht="15.6" customHeight="1" x14ac:dyDescent="0.3">
      <c r="B122" s="154"/>
      <c r="C122" s="23" t="s">
        <v>68</v>
      </c>
      <c r="D122" s="4"/>
      <c r="E122" s="4"/>
      <c r="F122" s="4"/>
      <c r="G122" s="4"/>
    </row>
    <row r="123" spans="2:7" ht="29.4" customHeight="1" x14ac:dyDescent="0.3">
      <c r="B123" s="155"/>
      <c r="C123" s="21" t="s">
        <v>10</v>
      </c>
      <c r="D123" s="6">
        <v>733.2</v>
      </c>
      <c r="E123" s="6">
        <v>862</v>
      </c>
      <c r="F123" s="6">
        <v>712</v>
      </c>
      <c r="G123" s="9"/>
    </row>
    <row r="124" spans="2:7" ht="21" customHeight="1" x14ac:dyDescent="0.3">
      <c r="B124" s="156"/>
      <c r="C124" s="21" t="s">
        <v>13</v>
      </c>
      <c r="D124" s="6">
        <v>15</v>
      </c>
      <c r="E124" s="6">
        <v>0</v>
      </c>
      <c r="F124" s="6">
        <v>0</v>
      </c>
      <c r="G124" s="9"/>
    </row>
    <row r="125" spans="2:7" ht="32.25" customHeight="1" x14ac:dyDescent="0.3">
      <c r="B125" s="22" t="s">
        <v>217</v>
      </c>
      <c r="C125" s="31" t="s">
        <v>133</v>
      </c>
      <c r="D125" s="102"/>
      <c r="E125" s="102"/>
      <c r="F125" s="102"/>
      <c r="G125" s="31"/>
    </row>
    <row r="126" spans="2:7" ht="19.2" customHeight="1" x14ac:dyDescent="0.3">
      <c r="B126" s="13" t="s">
        <v>215</v>
      </c>
      <c r="C126" s="12" t="s">
        <v>134</v>
      </c>
      <c r="D126" s="10"/>
      <c r="E126" s="10"/>
      <c r="F126" s="10"/>
      <c r="G126" s="10"/>
    </row>
    <row r="127" spans="2:7" ht="30.6" customHeight="1" x14ac:dyDescent="0.3">
      <c r="B127" s="135" t="s">
        <v>135</v>
      </c>
      <c r="C127" s="21" t="s">
        <v>136</v>
      </c>
      <c r="D127" s="6"/>
      <c r="E127" s="6"/>
      <c r="F127" s="6"/>
      <c r="G127" s="5"/>
    </row>
    <row r="128" spans="2:7" ht="18.600000000000001" customHeight="1" x14ac:dyDescent="0.3">
      <c r="B128" s="135" t="s">
        <v>137</v>
      </c>
      <c r="C128" s="21" t="s">
        <v>138</v>
      </c>
      <c r="D128" s="89"/>
      <c r="E128" s="38"/>
      <c r="F128" s="38"/>
      <c r="G128" s="5"/>
    </row>
    <row r="129" spans="2:7" ht="31.2" customHeight="1" x14ac:dyDescent="0.3">
      <c r="B129" s="135" t="s">
        <v>139</v>
      </c>
      <c r="C129" s="30" t="s">
        <v>240</v>
      </c>
      <c r="D129" s="42"/>
      <c r="E129" s="6"/>
      <c r="F129" s="6"/>
      <c r="G129" s="5"/>
    </row>
    <row r="130" spans="2:7" ht="46.2" customHeight="1" x14ac:dyDescent="0.3">
      <c r="B130" s="138" t="s">
        <v>222</v>
      </c>
      <c r="C130" s="24" t="s">
        <v>60</v>
      </c>
      <c r="D130" s="42"/>
      <c r="E130" s="42"/>
      <c r="F130" s="42"/>
      <c r="G130" s="42"/>
    </row>
    <row r="131" spans="2:7" ht="19.2" customHeight="1" x14ac:dyDescent="0.3">
      <c r="B131" s="27"/>
      <c r="C131" s="14" t="s">
        <v>67</v>
      </c>
      <c r="D131" s="26">
        <f>SUM(D133:D134)</f>
        <v>1266.5999999999999</v>
      </c>
      <c r="E131" s="26">
        <f>SUM(E133:E134)</f>
        <v>344</v>
      </c>
      <c r="F131" s="26">
        <f>SUM(F133:F134)</f>
        <v>0</v>
      </c>
      <c r="G131" s="19"/>
    </row>
    <row r="132" spans="2:7" ht="19.2" customHeight="1" x14ac:dyDescent="0.3">
      <c r="B132" s="170"/>
      <c r="C132" s="23" t="s">
        <v>68</v>
      </c>
      <c r="D132" s="34"/>
      <c r="E132" s="25"/>
      <c r="F132" s="9"/>
      <c r="G132" s="9"/>
    </row>
    <row r="133" spans="2:7" ht="28.95" customHeight="1" x14ac:dyDescent="0.3">
      <c r="B133" s="171"/>
      <c r="C133" s="21" t="s">
        <v>10</v>
      </c>
      <c r="D133" s="25">
        <v>204</v>
      </c>
      <c r="E133" s="25">
        <v>344</v>
      </c>
      <c r="F133" s="25">
        <v>0</v>
      </c>
      <c r="G133" s="9"/>
    </row>
    <row r="134" spans="2:7" ht="19.2" customHeight="1" x14ac:dyDescent="0.3">
      <c r="B134" s="172"/>
      <c r="C134" s="21" t="s">
        <v>13</v>
      </c>
      <c r="D134" s="25">
        <v>1062.5999999999999</v>
      </c>
      <c r="E134" s="86">
        <v>0</v>
      </c>
      <c r="F134" s="25">
        <v>0</v>
      </c>
      <c r="G134" s="9"/>
    </row>
    <row r="135" spans="2:7" ht="31.95" customHeight="1" x14ac:dyDescent="0.3">
      <c r="B135" s="13" t="s">
        <v>214</v>
      </c>
      <c r="C135" s="12" t="s">
        <v>140</v>
      </c>
      <c r="D135" s="85"/>
      <c r="E135" s="45"/>
      <c r="F135" s="46"/>
      <c r="G135" s="46"/>
    </row>
    <row r="136" spans="2:7" ht="43.2" customHeight="1" x14ac:dyDescent="0.3">
      <c r="B136" s="135" t="s">
        <v>141</v>
      </c>
      <c r="C136" s="21" t="s">
        <v>142</v>
      </c>
      <c r="D136" s="33"/>
      <c r="E136" s="7"/>
      <c r="F136" s="75"/>
      <c r="G136" s="9"/>
    </row>
    <row r="137" spans="2:7" ht="30.6" customHeight="1" x14ac:dyDescent="0.3">
      <c r="B137" s="135" t="s">
        <v>143</v>
      </c>
      <c r="C137" s="21" t="s">
        <v>144</v>
      </c>
      <c r="D137" s="95"/>
      <c r="E137" s="7"/>
      <c r="F137" s="75"/>
      <c r="G137" s="9"/>
    </row>
    <row r="138" spans="2:7" ht="19.95" customHeight="1" x14ac:dyDescent="0.3">
      <c r="B138" s="135" t="s">
        <v>146</v>
      </c>
      <c r="C138" s="21" t="s">
        <v>145</v>
      </c>
      <c r="D138" s="33"/>
      <c r="E138" s="7"/>
      <c r="F138" s="9"/>
      <c r="G138" s="5" t="s">
        <v>226</v>
      </c>
    </row>
    <row r="139" spans="2:7" ht="21" customHeight="1" x14ac:dyDescent="0.3">
      <c r="B139" s="138" t="s">
        <v>210</v>
      </c>
      <c r="C139" s="24" t="s">
        <v>147</v>
      </c>
      <c r="D139" s="33"/>
      <c r="E139" s="7"/>
      <c r="F139" s="5"/>
      <c r="G139" s="9"/>
    </row>
    <row r="140" spans="2:7" ht="18.75" customHeight="1" x14ac:dyDescent="0.3">
      <c r="B140" s="27"/>
      <c r="C140" s="14" t="s">
        <v>67</v>
      </c>
      <c r="D140" s="26">
        <f>SUM(D142:D143)</f>
        <v>351</v>
      </c>
      <c r="E140" s="26">
        <f>SUM(E142:E143)</f>
        <v>60</v>
      </c>
      <c r="F140" s="26">
        <f>SUM(F142:F143)</f>
        <v>120</v>
      </c>
      <c r="G140" s="19"/>
    </row>
    <row r="141" spans="2:7" ht="15" customHeight="1" x14ac:dyDescent="0.3">
      <c r="B141" s="170"/>
      <c r="C141" s="23" t="s">
        <v>68</v>
      </c>
      <c r="D141" s="83"/>
      <c r="E141" s="82"/>
      <c r="F141" s="9"/>
      <c r="G141" s="9"/>
    </row>
    <row r="142" spans="2:7" ht="29.4" customHeight="1" x14ac:dyDescent="0.3">
      <c r="B142" s="171"/>
      <c r="C142" s="21" t="s">
        <v>10</v>
      </c>
      <c r="D142" s="88">
        <v>301</v>
      </c>
      <c r="E142" s="88">
        <v>60</v>
      </c>
      <c r="F142" s="81">
        <v>120</v>
      </c>
      <c r="G142" s="9"/>
    </row>
    <row r="143" spans="2:7" ht="16.95" customHeight="1" x14ac:dyDescent="0.3">
      <c r="B143" s="172"/>
      <c r="C143" s="21" t="s">
        <v>13</v>
      </c>
      <c r="D143" s="87">
        <v>50</v>
      </c>
      <c r="E143" s="80">
        <v>0</v>
      </c>
      <c r="F143" s="81">
        <v>0</v>
      </c>
      <c r="G143" s="9"/>
    </row>
    <row r="144" spans="2:7" ht="28.95" customHeight="1" x14ac:dyDescent="0.3">
      <c r="B144" s="22" t="s">
        <v>148</v>
      </c>
      <c r="C144" s="31" t="s">
        <v>149</v>
      </c>
      <c r="D144" s="103"/>
      <c r="E144" s="104"/>
      <c r="F144" s="105"/>
      <c r="G144" s="31"/>
    </row>
    <row r="145" spans="2:8" ht="30" customHeight="1" x14ac:dyDescent="0.3">
      <c r="B145" s="47" t="s">
        <v>150</v>
      </c>
      <c r="C145" s="12" t="s">
        <v>151</v>
      </c>
      <c r="D145" s="84"/>
      <c r="E145" s="57"/>
      <c r="F145" s="48"/>
      <c r="G145" s="46"/>
    </row>
    <row r="146" spans="2:8" ht="18.600000000000001" customHeight="1" x14ac:dyDescent="0.3">
      <c r="B146" s="139" t="s">
        <v>152</v>
      </c>
      <c r="C146" s="21" t="s">
        <v>153</v>
      </c>
      <c r="D146" s="25"/>
      <c r="E146" s="25"/>
      <c r="F146" s="25"/>
      <c r="G146" s="9"/>
    </row>
    <row r="147" spans="2:8" ht="21.6" customHeight="1" x14ac:dyDescent="0.3">
      <c r="B147" s="139" t="s">
        <v>154</v>
      </c>
      <c r="C147" s="52" t="s">
        <v>155</v>
      </c>
      <c r="D147" s="59"/>
      <c r="E147" s="59"/>
      <c r="F147" s="59"/>
      <c r="G147" s="50"/>
    </row>
    <row r="148" spans="2:8" ht="30" customHeight="1" x14ac:dyDescent="0.3">
      <c r="B148" s="139" t="s">
        <v>156</v>
      </c>
      <c r="C148" s="21" t="s">
        <v>157</v>
      </c>
      <c r="D148" s="59"/>
      <c r="E148" s="59"/>
      <c r="F148" s="59"/>
      <c r="G148" s="50"/>
    </row>
    <row r="149" spans="2:8" ht="30" customHeight="1" x14ac:dyDescent="0.3">
      <c r="B149" s="139" t="s">
        <v>158</v>
      </c>
      <c r="C149" s="23" t="s">
        <v>241</v>
      </c>
      <c r="D149" s="96"/>
      <c r="E149" s="59"/>
      <c r="F149" s="59"/>
      <c r="G149" s="50"/>
    </row>
    <row r="150" spans="2:8" ht="21.6" customHeight="1" x14ac:dyDescent="0.3">
      <c r="B150" s="139" t="s">
        <v>160</v>
      </c>
      <c r="C150" s="21" t="s">
        <v>161</v>
      </c>
      <c r="D150" s="59" t="s">
        <v>159</v>
      </c>
      <c r="E150" s="107" t="s">
        <v>159</v>
      </c>
      <c r="F150" s="107" t="s">
        <v>159</v>
      </c>
      <c r="G150" s="50"/>
    </row>
    <row r="151" spans="2:8" ht="21" customHeight="1" x14ac:dyDescent="0.3">
      <c r="B151" s="139" t="s">
        <v>162</v>
      </c>
      <c r="C151" s="21" t="s">
        <v>163</v>
      </c>
      <c r="D151" s="59" t="s">
        <v>159</v>
      </c>
      <c r="E151" s="107" t="s">
        <v>159</v>
      </c>
      <c r="F151" s="107" t="s">
        <v>159</v>
      </c>
      <c r="G151" s="50"/>
    </row>
    <row r="152" spans="2:8" ht="19.8" customHeight="1" x14ac:dyDescent="0.3">
      <c r="B152" s="139" t="s">
        <v>164</v>
      </c>
      <c r="C152" s="21" t="s">
        <v>165</v>
      </c>
      <c r="D152" s="96" t="s">
        <v>159</v>
      </c>
      <c r="E152" s="107" t="s">
        <v>159</v>
      </c>
      <c r="F152" s="107" t="s">
        <v>159</v>
      </c>
      <c r="G152" s="50"/>
    </row>
    <row r="153" spans="2:8" ht="22.2" customHeight="1" x14ac:dyDescent="0.3">
      <c r="B153" s="139" t="s">
        <v>166</v>
      </c>
      <c r="C153" s="21" t="s">
        <v>167</v>
      </c>
      <c r="D153" s="96" t="s">
        <v>159</v>
      </c>
      <c r="E153" s="107" t="s">
        <v>159</v>
      </c>
      <c r="F153" s="107" t="s">
        <v>159</v>
      </c>
      <c r="G153" s="50"/>
    </row>
    <row r="154" spans="2:8" ht="20.399999999999999" customHeight="1" x14ac:dyDescent="0.3">
      <c r="B154" s="139" t="s">
        <v>168</v>
      </c>
      <c r="C154" s="21" t="s">
        <v>169</v>
      </c>
      <c r="D154" s="59" t="s">
        <v>159</v>
      </c>
      <c r="E154" s="106" t="s">
        <v>159</v>
      </c>
      <c r="F154" s="107" t="s">
        <v>159</v>
      </c>
      <c r="G154" s="50"/>
    </row>
    <row r="155" spans="2:8" ht="18" customHeight="1" x14ac:dyDescent="0.3">
      <c r="B155" s="147" t="s">
        <v>170</v>
      </c>
      <c r="C155" s="92" t="s">
        <v>171</v>
      </c>
      <c r="D155" s="108" t="s">
        <v>159</v>
      </c>
      <c r="E155" s="109" t="s">
        <v>159</v>
      </c>
      <c r="F155" s="109" t="s">
        <v>159</v>
      </c>
      <c r="G155" s="77"/>
      <c r="H155" s="91"/>
    </row>
    <row r="156" spans="2:8" ht="18.600000000000001" customHeight="1" x14ac:dyDescent="0.3">
      <c r="B156" s="53"/>
      <c r="C156" s="14" t="s">
        <v>67</v>
      </c>
      <c r="D156" s="54">
        <f>SUM(D157:D160)</f>
        <v>2931.8</v>
      </c>
      <c r="E156" s="54">
        <f>SUM(E157:E160)</f>
        <v>2899.1</v>
      </c>
      <c r="F156" s="54">
        <f>SUM(F157:F160)</f>
        <v>2367.8000000000002</v>
      </c>
      <c r="G156" s="55"/>
    </row>
    <row r="157" spans="2:8" ht="16.2" customHeight="1" x14ac:dyDescent="0.3">
      <c r="B157" s="165"/>
      <c r="C157" s="23" t="s">
        <v>68</v>
      </c>
      <c r="D157" s="49"/>
      <c r="E157" s="49"/>
      <c r="F157" s="49"/>
      <c r="G157" s="50"/>
    </row>
    <row r="158" spans="2:8" ht="30.6" customHeight="1" x14ac:dyDescent="0.3">
      <c r="B158" s="166"/>
      <c r="C158" s="21" t="s">
        <v>10</v>
      </c>
      <c r="D158" s="49">
        <v>2869.9</v>
      </c>
      <c r="E158" s="49">
        <v>2895.9</v>
      </c>
      <c r="F158" s="49">
        <v>2364.4</v>
      </c>
      <c r="G158" s="50"/>
    </row>
    <row r="159" spans="2:8" ht="19.8" customHeight="1" x14ac:dyDescent="0.3">
      <c r="B159" s="166"/>
      <c r="C159" s="21" t="s">
        <v>11</v>
      </c>
      <c r="D159" s="49">
        <v>2.9</v>
      </c>
      <c r="E159" s="49">
        <v>3.2</v>
      </c>
      <c r="F159" s="49">
        <v>3.4</v>
      </c>
      <c r="G159" s="50"/>
    </row>
    <row r="160" spans="2:8" ht="18" customHeight="1" x14ac:dyDescent="0.3">
      <c r="B160" s="167"/>
      <c r="C160" s="21" t="s">
        <v>13</v>
      </c>
      <c r="D160" s="49">
        <v>59</v>
      </c>
      <c r="E160" s="49">
        <v>0</v>
      </c>
      <c r="F160" s="49">
        <v>0</v>
      </c>
      <c r="G160" s="50"/>
    </row>
    <row r="161" spans="2:7" ht="19.8" customHeight="1" x14ac:dyDescent="0.3">
      <c r="B161" s="47" t="s">
        <v>172</v>
      </c>
      <c r="C161" s="12" t="s">
        <v>173</v>
      </c>
      <c r="D161" s="57"/>
      <c r="E161" s="57"/>
      <c r="F161" s="57"/>
      <c r="G161" s="58"/>
    </row>
    <row r="162" spans="2:7" ht="21" customHeight="1" x14ac:dyDescent="0.3">
      <c r="B162" s="19"/>
      <c r="C162" s="14" t="s">
        <v>67</v>
      </c>
      <c r="D162" s="54">
        <f>D164</f>
        <v>29.4</v>
      </c>
      <c r="E162" s="54">
        <f>E164</f>
        <v>30</v>
      </c>
      <c r="F162" s="54">
        <f>F164</f>
        <v>30</v>
      </c>
      <c r="G162" s="55"/>
    </row>
    <row r="163" spans="2:7" ht="18.600000000000001" customHeight="1" x14ac:dyDescent="0.3">
      <c r="B163" s="61"/>
      <c r="C163" s="23" t="s">
        <v>68</v>
      </c>
      <c r="D163" s="59"/>
      <c r="E163" s="59"/>
      <c r="F163" s="59"/>
      <c r="G163" s="60"/>
    </row>
    <row r="164" spans="2:7" ht="31.2" customHeight="1" x14ac:dyDescent="0.3">
      <c r="B164" s="60"/>
      <c r="C164" s="21" t="s">
        <v>10</v>
      </c>
      <c r="D164" s="97">
        <v>29.4</v>
      </c>
      <c r="E164" s="49">
        <v>30</v>
      </c>
      <c r="F164" s="49">
        <v>30</v>
      </c>
      <c r="G164" s="50"/>
    </row>
    <row r="165" spans="2:7" ht="31.8" customHeight="1" x14ac:dyDescent="0.3">
      <c r="B165" s="58" t="s">
        <v>174</v>
      </c>
      <c r="C165" s="12" t="s">
        <v>175</v>
      </c>
      <c r="D165" s="57"/>
      <c r="E165" s="57"/>
      <c r="F165" s="57"/>
      <c r="G165" s="58"/>
    </row>
    <row r="166" spans="2:7" ht="20.399999999999999" customHeight="1" x14ac:dyDescent="0.3">
      <c r="B166" s="19"/>
      <c r="C166" s="14" t="s">
        <v>67</v>
      </c>
      <c r="D166" s="54">
        <f>D168</f>
        <v>40</v>
      </c>
      <c r="E166" s="54">
        <f>E168</f>
        <v>50</v>
      </c>
      <c r="F166" s="54">
        <f>F168</f>
        <v>20</v>
      </c>
      <c r="G166" s="55"/>
    </row>
    <row r="167" spans="2:7" ht="19.2" customHeight="1" x14ac:dyDescent="0.3">
      <c r="B167" s="61"/>
      <c r="C167" s="23" t="s">
        <v>68</v>
      </c>
      <c r="D167" s="49"/>
      <c r="E167" s="49"/>
      <c r="F167" s="49"/>
      <c r="G167" s="50"/>
    </row>
    <row r="168" spans="2:7" ht="31.2" customHeight="1" x14ac:dyDescent="0.3">
      <c r="B168" s="60"/>
      <c r="C168" s="21" t="s">
        <v>10</v>
      </c>
      <c r="D168" s="97">
        <v>40</v>
      </c>
      <c r="E168" s="49">
        <v>50</v>
      </c>
      <c r="F168" s="49">
        <v>20</v>
      </c>
      <c r="G168" s="50"/>
    </row>
    <row r="169" spans="2:7" ht="30.6" customHeight="1" x14ac:dyDescent="0.3">
      <c r="B169" s="58" t="s">
        <v>176</v>
      </c>
      <c r="C169" s="12" t="s">
        <v>177</v>
      </c>
      <c r="D169" s="57"/>
      <c r="E169" s="57"/>
      <c r="F169" s="57"/>
      <c r="G169" s="58"/>
    </row>
    <row r="170" spans="2:7" ht="31.2" customHeight="1" x14ac:dyDescent="0.3">
      <c r="B170" s="134" t="s">
        <v>178</v>
      </c>
      <c r="C170" s="21" t="s">
        <v>179</v>
      </c>
      <c r="D170" s="49"/>
      <c r="E170" s="49"/>
      <c r="F170" s="49"/>
      <c r="G170" s="50"/>
    </row>
    <row r="171" spans="2:7" ht="30.6" customHeight="1" x14ac:dyDescent="0.3">
      <c r="B171" s="148" t="s">
        <v>180</v>
      </c>
      <c r="C171" s="21" t="s">
        <v>181</v>
      </c>
      <c r="D171" s="51"/>
      <c r="E171" s="51"/>
      <c r="F171" s="51"/>
      <c r="G171" s="44"/>
    </row>
    <row r="172" spans="2:7" ht="23.4" customHeight="1" x14ac:dyDescent="0.3">
      <c r="B172" s="53"/>
      <c r="C172" s="14" t="s">
        <v>67</v>
      </c>
      <c r="D172" s="54">
        <f>D174</f>
        <v>39.9</v>
      </c>
      <c r="E172" s="54">
        <f>E174</f>
        <v>22.4</v>
      </c>
      <c r="F172" s="54">
        <f>F174</f>
        <v>22.4</v>
      </c>
      <c r="G172" s="55"/>
    </row>
    <row r="173" spans="2:7" ht="19.2" customHeight="1" x14ac:dyDescent="0.3">
      <c r="B173" s="159"/>
      <c r="C173" s="23" t="s">
        <v>68</v>
      </c>
      <c r="D173" s="49"/>
      <c r="E173" s="49"/>
      <c r="F173" s="49"/>
      <c r="G173" s="50"/>
    </row>
    <row r="174" spans="2:7" ht="31.2" customHeight="1" x14ac:dyDescent="0.3">
      <c r="B174" s="160"/>
      <c r="C174" s="21" t="s">
        <v>10</v>
      </c>
      <c r="D174" s="49">
        <v>39.9</v>
      </c>
      <c r="E174" s="49">
        <v>22.4</v>
      </c>
      <c r="F174" s="49">
        <v>22.4</v>
      </c>
      <c r="G174" s="50"/>
    </row>
    <row r="175" spans="2:7" ht="20.399999999999999" customHeight="1" x14ac:dyDescent="0.3">
      <c r="B175" s="58" t="s">
        <v>182</v>
      </c>
      <c r="C175" s="12" t="s">
        <v>183</v>
      </c>
      <c r="D175" s="57"/>
      <c r="E175" s="57"/>
      <c r="F175" s="57"/>
      <c r="G175" s="58"/>
    </row>
    <row r="176" spans="2:7" ht="17.399999999999999" customHeight="1" x14ac:dyDescent="0.3">
      <c r="B176" s="53"/>
      <c r="C176" s="14" t="s">
        <v>67</v>
      </c>
      <c r="D176" s="54">
        <f>SUM(D177:D179)</f>
        <v>4765</v>
      </c>
      <c r="E176" s="54">
        <f>SUM(E177:E179)</f>
        <v>5315</v>
      </c>
      <c r="F176" s="54">
        <f>SUM(F177:F179)</f>
        <v>5415</v>
      </c>
      <c r="G176" s="55"/>
    </row>
    <row r="177" spans="2:13" ht="17.399999999999999" customHeight="1" x14ac:dyDescent="0.3">
      <c r="B177" s="159"/>
      <c r="C177" s="23" t="s">
        <v>68</v>
      </c>
      <c r="D177" s="49"/>
      <c r="E177" s="49"/>
      <c r="F177" s="49"/>
      <c r="G177" s="50"/>
    </row>
    <row r="178" spans="2:13" ht="28.2" customHeight="1" x14ac:dyDescent="0.3">
      <c r="B178" s="161"/>
      <c r="C178" s="21" t="s">
        <v>10</v>
      </c>
      <c r="D178" s="96">
        <v>4750</v>
      </c>
      <c r="E178" s="59">
        <v>5300</v>
      </c>
      <c r="F178" s="59">
        <v>5400</v>
      </c>
      <c r="G178" s="50"/>
    </row>
    <row r="179" spans="2:13" ht="17.399999999999999" customHeight="1" x14ac:dyDescent="0.3">
      <c r="B179" s="161"/>
      <c r="C179" s="21" t="s">
        <v>11</v>
      </c>
      <c r="D179" s="59">
        <v>15</v>
      </c>
      <c r="E179" s="59">
        <v>15</v>
      </c>
      <c r="F179" s="59">
        <v>15</v>
      </c>
      <c r="G179" s="50"/>
    </row>
    <row r="180" spans="2:13" ht="27.75" customHeight="1" x14ac:dyDescent="0.3">
      <c r="B180" s="18"/>
      <c r="C180" s="14" t="s">
        <v>184</v>
      </c>
      <c r="D180" s="16">
        <f>D37+D43+D51+D57+D61+D65+D69+D74+D107+D112+D121+D131+D140+D156+D162+D166+D172+D176</f>
        <v>194042.1</v>
      </c>
      <c r="E180" s="16">
        <f>E37+E43+E51+E57+E61+E65+E69+E74+E107+E112+E121+E131+E140+E156+E162+E166+E172+E176</f>
        <v>207632.15999999992</v>
      </c>
      <c r="F180" s="16">
        <f>F37+F43+F51+F57+F61+F65+F69+F74+F107+F112+F121+F131+F140+F156+F162+F166+F172+F176</f>
        <v>198793.09999999998</v>
      </c>
      <c r="G180" s="16"/>
    </row>
    <row r="181" spans="2:13" ht="17.399999999999999" customHeight="1" x14ac:dyDescent="0.3">
      <c r="B181" s="35"/>
      <c r="C181" s="23" t="s">
        <v>185</v>
      </c>
      <c r="D181" s="129">
        <v>106</v>
      </c>
      <c r="E181" s="129">
        <v>1337.8000000000002</v>
      </c>
      <c r="F181" s="129">
        <v>2008.2</v>
      </c>
      <c r="G181" s="4"/>
    </row>
    <row r="182" spans="2:13" ht="40.799999999999997" customHeight="1" x14ac:dyDescent="0.3">
      <c r="B182" s="35"/>
      <c r="C182" s="23" t="s">
        <v>186</v>
      </c>
      <c r="D182" s="4">
        <v>21198.3</v>
      </c>
      <c r="E182" s="4">
        <f>E180-D180</f>
        <v>13590.05999999991</v>
      </c>
      <c r="F182" s="4">
        <f>F180-E180</f>
        <v>-8839.0599999999395</v>
      </c>
      <c r="G182" s="4"/>
    </row>
    <row r="183" spans="2:13" ht="15" customHeight="1" x14ac:dyDescent="0.3">
      <c r="B183" s="119"/>
      <c r="C183" s="120"/>
      <c r="D183" s="121"/>
      <c r="E183" s="121"/>
      <c r="F183" s="121"/>
      <c r="G183" s="121"/>
    </row>
    <row r="184" spans="2:13" s="29" customFormat="1" ht="15" customHeight="1" x14ac:dyDescent="0.25">
      <c r="B184" s="168" t="s">
        <v>204</v>
      </c>
      <c r="C184" s="168"/>
      <c r="D184" s="168"/>
      <c r="E184" s="168"/>
      <c r="F184" s="168"/>
      <c r="G184" s="168"/>
      <c r="H184" s="122"/>
      <c r="I184" s="123"/>
      <c r="J184" s="124"/>
      <c r="K184" s="124"/>
      <c r="L184" s="124"/>
      <c r="M184" s="124"/>
    </row>
    <row r="185" spans="2:13" s="29" customFormat="1" ht="15" customHeight="1" x14ac:dyDescent="0.25">
      <c r="B185" s="169" t="s">
        <v>205</v>
      </c>
      <c r="C185" s="169"/>
      <c r="D185" s="169"/>
      <c r="E185" s="169"/>
      <c r="F185" s="169"/>
      <c r="G185" s="169"/>
      <c r="H185" s="122"/>
      <c r="I185" s="123"/>
      <c r="J185" s="124"/>
      <c r="K185" s="124"/>
      <c r="L185" s="124"/>
      <c r="M185" s="124"/>
    </row>
    <row r="186" spans="2:13" s="29" customFormat="1" ht="15" customHeight="1" x14ac:dyDescent="0.25">
      <c r="B186" s="168" t="s">
        <v>206</v>
      </c>
      <c r="C186" s="168"/>
      <c r="D186" s="168"/>
      <c r="E186" s="168"/>
      <c r="F186" s="168"/>
      <c r="G186" s="168"/>
      <c r="H186" s="122"/>
      <c r="I186" s="123"/>
      <c r="J186" s="124"/>
      <c r="K186" s="124"/>
      <c r="L186" s="124"/>
      <c r="M186" s="124"/>
    </row>
    <row r="187" spans="2:13" s="29" customFormat="1" ht="15" customHeight="1" x14ac:dyDescent="0.25">
      <c r="B187" s="168" t="s">
        <v>207</v>
      </c>
      <c r="C187" s="168"/>
      <c r="D187" s="168"/>
      <c r="E187" s="168"/>
      <c r="F187" s="168"/>
      <c r="G187" s="168"/>
      <c r="H187" s="122"/>
      <c r="I187" s="123"/>
      <c r="J187" s="124"/>
      <c r="K187" s="124"/>
      <c r="L187" s="124"/>
      <c r="M187" s="124"/>
    </row>
    <row r="188" spans="2:13" s="29" customFormat="1" ht="15" customHeight="1" x14ac:dyDescent="0.25">
      <c r="B188" s="158" t="s">
        <v>221</v>
      </c>
      <c r="C188" s="158"/>
      <c r="D188" s="126"/>
      <c r="E188" s="126"/>
      <c r="F188" s="126"/>
      <c r="G188" s="126"/>
      <c r="H188" s="127"/>
      <c r="I188" s="123"/>
      <c r="J188" s="124"/>
      <c r="K188" s="124"/>
      <c r="L188" s="124"/>
      <c r="M188" s="124"/>
    </row>
  </sheetData>
  <mergeCells count="22">
    <mergeCell ref="B75:B76"/>
    <mergeCell ref="B58:B59"/>
    <mergeCell ref="B70:B71"/>
    <mergeCell ref="B188:C188"/>
    <mergeCell ref="B173:B174"/>
    <mergeCell ref="B122:B124"/>
    <mergeCell ref="B177:B179"/>
    <mergeCell ref="B108:B111"/>
    <mergeCell ref="B113:B114"/>
    <mergeCell ref="B157:B160"/>
    <mergeCell ref="B187:G187"/>
    <mergeCell ref="B184:G184"/>
    <mergeCell ref="B185:G185"/>
    <mergeCell ref="B132:B134"/>
    <mergeCell ref="B141:B143"/>
    <mergeCell ref="B186:G186"/>
    <mergeCell ref="B44:B46"/>
    <mergeCell ref="B38:B42"/>
    <mergeCell ref="B2:G2"/>
    <mergeCell ref="B66:B67"/>
    <mergeCell ref="B52:B55"/>
    <mergeCell ref="B62:B63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ignoredErrors>
    <ignoredError sqref="J108:L10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3 lentelė</vt:lpstr>
      <vt:lpstr>'10 programa 3 lentelė'!Print_Area</vt:lpstr>
      <vt:lpstr>'10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2023-12-06T10:01:53Z</cp:lastPrinted>
  <dcterms:created xsi:type="dcterms:W3CDTF">2023-07-10T07:04:14Z</dcterms:created>
  <dcterms:modified xsi:type="dcterms:W3CDTF">2024-01-29T13:50:28Z</dcterms:modified>
  <cp:category/>
  <cp:contentStatus/>
</cp:coreProperties>
</file>