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o projektas\"/>
    </mc:Choice>
  </mc:AlternateContent>
  <xr:revisionPtr revIDLastSave="0" documentId="13_ncr:1_{856B2DC9-2B57-485E-829B-8923537382B2}" xr6:coauthVersionLast="47" xr6:coauthVersionMax="47" xr10:uidLastSave="{00000000-0000-0000-0000-000000000000}"/>
  <bookViews>
    <workbookView xWindow="28680" yWindow="-120" windowWidth="38640" windowHeight="21120" xr2:uid="{EF082B20-5454-481E-8ECF-44F36E11C9BB}"/>
  </bookViews>
  <sheets>
    <sheet name="11 programa 3 lentelė" sheetId="1" r:id="rId1"/>
  </sheets>
  <definedNames>
    <definedName name="_xlnm.Print_Area" localSheetId="0">'11 programa 3 lentelė'!$A$1:$G$118</definedName>
    <definedName name="_xlnm.Print_Titles" localSheetId="0">'11 programa 3 lentelė'!$3:$3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D83" i="1"/>
  <c r="F90" i="1"/>
  <c r="E90" i="1"/>
  <c r="F83" i="1"/>
  <c r="E83" i="1"/>
  <c r="F60" i="1"/>
  <c r="E60" i="1"/>
  <c r="D60" i="1"/>
  <c r="F52" i="1"/>
  <c r="E52" i="1"/>
  <c r="D52" i="1"/>
  <c r="F48" i="1"/>
  <c r="E48" i="1"/>
  <c r="D48" i="1"/>
  <c r="F34" i="1"/>
  <c r="E34" i="1"/>
  <c r="D34" i="1"/>
  <c r="F98" i="1" l="1"/>
  <c r="F96" i="1" s="1"/>
  <c r="E98" i="1"/>
  <c r="E96" i="1"/>
  <c r="D96" i="1"/>
  <c r="F108" i="1"/>
  <c r="E108" i="1"/>
  <c r="D108" i="1"/>
  <c r="D72" i="1"/>
  <c r="D68" i="1" l="1"/>
  <c r="F64" i="1"/>
  <c r="E64" i="1"/>
  <c r="D64" i="1"/>
  <c r="F56" i="1"/>
  <c r="E56" i="1"/>
  <c r="D56" i="1"/>
  <c r="F11" i="1" l="1"/>
  <c r="E11" i="1"/>
  <c r="D11" i="1"/>
  <c r="F7" i="1"/>
  <c r="E7" i="1"/>
  <c r="D7" i="1"/>
  <c r="F104" i="1" l="1"/>
  <c r="E104" i="1"/>
  <c r="D104" i="1"/>
  <c r="F100" i="1"/>
  <c r="E100" i="1"/>
  <c r="D100" i="1"/>
  <c r="D15" i="1" l="1"/>
  <c r="E15" i="1"/>
  <c r="F15" i="1"/>
  <c r="F19" i="1"/>
  <c r="E19" i="1"/>
  <c r="D19" i="1"/>
  <c r="F23" i="1"/>
  <c r="E23" i="1"/>
  <c r="D23" i="1"/>
  <c r="F111" i="1" l="1"/>
  <c r="E111" i="1"/>
  <c r="D111" i="1"/>
  <c r="D120" i="1"/>
  <c r="E113" i="1" l="1"/>
  <c r="F113" i="1"/>
</calcChain>
</file>

<file path=xl/sharedStrings.xml><?xml version="1.0" encoding="utf-8"?>
<sst xmlns="http://schemas.openxmlformats.org/spreadsheetml/2006/main" count="189" uniqueCount="121">
  <si>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</si>
  <si>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</si>
  <si>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</si>
  <si>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</si>
  <si>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</si>
  <si>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</si>
  <si>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Pritraukti didesnį dalyvių skaičių, užtikrinant sporto renginių organizavimo kokybę</t>
  </si>
  <si>
    <t xml:space="preserve">Priemonė: Prestižinių, tarptautinių ir nacionalinių sporto renginių pritraukimas ir organizavimas </t>
  </si>
  <si>
    <t>Savivaldybės biudžetas (įskaitant skolintas lėšas)</t>
  </si>
  <si>
    <t>Iš jo:</t>
  </si>
  <si>
    <t>Savivaldybės biudžeto lėšos (nuosavos, be ankstesnių metų likučio)</t>
  </si>
  <si>
    <t>Ankstesnių metų likučiai</t>
  </si>
  <si>
    <t>011-01-02 (TP)</t>
  </si>
  <si>
    <t>Priemonė: Miestą reprezentuojančių komandų, miestą garsinančių individualių sporto šakų sportininkų ir trenerių pagerbimas</t>
  </si>
  <si>
    <t>011-01-03 (TP)</t>
  </si>
  <si>
    <t>Priemonė: Neatlygintinai suteiktų sporto bazių paslaugų kompensavimas</t>
  </si>
  <si>
    <t>011-01-04 (TP)</t>
  </si>
  <si>
    <t xml:space="preserve">Priemonė: Miesto bendruomenei aktualių sporto renginių, švenčių organizavimas </t>
  </si>
  <si>
    <t>011-01-05 (TP)</t>
  </si>
  <si>
    <t>Priemonė: Neatlygintinai suteiktų baseino paslaugų kompensavimas</t>
  </si>
  <si>
    <t>011-02 (T)</t>
  </si>
  <si>
    <t>Uždavinys: Sudaryti sąlygas sportuoti visų amžiaus grupių miestiečiams, įgyvendinant sveikos gyvensenos ir fizinio aktyvumo programas</t>
  </si>
  <si>
    <t>011-02-01 (TP)</t>
  </si>
  <si>
    <t>Priemonė: Sąlygų ugdytis biudžetinėse sporto įstaigose sudarymas</t>
  </si>
  <si>
    <t>011-02-01-01</t>
  </si>
  <si>
    <t>BĮ Klaipėdos „Viesulo“ sporto centre</t>
  </si>
  <si>
    <t>Pajamų įmokos ir kitos pajamos</t>
  </si>
  <si>
    <t>011-02-01-02</t>
  </si>
  <si>
    <t>BĮ Klaipėdos „Gintaro“ sporto centre</t>
  </si>
  <si>
    <t>011-02-01-03</t>
  </si>
  <si>
    <t>BĮ Klaipėdos Vlado Knašiaus krepšinio mokykloje</t>
  </si>
  <si>
    <t>011-02-01-04</t>
  </si>
  <si>
    <t>BĮ Klaipėdos miesto lengvosios atletikos mokykloje</t>
  </si>
  <si>
    <t>011-02-01-05</t>
  </si>
  <si>
    <t>BĮ Klaipėdos miesto sporto bazių valdymo centre</t>
  </si>
  <si>
    <t>011-02-01-06</t>
  </si>
  <si>
    <t>Sporto bazių paslaugų teikimas sporto renginiams vykdyti</t>
  </si>
  <si>
    <t>011-02-02 (TP)</t>
  </si>
  <si>
    <t>Priemonė: Sportinės veiklos projektų dalinis finansavimas</t>
  </si>
  <si>
    <t>011-02-02-01</t>
  </si>
  <si>
    <t xml:space="preserve">Buriavimo, irklavimo, baidarių ir kanojų irklavimo sporto šakų </t>
  </si>
  <si>
    <t>011-02-02-02</t>
  </si>
  <si>
    <t xml:space="preserve">Sportuojančio vaiko ugdymo </t>
  </si>
  <si>
    <t>011-02-02-03</t>
  </si>
  <si>
    <t xml:space="preserve">Tradicinių tarptautinių sporto renginių </t>
  </si>
  <si>
    <t xml:space="preserve">„Sportas visiems“ renginių </t>
  </si>
  <si>
    <t>011-02-02-04</t>
  </si>
  <si>
    <t xml:space="preserve">Miesto sporto šakų federacijų </t>
  </si>
  <si>
    <t>011-02-02-05</t>
  </si>
  <si>
    <t>Futbolo sporto šakos motyvuojančio (diferencijuoto) krepšelio principu</t>
  </si>
  <si>
    <t>011-02-02-06</t>
  </si>
  <si>
    <t xml:space="preserve">Neįgaliųjų fizinio aktyvumo ir sporto </t>
  </si>
  <si>
    <t>011-02-02-07</t>
  </si>
  <si>
    <t>Miesto jachtų su jaunųjų buriuotojų įgulomis dalyvavimo tarptautinėse regatose</t>
  </si>
  <si>
    <t>011-02-03 (TP)</t>
  </si>
  <si>
    <t>Priemonė: Paslaugų miesto bendruomenei teikimas Klaipėdos miesto daugiafunkciame sveikatingumo centre</t>
  </si>
  <si>
    <t>011-02-04 (TP)</t>
  </si>
  <si>
    <t>Priemonė: Klaipėdos miesto antrųjų klasių mokinių mokymas plaukti</t>
  </si>
  <si>
    <t>011-02-05 (TP)</t>
  </si>
  <si>
    <t>Priemonė: Motyvuojančios sporto sistemos (fizinio aktyvumo ir aukšto sportinio meistriškumo) modelio įgyvendinimas</t>
  </si>
  <si>
    <t>011-02-06 (TP)</t>
  </si>
  <si>
    <t>Priemonė: VšĮ Klaipėdos krašto buriavimo sporto mokyklos „Žiemys“ dalininko kapitalo didinimas</t>
  </si>
  <si>
    <t>011-02-07 (TP)</t>
  </si>
  <si>
    <t>Priemonė: Dalininko įnašo perdavimas VšĮ Klaipėdos futbolo mokyklai</t>
  </si>
  <si>
    <t>Priemonė: Sporto infrastruktūros užimtumo stebėjimas bei fiskalinės sistemos įvedimas</t>
  </si>
  <si>
    <t>Uždavinys: Įrengti naujas ir modernizuoti esamas sporto bazes, užtikrinti įstaigų ūkinį aptarnavimą</t>
  </si>
  <si>
    <t>Priemonė: Sporto infrastruktūros objektų modernizavimas ir plėtra</t>
  </si>
  <si>
    <t>011-03-01-01</t>
  </si>
  <si>
    <t>Dengto futbolo maniežo statyba</t>
  </si>
  <si>
    <t>011-03-01-02</t>
  </si>
  <si>
    <t>Regioninio futbolo stadiono statyba</t>
  </si>
  <si>
    <t>011-03-01-03</t>
  </si>
  <si>
    <t>BĮ Klaipėdos lengvosios atletikos mokyklos pastato (maniežo) renovacija</t>
  </si>
  <si>
    <t>011-03-01-04</t>
  </si>
  <si>
    <t>011-03-01-05</t>
  </si>
  <si>
    <t xml:space="preserve">Klaipėdos sunkiosios atletikos centro statyba </t>
  </si>
  <si>
    <t>Ledo arenos statyba</t>
  </si>
  <si>
    <t>011-03-02 (TP)</t>
  </si>
  <si>
    <t>Priemonė: Sporto infrastruktūros objektų einamasis remontas, techninis ir ūkinis aptarnavimas</t>
  </si>
  <si>
    <t>011-03-02-01</t>
  </si>
  <si>
    <t>BĮ Klaipėdos miesto sporto bazių valdymo centro pastatų patalpų ir įrenginių atnaujinimo darbai</t>
  </si>
  <si>
    <t xml:space="preserve">011-03-02-02
</t>
  </si>
  <si>
    <t>BĮ Klaipėdos Vlado Knašiaus krepšinio mokyklos pastato patalpų atnaujinimo darbai</t>
  </si>
  <si>
    <t>011-03-02-03</t>
  </si>
  <si>
    <t>Komunalinių paslaugų įsigijimas</t>
  </si>
  <si>
    <t>011-04 (T)</t>
  </si>
  <si>
    <t>Uždavinys: Tinkamai reprezentuoti miestą šalies ir tarptautiniuose sporto renginiuose</t>
  </si>
  <si>
    <t>011-04-01 (TP)</t>
  </si>
  <si>
    <t xml:space="preserve">Priemonė: Reprezentacinių Klaipėdos miesto sporto komandų dalinis finansavimas  </t>
  </si>
  <si>
    <t>011-04-02 (TP)</t>
  </si>
  <si>
    <t xml:space="preserve">Priemonė: Stipendijų mokėjimas perspektyviems Klaipėdos miesto sportininkams   </t>
  </si>
  <si>
    <t>011-04-03 (TP)</t>
  </si>
  <si>
    <t xml:space="preserve">Priemonė: Aukšto meistriškumo sportininkų pasirengimas ir dalyvavimas oficialiose tarptautinėse varžybose </t>
  </si>
  <si>
    <t>011-04-04 (TP)</t>
  </si>
  <si>
    <t>Priemonė: Mokslinės medicininės diagnostikos paslaugų teikimas aukšto meistriškumo sportininkams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</si>
  <si>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</si>
  <si>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</si>
  <si>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patikslintų asignavimų ir kitų lėšų planu</t>
  </si>
  <si>
    <t>011-02-02-08</t>
  </si>
  <si>
    <t>011-02-08 (PP)</t>
  </si>
  <si>
    <t>011-03 (P)</t>
  </si>
  <si>
    <t>011-03-01 (PP)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</si>
  <si>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</si>
  <si>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</si>
  <si>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</si>
  <si>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</si>
  <si>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011-01 (T)</t>
  </si>
  <si>
    <t>011-01-01 (TP)</t>
  </si>
  <si>
    <t>011-03-01-06</t>
  </si>
  <si>
    <t>2.2.3.3.</t>
  </si>
  <si>
    <t>2.2.3.2.</t>
  </si>
  <si>
    <t>2.2.3.1.</t>
  </si>
  <si>
    <t>2.2.2.2.</t>
  </si>
  <si>
    <t>2.2.1.2.</t>
  </si>
  <si>
    <t>2.2.3.4.</t>
  </si>
  <si>
    <t>2.2.2.1.</t>
  </si>
  <si>
    <t>2.2.1.3.</t>
  </si>
  <si>
    <t>2.2.1.3.
2.2.3.1.</t>
  </si>
  <si>
    <t>2.2.2.6.</t>
  </si>
  <si>
    <t>Modulinių patalpų statyba prie Klaipėdos Vitės progimnazijos ir BĮ Klaipėdos „Viesulo“ sporto centro stadionų bei Klaipėdos imtynių sporto salės Kretingos g. 23</t>
  </si>
  <si>
    <t>3 lentelė. Klaipėdos miesto savivaldybės 2024–2026 metų 011 Kūno kultūros ir sporto plėtros programos uždaviniai, priemonės, asignavimai ir kitos lėšos 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</si>
</sst>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1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000000"/>
      <name val="Calibri"/>
      <family val="2"/>
      <charset val="186"/>
      <scheme val="minor"/>
    </font>
    <font>
      <sz val="10"/>
      <color theme="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0"/>
      <name val="Times New Roman"/>
      <family val="1"/>
    </font>
    <font>
      <b/>
      <sz val="12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5" fontId="2" fillId="0" borderId="0" applyBorder="0" applyProtection="0"/>
  </cellStyleXfs>
  <cellXfs count="12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4" fillId="6" borderId="1" xfId="1" applyNumberFormat="1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7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justify" vertical="top" wrapText="1"/>
    </xf>
    <xf numFmtId="164" fontId="4" fillId="7" borderId="1" xfId="0" applyNumberFormat="1" applyFont="1" applyFill="1" applyBorder="1" applyAlignment="1">
      <alignment horizontal="center" vertical="top"/>
    </xf>
    <xf numFmtId="0" fontId="4" fillId="8" borderId="1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/>
    </xf>
    <xf numFmtId="0" fontId="7" fillId="3" borderId="0" xfId="0" applyFont="1" applyFill="1"/>
    <xf numFmtId="0" fontId="4" fillId="8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vertical="top"/>
    </xf>
    <xf numFmtId="164" fontId="7" fillId="0" borderId="0" xfId="0" applyNumberFormat="1" applyFont="1"/>
    <xf numFmtId="164" fontId="5" fillId="8" borderId="1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vertical="top" wrapText="1"/>
    </xf>
    <xf numFmtId="0" fontId="5" fillId="8" borderId="1" xfId="0" applyFont="1" applyFill="1" applyBorder="1" applyAlignment="1">
      <alignment horizontal="left" vertical="top" wrapText="1"/>
    </xf>
    <xf numFmtId="164" fontId="5" fillId="7" borderId="1" xfId="0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vertical="top" wrapText="1"/>
    </xf>
    <xf numFmtId="0" fontId="4" fillId="8" borderId="4" xfId="0" applyFont="1" applyFill="1" applyBorder="1" applyAlignment="1">
      <alignment horizontal="left" vertical="top" wrapText="1"/>
    </xf>
    <xf numFmtId="164" fontId="5" fillId="8" borderId="4" xfId="0" applyNumberFormat="1" applyFont="1" applyFill="1" applyBorder="1" applyAlignment="1">
      <alignment horizontal="center" vertical="top" wrapText="1"/>
    </xf>
    <xf numFmtId="164" fontId="5" fillId="8" borderId="4" xfId="0" applyNumberFormat="1" applyFont="1" applyFill="1" applyBorder="1" applyAlignment="1">
      <alignment vertical="top" wrapText="1"/>
    </xf>
    <xf numFmtId="0" fontId="5" fillId="8" borderId="4" xfId="0" applyFont="1" applyFill="1" applyBorder="1" applyAlignment="1">
      <alignment horizontal="justify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vertical="top" wrapText="1"/>
    </xf>
    <xf numFmtId="0" fontId="5" fillId="8" borderId="4" xfId="0" applyFont="1" applyFill="1" applyBorder="1" applyAlignment="1">
      <alignment horizontal="left" vertical="top" wrapText="1"/>
    </xf>
    <xf numFmtId="164" fontId="5" fillId="7" borderId="4" xfId="0" applyNumberFormat="1" applyFont="1" applyFill="1" applyBorder="1" applyAlignment="1">
      <alignment horizontal="center" vertical="top" wrapText="1"/>
    </xf>
    <xf numFmtId="164" fontId="5" fillId="7" borderId="4" xfId="0" applyNumberFormat="1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horizontal="left" vertical="top" wrapText="1"/>
    </xf>
    <xf numFmtId="164" fontId="5" fillId="8" borderId="1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164" fontId="5" fillId="6" borderId="1" xfId="1" applyNumberFormat="1" applyFont="1" applyFill="1" applyBorder="1" applyAlignment="1">
      <alignment horizontal="center" vertical="top"/>
    </xf>
    <xf numFmtId="164" fontId="4" fillId="9" borderId="1" xfId="1" applyNumberFormat="1" applyFont="1" applyFill="1" applyBorder="1" applyAlignment="1">
      <alignment horizontal="center" vertical="top"/>
    </xf>
    <xf numFmtId="0" fontId="8" fillId="0" borderId="0" xfId="0" applyFont="1"/>
    <xf numFmtId="0" fontId="5" fillId="0" borderId="7" xfId="0" applyFont="1" applyBorder="1" applyAlignment="1">
      <alignment vertical="top" wrapText="1"/>
    </xf>
    <xf numFmtId="0" fontId="5" fillId="8" borderId="7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left" vertical="top" wrapText="1"/>
    </xf>
    <xf numFmtId="164" fontId="5" fillId="7" borderId="4" xfId="0" applyNumberFormat="1" applyFont="1" applyFill="1" applyBorder="1" applyAlignment="1">
      <alignment horizontal="left" vertical="top" wrapText="1"/>
    </xf>
    <xf numFmtId="164" fontId="5" fillId="7" borderId="1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left" vertical="top" wrapText="1"/>
    </xf>
    <xf numFmtId="164" fontId="5" fillId="8" borderId="4" xfId="0" applyNumberFormat="1" applyFont="1" applyFill="1" applyBorder="1" applyAlignment="1">
      <alignment horizontal="center" vertical="top"/>
    </xf>
    <xf numFmtId="164" fontId="5" fillId="5" borderId="4" xfId="0" applyNumberFormat="1" applyFont="1" applyFill="1" applyBorder="1" applyAlignment="1">
      <alignment horizontal="center" vertical="top"/>
    </xf>
    <xf numFmtId="164" fontId="5" fillId="7" borderId="4" xfId="0" applyNumberFormat="1" applyFont="1" applyFill="1" applyBorder="1" applyAlignment="1">
      <alignment horizontal="center" vertical="top"/>
    </xf>
    <xf numFmtId="164" fontId="5" fillId="3" borderId="3" xfId="0" applyNumberFormat="1" applyFont="1" applyFill="1" applyBorder="1" applyAlignment="1">
      <alignment vertical="top" wrapText="1"/>
    </xf>
    <xf numFmtId="164" fontId="5" fillId="3" borderId="4" xfId="0" applyNumberFormat="1" applyFont="1" applyFill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5" xfId="0" applyFont="1" applyBorder="1" applyAlignment="1">
      <alignment vertical="top" wrapText="1"/>
    </xf>
    <xf numFmtId="0" fontId="5" fillId="7" borderId="5" xfId="0" applyFont="1" applyFill="1" applyBorder="1" applyAlignment="1">
      <alignment horizontal="justify" vertical="top" wrapText="1"/>
    </xf>
    <xf numFmtId="0" fontId="5" fillId="7" borderId="5" xfId="0" applyFont="1" applyFill="1" applyBorder="1" applyAlignment="1">
      <alignment vertical="top" wrapText="1"/>
    </xf>
    <xf numFmtId="164" fontId="5" fillId="7" borderId="5" xfId="0" applyNumberFormat="1" applyFont="1" applyFill="1" applyBorder="1" applyAlignment="1">
      <alignment horizontal="center" vertical="top" wrapText="1"/>
    </xf>
    <xf numFmtId="164" fontId="4" fillId="7" borderId="5" xfId="0" applyNumberFormat="1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12" fillId="0" borderId="0" xfId="0" applyFont="1"/>
    <xf numFmtId="164" fontId="4" fillId="3" borderId="1" xfId="1" applyNumberFormat="1" applyFont="1" applyFill="1" applyBorder="1" applyAlignment="1">
      <alignment horizontal="center" vertical="top"/>
    </xf>
    <xf numFmtId="164" fontId="13" fillId="0" borderId="0" xfId="0" applyNumberFormat="1" applyFont="1" applyAlignment="1">
      <alignment horizontal="center" vertical="top"/>
    </xf>
    <xf numFmtId="164" fontId="5" fillId="3" borderId="1" xfId="0" applyNumberFormat="1" applyFont="1" applyFill="1" applyBorder="1" applyAlignment="1">
      <alignment vertical="top" wrapText="1"/>
    </xf>
    <xf numFmtId="0" fontId="12" fillId="3" borderId="0" xfId="0" applyFont="1" applyFill="1"/>
    <xf numFmtId="164" fontId="11" fillId="3" borderId="4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164" fontId="14" fillId="3" borderId="1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164" fontId="4" fillId="7" borderId="4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164" fontId="6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5" fillId="0" borderId="0" xfId="0" applyFont="1" applyAlignment="1">
      <alignment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M120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9" customWidth="1"/>
    <col min="2" max="2" width="17.6640625" style="77" customWidth="1"/>
    <col min="3" max="3" width="44.6640625" style="77" customWidth="1"/>
    <col min="4" max="4" width="14.6640625" style="76" customWidth="1"/>
    <col min="5" max="5" width="14.33203125" style="76" customWidth="1"/>
    <col min="6" max="7" width="14.6640625" style="76" customWidth="1"/>
    <col min="8" max="8" width="9.109375" style="86"/>
    <col min="9" max="16384" width="9.109375" style="9"/>
  </cols>
  <sheetData>
    <row r="1" spans="2:8" ht="15.6" x14ac:dyDescent="0.3">
      <c r="B1" s="8"/>
      <c r="C1" s="8"/>
      <c r="D1" s="116"/>
      <c r="E1" s="116"/>
      <c r="F1" s="116"/>
      <c r="G1" s="116"/>
    </row>
    <row r="2" spans="2:8" ht="34.200000000000003" customHeight="1" x14ac:dyDescent="0.3">
      <c r="B2" s="119" t="s">
        <v>120</v>
      </c>
      <c r="C2" s="119"/>
      <c r="D2" s="119"/>
      <c r="E2" s="119"/>
      <c r="F2" s="119"/>
      <c r="G2" s="119"/>
    </row>
    <row r="3" spans="2:8" ht="60" customHeight="1" x14ac:dyDescent="0.3">
      <c r="B3" s="10" t="s">
        <v>0</v>
      </c>
      <c r="C3" s="10" t="s">
        <v>1</v>
      </c>
      <c r="D3" s="11" t="s">
        <v>2</v>
      </c>
      <c r="E3" s="11" t="s">
        <v>3</v>
      </c>
      <c r="F3" s="11" t="s">
        <v>4</v>
      </c>
      <c r="G3" s="11" t="s">
        <v>5</v>
      </c>
    </row>
    <row r="4" spans="2:8" ht="12.6" customHeight="1" x14ac:dyDescent="0.3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</row>
    <row r="5" spans="2:8" ht="32.25" customHeight="1" x14ac:dyDescent="0.3">
      <c r="B5" s="12" t="s">
        <v>106</v>
      </c>
      <c r="C5" s="13" t="s">
        <v>6</v>
      </c>
      <c r="D5" s="13"/>
      <c r="E5" s="13"/>
      <c r="F5" s="13"/>
      <c r="G5" s="13"/>
    </row>
    <row r="6" spans="2:8" ht="33.75" customHeight="1" x14ac:dyDescent="0.3">
      <c r="B6" s="14" t="s">
        <v>107</v>
      </c>
      <c r="C6" s="14" t="s">
        <v>7</v>
      </c>
      <c r="D6" s="16"/>
      <c r="E6" s="16"/>
      <c r="F6" s="16"/>
      <c r="G6" s="17" t="s">
        <v>109</v>
      </c>
    </row>
    <row r="7" spans="2:8" ht="19.2" customHeight="1" x14ac:dyDescent="0.3">
      <c r="B7" s="18"/>
      <c r="C7" s="19" t="s">
        <v>8</v>
      </c>
      <c r="D7" s="20">
        <f>SUM(D9:D9)</f>
        <v>244.5</v>
      </c>
      <c r="E7" s="20">
        <f>SUM(E9:E9)</f>
        <v>186.8</v>
      </c>
      <c r="F7" s="20">
        <f>SUM(F9:F9)</f>
        <v>186.8</v>
      </c>
      <c r="G7" s="21"/>
    </row>
    <row r="8" spans="2:8" ht="19.2" customHeight="1" x14ac:dyDescent="0.3">
      <c r="B8" s="113"/>
      <c r="C8" s="23" t="s">
        <v>9</v>
      </c>
      <c r="D8" s="24"/>
      <c r="E8" s="24"/>
      <c r="F8" s="24"/>
      <c r="G8" s="3"/>
    </row>
    <row r="9" spans="2:8" ht="28.2" customHeight="1" x14ac:dyDescent="0.3">
      <c r="B9" s="123"/>
      <c r="C9" s="25" t="s">
        <v>10</v>
      </c>
      <c r="D9" s="24">
        <v>244.5</v>
      </c>
      <c r="E9" s="24">
        <v>186.8</v>
      </c>
      <c r="F9" s="24">
        <v>186.8</v>
      </c>
      <c r="G9" s="27"/>
      <c r="H9" s="9"/>
    </row>
    <row r="10" spans="2:8" ht="44.4" customHeight="1" x14ac:dyDescent="0.3">
      <c r="B10" s="29" t="s">
        <v>12</v>
      </c>
      <c r="C10" s="14" t="s">
        <v>13</v>
      </c>
      <c r="D10" s="30"/>
      <c r="E10" s="30"/>
      <c r="F10" s="30"/>
      <c r="G10" s="15" t="s">
        <v>110</v>
      </c>
    </row>
    <row r="11" spans="2:8" ht="18" customHeight="1" x14ac:dyDescent="0.3">
      <c r="B11" s="31"/>
      <c r="C11" s="19" t="s">
        <v>8</v>
      </c>
      <c r="D11" s="20">
        <f>D13</f>
        <v>25</v>
      </c>
      <c r="E11" s="20">
        <f>E13</f>
        <v>25</v>
      </c>
      <c r="F11" s="20">
        <f>F13</f>
        <v>25</v>
      </c>
      <c r="G11" s="20"/>
    </row>
    <row r="12" spans="2:8" ht="15.6" customHeight="1" x14ac:dyDescent="0.3">
      <c r="B12" s="105"/>
      <c r="C12" s="25" t="s">
        <v>9</v>
      </c>
      <c r="D12" s="27"/>
      <c r="E12" s="27"/>
      <c r="F12" s="27"/>
      <c r="G12" s="27"/>
    </row>
    <row r="13" spans="2:8" ht="29.4" customHeight="1" x14ac:dyDescent="0.3">
      <c r="B13" s="106"/>
      <c r="C13" s="25" t="s">
        <v>10</v>
      </c>
      <c r="D13" s="32">
        <v>25</v>
      </c>
      <c r="E13" s="32">
        <v>25</v>
      </c>
      <c r="F13" s="26">
        <v>25</v>
      </c>
      <c r="G13" s="27"/>
    </row>
    <row r="14" spans="2:8" s="33" customFormat="1" ht="34.200000000000003" customHeight="1" x14ac:dyDescent="0.3">
      <c r="B14" s="29" t="s">
        <v>14</v>
      </c>
      <c r="C14" s="14" t="s">
        <v>15</v>
      </c>
      <c r="D14" s="16"/>
      <c r="E14" s="16"/>
      <c r="F14" s="16"/>
      <c r="G14" s="16"/>
      <c r="H14" s="90"/>
    </row>
    <row r="15" spans="2:8" ht="16.95" customHeight="1" x14ac:dyDescent="0.3">
      <c r="B15" s="31"/>
      <c r="C15" s="19" t="s">
        <v>8</v>
      </c>
      <c r="D15" s="20">
        <f>SUM(D17:D17)</f>
        <v>20</v>
      </c>
      <c r="E15" s="20">
        <f>SUM(E17:E17)</f>
        <v>20</v>
      </c>
      <c r="F15" s="20">
        <f>SUM(F17:F17)</f>
        <v>20</v>
      </c>
      <c r="G15" s="20"/>
    </row>
    <row r="16" spans="2:8" ht="14.4" customHeight="1" x14ac:dyDescent="0.3">
      <c r="B16" s="120"/>
      <c r="C16" s="25" t="s">
        <v>9</v>
      </c>
      <c r="D16" s="27"/>
      <c r="E16" s="27"/>
      <c r="F16" s="27"/>
      <c r="G16" s="27"/>
    </row>
    <row r="17" spans="2:8" ht="28.2" customHeight="1" x14ac:dyDescent="0.3">
      <c r="B17" s="120"/>
      <c r="C17" s="25" t="s">
        <v>10</v>
      </c>
      <c r="D17" s="24">
        <v>20</v>
      </c>
      <c r="E17" s="24">
        <v>20</v>
      </c>
      <c r="F17" s="24">
        <v>20</v>
      </c>
      <c r="G17" s="27"/>
    </row>
    <row r="18" spans="2:8" ht="32.25" customHeight="1" x14ac:dyDescent="0.3">
      <c r="B18" s="29" t="s">
        <v>16</v>
      </c>
      <c r="C18" s="14" t="s">
        <v>17</v>
      </c>
      <c r="D18" s="16"/>
      <c r="E18" s="16"/>
      <c r="F18" s="16"/>
      <c r="G18" s="17" t="s">
        <v>115</v>
      </c>
    </row>
    <row r="19" spans="2:8" ht="18" customHeight="1" x14ac:dyDescent="0.3">
      <c r="B19" s="34"/>
      <c r="C19" s="19" t="s">
        <v>8</v>
      </c>
      <c r="D19" s="20">
        <f>+D21</f>
        <v>50</v>
      </c>
      <c r="E19" s="20">
        <f>+E21</f>
        <v>50</v>
      </c>
      <c r="F19" s="20">
        <f>+F21</f>
        <v>50</v>
      </c>
      <c r="G19" s="20"/>
    </row>
    <row r="20" spans="2:8" ht="14.4" customHeight="1" x14ac:dyDescent="0.3">
      <c r="B20" s="115"/>
      <c r="C20" s="25" t="s">
        <v>9</v>
      </c>
      <c r="D20" s="27"/>
      <c r="E20" s="27"/>
      <c r="F20" s="27"/>
      <c r="G20" s="27"/>
    </row>
    <row r="21" spans="2:8" ht="29.4" customHeight="1" x14ac:dyDescent="0.3">
      <c r="B21" s="115"/>
      <c r="C21" s="25" t="s">
        <v>10</v>
      </c>
      <c r="D21" s="24">
        <v>50</v>
      </c>
      <c r="E21" s="24">
        <v>50</v>
      </c>
      <c r="F21" s="24">
        <v>50</v>
      </c>
      <c r="G21" s="27"/>
    </row>
    <row r="22" spans="2:8" s="33" customFormat="1" ht="31.2" customHeight="1" x14ac:dyDescent="0.3">
      <c r="B22" s="29" t="s">
        <v>18</v>
      </c>
      <c r="C22" s="14" t="s">
        <v>19</v>
      </c>
      <c r="D22" s="16"/>
      <c r="E22" s="16"/>
      <c r="F22" s="16"/>
      <c r="G22" s="17"/>
      <c r="H22" s="90"/>
    </row>
    <row r="23" spans="2:8" ht="18" customHeight="1" x14ac:dyDescent="0.3">
      <c r="B23" s="34"/>
      <c r="C23" s="19" t="s">
        <v>8</v>
      </c>
      <c r="D23" s="20">
        <f>+D25</f>
        <v>3</v>
      </c>
      <c r="E23" s="20">
        <f>+E25</f>
        <v>3.5</v>
      </c>
      <c r="F23" s="20">
        <f>+F25</f>
        <v>4</v>
      </c>
      <c r="G23" s="20"/>
    </row>
    <row r="24" spans="2:8" ht="14.4" customHeight="1" x14ac:dyDescent="0.3">
      <c r="B24" s="115"/>
      <c r="C24" s="25" t="s">
        <v>9</v>
      </c>
      <c r="D24" s="27"/>
      <c r="E24" s="27"/>
      <c r="F24" s="27"/>
      <c r="G24" s="27"/>
    </row>
    <row r="25" spans="2:8" ht="29.4" customHeight="1" x14ac:dyDescent="0.3">
      <c r="B25" s="115"/>
      <c r="C25" s="25" t="s">
        <v>10</v>
      </c>
      <c r="D25" s="26">
        <v>3</v>
      </c>
      <c r="E25" s="26">
        <v>3.5</v>
      </c>
      <c r="F25" s="26">
        <v>4</v>
      </c>
      <c r="G25" s="27"/>
    </row>
    <row r="26" spans="2:8" ht="44.4" customHeight="1" x14ac:dyDescent="0.3">
      <c r="B26" s="12" t="s">
        <v>20</v>
      </c>
      <c r="C26" s="13" t="s">
        <v>21</v>
      </c>
      <c r="D26" s="36"/>
      <c r="E26" s="36"/>
      <c r="F26" s="36"/>
      <c r="G26" s="36"/>
    </row>
    <row r="27" spans="2:8" ht="28.8" customHeight="1" x14ac:dyDescent="0.3">
      <c r="B27" s="79" t="s">
        <v>22</v>
      </c>
      <c r="C27" s="80" t="s">
        <v>23</v>
      </c>
      <c r="D27" s="81"/>
      <c r="E27" s="81"/>
      <c r="F27" s="81"/>
      <c r="G27" s="82"/>
    </row>
    <row r="28" spans="2:8" ht="21" customHeight="1" x14ac:dyDescent="0.3">
      <c r="B28" s="99" t="s">
        <v>24</v>
      </c>
      <c r="C28" s="83" t="s">
        <v>25</v>
      </c>
      <c r="D28" s="53"/>
      <c r="E28" s="53"/>
      <c r="F28" s="53"/>
      <c r="G28" s="84"/>
    </row>
    <row r="29" spans="2:8" ht="20.399999999999999" customHeight="1" x14ac:dyDescent="0.3">
      <c r="B29" s="98" t="s">
        <v>27</v>
      </c>
      <c r="C29" s="25" t="s">
        <v>28</v>
      </c>
      <c r="D29" s="3"/>
      <c r="E29" s="3"/>
      <c r="F29" s="3"/>
      <c r="G29" s="3"/>
    </row>
    <row r="30" spans="2:8" ht="19.2" customHeight="1" x14ac:dyDescent="0.3">
      <c r="B30" s="98" t="s">
        <v>29</v>
      </c>
      <c r="C30" s="25" t="s">
        <v>30</v>
      </c>
      <c r="D30" s="3"/>
      <c r="E30" s="3"/>
      <c r="F30" s="3"/>
      <c r="G30" s="3"/>
    </row>
    <row r="31" spans="2:8" ht="20.399999999999999" customHeight="1" x14ac:dyDescent="0.3">
      <c r="B31" s="98" t="s">
        <v>31</v>
      </c>
      <c r="C31" s="25" t="s">
        <v>32</v>
      </c>
      <c r="D31" s="3"/>
      <c r="E31" s="3"/>
      <c r="F31" s="3"/>
      <c r="G31" s="3"/>
    </row>
    <row r="32" spans="2:8" ht="20.399999999999999" customHeight="1" x14ac:dyDescent="0.3">
      <c r="B32" s="98" t="s">
        <v>33</v>
      </c>
      <c r="C32" s="25" t="s">
        <v>34</v>
      </c>
      <c r="D32" s="3"/>
      <c r="E32" s="3"/>
      <c r="F32" s="3"/>
      <c r="G32" s="3"/>
    </row>
    <row r="33" spans="2:12" ht="29.25" customHeight="1" x14ac:dyDescent="0.3">
      <c r="B33" s="98" t="s">
        <v>35</v>
      </c>
      <c r="C33" s="25" t="s">
        <v>36</v>
      </c>
      <c r="D33" s="3"/>
      <c r="E33" s="3"/>
      <c r="F33" s="3"/>
      <c r="G33" s="3"/>
    </row>
    <row r="34" spans="2:12" ht="15.6" customHeight="1" x14ac:dyDescent="0.3">
      <c r="B34" s="31"/>
      <c r="C34" s="19" t="s">
        <v>8</v>
      </c>
      <c r="D34" s="20">
        <f>SUM(D36:D38)</f>
        <v>9139.1</v>
      </c>
      <c r="E34" s="20">
        <f>SUM(E36:E38)</f>
        <v>8991.1</v>
      </c>
      <c r="F34" s="20">
        <f>SUM(F36:F38)</f>
        <v>8991.1</v>
      </c>
      <c r="G34" s="38"/>
      <c r="I34" s="37"/>
    </row>
    <row r="35" spans="2:12" ht="15.6" customHeight="1" x14ac:dyDescent="0.3">
      <c r="B35" s="105"/>
      <c r="C35" s="25" t="s">
        <v>9</v>
      </c>
      <c r="D35" s="26"/>
      <c r="E35" s="26"/>
      <c r="F35" s="26"/>
      <c r="G35" s="26"/>
    </row>
    <row r="36" spans="2:12" ht="29.4" customHeight="1" x14ac:dyDescent="0.3">
      <c r="B36" s="106"/>
      <c r="C36" s="25" t="s">
        <v>10</v>
      </c>
      <c r="D36" s="26">
        <v>8547.7000000000007</v>
      </c>
      <c r="E36" s="26">
        <v>8547.7000000000007</v>
      </c>
      <c r="F36" s="26">
        <v>8547.7000000000007</v>
      </c>
      <c r="G36" s="27"/>
    </row>
    <row r="37" spans="2:12" ht="21" customHeight="1" x14ac:dyDescent="0.3">
      <c r="B37" s="106"/>
      <c r="C37" s="39" t="s">
        <v>26</v>
      </c>
      <c r="D37" s="4">
        <v>443.4</v>
      </c>
      <c r="E37" s="4">
        <v>443.4</v>
      </c>
      <c r="F37" s="4">
        <v>443.4</v>
      </c>
      <c r="G37" s="40"/>
      <c r="I37" s="37"/>
      <c r="J37" s="37"/>
      <c r="K37" s="37"/>
      <c r="L37" s="37"/>
    </row>
    <row r="38" spans="2:12" ht="17.399999999999999" customHeight="1" x14ac:dyDescent="0.3">
      <c r="B38" s="107"/>
      <c r="C38" s="41" t="s">
        <v>11</v>
      </c>
      <c r="D38" s="42">
        <v>148</v>
      </c>
      <c r="E38" s="42">
        <v>0</v>
      </c>
      <c r="F38" s="42">
        <v>0</v>
      </c>
      <c r="G38" s="43"/>
    </row>
    <row r="39" spans="2:12" ht="29.4" customHeight="1" x14ac:dyDescent="0.3">
      <c r="B39" s="29" t="s">
        <v>37</v>
      </c>
      <c r="C39" s="14" t="s">
        <v>38</v>
      </c>
      <c r="D39" s="16"/>
      <c r="E39" s="16"/>
      <c r="F39" s="16"/>
      <c r="G39" s="17"/>
    </row>
    <row r="40" spans="2:12" ht="30" customHeight="1" x14ac:dyDescent="0.3">
      <c r="B40" s="101" t="s">
        <v>39</v>
      </c>
      <c r="C40" s="23" t="s">
        <v>40</v>
      </c>
      <c r="D40" s="24"/>
      <c r="E40" s="24"/>
      <c r="F40" s="24"/>
      <c r="G40" s="7" t="s">
        <v>117</v>
      </c>
    </row>
    <row r="41" spans="2:12" ht="15.6" customHeight="1" x14ac:dyDescent="0.3">
      <c r="B41" s="100" t="s">
        <v>41</v>
      </c>
      <c r="C41" s="25" t="s">
        <v>42</v>
      </c>
      <c r="D41" s="7"/>
      <c r="E41" s="7"/>
      <c r="F41" s="7"/>
      <c r="G41" s="7" t="s">
        <v>111</v>
      </c>
    </row>
    <row r="42" spans="2:12" ht="18" customHeight="1" x14ac:dyDescent="0.3">
      <c r="B42" s="100" t="s">
        <v>43</v>
      </c>
      <c r="C42" s="25" t="s">
        <v>44</v>
      </c>
      <c r="D42" s="3"/>
      <c r="E42" s="7"/>
      <c r="F42" s="7"/>
      <c r="G42" s="7" t="s">
        <v>109</v>
      </c>
    </row>
    <row r="43" spans="2:12" ht="21" customHeight="1" x14ac:dyDescent="0.3">
      <c r="B43" s="100" t="s">
        <v>46</v>
      </c>
      <c r="C43" s="25" t="s">
        <v>45</v>
      </c>
      <c r="D43" s="3"/>
      <c r="E43" s="7"/>
      <c r="F43" s="7"/>
      <c r="G43" s="7" t="s">
        <v>115</v>
      </c>
    </row>
    <row r="44" spans="2:12" ht="19.2" customHeight="1" x14ac:dyDescent="0.3">
      <c r="B44" s="100" t="s">
        <v>48</v>
      </c>
      <c r="C44" s="25" t="s">
        <v>47</v>
      </c>
      <c r="D44" s="3"/>
      <c r="E44" s="7"/>
      <c r="F44" s="7"/>
      <c r="G44" s="7" t="s">
        <v>111</v>
      </c>
    </row>
    <row r="45" spans="2:12" ht="30.6" customHeight="1" x14ac:dyDescent="0.3">
      <c r="B45" s="100" t="s">
        <v>50</v>
      </c>
      <c r="C45" s="25" t="s">
        <v>49</v>
      </c>
      <c r="D45" s="3"/>
      <c r="E45" s="7"/>
      <c r="F45" s="7"/>
      <c r="G45" s="7" t="s">
        <v>111</v>
      </c>
    </row>
    <row r="46" spans="2:12" ht="18" customHeight="1" x14ac:dyDescent="0.3">
      <c r="B46" s="100" t="s">
        <v>52</v>
      </c>
      <c r="C46" s="25" t="s">
        <v>51</v>
      </c>
      <c r="D46" s="3"/>
      <c r="E46" s="7"/>
      <c r="F46" s="7"/>
      <c r="G46" s="7" t="s">
        <v>111</v>
      </c>
    </row>
    <row r="47" spans="2:12" ht="30.6" customHeight="1" x14ac:dyDescent="0.3">
      <c r="B47" s="100" t="s">
        <v>98</v>
      </c>
      <c r="C47" s="25" t="s">
        <v>53</v>
      </c>
      <c r="D47" s="7"/>
      <c r="E47" s="7"/>
      <c r="F47" s="7"/>
      <c r="G47" s="7" t="s">
        <v>116</v>
      </c>
    </row>
    <row r="48" spans="2:12" ht="18.600000000000001" customHeight="1" x14ac:dyDescent="0.3">
      <c r="B48" s="44"/>
      <c r="C48" s="19" t="s">
        <v>8</v>
      </c>
      <c r="D48" s="20">
        <f>D50</f>
        <v>2955.2999999999997</v>
      </c>
      <c r="E48" s="20">
        <f>E50</f>
        <v>2969.1</v>
      </c>
      <c r="F48" s="20">
        <f>F50</f>
        <v>2975.1</v>
      </c>
      <c r="G48" s="20"/>
    </row>
    <row r="49" spans="2:8" ht="18" customHeight="1" x14ac:dyDescent="0.3">
      <c r="B49" s="22"/>
      <c r="C49" s="25" t="s">
        <v>9</v>
      </c>
      <c r="D49" s="24"/>
      <c r="E49" s="24"/>
      <c r="F49" s="24"/>
      <c r="G49" s="24"/>
    </row>
    <row r="50" spans="2:8" ht="30" customHeight="1" x14ac:dyDescent="0.3">
      <c r="B50" s="28"/>
      <c r="C50" s="25" t="s">
        <v>10</v>
      </c>
      <c r="D50" s="24">
        <v>2955.2999999999997</v>
      </c>
      <c r="E50" s="24">
        <v>2969.1</v>
      </c>
      <c r="F50" s="24">
        <v>2975.1</v>
      </c>
      <c r="G50" s="24"/>
    </row>
    <row r="51" spans="2:8" ht="42.6" customHeight="1" x14ac:dyDescent="0.3">
      <c r="B51" s="29" t="s">
        <v>54</v>
      </c>
      <c r="C51" s="14" t="s">
        <v>55</v>
      </c>
      <c r="D51" s="16"/>
      <c r="E51" s="16"/>
      <c r="F51" s="16"/>
      <c r="G51" s="17" t="s">
        <v>111</v>
      </c>
    </row>
    <row r="52" spans="2:8" ht="17.399999999999999" customHeight="1" x14ac:dyDescent="0.3">
      <c r="B52" s="31"/>
      <c r="C52" s="19" t="s">
        <v>8</v>
      </c>
      <c r="D52" s="20">
        <f>D54</f>
        <v>151.6</v>
      </c>
      <c r="E52" s="20">
        <f>E54</f>
        <v>161.6</v>
      </c>
      <c r="F52" s="20">
        <f>F54</f>
        <v>161.6</v>
      </c>
      <c r="G52" s="38"/>
    </row>
    <row r="53" spans="2:8" ht="19.2" customHeight="1" x14ac:dyDescent="0.3">
      <c r="B53" s="105"/>
      <c r="C53" s="25" t="s">
        <v>9</v>
      </c>
      <c r="D53" s="26"/>
      <c r="E53" s="26"/>
      <c r="F53" s="26"/>
      <c r="G53" s="26"/>
    </row>
    <row r="54" spans="2:8" ht="29.4" customHeight="1" x14ac:dyDescent="0.3">
      <c r="B54" s="107"/>
      <c r="C54" s="25" t="s">
        <v>10</v>
      </c>
      <c r="D54" s="26">
        <v>151.6</v>
      </c>
      <c r="E54" s="26">
        <v>161.6</v>
      </c>
      <c r="F54" s="26">
        <v>161.6</v>
      </c>
      <c r="G54" s="27"/>
    </row>
    <row r="55" spans="2:8" ht="29.4" customHeight="1" x14ac:dyDescent="0.3">
      <c r="B55" s="29" t="s">
        <v>56</v>
      </c>
      <c r="C55" s="14" t="s">
        <v>57</v>
      </c>
      <c r="D55" s="16"/>
      <c r="E55" s="16"/>
      <c r="F55" s="16"/>
      <c r="G55" s="17" t="s">
        <v>112</v>
      </c>
    </row>
    <row r="56" spans="2:8" ht="18.600000000000001" customHeight="1" x14ac:dyDescent="0.3">
      <c r="B56" s="31"/>
      <c r="C56" s="19" t="s">
        <v>8</v>
      </c>
      <c r="D56" s="20">
        <f>D58</f>
        <v>182.1</v>
      </c>
      <c r="E56" s="20">
        <f>E58</f>
        <v>182.1</v>
      </c>
      <c r="F56" s="20">
        <f>F58</f>
        <v>182.1</v>
      </c>
      <c r="G56" s="38"/>
    </row>
    <row r="57" spans="2:8" ht="21" customHeight="1" x14ac:dyDescent="0.3">
      <c r="B57" s="105"/>
      <c r="C57" s="46" t="s">
        <v>9</v>
      </c>
      <c r="D57" s="47"/>
      <c r="E57" s="47"/>
      <c r="F57" s="47"/>
      <c r="G57" s="48"/>
    </row>
    <row r="58" spans="2:8" ht="29.4" customHeight="1" x14ac:dyDescent="0.3">
      <c r="B58" s="107"/>
      <c r="C58" s="25" t="s">
        <v>10</v>
      </c>
      <c r="D58" s="24">
        <v>182.1</v>
      </c>
      <c r="E58" s="26">
        <v>182.1</v>
      </c>
      <c r="F58" s="26">
        <v>182.1</v>
      </c>
      <c r="G58" s="27"/>
    </row>
    <row r="59" spans="2:8" ht="44.4" customHeight="1" x14ac:dyDescent="0.3">
      <c r="B59" s="29" t="s">
        <v>58</v>
      </c>
      <c r="C59" s="14" t="s">
        <v>59</v>
      </c>
      <c r="D59" s="16"/>
      <c r="E59" s="16"/>
      <c r="F59" s="16"/>
      <c r="G59" s="17" t="s">
        <v>111</v>
      </c>
    </row>
    <row r="60" spans="2:8" ht="18.600000000000001" customHeight="1" x14ac:dyDescent="0.3">
      <c r="B60" s="49"/>
      <c r="C60" s="19" t="s">
        <v>8</v>
      </c>
      <c r="D60" s="50">
        <f>D62</f>
        <v>3</v>
      </c>
      <c r="E60" s="50">
        <f>E62</f>
        <v>3</v>
      </c>
      <c r="F60" s="50">
        <f>F62</f>
        <v>3</v>
      </c>
      <c r="G60" s="51"/>
    </row>
    <row r="61" spans="2:8" ht="18.600000000000001" customHeight="1" x14ac:dyDescent="0.3">
      <c r="B61" s="105"/>
      <c r="C61" s="25" t="s">
        <v>9</v>
      </c>
      <c r="D61" s="47"/>
      <c r="E61" s="47"/>
      <c r="F61" s="47"/>
      <c r="G61" s="48"/>
    </row>
    <row r="62" spans="2:8" ht="30" customHeight="1" x14ac:dyDescent="0.3">
      <c r="B62" s="106"/>
      <c r="C62" s="78" t="s">
        <v>10</v>
      </c>
      <c r="D62" s="53">
        <v>3</v>
      </c>
      <c r="E62" s="47">
        <v>3</v>
      </c>
      <c r="F62" s="47">
        <v>3</v>
      </c>
      <c r="G62" s="48"/>
      <c r="H62" s="9"/>
    </row>
    <row r="63" spans="2:8" ht="33.6" customHeight="1" x14ac:dyDescent="0.3">
      <c r="B63" s="29" t="s">
        <v>60</v>
      </c>
      <c r="C63" s="14" t="s">
        <v>61</v>
      </c>
      <c r="D63" s="16"/>
      <c r="E63" s="16"/>
      <c r="F63" s="16"/>
      <c r="G63" s="45"/>
    </row>
    <row r="64" spans="2:8" ht="19.95" customHeight="1" x14ac:dyDescent="0.3">
      <c r="B64" s="52"/>
      <c r="C64" s="19" t="s">
        <v>8</v>
      </c>
      <c r="D64" s="50">
        <f>D66</f>
        <v>39.799999999999997</v>
      </c>
      <c r="E64" s="50">
        <f>E66</f>
        <v>20</v>
      </c>
      <c r="F64" s="50">
        <f>F66</f>
        <v>20</v>
      </c>
      <c r="G64" s="51"/>
    </row>
    <row r="65" spans="2:13" ht="18.600000000000001" customHeight="1" x14ac:dyDescent="0.3">
      <c r="B65" s="113"/>
      <c r="C65" s="46" t="s">
        <v>9</v>
      </c>
      <c r="D65" s="53"/>
      <c r="E65" s="53"/>
      <c r="F65" s="53"/>
      <c r="G65" s="54"/>
    </row>
    <row r="66" spans="2:13" ht="31.95" customHeight="1" x14ac:dyDescent="0.3">
      <c r="B66" s="114"/>
      <c r="C66" s="25" t="s">
        <v>10</v>
      </c>
      <c r="D66" s="53">
        <v>39.799999999999997</v>
      </c>
      <c r="E66" s="53">
        <v>20</v>
      </c>
      <c r="F66" s="53">
        <v>20</v>
      </c>
      <c r="G66" s="48"/>
      <c r="K66" s="33"/>
      <c r="L66" s="33"/>
      <c r="M66" s="33"/>
    </row>
    <row r="67" spans="2:13" ht="31.95" customHeight="1" x14ac:dyDescent="0.3">
      <c r="B67" s="29" t="s">
        <v>62</v>
      </c>
      <c r="C67" s="14" t="s">
        <v>63</v>
      </c>
      <c r="D67" s="16"/>
      <c r="E67" s="16"/>
      <c r="F67" s="16"/>
      <c r="G67" s="45"/>
    </row>
    <row r="68" spans="2:13" ht="18.600000000000001" customHeight="1" x14ac:dyDescent="0.3">
      <c r="B68" s="55"/>
      <c r="C68" s="19" t="s">
        <v>8</v>
      </c>
      <c r="D68" s="50">
        <f>D70</f>
        <v>50</v>
      </c>
      <c r="E68" s="50"/>
      <c r="F68" s="50"/>
      <c r="G68" s="51"/>
    </row>
    <row r="69" spans="2:13" ht="19.8" customHeight="1" x14ac:dyDescent="0.3">
      <c r="B69" s="113"/>
      <c r="C69" s="46" t="s">
        <v>9</v>
      </c>
      <c r="D69" s="47"/>
      <c r="E69" s="47"/>
      <c r="F69" s="47"/>
      <c r="G69" s="48"/>
    </row>
    <row r="70" spans="2:13" ht="30" customHeight="1" x14ac:dyDescent="0.3">
      <c r="B70" s="114"/>
      <c r="C70" s="25" t="s">
        <v>10</v>
      </c>
      <c r="D70" s="53">
        <v>50</v>
      </c>
      <c r="E70" s="91"/>
      <c r="F70" s="91"/>
      <c r="G70" s="48"/>
      <c r="H70" s="103"/>
      <c r="I70" s="104"/>
      <c r="J70" s="104"/>
      <c r="K70" s="104"/>
    </row>
    <row r="71" spans="2:13" ht="30" customHeight="1" x14ac:dyDescent="0.3">
      <c r="B71" s="29" t="s">
        <v>99</v>
      </c>
      <c r="C71" s="14" t="s">
        <v>64</v>
      </c>
      <c r="D71" s="56"/>
      <c r="E71" s="56"/>
      <c r="F71" s="56"/>
      <c r="G71" s="97" t="s">
        <v>118</v>
      </c>
    </row>
    <row r="72" spans="2:13" ht="19.2" customHeight="1" x14ac:dyDescent="0.3">
      <c r="B72" s="55"/>
      <c r="C72" s="19" t="s">
        <v>8</v>
      </c>
      <c r="D72" s="50">
        <f>D74</f>
        <v>24.2</v>
      </c>
      <c r="E72" s="50"/>
      <c r="F72" s="50"/>
      <c r="G72" s="51"/>
    </row>
    <row r="73" spans="2:13" ht="18.600000000000001" customHeight="1" x14ac:dyDescent="0.3">
      <c r="B73" s="113"/>
      <c r="C73" s="46" t="s">
        <v>9</v>
      </c>
      <c r="D73" s="47"/>
      <c r="E73" s="47"/>
      <c r="F73" s="47"/>
      <c r="G73" s="48"/>
    </row>
    <row r="74" spans="2:13" ht="28.95" customHeight="1" x14ac:dyDescent="0.3">
      <c r="B74" s="114"/>
      <c r="C74" s="25" t="s">
        <v>10</v>
      </c>
      <c r="D74" s="47">
        <v>24.2</v>
      </c>
      <c r="E74" s="47"/>
      <c r="F74" s="47"/>
      <c r="G74" s="48"/>
    </row>
    <row r="75" spans="2:13" ht="32.25" customHeight="1" x14ac:dyDescent="0.3">
      <c r="B75" s="12" t="s">
        <v>100</v>
      </c>
      <c r="C75" s="13" t="s">
        <v>65</v>
      </c>
      <c r="D75" s="13"/>
      <c r="E75" s="13"/>
      <c r="F75" s="13"/>
      <c r="G75" s="13"/>
    </row>
    <row r="76" spans="2:13" ht="28.95" customHeight="1" x14ac:dyDescent="0.3">
      <c r="B76" s="29" t="s">
        <v>101</v>
      </c>
      <c r="C76" s="14" t="s">
        <v>66</v>
      </c>
      <c r="D76" s="16"/>
      <c r="E76" s="16"/>
      <c r="F76" s="16"/>
      <c r="G76" s="16"/>
    </row>
    <row r="77" spans="2:13" ht="18.600000000000001" customHeight="1" x14ac:dyDescent="0.3">
      <c r="B77" s="100" t="s">
        <v>67</v>
      </c>
      <c r="C77" s="92" t="s">
        <v>68</v>
      </c>
      <c r="D77" s="26"/>
      <c r="E77" s="26"/>
      <c r="F77" s="26"/>
      <c r="G77" s="7" t="s">
        <v>113</v>
      </c>
    </row>
    <row r="78" spans="2:13" ht="18.600000000000001" customHeight="1" x14ac:dyDescent="0.3">
      <c r="B78" s="100" t="s">
        <v>69</v>
      </c>
      <c r="C78" s="25" t="s">
        <v>70</v>
      </c>
      <c r="D78" s="26"/>
      <c r="E78" s="26"/>
      <c r="F78" s="26"/>
      <c r="G78" s="7" t="s">
        <v>113</v>
      </c>
    </row>
    <row r="79" spans="2:13" ht="28.8" customHeight="1" x14ac:dyDescent="0.3">
      <c r="B79" s="102" t="s">
        <v>71</v>
      </c>
      <c r="C79" s="25" t="s">
        <v>72</v>
      </c>
      <c r="D79" s="26"/>
      <c r="E79" s="26"/>
      <c r="F79" s="26"/>
      <c r="G79" s="7" t="s">
        <v>113</v>
      </c>
    </row>
    <row r="80" spans="2:13" ht="18.600000000000001" customHeight="1" x14ac:dyDescent="0.3">
      <c r="B80" s="100" t="s">
        <v>73</v>
      </c>
      <c r="C80" s="23" t="s">
        <v>75</v>
      </c>
      <c r="D80" s="5"/>
      <c r="E80" s="85"/>
      <c r="F80" s="89"/>
      <c r="G80" s="7" t="s">
        <v>113</v>
      </c>
    </row>
    <row r="81" spans="2:11" ht="18.600000000000001" customHeight="1" x14ac:dyDescent="0.3">
      <c r="B81" s="100" t="s">
        <v>74</v>
      </c>
      <c r="C81" s="23" t="s">
        <v>76</v>
      </c>
      <c r="D81" s="87"/>
      <c r="E81" s="85"/>
      <c r="F81" s="3"/>
      <c r="G81" s="7"/>
    </row>
    <row r="82" spans="2:11" ht="55.8" customHeight="1" x14ac:dyDescent="0.3">
      <c r="B82" s="100" t="s">
        <v>108</v>
      </c>
      <c r="C82" s="92" t="s">
        <v>119</v>
      </c>
      <c r="D82" s="87"/>
      <c r="E82" s="85"/>
      <c r="F82" s="3"/>
      <c r="G82" s="27"/>
      <c r="H82" s="90"/>
    </row>
    <row r="83" spans="2:11" ht="18" customHeight="1" x14ac:dyDescent="0.3">
      <c r="B83" s="58"/>
      <c r="C83" s="19" t="s">
        <v>8</v>
      </c>
      <c r="D83" s="59">
        <f>D85</f>
        <v>343.4</v>
      </c>
      <c r="E83" s="59">
        <f>E85</f>
        <v>1045.7</v>
      </c>
      <c r="F83" s="59">
        <f>F85</f>
        <v>3603.4</v>
      </c>
      <c r="G83" s="38"/>
    </row>
    <row r="84" spans="2:11" ht="19.2" customHeight="1" x14ac:dyDescent="0.3">
      <c r="B84" s="108"/>
      <c r="C84" s="25" t="s">
        <v>9</v>
      </c>
      <c r="D84" s="61"/>
      <c r="E84" s="60"/>
      <c r="F84" s="27"/>
      <c r="G84" s="27"/>
    </row>
    <row r="85" spans="2:11" ht="28.95" customHeight="1" x14ac:dyDescent="0.3">
      <c r="B85" s="109"/>
      <c r="C85" s="25" t="s">
        <v>10</v>
      </c>
      <c r="D85" s="60">
        <v>343.4</v>
      </c>
      <c r="E85" s="60">
        <v>1045.7</v>
      </c>
      <c r="F85" s="60">
        <v>3603.4</v>
      </c>
      <c r="G85" s="27"/>
    </row>
    <row r="86" spans="2:11" ht="31.95" customHeight="1" x14ac:dyDescent="0.3">
      <c r="B86" s="29" t="s">
        <v>77</v>
      </c>
      <c r="C86" s="14" t="s">
        <v>78</v>
      </c>
      <c r="D86" s="62"/>
      <c r="E86" s="30"/>
      <c r="F86" s="45"/>
      <c r="G86" s="45"/>
    </row>
    <row r="87" spans="2:11" ht="31.95" customHeight="1" x14ac:dyDescent="0.3">
      <c r="B87" s="100" t="s">
        <v>79</v>
      </c>
      <c r="C87" s="25" t="s">
        <v>80</v>
      </c>
      <c r="D87" s="5"/>
      <c r="E87" s="6"/>
      <c r="F87" s="27"/>
      <c r="G87" s="27"/>
    </row>
    <row r="88" spans="2:11" ht="30.6" customHeight="1" x14ac:dyDescent="0.3">
      <c r="B88" s="100" t="s">
        <v>81</v>
      </c>
      <c r="C88" s="64" t="s">
        <v>82</v>
      </c>
      <c r="D88" s="5"/>
      <c r="E88" s="6"/>
      <c r="F88" s="7"/>
      <c r="G88" s="27"/>
    </row>
    <row r="89" spans="2:11" ht="20.399999999999999" customHeight="1" x14ac:dyDescent="0.3">
      <c r="B89" s="100" t="s">
        <v>83</v>
      </c>
      <c r="C89" s="25" t="s">
        <v>84</v>
      </c>
      <c r="D89" s="5"/>
      <c r="E89" s="6"/>
      <c r="F89" s="27"/>
      <c r="G89" s="27"/>
      <c r="K89" s="63"/>
    </row>
    <row r="90" spans="2:11" ht="18.75" customHeight="1" x14ac:dyDescent="0.3">
      <c r="B90" s="110"/>
      <c r="C90" s="65" t="s">
        <v>8</v>
      </c>
      <c r="D90" s="59">
        <f>SUM(D92:D93)</f>
        <v>1643</v>
      </c>
      <c r="E90" s="59">
        <f>SUM(E92:E93)</f>
        <v>703.5</v>
      </c>
      <c r="F90" s="59">
        <f>SUM(F92:F93)</f>
        <v>702.1</v>
      </c>
      <c r="G90" s="38"/>
    </row>
    <row r="91" spans="2:11" ht="15" customHeight="1" x14ac:dyDescent="0.3">
      <c r="B91" s="111"/>
      <c r="C91" s="64" t="s">
        <v>9</v>
      </c>
      <c r="D91" s="61"/>
      <c r="E91" s="60"/>
      <c r="F91" s="27"/>
      <c r="G91" s="27"/>
    </row>
    <row r="92" spans="2:11" ht="29.4" customHeight="1" x14ac:dyDescent="0.3">
      <c r="B92" s="111"/>
      <c r="C92" s="64" t="s">
        <v>10</v>
      </c>
      <c r="D92" s="60">
        <v>1505.5</v>
      </c>
      <c r="E92" s="60">
        <v>703.5</v>
      </c>
      <c r="F92" s="60">
        <v>702.1</v>
      </c>
      <c r="G92" s="27"/>
    </row>
    <row r="93" spans="2:11" ht="18.600000000000001" customHeight="1" x14ac:dyDescent="0.3">
      <c r="B93" s="112"/>
      <c r="C93" s="64" t="s">
        <v>11</v>
      </c>
      <c r="D93" s="60">
        <v>137.5</v>
      </c>
      <c r="E93" s="60">
        <v>0</v>
      </c>
      <c r="F93" s="60">
        <v>0</v>
      </c>
      <c r="G93" s="27"/>
    </row>
    <row r="94" spans="2:11" ht="30.6" customHeight="1" x14ac:dyDescent="0.3">
      <c r="B94" s="66" t="s">
        <v>85</v>
      </c>
      <c r="C94" s="13" t="s">
        <v>86</v>
      </c>
      <c r="D94" s="13"/>
      <c r="E94" s="13"/>
      <c r="F94" s="13"/>
      <c r="G94" s="13"/>
    </row>
    <row r="95" spans="2:11" ht="29.4" customHeight="1" x14ac:dyDescent="0.3">
      <c r="B95" s="67" t="s">
        <v>87</v>
      </c>
      <c r="C95" s="14" t="s">
        <v>88</v>
      </c>
      <c r="D95" s="68"/>
      <c r="E95" s="68"/>
      <c r="F95" s="68"/>
      <c r="G95" s="17" t="s">
        <v>114</v>
      </c>
    </row>
    <row r="96" spans="2:11" ht="18.600000000000001" customHeight="1" x14ac:dyDescent="0.3">
      <c r="B96" s="69"/>
      <c r="C96" s="19" t="s">
        <v>8</v>
      </c>
      <c r="D96" s="70">
        <f>SUM(D98:D98)</f>
        <v>2419.9</v>
      </c>
      <c r="E96" s="70">
        <f>SUM(E98:E98)</f>
        <v>2419.9</v>
      </c>
      <c r="F96" s="70">
        <f>SUM(F98:F98)</f>
        <v>2419.9</v>
      </c>
      <c r="G96" s="51"/>
    </row>
    <row r="97" spans="2:7" ht="16.2" customHeight="1" x14ac:dyDescent="0.3">
      <c r="B97" s="121"/>
      <c r="C97" s="25" t="s">
        <v>9</v>
      </c>
      <c r="D97" s="71"/>
      <c r="E97" s="71"/>
      <c r="F97" s="71"/>
      <c r="G97" s="48"/>
    </row>
    <row r="98" spans="2:7" ht="33" customHeight="1" x14ac:dyDescent="0.3">
      <c r="B98" s="122"/>
      <c r="C98" s="25" t="s">
        <v>10</v>
      </c>
      <c r="D98" s="74">
        <v>2419.9</v>
      </c>
      <c r="E98" s="74">
        <f>+D98</f>
        <v>2419.9</v>
      </c>
      <c r="F98" s="74">
        <f>+D98</f>
        <v>2419.9</v>
      </c>
      <c r="G98" s="48"/>
    </row>
    <row r="99" spans="2:7" ht="31.95" customHeight="1" x14ac:dyDescent="0.3">
      <c r="B99" s="67" t="s">
        <v>89</v>
      </c>
      <c r="C99" s="14" t="s">
        <v>90</v>
      </c>
      <c r="D99" s="72"/>
      <c r="E99" s="72"/>
      <c r="F99" s="72"/>
      <c r="G99" s="17" t="s">
        <v>110</v>
      </c>
    </row>
    <row r="100" spans="2:7" ht="18" customHeight="1" x14ac:dyDescent="0.3">
      <c r="B100" s="38"/>
      <c r="C100" s="19" t="s">
        <v>8</v>
      </c>
      <c r="D100" s="70">
        <f>D102</f>
        <v>99.5</v>
      </c>
      <c r="E100" s="70">
        <f>E102</f>
        <v>100</v>
      </c>
      <c r="F100" s="70">
        <f>F102</f>
        <v>100</v>
      </c>
      <c r="G100" s="51"/>
    </row>
    <row r="101" spans="2:7" ht="18.600000000000001" customHeight="1" x14ac:dyDescent="0.3">
      <c r="B101" s="73"/>
      <c r="C101" s="25" t="s">
        <v>9</v>
      </c>
      <c r="D101" s="74"/>
      <c r="E101" s="74"/>
      <c r="F101" s="74"/>
      <c r="G101" s="54"/>
    </row>
    <row r="102" spans="2:7" ht="31.2" customHeight="1" x14ac:dyDescent="0.3">
      <c r="B102" s="54"/>
      <c r="C102" s="25" t="s">
        <v>10</v>
      </c>
      <c r="D102" s="71">
        <v>99.5</v>
      </c>
      <c r="E102" s="71">
        <v>100</v>
      </c>
      <c r="F102" s="71">
        <v>100</v>
      </c>
      <c r="G102" s="48"/>
    </row>
    <row r="103" spans="2:7" ht="43.95" customHeight="1" x14ac:dyDescent="0.3">
      <c r="B103" s="57" t="s">
        <v>91</v>
      </c>
      <c r="C103" s="14" t="s">
        <v>92</v>
      </c>
      <c r="D103" s="72"/>
      <c r="E103" s="72"/>
      <c r="F103" s="72"/>
      <c r="G103" s="17" t="s">
        <v>111</v>
      </c>
    </row>
    <row r="104" spans="2:7" ht="18" customHeight="1" x14ac:dyDescent="0.3">
      <c r="B104" s="38"/>
      <c r="C104" s="19" t="s">
        <v>8</v>
      </c>
      <c r="D104" s="70">
        <f>D106</f>
        <v>80</v>
      </c>
      <c r="E104" s="70">
        <f>E106</f>
        <v>113.9</v>
      </c>
      <c r="F104" s="70">
        <f>F106</f>
        <v>113.9</v>
      </c>
      <c r="G104" s="51"/>
    </row>
    <row r="105" spans="2:7" ht="19.2" customHeight="1" x14ac:dyDescent="0.3">
      <c r="B105" s="73"/>
      <c r="C105" s="25" t="s">
        <v>9</v>
      </c>
      <c r="D105" s="71"/>
      <c r="E105" s="71"/>
      <c r="F105" s="71"/>
      <c r="G105" s="48"/>
    </row>
    <row r="106" spans="2:7" ht="29.4" customHeight="1" x14ac:dyDescent="0.3">
      <c r="B106" s="54"/>
      <c r="C106" s="25" t="s">
        <v>10</v>
      </c>
      <c r="D106" s="74">
        <v>80</v>
      </c>
      <c r="E106" s="74">
        <v>113.9</v>
      </c>
      <c r="F106" s="74">
        <v>113.9</v>
      </c>
      <c r="G106" s="48"/>
    </row>
    <row r="107" spans="2:7" ht="42.6" customHeight="1" x14ac:dyDescent="0.3">
      <c r="B107" s="57" t="s">
        <v>93</v>
      </c>
      <c r="C107" s="14" t="s">
        <v>94</v>
      </c>
      <c r="D107" s="72"/>
      <c r="E107" s="72"/>
      <c r="F107" s="72"/>
      <c r="G107" s="17" t="s">
        <v>110</v>
      </c>
    </row>
    <row r="108" spans="2:7" ht="18.600000000000001" customHeight="1" x14ac:dyDescent="0.3">
      <c r="B108" s="51"/>
      <c r="C108" s="19" t="s">
        <v>8</v>
      </c>
      <c r="D108" s="70">
        <f>D110</f>
        <v>4.0999999999999996</v>
      </c>
      <c r="E108" s="70">
        <f>E110</f>
        <v>4.2</v>
      </c>
      <c r="F108" s="70">
        <f>F110</f>
        <v>4.2</v>
      </c>
      <c r="G108" s="21"/>
    </row>
    <row r="109" spans="2:7" ht="16.95" customHeight="1" x14ac:dyDescent="0.3">
      <c r="B109" s="121"/>
      <c r="C109" s="25" t="s">
        <v>9</v>
      </c>
      <c r="D109" s="75"/>
      <c r="E109" s="75"/>
      <c r="F109" s="75"/>
      <c r="G109" s="7"/>
    </row>
    <row r="110" spans="2:7" ht="31.2" customHeight="1" x14ac:dyDescent="0.3">
      <c r="B110" s="122"/>
      <c r="C110" s="25" t="s">
        <v>10</v>
      </c>
      <c r="D110" s="75">
        <v>4.0999999999999996</v>
      </c>
      <c r="E110" s="75">
        <v>4.2</v>
      </c>
      <c r="F110" s="75">
        <v>4.2</v>
      </c>
      <c r="G110" s="7"/>
    </row>
    <row r="111" spans="2:7" ht="27.75" customHeight="1" x14ac:dyDescent="0.3">
      <c r="B111" s="34"/>
      <c r="C111" s="19" t="s">
        <v>95</v>
      </c>
      <c r="D111" s="20">
        <f>D7+D11+D15+D19+D23+D34+D48+D52+D56+D60+D64+D68+D83+D90+D100+D104+D96+D108+D72</f>
        <v>17477.5</v>
      </c>
      <c r="E111" s="20">
        <f>E7+E11+E15+E19+E23+E34+E48+E52+E56+E60+E64+E68+E83+E90+E100+E104+E96+E108+E72</f>
        <v>16999.400000000001</v>
      </c>
      <c r="F111" s="20">
        <f>F7+F11+F15+F19+F23+F34+F48+F52+F56+F60+F64+F68+F83+F90+F100+F104+F96+F108+F72</f>
        <v>19562.200000000004</v>
      </c>
      <c r="G111" s="20"/>
    </row>
    <row r="112" spans="2:7" ht="17.399999999999999" customHeight="1" x14ac:dyDescent="0.3">
      <c r="B112" s="35"/>
      <c r="C112" s="25" t="s">
        <v>96</v>
      </c>
      <c r="D112" s="26">
        <v>0</v>
      </c>
      <c r="E112" s="26">
        <v>0</v>
      </c>
      <c r="F112" s="26">
        <v>0</v>
      </c>
      <c r="G112" s="26"/>
    </row>
    <row r="113" spans="2:13" ht="40.200000000000003" customHeight="1" x14ac:dyDescent="0.3">
      <c r="B113" s="35"/>
      <c r="C113" s="25" t="s">
        <v>97</v>
      </c>
      <c r="D113" s="26">
        <v>2853.7000000000007</v>
      </c>
      <c r="E113" s="93">
        <f>E111-D111</f>
        <v>-478.09999999999854</v>
      </c>
      <c r="F113" s="93">
        <f>F111-E111</f>
        <v>2562.8000000000029</v>
      </c>
      <c r="G113" s="26"/>
    </row>
    <row r="114" spans="2:13" ht="15" customHeight="1" x14ac:dyDescent="0.3">
      <c r="B114" s="118"/>
      <c r="C114" s="118"/>
      <c r="D114" s="118"/>
      <c r="E114" s="118"/>
      <c r="F114" s="118"/>
      <c r="G114" s="118"/>
    </row>
    <row r="115" spans="2:13" s="1" customFormat="1" ht="15" customHeight="1" x14ac:dyDescent="0.25">
      <c r="B115" s="117" t="s">
        <v>102</v>
      </c>
      <c r="C115" s="117"/>
      <c r="D115" s="117"/>
      <c r="E115" s="117"/>
      <c r="F115" s="117"/>
      <c r="G115" s="117"/>
      <c r="H115" s="94"/>
      <c r="I115" s="95"/>
      <c r="J115" s="96"/>
      <c r="K115" s="96"/>
      <c r="L115" s="96"/>
      <c r="M115" s="96"/>
    </row>
    <row r="116" spans="2:13" s="1" customFormat="1" ht="15" customHeight="1" x14ac:dyDescent="0.25">
      <c r="B116" s="124" t="s">
        <v>103</v>
      </c>
      <c r="C116" s="124"/>
      <c r="D116" s="124"/>
      <c r="E116" s="124"/>
      <c r="F116" s="124"/>
      <c r="G116" s="124"/>
      <c r="H116" s="94"/>
      <c r="I116" s="95"/>
      <c r="J116" s="96"/>
      <c r="K116" s="96"/>
      <c r="L116" s="96"/>
      <c r="M116" s="96"/>
    </row>
    <row r="117" spans="2:13" s="1" customFormat="1" ht="15" customHeight="1" x14ac:dyDescent="0.25">
      <c r="B117" s="117" t="s">
        <v>104</v>
      </c>
      <c r="C117" s="117"/>
      <c r="D117" s="117"/>
      <c r="E117" s="117"/>
      <c r="F117" s="117"/>
      <c r="G117" s="117"/>
      <c r="H117" s="94"/>
      <c r="I117" s="95"/>
      <c r="J117" s="96"/>
      <c r="K117" s="96"/>
      <c r="L117" s="96"/>
      <c r="M117" s="96"/>
    </row>
    <row r="118" spans="2:13" s="1" customFormat="1" ht="15" customHeight="1" x14ac:dyDescent="0.25">
      <c r="B118" s="117" t="s">
        <v>105</v>
      </c>
      <c r="C118" s="117"/>
      <c r="D118" s="117"/>
      <c r="E118" s="117"/>
      <c r="F118" s="117"/>
      <c r="G118" s="117"/>
      <c r="H118" s="94"/>
      <c r="I118" s="95"/>
      <c r="J118" s="96"/>
      <c r="K118" s="96"/>
      <c r="L118" s="96"/>
      <c r="M118" s="96"/>
    </row>
    <row r="120" spans="2:13" x14ac:dyDescent="0.3">
      <c r="D120" s="88" t="e">
        <f>+D7+D11+D15+D19+D23+#REF!+#REF!+#REF!+#REF!+#REF!+#REF!+#REF!+#REF!+#REF!+D56+D72+#REF!+#REF!+D96+D100+D104+D108+#REF!+#REF!+#REF!+#REF!+#REF!</f>
        <v>#REF!</v>
      </c>
    </row>
  </sheetData>
  <mergeCells count="24">
    <mergeCell ref="B24:B25"/>
    <mergeCell ref="D1:G1"/>
    <mergeCell ref="B53:B54"/>
    <mergeCell ref="B118:G118"/>
    <mergeCell ref="B114:G114"/>
    <mergeCell ref="B20:B21"/>
    <mergeCell ref="B2:G2"/>
    <mergeCell ref="B16:B17"/>
    <mergeCell ref="B97:B98"/>
    <mergeCell ref="B12:B13"/>
    <mergeCell ref="B8:B9"/>
    <mergeCell ref="B57:B58"/>
    <mergeCell ref="B115:G115"/>
    <mergeCell ref="B116:G116"/>
    <mergeCell ref="B117:G117"/>
    <mergeCell ref="B109:B110"/>
    <mergeCell ref="H70:K70"/>
    <mergeCell ref="B35:B38"/>
    <mergeCell ref="B61:B62"/>
    <mergeCell ref="B84:B85"/>
    <mergeCell ref="B90:B93"/>
    <mergeCell ref="B73:B74"/>
    <mergeCell ref="B69:B70"/>
    <mergeCell ref="B65:B66"/>
  </mergeCells>
  <printOptions horizontalCentered="1"/>
  <pageMargins left="0.39370078740157483" right="0.39370078740157483" top="0.59055118110236227" bottom="0.59055118110236227" header="0" footer="0"/>
  <pageSetup paperSize="9" scale="77" orientation="portrait" r:id="rId1"/>
  <ignoredErrors>
    <ignoredError sqref="D1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11 programa 3 lentelė</vt:lpstr>
      <vt:lpstr>'11 programa 3 lentelė'!Print_Area</vt:lpstr>
      <vt:lpstr>'11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2023-12-06T10:04:42Z</cp:lastPrinted>
  <dcterms:created xsi:type="dcterms:W3CDTF">2023-07-10T07:04:14Z</dcterms:created>
  <dcterms:modified xsi:type="dcterms:W3CDTF">2024-01-29T13:51:14Z</dcterms:modified>
  <cp:category/>
  <cp:contentStatus/>
</cp:coreProperties>
</file>