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4-2026 SVP\SPRENDIMAS\"/>
    </mc:Choice>
  </mc:AlternateContent>
  <xr:revisionPtr revIDLastSave="0" documentId="13_ncr:1_{66C1F3D3-837F-41E9-8F2D-4C88CAB2B40E}" xr6:coauthVersionLast="47" xr6:coauthVersionMax="47" xr10:uidLastSave="{00000000-0000-0000-0000-000000000000}"/>
  <bookViews>
    <workbookView xWindow="-108" yWindow="-108" windowWidth="23256" windowHeight="12456" xr2:uid="{EF082B20-5454-481E-8ECF-44F36E11C9BB}"/>
  </bookViews>
  <sheets>
    <sheet name="4 programa 3 lentelė" sheetId="1" r:id="rId1"/>
  </sheets>
  <definedNames>
    <definedName name="_xlnm.Print_Area" localSheetId="0">'4 programa 3 lentelė'!$A$1:$G$110</definedName>
    <definedName name="_xlnm.Print_Titles" localSheetId="0">'4 programa 3 lentelė'!$3:$3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E7" i="1"/>
  <c r="D7" i="1"/>
  <c r="F95" i="1"/>
  <c r="E95" i="1"/>
  <c r="D95" i="1"/>
  <c r="F79" i="1"/>
  <c r="E79" i="1"/>
  <c r="D79" i="1"/>
  <c r="F71" i="1"/>
  <c r="E71" i="1"/>
  <c r="D71" i="1"/>
  <c r="F46" i="1"/>
  <c r="D42" i="1"/>
  <c r="E48" i="1"/>
  <c r="E46" i="1" s="1"/>
  <c r="D48" i="1"/>
  <c r="D46" i="1" s="1"/>
  <c r="D51" i="1"/>
  <c r="D11" i="1"/>
  <c r="F22" i="1"/>
  <c r="E22" i="1"/>
  <c r="D22" i="1"/>
  <c r="M95" i="1"/>
  <c r="L95" i="1"/>
  <c r="K95" i="1"/>
  <c r="F26" i="1"/>
  <c r="E26" i="1"/>
  <c r="D26" i="1"/>
  <c r="D33" i="1"/>
  <c r="D29" i="1"/>
  <c r="F38" i="1"/>
  <c r="E38" i="1"/>
  <c r="D38" i="1"/>
  <c r="F33" i="1"/>
  <c r="E33" i="1"/>
  <c r="E11" i="1"/>
  <c r="F11" i="1"/>
  <c r="F18" i="1"/>
  <c r="E18" i="1"/>
  <c r="D18" i="1"/>
  <c r="F29" i="1"/>
  <c r="E29" i="1"/>
  <c r="F51" i="1"/>
  <c r="E51" i="1"/>
  <c r="F56" i="1"/>
  <c r="E56" i="1"/>
  <c r="D56" i="1"/>
  <c r="F60" i="1"/>
  <c r="E60" i="1"/>
  <c r="D60" i="1"/>
  <c r="F65" i="1"/>
  <c r="E65" i="1"/>
  <c r="D65" i="1"/>
  <c r="F99" i="1" l="1"/>
  <c r="E99" i="1"/>
  <c r="D99" i="1"/>
  <c r="D102" i="1" s="1"/>
  <c r="F102" i="1" l="1"/>
  <c r="E102" i="1"/>
  <c r="K96" i="1"/>
  <c r="K97" i="1" s="1"/>
  <c r="L96" i="1"/>
  <c r="L97" i="1" s="1"/>
  <c r="M96" i="1"/>
  <c r="M97" i="1" s="1"/>
  <c r="F104" i="1" l="1"/>
  <c r="E104" i="1"/>
</calcChain>
</file>

<file path=xl/sharedStrings.xml><?xml version="1.0" encoding="utf-8"?>
<sst xmlns="http://schemas.openxmlformats.org/spreadsheetml/2006/main" count="161" uniqueCount="100">
  <si>
    <t>Programos uždavinio, priemonės kodas ir požymis</t>
  </si>
  <si>
    <t>Uždavinio, priemonės pavadinimas, finansavimo šaltiniai</t>
  </si>
  <si>
    <t>2024 metų asignavimai ir kitos lėšos</t>
  </si>
  <si>
    <t>2025 metų asignavimai ir kitos lėšos</t>
  </si>
  <si>
    <t>2026 metų asignavimai ir kitos lėšos</t>
  </si>
  <si>
    <t>Savivaldybės strateginio plėtros plano priemonės kodas</t>
  </si>
  <si>
    <t>Uždavinys: Užtikrinti visuomenės sveikatos priežiūros paslaugų teikimą</t>
  </si>
  <si>
    <t>Priemonė: Klaipėdos miesto savivaldybės visuomenės sveikatos rėmimo specialiosios programos įgyvendinimas prioritetinėse srityse</t>
  </si>
  <si>
    <t>Savivaldybės biudžetas (įskaitant skolintas lėšas)</t>
  </si>
  <si>
    <t>Iš jo:</t>
  </si>
  <si>
    <t>Savivaldybės biudžeto lėšos (nuosavos, be ankstesnių metų likučio)</t>
  </si>
  <si>
    <t>Ankstesnių metų likučiai</t>
  </si>
  <si>
    <t>004-01-02 (TP)</t>
  </si>
  <si>
    <t>Priemonė: BĮ Klaipėdos miesto visuomenės sveikatos biuro veiklos organizavimas, vykdant visuomenės sveikatos stiprinimą ir stebėseną ugdymo įstaigose ir bendruomenėse</t>
  </si>
  <si>
    <t>Lietuvos Respublikos valstybės biudžeto dotacijos</t>
  </si>
  <si>
    <t>Pajamų įmokos ir kitos pajamos</t>
  </si>
  <si>
    <t>Europos Sąjungos ir kitos tarptautinės finansinės paramos lėšos</t>
  </si>
  <si>
    <t>004-01-03 (TP)</t>
  </si>
  <si>
    <t>Priemonė: Sveikatos ir su sveikata susijusių dienų minėjimo renginių organizavimas</t>
  </si>
  <si>
    <t>Priemonė: Projekto ,,Neįtikėtini metai“ įgyvendinimas</t>
  </si>
  <si>
    <t xml:space="preserve">Kiti šaltiniai </t>
  </si>
  <si>
    <t>Iš jų:</t>
  </si>
  <si>
    <t>Kiti šaltiniai (Europos Sąjungos paramos lėšos)</t>
  </si>
  <si>
    <t>Priemonė: Projekto ,,Sveikos gyvensenos skatinimas, sveikatos raštingumo, visuomenės sveikatos paslaugų prieinamumo ir kokybės tikslinėms grupėms didinimas Klaipėdos mieste“ įgyvendinimas</t>
  </si>
  <si>
    <t>Priemonė: Projekto ,,Jungtiniai veiksmai įgyvendinant gerąją praktiką pirminėje sveikatos priežiūroje“ įgyvendinimas</t>
  </si>
  <si>
    <t>Priemonė: Projekto ,,Holistinis klimato kaitos, aplinkos streso veiksnių ir epidemiologinių modelių Borealiniame regione supratimas – AURORA“ įgyvendinimas</t>
  </si>
  <si>
    <t>004-01-08 (TP)</t>
  </si>
  <si>
    <t>Priemonė: Komunalinių paslaugų įsigijimas</t>
  </si>
  <si>
    <t>004-02 (T)</t>
  </si>
  <si>
    <t>Uždavinys: Užtikrinti asmens sveikatos priežiūros paslaugų teikimą</t>
  </si>
  <si>
    <t>004-02-01 (TP)</t>
  </si>
  <si>
    <t>Priemonė: BĮ Klaipėdos sutrikusio vystymosi kūdikių namų išlaikymas ir veiklos organizavimas</t>
  </si>
  <si>
    <t>Kiti šaltiniai (Privalomojo sveikatos draudimo fondo lėšos)</t>
  </si>
  <si>
    <t>004-02-02 (TP)</t>
  </si>
  <si>
    <t xml:space="preserve">Priemonė: Atokvėpio paslaugos teikimas šeimoms, auginančioms vaiką su negalia (BĮ Klaipėdos sutrikusio vystymosi kūdikių namuose) </t>
  </si>
  <si>
    <t>004-02-03 (TP)</t>
  </si>
  <si>
    <t xml:space="preserve">Priemonė: Tiesiogiai stebimo trumpo gydymo kurso (DOTS) kabineto paslaugų organizavimas </t>
  </si>
  <si>
    <t>004-02-04 (TP)</t>
  </si>
  <si>
    <t>Priemonė: Fizinio asmens pripažinimo neveiksniu tam tikroje srityje organizavimas</t>
  </si>
  <si>
    <t>004-02-04-01</t>
  </si>
  <si>
    <t xml:space="preserve">Asmens gebėjimo pasirūpinti savimi ir priimti kasdienius sprendimus savarankiškai ar naudojantis pagalba konkrečioje srityje vertinimas ir išvadų rengimas </t>
  </si>
  <si>
    <t>004-02-04-02</t>
  </si>
  <si>
    <t xml:space="preserve">Neveiksnių asmenų būklės peržiūrėjimo užtikrinimas </t>
  </si>
  <si>
    <t>004-02-05 (TP)</t>
  </si>
  <si>
    <t>Priemonė: Klaipėdos miesto gyventojų sveikatos priežiūros paslaugų rėmimas</t>
  </si>
  <si>
    <t>004-02-05-01</t>
  </si>
  <si>
    <t>Budinčio odontologo kabineto paslaugų organizavimas Klaipėdos miesto gyventojams</t>
  </si>
  <si>
    <t>004-02-05-02</t>
  </si>
  <si>
    <t>Asmens sveikatos priežiūros specialistų pritraukimas ir (ar) išlaikymas</t>
  </si>
  <si>
    <t>004-02-05-03</t>
  </si>
  <si>
    <t>Ortodontinių aparatų, naudojamų ortodontiniam gydymui, išlaidų kompensavimas vaikams iki 16 metų</t>
  </si>
  <si>
    <t>Uždavinys: Modernizuoti sveikatos priežiūros įstaigų infrastruktūrą</t>
  </si>
  <si>
    <t>Priemonė: Teikiamų sveikatos priežiūros paslaugų infrastruktūros tobulinimas</t>
  </si>
  <si>
    <t>004-03-01-02</t>
  </si>
  <si>
    <t>004-03-01-03</t>
  </si>
  <si>
    <t>004-03-01-04</t>
  </si>
  <si>
    <t>Dalininko įnašo perdavimas VšĮ Klaipėdos vaikų ligoninei naujai endoskopinei sistemai įsigyti</t>
  </si>
  <si>
    <t xml:space="preserve">004-03-01-07
</t>
  </si>
  <si>
    <t xml:space="preserve">004-03-01-08
</t>
  </si>
  <si>
    <t xml:space="preserve">004-03-01-09
</t>
  </si>
  <si>
    <t>BĮ Klaipėdos miesto visuomenės sveikatos biuro iškėlimas iš patalpų Taikos pr. 76</t>
  </si>
  <si>
    <t xml:space="preserve">004-03-01-10
</t>
  </si>
  <si>
    <t>Ilgalaikės priežiūros dienos centro steigimas ir mobiliųjų brigadų aprūpinimas įranga ir transporto priemonėmis Klaipėdoje</t>
  </si>
  <si>
    <t>Kontrolė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</si>
  <si>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</si>
  <si>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</si>
  <si>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patikslintų asignavimų ir kitų lėšų planu</t>
  </si>
  <si>
    <t xml:space="preserve">004-03-01-06
</t>
  </si>
  <si>
    <t>Sveikatos centro sudėtyje teikiamų sveikatos priežiūros paslaugų infrastruktūros modernizavimas</t>
  </si>
  <si>
    <t>Dalininko įnašo perdavimas VšĮ Klaipėdos medicininės slaugos ligoninei liftui rekonstruoti, kiemo aplinkai sutvarkyti ir saulės elektrinei įrengti</t>
  </si>
  <si>
    <t>004-01-09 (TP)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</si>
  <si>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</si>
  <si>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</si>
  <si>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</si>
  <si>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</si>
  <si>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004-01 (T)</t>
  </si>
  <si>
    <t>004-01-01 (TP)</t>
  </si>
  <si>
    <t xml:space="preserve">004-03-01-05
</t>
  </si>
  <si>
    <t>004-03 (P)</t>
  </si>
  <si>
    <t>004-03-01 (PP)</t>
  </si>
  <si>
    <t>004-01-06 (PP)</t>
  </si>
  <si>
    <t>004-01-07 (PP)</t>
  </si>
  <si>
    <t>004-01-04 (PP)</t>
  </si>
  <si>
    <t>Sveikatos centro teikiamų sveikatos priežiūros paslaugų prieinamumo ir kokybės gerinimas</t>
  </si>
  <si>
    <t>RP – regioninė pažangos priemonė.</t>
  </si>
  <si>
    <t>004-03-01-01 (RP)</t>
  </si>
  <si>
    <t>004-01-05 (RP)</t>
  </si>
  <si>
    <t>2.3.2.1.</t>
  </si>
  <si>
    <t>3.3.5.1.</t>
  </si>
  <si>
    <t>2.3.1.3.</t>
  </si>
  <si>
    <t xml:space="preserve">2.3.1.3. </t>
  </si>
  <si>
    <t>2.3.1.2.</t>
  </si>
  <si>
    <t>Pastato J. Karoso g. 13 pritaikymo naujoms sveikatos priežiūros paslaugoms teikti techninio projekto parengimas</t>
  </si>
  <si>
    <t>004-03-01-11</t>
  </si>
  <si>
    <t>Dalininko įnašo perdavimas VšĮ Klaipėdos vaikų ligoninei pastato (K. Donelaičio g. 7) šlaitinio stogo konstrukcijų kapitaliniam remontui atlikti</t>
  </si>
  <si>
    <t>Dalininko įnašo perdavimas VšĮ Klaipėdos vaikų ligoninei pastato (K. Donelaičio g. 9) vamzdynų kapitaliniam remontui atlikti</t>
  </si>
  <si>
    <t>VšĮ Klaipėdos psichikos sveikatos centro gydymo paskirties pastato (Galinio Pylimo g. 3) kapitalinis remontas ir infrastruktūros apie pastatą sutvarkymas</t>
  </si>
  <si>
    <t>VšĮ Jūrininkų sveikatos priežiūros centro patalpų (Pievų Tako g. 38) išlaikymas</t>
  </si>
  <si>
    <t>3 lentelė. Klaipėdos miesto savivaldybės 2024–2026 metų 004 Sveikatos apsaugos programos uždaviniai, priemonės, asignavimai ir kitos lėšos (tūkst. eurų)</t>
  </si>
  <si>
    <t>Priemonė: Klaipėdos miesto savivaldybės triukšmo prevencijos veiksmų 2024–2028 m. plano parengimas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</si>
</sst>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General"/>
  </numFmts>
  <fonts count="18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i/>
      <sz val="10"/>
      <color theme="1"/>
      <name val="Calibri"/>
      <family val="2"/>
      <charset val="186"/>
      <scheme val="minor"/>
    </font>
    <font>
      <b/>
      <sz val="10"/>
      <name val="Times New Roman"/>
      <family val="1"/>
    </font>
    <font>
      <sz val="10"/>
      <color theme="1"/>
      <name val="Calibri"/>
      <family val="2"/>
      <charset val="186"/>
    </font>
    <font>
      <sz val="10"/>
      <color theme="0"/>
      <name val="Calibri"/>
      <family val="2"/>
      <charset val="186"/>
      <scheme val="minor"/>
    </font>
    <font>
      <sz val="10"/>
      <color theme="0"/>
      <name val="Times New Roman"/>
      <family val="1"/>
    </font>
    <font>
      <sz val="10"/>
      <color rgb="FFFF000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Border="0" applyProtection="0"/>
  </cellStyleXfs>
  <cellXfs count="108">
    <xf numFmtId="0" fontId="0" fillId="0" borderId="0" xfId="0"/>
    <xf numFmtId="16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0" xfId="0" applyFont="1"/>
    <xf numFmtId="164" fontId="6" fillId="3" borderId="1" xfId="0" applyNumberFormat="1" applyFont="1" applyFill="1" applyBorder="1" applyAlignment="1">
      <alignment horizontal="center" vertical="top"/>
    </xf>
    <xf numFmtId="0" fontId="1" fillId="3" borderId="0" xfId="0" applyFont="1" applyFill="1"/>
    <xf numFmtId="164" fontId="4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164" fontId="5" fillId="7" borderId="1" xfId="0" applyNumberFormat="1" applyFont="1" applyFill="1" applyBorder="1" applyAlignment="1">
      <alignment horizontal="center" vertical="top" wrapText="1"/>
    </xf>
    <xf numFmtId="164" fontId="2" fillId="7" borderId="1" xfId="0" applyNumberFormat="1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justify" vertical="top" wrapText="1"/>
    </xf>
    <xf numFmtId="0" fontId="5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 wrapText="1"/>
    </xf>
    <xf numFmtId="164" fontId="5" fillId="8" borderId="1" xfId="0" applyNumberFormat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justify" vertical="top" wrapText="1"/>
    </xf>
    <xf numFmtId="0" fontId="4" fillId="7" borderId="1" xfId="0" applyFont="1" applyFill="1" applyBorder="1" applyAlignment="1">
      <alignment horizontal="justify" vertical="top" wrapText="1"/>
    </xf>
    <xf numFmtId="164" fontId="5" fillId="8" borderId="1" xfId="0" applyNumberFormat="1" applyFont="1" applyFill="1" applyBorder="1" applyAlignment="1">
      <alignment vertical="top" wrapText="1"/>
    </xf>
    <xf numFmtId="164" fontId="4" fillId="8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/>
    </xf>
    <xf numFmtId="164" fontId="4" fillId="8" borderId="1" xfId="0" applyNumberFormat="1" applyFont="1" applyFill="1" applyBorder="1" applyAlignment="1">
      <alignment horizontal="center" vertical="top"/>
    </xf>
    <xf numFmtId="164" fontId="2" fillId="8" borderId="1" xfId="0" applyNumberFormat="1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vertical="top" wrapText="1"/>
    </xf>
    <xf numFmtId="164" fontId="1" fillId="0" borderId="0" xfId="0" applyNumberFormat="1" applyFont="1"/>
    <xf numFmtId="164" fontId="4" fillId="3" borderId="1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4" fillId="3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64" fontId="2" fillId="7" borderId="1" xfId="0" applyNumberFormat="1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 wrapText="1"/>
    </xf>
    <xf numFmtId="164" fontId="4" fillId="6" borderId="1" xfId="1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164" fontId="4" fillId="7" borderId="1" xfId="0" applyNumberFormat="1" applyFont="1" applyFill="1" applyBorder="1" applyAlignment="1">
      <alignment horizontal="center" vertical="top" wrapText="1"/>
    </xf>
    <xf numFmtId="0" fontId="12" fillId="0" borderId="0" xfId="0" applyFont="1"/>
    <xf numFmtId="164" fontId="5" fillId="8" borderId="5" xfId="0" applyNumberFormat="1" applyFont="1" applyFill="1" applyBorder="1" applyAlignment="1">
      <alignment horizontal="center" vertical="top" wrapText="1"/>
    </xf>
    <xf numFmtId="164" fontId="5" fillId="0" borderId="3" xfId="0" applyNumberFormat="1" applyFont="1" applyBorder="1" applyAlignment="1">
      <alignment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164" fontId="6" fillId="3" borderId="1" xfId="1" applyNumberFormat="1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vertical="top" wrapText="1"/>
    </xf>
    <xf numFmtId="164" fontId="13" fillId="3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horizontal="center" vertical="top"/>
    </xf>
    <xf numFmtId="0" fontId="12" fillId="3" borderId="0" xfId="0" applyFont="1" applyFill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4" fillId="3" borderId="0" xfId="0" applyFont="1" applyFill="1" applyAlignment="1">
      <alignment horizontal="center" vertical="top"/>
    </xf>
    <xf numFmtId="0" fontId="15" fillId="0" borderId="0" xfId="0" applyFont="1" applyAlignment="1">
      <alignment horizontal="center" vertical="top"/>
    </xf>
    <xf numFmtId="164" fontId="15" fillId="0" borderId="0" xfId="0" applyNumberFormat="1" applyFont="1"/>
    <xf numFmtId="0" fontId="5" fillId="3" borderId="8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/>
    <xf numFmtId="0" fontId="4" fillId="9" borderId="8" xfId="0" applyFont="1" applyFill="1" applyBorder="1" applyAlignment="1">
      <alignment vertical="top" wrapText="1"/>
    </xf>
    <xf numFmtId="0" fontId="11" fillId="3" borderId="8" xfId="0" applyFont="1" applyFill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164" fontId="8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horizontal="left" vertical="top"/>
    </xf>
    <xf numFmtId="164" fontId="2" fillId="3" borderId="1" xfId="0" applyNumberFormat="1" applyFont="1" applyFill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3" borderId="9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4" fillId="3" borderId="9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 wrapText="1"/>
    </xf>
    <xf numFmtId="0" fontId="17" fillId="3" borderId="9" xfId="0" applyFont="1" applyFill="1" applyBorder="1" applyAlignment="1">
      <alignment horizontal="center" vertical="top"/>
    </xf>
    <xf numFmtId="0" fontId="17" fillId="3" borderId="0" xfId="0" applyFont="1" applyFill="1" applyAlignment="1">
      <alignment horizontal="center" vertical="top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6" fillId="3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10" fillId="0" borderId="0" xfId="0" applyFont="1" applyAlignment="1">
      <alignment horizontal="left" vertical="center" wrapText="1"/>
    </xf>
  </cellXfs>
  <cellStyles count="2">
    <cellStyle name="Excel Built-in Normal" xfId="1" xr:uid="{48795526-0D47-4B88-AE3F-56B560CE652A}"/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FFFFFF"/>
      <color rgb="FF99FFCC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112-3B8F-41F4-9BAA-5145454E912F}">
  <dimension ref="B1:T110"/>
  <sheetViews>
    <sheetView tabSelected="1" zoomScaleNormal="100" zoomScaleSheetLayoutView="100" workbookViewId="0">
      <selection activeCell="B1" sqref="B1"/>
    </sheetView>
  </sheetViews>
  <sheetFormatPr defaultColWidth="9.109375" defaultRowHeight="13.8" x14ac:dyDescent="0.3"/>
  <cols>
    <col min="1" max="1" width="2.5546875" style="3" customWidth="1"/>
    <col min="2" max="2" width="17.6640625" style="10" customWidth="1"/>
    <col min="3" max="3" width="44.6640625" style="10" customWidth="1"/>
    <col min="4" max="4" width="14.6640625" style="1" customWidth="1"/>
    <col min="5" max="5" width="14.33203125" style="1" customWidth="1"/>
    <col min="6" max="7" width="14.6640625" style="1" customWidth="1"/>
    <col min="8" max="8" width="10.44140625" style="11" customWidth="1"/>
    <col min="9" max="10" width="9.109375" style="11"/>
    <col min="11" max="16384" width="9.109375" style="3"/>
  </cols>
  <sheetData>
    <row r="1" spans="2:7" ht="15.6" x14ac:dyDescent="0.3">
      <c r="B1" s="2"/>
      <c r="C1" s="2"/>
      <c r="D1" s="77"/>
      <c r="E1" s="77"/>
      <c r="F1" s="78"/>
      <c r="G1" s="78"/>
    </row>
    <row r="2" spans="2:7" ht="30.6" customHeight="1" x14ac:dyDescent="0.3">
      <c r="B2" s="86" t="s">
        <v>98</v>
      </c>
      <c r="C2" s="86"/>
      <c r="D2" s="86"/>
      <c r="E2" s="86"/>
      <c r="F2" s="86"/>
      <c r="G2" s="86"/>
    </row>
    <row r="3" spans="2:7" ht="60" customHeight="1" x14ac:dyDescent="0.3">
      <c r="B3" s="45" t="s">
        <v>0</v>
      </c>
      <c r="C3" s="45" t="s">
        <v>1</v>
      </c>
      <c r="D3" s="46" t="s">
        <v>2</v>
      </c>
      <c r="E3" s="46" t="s">
        <v>3</v>
      </c>
      <c r="F3" s="46" t="s">
        <v>4</v>
      </c>
      <c r="G3" s="46" t="s">
        <v>5</v>
      </c>
    </row>
    <row r="4" spans="2:7" ht="12.6" customHeight="1" x14ac:dyDescent="0.3">
      <c r="B4" s="47">
        <v>1</v>
      </c>
      <c r="C4" s="47">
        <v>2</v>
      </c>
      <c r="D4" s="47">
        <v>3</v>
      </c>
      <c r="E4" s="47">
        <v>4</v>
      </c>
      <c r="F4" s="47">
        <v>5</v>
      </c>
      <c r="G4" s="47">
        <v>6</v>
      </c>
    </row>
    <row r="5" spans="2:7" ht="32.25" customHeight="1" x14ac:dyDescent="0.3">
      <c r="B5" s="48" t="s">
        <v>75</v>
      </c>
      <c r="C5" s="49" t="s">
        <v>6</v>
      </c>
      <c r="D5" s="49"/>
      <c r="E5" s="49"/>
      <c r="F5" s="49"/>
      <c r="G5" s="49"/>
    </row>
    <row r="6" spans="2:7" ht="43.2" customHeight="1" x14ac:dyDescent="0.3">
      <c r="B6" s="50" t="s">
        <v>76</v>
      </c>
      <c r="C6" s="50" t="s">
        <v>7</v>
      </c>
      <c r="D6" s="51"/>
      <c r="E6" s="51"/>
      <c r="F6" s="51"/>
      <c r="G6" s="15" t="s">
        <v>87</v>
      </c>
    </row>
    <row r="7" spans="2:7" ht="17.399999999999999" customHeight="1" x14ac:dyDescent="0.3">
      <c r="B7" s="18"/>
      <c r="C7" s="19" t="s">
        <v>8</v>
      </c>
      <c r="D7" s="20">
        <f>+D9</f>
        <v>342.9</v>
      </c>
      <c r="E7" s="20">
        <f>+E9</f>
        <v>342.9</v>
      </c>
      <c r="F7" s="20">
        <f>+F9</f>
        <v>342.9</v>
      </c>
      <c r="G7" s="20"/>
    </row>
    <row r="8" spans="2:7" x14ac:dyDescent="0.3">
      <c r="B8" s="94"/>
      <c r="C8" s="26" t="s">
        <v>9</v>
      </c>
      <c r="D8" s="13"/>
      <c r="E8" s="13"/>
      <c r="F8" s="13"/>
      <c r="G8" s="13"/>
    </row>
    <row r="9" spans="2:7" ht="28.2" customHeight="1" x14ac:dyDescent="0.3">
      <c r="B9" s="94"/>
      <c r="C9" s="26" t="s">
        <v>10</v>
      </c>
      <c r="D9" s="57">
        <v>342.9</v>
      </c>
      <c r="E9" s="8">
        <v>342.9</v>
      </c>
      <c r="F9" s="8">
        <v>342.9</v>
      </c>
      <c r="G9" s="13"/>
    </row>
    <row r="10" spans="2:7" ht="57.6" customHeight="1" x14ac:dyDescent="0.3">
      <c r="B10" s="17" t="s">
        <v>12</v>
      </c>
      <c r="C10" s="16" t="s">
        <v>13</v>
      </c>
      <c r="D10" s="40"/>
      <c r="E10" s="40"/>
      <c r="F10" s="40"/>
      <c r="G10" s="15" t="s">
        <v>87</v>
      </c>
    </row>
    <row r="11" spans="2:7" ht="15.75" customHeight="1" x14ac:dyDescent="0.3">
      <c r="B11" s="21"/>
      <c r="C11" s="19" t="s">
        <v>8</v>
      </c>
      <c r="D11" s="20">
        <f>SUM(D13:D16)</f>
        <v>2736.7</v>
      </c>
      <c r="E11" s="20">
        <f t="shared" ref="E11:F11" si="0">SUM(E13:E16)</f>
        <v>2731.1</v>
      </c>
      <c r="F11" s="20">
        <f t="shared" si="0"/>
        <v>2731.1</v>
      </c>
      <c r="G11" s="20"/>
    </row>
    <row r="12" spans="2:7" ht="15.6" customHeight="1" x14ac:dyDescent="0.3">
      <c r="B12" s="89"/>
      <c r="C12" s="26" t="s">
        <v>9</v>
      </c>
      <c r="D12" s="13"/>
      <c r="E12" s="13"/>
      <c r="F12" s="13"/>
      <c r="G12" s="13"/>
    </row>
    <row r="13" spans="2:7" ht="29.4" customHeight="1" x14ac:dyDescent="0.3">
      <c r="B13" s="89"/>
      <c r="C13" s="26" t="s">
        <v>10</v>
      </c>
      <c r="D13" s="33">
        <v>1339.3</v>
      </c>
      <c r="E13" s="33">
        <v>1339.3</v>
      </c>
      <c r="F13" s="8">
        <v>1339.3</v>
      </c>
      <c r="G13" s="13"/>
    </row>
    <row r="14" spans="2:7" ht="16.2" customHeight="1" x14ac:dyDescent="0.3">
      <c r="B14" s="89"/>
      <c r="C14" s="26" t="s">
        <v>14</v>
      </c>
      <c r="D14" s="33">
        <v>1382.2</v>
      </c>
      <c r="E14" s="33">
        <v>1382.2</v>
      </c>
      <c r="F14" s="57">
        <v>1382.2</v>
      </c>
      <c r="G14" s="8"/>
    </row>
    <row r="15" spans="2:7" ht="14.4" customHeight="1" x14ac:dyDescent="0.3">
      <c r="B15" s="89"/>
      <c r="C15" s="26" t="s">
        <v>15</v>
      </c>
      <c r="D15" s="33">
        <v>9.6</v>
      </c>
      <c r="E15" s="33">
        <v>9.6</v>
      </c>
      <c r="F15" s="57">
        <v>9.6</v>
      </c>
      <c r="G15" s="8"/>
    </row>
    <row r="16" spans="2:7" x14ac:dyDescent="0.3">
      <c r="B16" s="89"/>
      <c r="C16" s="26" t="s">
        <v>11</v>
      </c>
      <c r="D16" s="57">
        <v>5.6</v>
      </c>
      <c r="E16" s="57"/>
      <c r="F16" s="57"/>
      <c r="G16" s="8"/>
    </row>
    <row r="17" spans="2:10" ht="34.200000000000003" customHeight="1" x14ac:dyDescent="0.3">
      <c r="B17" s="17" t="s">
        <v>17</v>
      </c>
      <c r="C17" s="16" t="s">
        <v>18</v>
      </c>
      <c r="D17" s="14"/>
      <c r="E17" s="14"/>
      <c r="F17" s="14"/>
      <c r="G17" s="14"/>
    </row>
    <row r="18" spans="2:10" ht="14.4" customHeight="1" x14ac:dyDescent="0.3">
      <c r="B18" s="22"/>
      <c r="C18" s="19" t="s">
        <v>8</v>
      </c>
      <c r="D18" s="20">
        <f>+D20</f>
        <v>7</v>
      </c>
      <c r="E18" s="20">
        <f>+E20</f>
        <v>10</v>
      </c>
      <c r="F18" s="20">
        <f>+F20</f>
        <v>10</v>
      </c>
      <c r="G18" s="20"/>
    </row>
    <row r="19" spans="2:10" ht="14.4" customHeight="1" x14ac:dyDescent="0.3">
      <c r="B19" s="97"/>
      <c r="C19" s="26" t="s">
        <v>9</v>
      </c>
      <c r="D19" s="13"/>
      <c r="E19" s="13"/>
      <c r="F19" s="13"/>
      <c r="G19" s="13"/>
    </row>
    <row r="20" spans="2:10" ht="29.4" customHeight="1" x14ac:dyDescent="0.3">
      <c r="B20" s="97"/>
      <c r="C20" s="26" t="s">
        <v>10</v>
      </c>
      <c r="D20" s="57">
        <v>7</v>
      </c>
      <c r="E20" s="8">
        <v>10</v>
      </c>
      <c r="F20" s="8">
        <v>10</v>
      </c>
      <c r="G20" s="13"/>
    </row>
    <row r="21" spans="2:10" ht="32.4" customHeight="1" x14ac:dyDescent="0.3">
      <c r="B21" s="23" t="s">
        <v>82</v>
      </c>
      <c r="C21" s="16" t="s">
        <v>19</v>
      </c>
      <c r="D21" s="14"/>
      <c r="E21" s="14"/>
      <c r="F21" s="14"/>
      <c r="G21" s="15" t="s">
        <v>87</v>
      </c>
    </row>
    <row r="22" spans="2:10" ht="17.25" customHeight="1" x14ac:dyDescent="0.3">
      <c r="B22" s="21"/>
      <c r="C22" s="19" t="s">
        <v>20</v>
      </c>
      <c r="D22" s="25">
        <f>D24</f>
        <v>41.4</v>
      </c>
      <c r="E22" s="25">
        <f>E24</f>
        <v>41.4</v>
      </c>
      <c r="F22" s="25">
        <f>F24</f>
        <v>41.4</v>
      </c>
      <c r="G22" s="25"/>
    </row>
    <row r="23" spans="2:10" ht="15.6" customHeight="1" x14ac:dyDescent="0.3">
      <c r="B23" s="95"/>
      <c r="C23" s="28" t="s">
        <v>21</v>
      </c>
      <c r="D23" s="6"/>
      <c r="E23" s="6"/>
      <c r="F23" s="6"/>
      <c r="G23" s="6"/>
    </row>
    <row r="24" spans="2:10" ht="17.399999999999999" customHeight="1" x14ac:dyDescent="0.3">
      <c r="B24" s="96"/>
      <c r="C24" s="28" t="s">
        <v>22</v>
      </c>
      <c r="D24" s="59">
        <v>41.4</v>
      </c>
      <c r="E24" s="59">
        <v>41.4</v>
      </c>
      <c r="F24" s="59">
        <v>41.4</v>
      </c>
      <c r="G24" s="6"/>
    </row>
    <row r="25" spans="2:10" ht="59.4" customHeight="1" x14ac:dyDescent="0.3">
      <c r="B25" s="23" t="s">
        <v>86</v>
      </c>
      <c r="C25" s="16" t="s">
        <v>23</v>
      </c>
      <c r="D25" s="14"/>
      <c r="E25" s="14"/>
      <c r="F25" s="14"/>
      <c r="G25" s="15" t="s">
        <v>87</v>
      </c>
    </row>
    <row r="26" spans="2:10" ht="20.25" customHeight="1" x14ac:dyDescent="0.3">
      <c r="B26" s="41"/>
      <c r="C26" s="19" t="s">
        <v>8</v>
      </c>
      <c r="D26" s="20">
        <f t="shared" ref="D26:F26" si="1">D28</f>
        <v>24.5</v>
      </c>
      <c r="E26" s="20">
        <f t="shared" si="1"/>
        <v>48.9</v>
      </c>
      <c r="F26" s="20">
        <f t="shared" si="1"/>
        <v>24.5</v>
      </c>
      <c r="G26" s="25"/>
    </row>
    <row r="27" spans="2:10" ht="20.25" customHeight="1" x14ac:dyDescent="0.3">
      <c r="B27" s="87"/>
      <c r="C27" s="26" t="s">
        <v>9</v>
      </c>
      <c r="D27" s="36"/>
      <c r="E27" s="36"/>
      <c r="F27" s="6"/>
      <c r="G27" s="6"/>
    </row>
    <row r="28" spans="2:10" ht="28.5" customHeight="1" x14ac:dyDescent="0.3">
      <c r="B28" s="88"/>
      <c r="C28" s="26" t="s">
        <v>10</v>
      </c>
      <c r="D28" s="36">
        <v>24.5</v>
      </c>
      <c r="E28" s="36">
        <v>48.9</v>
      </c>
      <c r="F28" s="36">
        <v>24.5</v>
      </c>
      <c r="G28" s="6"/>
    </row>
    <row r="29" spans="2:10" ht="18.75" customHeight="1" x14ac:dyDescent="0.3">
      <c r="B29" s="21"/>
      <c r="C29" s="19" t="s">
        <v>20</v>
      </c>
      <c r="D29" s="25">
        <f>+D31</f>
        <v>138.6</v>
      </c>
      <c r="E29" s="25">
        <f>+E31</f>
        <v>277.3</v>
      </c>
      <c r="F29" s="25">
        <f>+F31</f>
        <v>138.6</v>
      </c>
      <c r="G29" s="25"/>
    </row>
    <row r="30" spans="2:10" ht="15.6" customHeight="1" x14ac:dyDescent="0.3">
      <c r="B30" s="89"/>
      <c r="C30" s="28" t="s">
        <v>21</v>
      </c>
      <c r="D30" s="36"/>
      <c r="E30" s="36"/>
      <c r="F30" s="36"/>
      <c r="G30" s="6"/>
    </row>
    <row r="31" spans="2:10" ht="16.2" customHeight="1" x14ac:dyDescent="0.3">
      <c r="B31" s="89"/>
      <c r="C31" s="28" t="s">
        <v>22</v>
      </c>
      <c r="D31" s="36">
        <v>138.6</v>
      </c>
      <c r="E31" s="36">
        <v>277.3</v>
      </c>
      <c r="F31" s="36">
        <v>138.6</v>
      </c>
      <c r="G31" s="6"/>
    </row>
    <row r="32" spans="2:10" s="5" customFormat="1" ht="46.2" customHeight="1" x14ac:dyDescent="0.3">
      <c r="B32" s="17" t="s">
        <v>80</v>
      </c>
      <c r="C32" s="58" t="s">
        <v>24</v>
      </c>
      <c r="D32" s="14"/>
      <c r="E32" s="14"/>
      <c r="F32" s="14"/>
      <c r="G32" s="15" t="s">
        <v>87</v>
      </c>
      <c r="H32" s="62"/>
      <c r="I32" s="61"/>
      <c r="J32" s="61"/>
    </row>
    <row r="33" spans="2:10" ht="16.95" customHeight="1" x14ac:dyDescent="0.3">
      <c r="B33" s="21"/>
      <c r="C33" s="19" t="s">
        <v>8</v>
      </c>
      <c r="D33" s="53">
        <f>SUM(D35:D36)</f>
        <v>27.1</v>
      </c>
      <c r="E33" s="20">
        <f t="shared" ref="E33:F33" si="2">SUM(E35:E36)</f>
        <v>24.6</v>
      </c>
      <c r="F33" s="20">
        <f t="shared" si="2"/>
        <v>2.1</v>
      </c>
      <c r="G33" s="20"/>
    </row>
    <row r="34" spans="2:10" ht="14.4" customHeight="1" x14ac:dyDescent="0.3">
      <c r="B34" s="89"/>
      <c r="C34" s="26" t="s">
        <v>9</v>
      </c>
      <c r="D34" s="54"/>
      <c r="E34" s="13"/>
      <c r="F34" s="13"/>
      <c r="G34" s="13"/>
    </row>
    <row r="35" spans="2:10" ht="28.2" customHeight="1" x14ac:dyDescent="0.3">
      <c r="B35" s="89"/>
      <c r="C35" s="26" t="s">
        <v>10</v>
      </c>
      <c r="D35" s="8">
        <v>5.4</v>
      </c>
      <c r="E35" s="8">
        <v>4.9000000000000004</v>
      </c>
      <c r="F35" s="8">
        <v>0.4</v>
      </c>
      <c r="G35" s="13"/>
      <c r="H35" s="61"/>
    </row>
    <row r="36" spans="2:10" ht="27.6" customHeight="1" x14ac:dyDescent="0.3">
      <c r="B36" s="89"/>
      <c r="C36" s="26" t="s">
        <v>16</v>
      </c>
      <c r="D36" s="8">
        <v>21.7</v>
      </c>
      <c r="E36" s="8">
        <v>19.7</v>
      </c>
      <c r="F36" s="8">
        <v>1.7</v>
      </c>
      <c r="G36" s="8"/>
    </row>
    <row r="37" spans="2:10" s="52" customFormat="1" ht="60" customHeight="1" x14ac:dyDescent="0.3">
      <c r="B37" s="23" t="s">
        <v>81</v>
      </c>
      <c r="C37" s="50" t="s">
        <v>25</v>
      </c>
      <c r="D37" s="14"/>
      <c r="E37" s="14"/>
      <c r="F37" s="14"/>
      <c r="G37" s="15" t="s">
        <v>87</v>
      </c>
      <c r="H37" s="63"/>
      <c r="I37" s="63"/>
      <c r="J37" s="63"/>
    </row>
    <row r="38" spans="2:10" s="52" customFormat="1" ht="18.75" customHeight="1" x14ac:dyDescent="0.3">
      <c r="B38" s="21"/>
      <c r="C38" s="19" t="s">
        <v>20</v>
      </c>
      <c r="D38" s="25">
        <f>+D40</f>
        <v>31.5</v>
      </c>
      <c r="E38" s="25">
        <f>+E40</f>
        <v>31.5</v>
      </c>
      <c r="F38" s="25">
        <f>+F40</f>
        <v>15.8</v>
      </c>
      <c r="G38" s="25"/>
      <c r="H38" s="63"/>
      <c r="I38" s="63"/>
      <c r="J38" s="63"/>
    </row>
    <row r="39" spans="2:10" s="52" customFormat="1" ht="15.6" customHeight="1" x14ac:dyDescent="0.3">
      <c r="B39" s="89"/>
      <c r="C39" s="28" t="s">
        <v>21</v>
      </c>
      <c r="D39" s="6"/>
      <c r="E39" s="6"/>
      <c r="F39" s="6"/>
      <c r="G39" s="6"/>
      <c r="H39" s="63"/>
      <c r="I39" s="63"/>
      <c r="J39" s="63"/>
    </row>
    <row r="40" spans="2:10" s="52" customFormat="1" ht="16.2" customHeight="1" x14ac:dyDescent="0.3">
      <c r="B40" s="89"/>
      <c r="C40" s="28" t="s">
        <v>22</v>
      </c>
      <c r="D40" s="36">
        <v>31.5</v>
      </c>
      <c r="E40" s="36">
        <v>31.5</v>
      </c>
      <c r="F40" s="36">
        <v>15.8</v>
      </c>
      <c r="G40" s="6"/>
      <c r="H40" s="63"/>
      <c r="I40" s="63"/>
      <c r="J40" s="63"/>
    </row>
    <row r="41" spans="2:10" s="52" customFormat="1" ht="33.6" customHeight="1" x14ac:dyDescent="0.3">
      <c r="B41" s="17" t="s">
        <v>26</v>
      </c>
      <c r="C41" s="16" t="s">
        <v>99</v>
      </c>
      <c r="D41" s="14"/>
      <c r="E41" s="14"/>
      <c r="F41" s="14"/>
      <c r="G41" s="15" t="s">
        <v>88</v>
      </c>
      <c r="H41" s="63"/>
      <c r="I41" s="63"/>
      <c r="J41" s="63"/>
    </row>
    <row r="42" spans="2:10" s="52" customFormat="1" ht="16.2" customHeight="1" x14ac:dyDescent="0.3">
      <c r="B42" s="21"/>
      <c r="C42" s="19" t="s">
        <v>8</v>
      </c>
      <c r="D42" s="20">
        <f>+D44</f>
        <v>28.9</v>
      </c>
      <c r="E42" s="20"/>
      <c r="F42" s="20"/>
      <c r="G42" s="24"/>
      <c r="H42" s="63"/>
      <c r="I42" s="63"/>
      <c r="J42" s="63"/>
    </row>
    <row r="43" spans="2:10" s="52" customFormat="1" ht="16.2" customHeight="1" x14ac:dyDescent="0.3">
      <c r="B43" s="89"/>
      <c r="C43" s="28" t="s">
        <v>9</v>
      </c>
      <c r="D43" s="6"/>
      <c r="E43" s="6"/>
      <c r="F43" s="6"/>
      <c r="G43" s="6"/>
      <c r="H43" s="63"/>
      <c r="I43" s="63"/>
      <c r="J43" s="63"/>
    </row>
    <row r="44" spans="2:10" s="52" customFormat="1" ht="27.6" customHeight="1" x14ac:dyDescent="0.3">
      <c r="B44" s="89"/>
      <c r="C44" s="26" t="s">
        <v>10</v>
      </c>
      <c r="D44" s="33">
        <v>28.9</v>
      </c>
      <c r="E44" s="30"/>
      <c r="F44" s="8"/>
      <c r="G44" s="13"/>
      <c r="H44" s="63"/>
      <c r="I44" s="63"/>
      <c r="J44" s="63"/>
    </row>
    <row r="45" spans="2:10" ht="24" customHeight="1" x14ac:dyDescent="0.3">
      <c r="B45" s="23" t="s">
        <v>70</v>
      </c>
      <c r="C45" s="16" t="s">
        <v>27</v>
      </c>
      <c r="D45" s="14"/>
      <c r="E45" s="14"/>
      <c r="F45" s="14"/>
      <c r="G45" s="14"/>
    </row>
    <row r="46" spans="2:10" ht="18" customHeight="1" x14ac:dyDescent="0.3">
      <c r="B46" s="21"/>
      <c r="C46" s="19" t="s">
        <v>8</v>
      </c>
      <c r="D46" s="20">
        <f>+D48</f>
        <v>57</v>
      </c>
      <c r="E46" s="20">
        <f>+E48</f>
        <v>60</v>
      </c>
      <c r="F46" s="20">
        <f>+F48</f>
        <v>65</v>
      </c>
      <c r="G46" s="24"/>
    </row>
    <row r="47" spans="2:10" ht="15.6" customHeight="1" x14ac:dyDescent="0.3">
      <c r="B47" s="89"/>
      <c r="C47" s="28" t="s">
        <v>9</v>
      </c>
      <c r="D47" s="6"/>
      <c r="E47" s="6"/>
      <c r="F47" s="6"/>
      <c r="G47" s="6"/>
      <c r="H47" s="1"/>
    </row>
    <row r="48" spans="2:10" ht="28.2" customHeight="1" x14ac:dyDescent="0.3">
      <c r="B48" s="89"/>
      <c r="C48" s="26" t="s">
        <v>10</v>
      </c>
      <c r="D48" s="57">
        <f>57</f>
        <v>57</v>
      </c>
      <c r="E48" s="57">
        <f>60</f>
        <v>60</v>
      </c>
      <c r="F48" s="57">
        <v>65</v>
      </c>
      <c r="G48" s="13"/>
    </row>
    <row r="49" spans="2:7" ht="30.6" customHeight="1" x14ac:dyDescent="0.3">
      <c r="B49" s="27" t="s">
        <v>28</v>
      </c>
      <c r="C49" s="39" t="s">
        <v>29</v>
      </c>
      <c r="D49" s="44"/>
      <c r="E49" s="44"/>
      <c r="F49" s="44"/>
      <c r="G49" s="44"/>
    </row>
    <row r="50" spans="2:7" ht="33" customHeight="1" x14ac:dyDescent="0.3">
      <c r="B50" s="17" t="s">
        <v>30</v>
      </c>
      <c r="C50" s="16" t="s">
        <v>31</v>
      </c>
      <c r="D50" s="14"/>
      <c r="E50" s="14"/>
      <c r="F50" s="14"/>
      <c r="G50" s="15" t="s">
        <v>89</v>
      </c>
    </row>
    <row r="51" spans="2:7" ht="15" customHeight="1" x14ac:dyDescent="0.3">
      <c r="B51" s="21"/>
      <c r="C51" s="19" t="s">
        <v>8</v>
      </c>
      <c r="D51" s="20">
        <f>SUM(D53:D55)</f>
        <v>766.59999999999991</v>
      </c>
      <c r="E51" s="20">
        <f>SUM(E53:E55)</f>
        <v>765.3</v>
      </c>
      <c r="F51" s="20">
        <f>SUM(F53:F55)</f>
        <v>765.3</v>
      </c>
      <c r="G51" s="24"/>
    </row>
    <row r="52" spans="2:7" ht="15.6" customHeight="1" x14ac:dyDescent="0.3">
      <c r="B52" s="89"/>
      <c r="C52" s="28" t="s">
        <v>9</v>
      </c>
      <c r="D52" s="6"/>
      <c r="E52" s="6"/>
      <c r="F52" s="6"/>
      <c r="G52" s="6"/>
    </row>
    <row r="53" spans="2:7" ht="29.4" customHeight="1" x14ac:dyDescent="0.3">
      <c r="B53" s="89"/>
      <c r="C53" s="26" t="s">
        <v>10</v>
      </c>
      <c r="D53" s="57">
        <v>745.3</v>
      </c>
      <c r="E53" s="57">
        <v>745.3</v>
      </c>
      <c r="F53" s="57">
        <v>745.3</v>
      </c>
      <c r="G53" s="13"/>
    </row>
    <row r="54" spans="2:7" ht="16.95" customHeight="1" x14ac:dyDescent="0.3">
      <c r="B54" s="89"/>
      <c r="C54" s="26" t="s">
        <v>15</v>
      </c>
      <c r="D54" s="33">
        <v>20</v>
      </c>
      <c r="E54" s="33">
        <v>20</v>
      </c>
      <c r="F54" s="57">
        <v>20</v>
      </c>
      <c r="G54" s="8"/>
    </row>
    <row r="55" spans="2:7" ht="15.6" customHeight="1" x14ac:dyDescent="0.3">
      <c r="B55" s="89"/>
      <c r="C55" s="26" t="s">
        <v>11</v>
      </c>
      <c r="D55" s="57">
        <v>1.3</v>
      </c>
      <c r="E55" s="57"/>
      <c r="F55" s="57"/>
      <c r="G55" s="8"/>
    </row>
    <row r="56" spans="2:7" ht="17.25" customHeight="1" x14ac:dyDescent="0.3">
      <c r="B56" s="22"/>
      <c r="C56" s="19" t="s">
        <v>20</v>
      </c>
      <c r="D56" s="25">
        <f>+D58</f>
        <v>811.1</v>
      </c>
      <c r="E56" s="25">
        <f>+E58</f>
        <v>837</v>
      </c>
      <c r="F56" s="25">
        <f>+F58</f>
        <v>864</v>
      </c>
      <c r="G56" s="25"/>
    </row>
    <row r="57" spans="2:7" ht="15.6" customHeight="1" x14ac:dyDescent="0.3">
      <c r="B57" s="89"/>
      <c r="C57" s="28" t="s">
        <v>21</v>
      </c>
      <c r="D57" s="6"/>
      <c r="E57" s="6"/>
      <c r="F57" s="6"/>
      <c r="G57" s="6"/>
    </row>
    <row r="58" spans="2:7" ht="27.6" customHeight="1" x14ac:dyDescent="0.3">
      <c r="B58" s="89"/>
      <c r="C58" s="28" t="s">
        <v>32</v>
      </c>
      <c r="D58" s="33">
        <v>811.1</v>
      </c>
      <c r="E58" s="33">
        <v>837</v>
      </c>
      <c r="F58" s="36">
        <v>864</v>
      </c>
      <c r="G58" s="6"/>
    </row>
    <row r="59" spans="2:7" ht="46.8" customHeight="1" x14ac:dyDescent="0.3">
      <c r="B59" s="17" t="s">
        <v>33</v>
      </c>
      <c r="C59" s="16" t="s">
        <v>34</v>
      </c>
      <c r="D59" s="14"/>
      <c r="E59" s="14"/>
      <c r="F59" s="14"/>
      <c r="G59" s="15" t="s">
        <v>90</v>
      </c>
    </row>
    <row r="60" spans="2:7" ht="18.600000000000001" customHeight="1" x14ac:dyDescent="0.3">
      <c r="B60" s="21"/>
      <c r="C60" s="19" t="s">
        <v>8</v>
      </c>
      <c r="D60" s="20">
        <f>SUM(D61:D63)</f>
        <v>53</v>
      </c>
      <c r="E60" s="20">
        <f>SUM(E61:E63)</f>
        <v>40</v>
      </c>
      <c r="F60" s="20">
        <f>SUM(F61:F63)</f>
        <v>40</v>
      </c>
      <c r="G60" s="24"/>
    </row>
    <row r="61" spans="2:7" ht="15.6" customHeight="1" x14ac:dyDescent="0.3">
      <c r="B61" s="89"/>
      <c r="C61" s="28" t="s">
        <v>9</v>
      </c>
      <c r="D61" s="6"/>
      <c r="E61" s="6"/>
      <c r="F61" s="6"/>
      <c r="G61" s="6"/>
    </row>
    <row r="62" spans="2:7" ht="16.95" customHeight="1" x14ac:dyDescent="0.3">
      <c r="B62" s="89"/>
      <c r="C62" s="26" t="s">
        <v>15</v>
      </c>
      <c r="D62" s="36">
        <v>40</v>
      </c>
      <c r="E62" s="36">
        <v>40</v>
      </c>
      <c r="F62" s="57">
        <v>40</v>
      </c>
      <c r="G62" s="8"/>
    </row>
    <row r="63" spans="2:7" ht="15.6" customHeight="1" x14ac:dyDescent="0.3">
      <c r="B63" s="89"/>
      <c r="C63" s="26" t="s">
        <v>11</v>
      </c>
      <c r="D63" s="57">
        <v>13</v>
      </c>
      <c r="E63" s="57"/>
      <c r="F63" s="57"/>
      <c r="G63" s="8"/>
    </row>
    <row r="64" spans="2:7" ht="31.2" customHeight="1" x14ac:dyDescent="0.3">
      <c r="B64" s="17" t="s">
        <v>35</v>
      </c>
      <c r="C64" s="16" t="s">
        <v>36</v>
      </c>
      <c r="D64" s="14"/>
      <c r="E64" s="14"/>
      <c r="F64" s="14"/>
      <c r="G64" s="14"/>
    </row>
    <row r="65" spans="2:7" ht="15.6" customHeight="1" x14ac:dyDescent="0.3">
      <c r="B65" s="21"/>
      <c r="C65" s="19" t="s">
        <v>8</v>
      </c>
      <c r="D65" s="20">
        <f>SUM(D67)</f>
        <v>16.399999999999999</v>
      </c>
      <c r="E65" s="20">
        <f>SUM(E67)</f>
        <v>22.6</v>
      </c>
      <c r="F65" s="20">
        <f>SUM(F67)</f>
        <v>22.6</v>
      </c>
      <c r="G65" s="24"/>
    </row>
    <row r="66" spans="2:7" ht="15.6" customHeight="1" x14ac:dyDescent="0.3">
      <c r="B66" s="89"/>
      <c r="C66" s="28" t="s">
        <v>9</v>
      </c>
      <c r="D66" s="6"/>
      <c r="E66" s="6"/>
      <c r="F66" s="6"/>
      <c r="G66" s="6"/>
    </row>
    <row r="67" spans="2:7" ht="29.4" customHeight="1" x14ac:dyDescent="0.3">
      <c r="B67" s="89"/>
      <c r="C67" s="26" t="s">
        <v>10</v>
      </c>
      <c r="D67" s="8">
        <v>16.399999999999999</v>
      </c>
      <c r="E67" s="8">
        <v>22.6</v>
      </c>
      <c r="F67" s="8">
        <v>22.6</v>
      </c>
      <c r="G67" s="13"/>
    </row>
    <row r="68" spans="2:7" ht="30.6" customHeight="1" x14ac:dyDescent="0.3">
      <c r="B68" s="17" t="s">
        <v>37</v>
      </c>
      <c r="C68" s="16" t="s">
        <v>38</v>
      </c>
      <c r="D68" s="14"/>
      <c r="E68" s="14"/>
      <c r="F68" s="14"/>
      <c r="G68" s="15"/>
    </row>
    <row r="69" spans="2:7" ht="54.6" customHeight="1" x14ac:dyDescent="0.3">
      <c r="B69" s="12" t="s">
        <v>39</v>
      </c>
      <c r="C69" s="26" t="s">
        <v>40</v>
      </c>
      <c r="D69" s="8"/>
      <c r="E69" s="8"/>
      <c r="F69" s="8"/>
      <c r="G69" s="8"/>
    </row>
    <row r="70" spans="2:7" ht="16.2" customHeight="1" x14ac:dyDescent="0.3">
      <c r="B70" s="12" t="s">
        <v>41</v>
      </c>
      <c r="C70" s="26" t="s">
        <v>42</v>
      </c>
      <c r="D70" s="8"/>
      <c r="E70" s="8"/>
      <c r="F70" s="7"/>
      <c r="G70" s="8"/>
    </row>
    <row r="71" spans="2:7" ht="16.2" customHeight="1" x14ac:dyDescent="0.3">
      <c r="B71" s="21"/>
      <c r="C71" s="19" t="s">
        <v>8</v>
      </c>
      <c r="D71" s="20">
        <f>SUM(D73:D74)</f>
        <v>24.4</v>
      </c>
      <c r="E71" s="20">
        <f>SUM(E73:E74)</f>
        <v>24.4</v>
      </c>
      <c r="F71" s="20">
        <f>SUM(F73:F74)</f>
        <v>24.4</v>
      </c>
      <c r="G71" s="24"/>
    </row>
    <row r="72" spans="2:7" ht="13.95" customHeight="1" x14ac:dyDescent="0.3">
      <c r="B72" s="89"/>
      <c r="C72" s="28" t="s">
        <v>9</v>
      </c>
      <c r="D72" s="8"/>
      <c r="E72" s="8"/>
      <c r="F72" s="8"/>
      <c r="G72" s="13"/>
    </row>
    <row r="73" spans="2:7" ht="28.2" customHeight="1" x14ac:dyDescent="0.3">
      <c r="B73" s="89"/>
      <c r="C73" s="26" t="s">
        <v>10</v>
      </c>
      <c r="D73" s="8">
        <v>16</v>
      </c>
      <c r="E73" s="8">
        <v>16</v>
      </c>
      <c r="F73" s="8">
        <v>16</v>
      </c>
      <c r="G73" s="13"/>
    </row>
    <row r="74" spans="2:7" ht="16.2" customHeight="1" x14ac:dyDescent="0.3">
      <c r="B74" s="89"/>
      <c r="C74" s="26" t="s">
        <v>14</v>
      </c>
      <c r="D74" s="8">
        <v>8.4</v>
      </c>
      <c r="E74" s="8">
        <v>8.4</v>
      </c>
      <c r="F74" s="8">
        <v>8.4</v>
      </c>
      <c r="G74" s="13"/>
    </row>
    <row r="75" spans="2:7" ht="28.8" customHeight="1" x14ac:dyDescent="0.3">
      <c r="B75" s="17" t="s">
        <v>43</v>
      </c>
      <c r="C75" s="16" t="s">
        <v>44</v>
      </c>
      <c r="D75" s="14"/>
      <c r="E75" s="14"/>
      <c r="F75" s="14"/>
      <c r="G75" s="15"/>
    </row>
    <row r="76" spans="2:7" ht="27.6" customHeight="1" x14ac:dyDescent="0.3">
      <c r="B76" s="12" t="s">
        <v>45</v>
      </c>
      <c r="C76" s="26" t="s">
        <v>46</v>
      </c>
      <c r="D76" s="9"/>
      <c r="E76" s="9"/>
      <c r="F76" s="8"/>
      <c r="G76" s="8"/>
    </row>
    <row r="77" spans="2:7" ht="28.2" customHeight="1" x14ac:dyDescent="0.3">
      <c r="B77" s="12" t="s">
        <v>47</v>
      </c>
      <c r="C77" s="26" t="s">
        <v>48</v>
      </c>
      <c r="D77" s="4"/>
      <c r="E77" s="4"/>
      <c r="F77" s="55"/>
      <c r="G77" s="8"/>
    </row>
    <row r="78" spans="2:7" ht="30.6" customHeight="1" x14ac:dyDescent="0.3">
      <c r="B78" s="12" t="s">
        <v>49</v>
      </c>
      <c r="C78" s="26" t="s">
        <v>50</v>
      </c>
      <c r="D78" s="4"/>
      <c r="E78" s="4"/>
      <c r="F78" s="7"/>
      <c r="G78" s="8"/>
    </row>
    <row r="79" spans="2:7" ht="14.4" customHeight="1" x14ac:dyDescent="0.3">
      <c r="B79" s="21"/>
      <c r="C79" s="19" t="s">
        <v>8</v>
      </c>
      <c r="D79" s="20">
        <f>D81</f>
        <v>378.2</v>
      </c>
      <c r="E79" s="20">
        <f>E81</f>
        <v>353.2</v>
      </c>
      <c r="F79" s="20">
        <f>F81</f>
        <v>353.2</v>
      </c>
      <c r="G79" s="24"/>
    </row>
    <row r="80" spans="2:7" ht="15.6" customHeight="1" x14ac:dyDescent="0.3">
      <c r="B80" s="89"/>
      <c r="C80" s="28" t="s">
        <v>9</v>
      </c>
      <c r="D80" s="6"/>
      <c r="E80" s="6"/>
      <c r="F80" s="6"/>
      <c r="G80" s="6"/>
    </row>
    <row r="81" spans="2:20" ht="29.4" customHeight="1" x14ac:dyDescent="0.3">
      <c r="B81" s="89"/>
      <c r="C81" s="26" t="s">
        <v>10</v>
      </c>
      <c r="D81" s="30">
        <v>378.2</v>
      </c>
      <c r="E81" s="30">
        <v>353.2</v>
      </c>
      <c r="F81" s="30">
        <v>353.2</v>
      </c>
      <c r="G81" s="13"/>
    </row>
    <row r="82" spans="2:20" ht="32.25" customHeight="1" x14ac:dyDescent="0.3">
      <c r="B82" s="27" t="s">
        <v>78</v>
      </c>
      <c r="C82" s="39" t="s">
        <v>51</v>
      </c>
      <c r="D82" s="39"/>
      <c r="E82" s="39"/>
      <c r="F82" s="39"/>
      <c r="G82" s="39"/>
    </row>
    <row r="83" spans="2:20" ht="28.95" customHeight="1" x14ac:dyDescent="0.3">
      <c r="B83" s="17" t="s">
        <v>79</v>
      </c>
      <c r="C83" s="16" t="s">
        <v>52</v>
      </c>
      <c r="D83" s="14"/>
      <c r="E83" s="14"/>
      <c r="F83" s="14"/>
      <c r="G83" s="14"/>
    </row>
    <row r="84" spans="2:20" ht="33" customHeight="1" x14ac:dyDescent="0.3">
      <c r="B84" s="83" t="s">
        <v>85</v>
      </c>
      <c r="C84" s="38" t="s">
        <v>83</v>
      </c>
      <c r="D84" s="57"/>
      <c r="E84" s="57"/>
      <c r="F84" s="57"/>
      <c r="G84" s="75" t="s">
        <v>91</v>
      </c>
      <c r="H84" s="98"/>
      <c r="I84" s="99"/>
    </row>
    <row r="85" spans="2:20" ht="42.6" customHeight="1" x14ac:dyDescent="0.3">
      <c r="B85" s="84" t="s">
        <v>53</v>
      </c>
      <c r="C85" s="28" t="s">
        <v>94</v>
      </c>
      <c r="D85" s="56"/>
      <c r="E85" s="9"/>
      <c r="F85" s="13"/>
      <c r="G85" s="7" t="s">
        <v>91</v>
      </c>
      <c r="H85" s="61"/>
    </row>
    <row r="86" spans="2:20" ht="42.6" customHeight="1" x14ac:dyDescent="0.3">
      <c r="B86" s="84" t="s">
        <v>54</v>
      </c>
      <c r="C86" s="28" t="s">
        <v>95</v>
      </c>
      <c r="D86" s="56"/>
      <c r="E86" s="9"/>
      <c r="F86" s="13"/>
      <c r="G86" s="7" t="s">
        <v>91</v>
      </c>
      <c r="H86" s="62"/>
    </row>
    <row r="87" spans="2:20" ht="29.4" customHeight="1" x14ac:dyDescent="0.3">
      <c r="B87" s="84" t="s">
        <v>55</v>
      </c>
      <c r="C87" s="81" t="s">
        <v>56</v>
      </c>
      <c r="D87" s="56"/>
      <c r="E87" s="9"/>
      <c r="F87" s="13"/>
      <c r="G87" s="13"/>
      <c r="H87" s="62"/>
    </row>
    <row r="88" spans="2:20" ht="46.8" customHeight="1" x14ac:dyDescent="0.3">
      <c r="B88" s="85" t="s">
        <v>77</v>
      </c>
      <c r="C88" s="82" t="s">
        <v>96</v>
      </c>
      <c r="D88" s="56"/>
      <c r="E88" s="4"/>
      <c r="F88" s="13"/>
      <c r="G88" s="7" t="s">
        <v>91</v>
      </c>
      <c r="H88" s="64"/>
    </row>
    <row r="89" spans="2:20" ht="43.5" customHeight="1" x14ac:dyDescent="0.3">
      <c r="B89" s="85" t="s">
        <v>67</v>
      </c>
      <c r="C89" s="68" t="s">
        <v>69</v>
      </c>
      <c r="D89" s="56"/>
      <c r="E89" s="4"/>
      <c r="F89" s="13"/>
      <c r="G89" s="7" t="s">
        <v>91</v>
      </c>
      <c r="H89" s="64"/>
    </row>
    <row r="90" spans="2:20" ht="29.4" customHeight="1" x14ac:dyDescent="0.3">
      <c r="B90" s="85" t="s">
        <v>57</v>
      </c>
      <c r="C90" s="67" t="s">
        <v>60</v>
      </c>
      <c r="D90" s="56"/>
      <c r="E90" s="9"/>
      <c r="F90" s="13"/>
      <c r="G90" s="13"/>
      <c r="H90" s="90"/>
      <c r="I90" s="91"/>
      <c r="J90" s="91"/>
      <c r="K90" s="91"/>
      <c r="L90" s="91"/>
      <c r="M90" s="91"/>
    </row>
    <row r="91" spans="2:20" ht="29.4" customHeight="1" x14ac:dyDescent="0.3">
      <c r="B91" s="85" t="s">
        <v>58</v>
      </c>
      <c r="C91" s="82" t="s">
        <v>97</v>
      </c>
      <c r="D91" s="56"/>
      <c r="E91" s="9"/>
      <c r="F91" s="13"/>
      <c r="G91" s="13"/>
      <c r="H91" s="61"/>
      <c r="I91" s="61"/>
      <c r="J91" s="61"/>
      <c r="K91" s="5"/>
      <c r="L91" s="5"/>
      <c r="M91" s="5"/>
    </row>
    <row r="92" spans="2:20" ht="33" customHeight="1" x14ac:dyDescent="0.3">
      <c r="B92" s="85" t="s">
        <v>59</v>
      </c>
      <c r="C92" s="72" t="s">
        <v>68</v>
      </c>
      <c r="D92" s="56"/>
      <c r="E92" s="9"/>
      <c r="F92" s="13"/>
      <c r="G92" s="13"/>
      <c r="H92" s="92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60"/>
    </row>
    <row r="93" spans="2:20" ht="45" customHeight="1" x14ac:dyDescent="0.3">
      <c r="B93" s="85" t="s">
        <v>61</v>
      </c>
      <c r="C93" s="73" t="s">
        <v>62</v>
      </c>
      <c r="D93" s="56"/>
      <c r="E93" s="4"/>
      <c r="F93" s="55"/>
      <c r="G93" s="13"/>
      <c r="H93" s="64"/>
    </row>
    <row r="94" spans="2:20" ht="43.2" customHeight="1" x14ac:dyDescent="0.3">
      <c r="B94" s="85" t="s">
        <v>93</v>
      </c>
      <c r="C94" s="80" t="s">
        <v>92</v>
      </c>
      <c r="D94" s="56"/>
      <c r="E94" s="4"/>
      <c r="F94" s="79"/>
      <c r="G94" s="13"/>
      <c r="L94" s="35"/>
    </row>
    <row r="95" spans="2:20" ht="14.4" customHeight="1" x14ac:dyDescent="0.3">
      <c r="B95" s="32"/>
      <c r="C95" s="18" t="s">
        <v>8</v>
      </c>
      <c r="D95" s="31">
        <f>SUM(D97:D98)</f>
        <v>1362.7</v>
      </c>
      <c r="E95" s="31">
        <f>SUM(E97:E98)</f>
        <v>380.5</v>
      </c>
      <c r="F95" s="31">
        <f>SUM(F97:F98)</f>
        <v>655.5</v>
      </c>
      <c r="G95" s="24"/>
      <c r="J95" s="65" t="s">
        <v>63</v>
      </c>
      <c r="K95" s="66">
        <f>SUM(D84:D93)</f>
        <v>0</v>
      </c>
      <c r="L95" s="66">
        <f>SUM(E84:E93)</f>
        <v>0</v>
      </c>
      <c r="M95" s="66">
        <f>SUM(F84:F93)</f>
        <v>0</v>
      </c>
    </row>
    <row r="96" spans="2:20" ht="15" customHeight="1" x14ac:dyDescent="0.3">
      <c r="B96" s="100"/>
      <c r="C96" s="28" t="s">
        <v>9</v>
      </c>
      <c r="D96" s="42"/>
      <c r="E96" s="30"/>
      <c r="F96" s="13"/>
      <c r="G96" s="13"/>
      <c r="J96" s="65"/>
      <c r="K96" s="66">
        <f>+D95+D99</f>
        <v>1453.8</v>
      </c>
      <c r="L96" s="66">
        <f>+E95+E99</f>
        <v>4477.2</v>
      </c>
      <c r="M96" s="66">
        <f>+F95+F99</f>
        <v>6181.4</v>
      </c>
    </row>
    <row r="97" spans="2:13" ht="29.4" customHeight="1" x14ac:dyDescent="0.3">
      <c r="B97" s="101"/>
      <c r="C97" s="26" t="s">
        <v>10</v>
      </c>
      <c r="D97" s="33">
        <v>1289.9000000000001</v>
      </c>
      <c r="E97" s="30">
        <v>380.5</v>
      </c>
      <c r="F97" s="30">
        <v>655.5</v>
      </c>
      <c r="G97" s="13"/>
      <c r="J97" s="65"/>
      <c r="K97" s="66">
        <f>K95-K96</f>
        <v>-1453.8</v>
      </c>
      <c r="L97" s="66">
        <f>L95-L96</f>
        <v>-4477.2</v>
      </c>
      <c r="M97" s="66">
        <f>M95-M96</f>
        <v>-6181.4</v>
      </c>
    </row>
    <row r="98" spans="2:13" ht="16.95" customHeight="1" x14ac:dyDescent="0.3">
      <c r="B98" s="102"/>
      <c r="C98" s="26" t="s">
        <v>11</v>
      </c>
      <c r="D98" s="30">
        <v>72.8</v>
      </c>
      <c r="E98" s="30">
        <v>0</v>
      </c>
      <c r="F98" s="30">
        <v>0</v>
      </c>
      <c r="G98" s="13"/>
    </row>
    <row r="99" spans="2:13" ht="18.75" customHeight="1" x14ac:dyDescent="0.3">
      <c r="B99" s="32"/>
      <c r="C99" s="18" t="s">
        <v>20</v>
      </c>
      <c r="D99" s="31">
        <f>SUM(D100:D101)</f>
        <v>91.1</v>
      </c>
      <c r="E99" s="31">
        <f>SUM(E100:E101)</f>
        <v>4096.7</v>
      </c>
      <c r="F99" s="31">
        <f>SUM(F100:F101)</f>
        <v>5525.9</v>
      </c>
      <c r="G99" s="24"/>
    </row>
    <row r="100" spans="2:13" ht="15.6" customHeight="1" x14ac:dyDescent="0.3">
      <c r="B100" s="105"/>
      <c r="C100" s="29" t="s">
        <v>21</v>
      </c>
      <c r="D100" s="42"/>
      <c r="E100" s="33"/>
      <c r="F100" s="34"/>
      <c r="G100" s="34"/>
    </row>
    <row r="101" spans="2:13" ht="15.6" customHeight="1" x14ac:dyDescent="0.3">
      <c r="B101" s="105"/>
      <c r="C101" s="29" t="s">
        <v>22</v>
      </c>
      <c r="D101" s="33">
        <v>91.1</v>
      </c>
      <c r="E101" s="33">
        <v>4096.7</v>
      </c>
      <c r="F101" s="33">
        <v>5525.9</v>
      </c>
      <c r="G101" s="34"/>
    </row>
    <row r="102" spans="2:13" ht="27.75" customHeight="1" x14ac:dyDescent="0.3">
      <c r="B102" s="22"/>
      <c r="C102" s="18" t="s">
        <v>64</v>
      </c>
      <c r="D102" s="20">
        <f>D7+D11+D18+D22+D29+D46+D51+D56+D60+D65+D71+D79+D95+D99+D38+D33+D26+D42</f>
        <v>6939.0999999999995</v>
      </c>
      <c r="E102" s="20">
        <f>E7+E11+E18+E22+E29+E46+E51+E56+E60+E65+E71+E79+E95+E99+E38+E33+E26+E42</f>
        <v>10087.4</v>
      </c>
      <c r="F102" s="20">
        <f>F7+F11+F18+F22+F29+F46+F51+F56+F60+F65+F71+F79+F95+F99+F38+F33+F26+F42</f>
        <v>11622.3</v>
      </c>
      <c r="G102" s="20"/>
    </row>
    <row r="103" spans="2:13" ht="17.399999999999999" customHeight="1" x14ac:dyDescent="0.3">
      <c r="B103" s="43"/>
      <c r="C103" s="28" t="s">
        <v>65</v>
      </c>
      <c r="D103" s="36">
        <v>364.1</v>
      </c>
      <c r="E103" s="36">
        <v>681.7</v>
      </c>
      <c r="F103" s="36">
        <v>2906.8</v>
      </c>
      <c r="G103" s="6"/>
    </row>
    <row r="104" spans="2:13" ht="39.6" customHeight="1" x14ac:dyDescent="0.3">
      <c r="B104" s="43"/>
      <c r="C104" s="28" t="s">
        <v>66</v>
      </c>
      <c r="D104" s="6">
        <v>1895.4</v>
      </c>
      <c r="E104" s="6">
        <f>E102-D102</f>
        <v>3148.3</v>
      </c>
      <c r="F104" s="6">
        <f>F102-E102</f>
        <v>1534.8999999999996</v>
      </c>
      <c r="G104" s="6"/>
    </row>
    <row r="105" spans="2:13" ht="15" customHeight="1" x14ac:dyDescent="0.3">
      <c r="B105" s="107"/>
      <c r="C105" s="107"/>
      <c r="D105" s="107"/>
      <c r="E105" s="107"/>
      <c r="F105" s="107"/>
      <c r="G105" s="107"/>
    </row>
    <row r="106" spans="2:13" s="37" customFormat="1" ht="15" customHeight="1" x14ac:dyDescent="0.25">
      <c r="B106" s="104" t="s">
        <v>71</v>
      </c>
      <c r="C106" s="104"/>
      <c r="D106" s="104"/>
      <c r="E106" s="104"/>
      <c r="F106" s="104"/>
      <c r="G106" s="104"/>
      <c r="H106" s="69"/>
      <c r="I106" s="70"/>
      <c r="J106" s="71"/>
      <c r="K106" s="71"/>
      <c r="L106" s="71"/>
      <c r="M106" s="71"/>
    </row>
    <row r="107" spans="2:13" s="37" customFormat="1" ht="15" customHeight="1" x14ac:dyDescent="0.25">
      <c r="B107" s="106" t="s">
        <v>72</v>
      </c>
      <c r="C107" s="106"/>
      <c r="D107" s="106"/>
      <c r="E107" s="106"/>
      <c r="F107" s="106"/>
      <c r="G107" s="106"/>
      <c r="H107" s="69"/>
      <c r="I107" s="70"/>
      <c r="J107" s="71"/>
      <c r="K107" s="71"/>
      <c r="L107" s="71"/>
      <c r="M107" s="71"/>
    </row>
    <row r="108" spans="2:13" s="37" customFormat="1" ht="15" customHeight="1" x14ac:dyDescent="0.25">
      <c r="B108" s="104" t="s">
        <v>73</v>
      </c>
      <c r="C108" s="104"/>
      <c r="D108" s="104"/>
      <c r="E108" s="104"/>
      <c r="F108" s="104"/>
      <c r="G108" s="104"/>
      <c r="H108" s="69"/>
      <c r="I108" s="70"/>
      <c r="J108" s="71"/>
      <c r="K108" s="71"/>
      <c r="L108" s="71"/>
      <c r="M108" s="71"/>
    </row>
    <row r="109" spans="2:13" s="37" customFormat="1" ht="15" customHeight="1" x14ac:dyDescent="0.25">
      <c r="B109" s="104" t="s">
        <v>74</v>
      </c>
      <c r="C109" s="104"/>
      <c r="D109" s="104"/>
      <c r="E109" s="104"/>
      <c r="F109" s="104"/>
      <c r="G109" s="104"/>
      <c r="H109" s="69"/>
      <c r="I109" s="70"/>
      <c r="J109" s="71"/>
      <c r="K109" s="71"/>
      <c r="L109" s="71"/>
      <c r="M109" s="71"/>
    </row>
    <row r="110" spans="2:13" s="37" customFormat="1" ht="15" customHeight="1" x14ac:dyDescent="0.25">
      <c r="B110" s="103" t="s">
        <v>84</v>
      </c>
      <c r="C110" s="103"/>
      <c r="D110" s="74"/>
      <c r="E110" s="74"/>
      <c r="F110" s="74"/>
      <c r="G110" s="74"/>
      <c r="H110" s="76"/>
      <c r="I110" s="70"/>
      <c r="J110" s="71"/>
      <c r="K110" s="71"/>
      <c r="L110" s="71"/>
      <c r="M110" s="71"/>
    </row>
  </sheetData>
  <mergeCells count="28">
    <mergeCell ref="B96:B98"/>
    <mergeCell ref="B110:C110"/>
    <mergeCell ref="B109:G109"/>
    <mergeCell ref="B100:B101"/>
    <mergeCell ref="B108:G108"/>
    <mergeCell ref="B106:G106"/>
    <mergeCell ref="B107:G107"/>
    <mergeCell ref="B105:G105"/>
    <mergeCell ref="H90:M90"/>
    <mergeCell ref="H92:S92"/>
    <mergeCell ref="B8:B9"/>
    <mergeCell ref="B47:B48"/>
    <mergeCell ref="B30:B31"/>
    <mergeCell ref="B12:B16"/>
    <mergeCell ref="B43:B44"/>
    <mergeCell ref="B23:B24"/>
    <mergeCell ref="B19:B20"/>
    <mergeCell ref="B52:B55"/>
    <mergeCell ref="B72:B74"/>
    <mergeCell ref="B80:B81"/>
    <mergeCell ref="H84:I84"/>
    <mergeCell ref="B61:B63"/>
    <mergeCell ref="B66:B67"/>
    <mergeCell ref="B2:G2"/>
    <mergeCell ref="B27:B28"/>
    <mergeCell ref="B34:B36"/>
    <mergeCell ref="B39:B40"/>
    <mergeCell ref="B57:B58"/>
  </mergeCells>
  <printOptions horizontalCentered="1"/>
  <pageMargins left="0.39370078740157483" right="0.39370078740157483" top="0.59055118110236227" bottom="0.59055118110236227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4 programa 3 lentelė</vt:lpstr>
      <vt:lpstr>'4 programa 3 lentelė'!Print_Area</vt:lpstr>
      <vt:lpstr>'4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2024-02-13T07:43:23Z</cp:lastPrinted>
  <dcterms:created xsi:type="dcterms:W3CDTF">2023-07-10T07:04:14Z</dcterms:created>
  <dcterms:modified xsi:type="dcterms:W3CDTF">2024-02-13T07:43:29Z</dcterms:modified>
  <cp:category/>
  <cp:contentStatus/>
</cp:coreProperties>
</file>