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KEITIMAI\2024-2026 SVP keitimas\2024–2026 m. SVP keitimas (spalis)\SVP projektas po pakeitimų į avilį\"/>
    </mc:Choice>
  </mc:AlternateContent>
  <xr:revisionPtr revIDLastSave="0" documentId="13_ncr:1_{11BD963F-3FE6-4995-BF97-ED69823BB959}" xr6:coauthVersionLast="47" xr6:coauthVersionMax="47" xr10:uidLastSave="{00000000-0000-0000-0000-000000000000}"/>
  <bookViews>
    <workbookView xWindow="-120" yWindow="-120" windowWidth="38640" windowHeight="21120" xr2:uid="{FEA9E383-1DE5-4AFE-98A8-7A94D3659092}"/>
  </bookViews>
  <sheets>
    <sheet name="2 programa 3 lentelė" sheetId="1" r:id="rId1"/>
  </sheets>
  <definedNames>
    <definedName name="_xlnm.Print_Area" localSheetId="0">'2 programa 3 lentelė'!$A$1:$G$58</definedName>
    <definedName name="_xlnm.Print_Titles" localSheetId="0">'2 programa 3 lentelė'!$3:$4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6" i="1" s="1"/>
  <c r="E48" i="1"/>
  <c r="E46" i="1" s="1"/>
  <c r="F33" i="1" l="1"/>
  <c r="F31" i="1" s="1"/>
  <c r="E33" i="1"/>
  <c r="E31" i="1" s="1"/>
  <c r="D33" i="1"/>
  <c r="D31" i="1" s="1"/>
  <c r="D21" i="1"/>
  <c r="E19" i="1"/>
  <c r="D19" i="1"/>
  <c r="D12" i="1"/>
  <c r="D10" i="1" s="1"/>
  <c r="D17" i="1" l="1"/>
  <c r="E17" i="1"/>
  <c r="F17" i="1"/>
  <c r="F10" i="1"/>
  <c r="F49" i="1" s="1"/>
  <c r="E10" i="1"/>
  <c r="E49" i="1" l="1"/>
  <c r="D49" i="1"/>
  <c r="E51" i="1" l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tc={05958167-5AE4-4AC2-B24D-8B8605913976}</author>
  </authors>
  <commentList>
    <comment ref="C8" authorId="0" shapeId="0" xr:uid="{05958167-5AE4-4AC2-B24D-8B8605913976}">
      <text>
        <r>
          <rPr>
            <sz val="11"/>
            <color theme="1"/>
            <rFont val="Calibri"/>
            <family val="2"/>
            <charset val="186"/>
            <scheme val="minor"/>
          </rPr>
          <t>Žiedininis maršrutas dviračiais Lietuva-Latvija sukūrimas. 2024 m. ir 2026 m. maršrutų leidinių atspausdinimas</t>
        </r>
      </text>
    </comment>
  </commentList>
</comments>
</file>

<file path=xl/sharedStrings.xml><?xml version="1.0" encoding="utf-8"?>
<sst xmlns="http://schemas.openxmlformats.org/spreadsheetml/2006/main" count="90" uniqueCount="80">
  <si>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</si>
  <si>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</si>
  <si>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</si>
  <si>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</si>
  <si>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</si>
  <si>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</si>
  <si>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Plėtoti turizmo ir rekreacijos infrastruktūrą bei paslaugas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</si>
  <si>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</si>
  <si>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</si>
  <si>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</si>
  <si>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>002-01-01-02</t>
  </si>
  <si>
    <t>002-01-01-03</t>
  </si>
  <si>
    <t>Savivaldybės biudžetas (įskaitant skolintas lėšas)</t>
  </si>
  <si>
    <t>Iš jo:</t>
  </si>
  <si>
    <t>Priemonė: Turistų traukos centrų formavimas gerinant rekreacijos infrastruktūrą</t>
  </si>
  <si>
    <t>002-01-02-01</t>
  </si>
  <si>
    <t>Klaipėdos pilies ir bastionų komplekso restauravimas ir atgaivinimas (II etapas, pilies didžiojo bokšto atkūrimas)</t>
  </si>
  <si>
    <t xml:space="preserve">Skolintos lėšos
</t>
  </si>
  <si>
    <t>002-01-02-02</t>
  </si>
  <si>
    <t>002-01-02-03</t>
  </si>
  <si>
    <t>Istorinių krantinių sutvarkymas</t>
  </si>
  <si>
    <t>Uždavinys: Gerinti verslo ir investicinę aplinką Klaipėdos mieste</t>
  </si>
  <si>
    <t>Priemonė: Klaipėdos miesto verslo paramos ir investicinės aplinkos gerinimo sistemos plėtojimas</t>
  </si>
  <si>
    <t>002-02-01-01</t>
  </si>
  <si>
    <t>Klaipėdos miesto ekonominės plėtros strategijos įgyvendinimo veiksmų plano iki 2030 metų priemonių, susijusių su miesto rinkodara, investuotojų pritraukimu, verslumo skatinimu, įgyvendinimas</t>
  </si>
  <si>
    <t>002-02-01-02</t>
  </si>
  <si>
    <t>002-02-01-03</t>
  </si>
  <si>
    <t xml:space="preserve">Kūrybinių technologijų (programavimas, 3D modeliavimas, dirbtinis intelektas ir kt.) kompetencijų  ugdymas pradinėse mokyklose  </t>
  </si>
  <si>
    <t>002-02-01-04</t>
  </si>
  <si>
    <t xml:space="preserve">Viešųjų paslaugų smulkiojo ir vidutinio verslo (SVV) subjektams teikimas verslo inkubatoriuje </t>
  </si>
  <si>
    <t>002-02-01-05</t>
  </si>
  <si>
    <t>Verslo plėtros sąlygų gerinimas</t>
  </si>
  <si>
    <t>002-02-01-06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</si>
  <si>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</si>
  <si>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</si>
  <si>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</si>
  <si>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</si>
  <si>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</si>
  <si>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</si>
  <si>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</si>
  <si>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002-01 (T)</t>
  </si>
  <si>
    <t>002-01-01 (TP)</t>
  </si>
  <si>
    <t>002-02 (T)</t>
  </si>
  <si>
    <t>002-02-01 (TP)</t>
  </si>
  <si>
    <t>Klaipėdos miesto ekonominės plėtros strategijos iki 2030 m. atnaujinimas</t>
  </si>
  <si>
    <t>Klaipėdos turistinių objektų įtraukimas į regioninius turizmo maršrutus, išnaudojant juos miestui pozicionuoti tarptautiniame kontekste</t>
  </si>
  <si>
    <t>002-01-02 (PP)</t>
  </si>
  <si>
    <t>Klaipėdos  miesto turizmo plėtros strategijos sukūrimas ir įgyvendinimas</t>
  </si>
  <si>
    <t xml:space="preserve">1.2.2.1.
1.2.2.3. </t>
  </si>
  <si>
    <t>1.2.1.4.</t>
  </si>
  <si>
    <t>3.2.3.3.</t>
  </si>
  <si>
    <t>1.1.1.1. 
1.1.1.4.
1.1.1.6. 
1.1.1.7.
1.1.1.8. 
1.1.2.2.</t>
  </si>
  <si>
    <t xml:space="preserve">1.1.1.7.
1.1.2.2.
1.1.2.3.  
</t>
  </si>
  <si>
    <t xml:space="preserve">1.1.1.8.
1.1.2.3.
1.1.2.4. </t>
  </si>
  <si>
    <t>Projekto „Inkubavimo, konsultavimo, mentorystės ir tinklaveikos programų vystymas, skatinant pradedančiųjų smulkiojo ir vidutinio verslo subjektų kūrimąsi ir augimą regionuose“ įgyvendinimas</t>
  </si>
  <si>
    <t>3 lentelė. Klaipėdos miesto savivaldybės 2024–2026 metų 002 Ekonominės plėtros programos uždaviniai, priemonės, asignavimai ir kitos lėšos (tūkst. eurų)</t>
  </si>
  <si>
    <t>Savivaldybės biudžeto lėšos (nuosavos, be ankstesnių metų likučio)</t>
  </si>
  <si>
    <t xml:space="preserve">Ankstesnių metų likučiai
</t>
  </si>
  <si>
    <t>Klaipėdos pilies didžiojo bokšto įveiklinimas ir pritaikymas įvairių grupių poreikiams</t>
  </si>
  <si>
    <t>Klaipėdos regiono pasiekiamumo ir žinomumo didinimas 2024–2026 metais</t>
  </si>
  <si>
    <t>002-02-01-07</t>
  </si>
  <si>
    <t>002-02-02-01</t>
  </si>
  <si>
    <t>002-02-02-02</t>
  </si>
  <si>
    <t>Kretainio g. II, III ir IV etapų nauja statyba</t>
  </si>
  <si>
    <t>002-02-02-03</t>
  </si>
  <si>
    <t>002-02-02-04</t>
  </si>
  <si>
    <t>Vandentiekio ir nuotekų tinklų demontavimas buvusiame Lypkių k.</t>
  </si>
  <si>
    <t>002-02-02-05</t>
  </si>
  <si>
    <t>002-02-02-06</t>
  </si>
  <si>
    <t>002-02-02</t>
  </si>
  <si>
    <t>Priemonė: Klaipėdos LEZ infrastruktūros išvystymas</t>
  </si>
  <si>
    <t xml:space="preserve">Savivaldybės biudžeto lėšos (nuosavos, be ankstesnių metų likučio)' </t>
  </si>
  <si>
    <t>Ankstesnių metų likučiai'</t>
  </si>
  <si>
    <t xml:space="preserve">Kiti šaltiniai </t>
  </si>
  <si>
    <t>Iš jų:</t>
  </si>
  <si>
    <t>Kiti šaltiniai (valstybės biudžeto lėšos)'</t>
  </si>
  <si>
    <t>Nuo Antrojo pasaulinio karo likusių sprogmenų pašalinimas iš LEZ teritorijos</t>
  </si>
  <si>
    <t>Krašto kelio 141 ir sankryžos su Švepelių g. rekonstrukcija (esamos nuovažos iš Švepelių g. į krašto kelią 141 Klaipėda–Jurbarkas–Kaunas rekonstrukcija)</t>
  </si>
  <si>
    <t>Lypkių g. ir kelio 141 sankryžos I etapo I poetapio nauja statyba (nuovažos į (iš) kelią (-io) 141 į Lypkių g.)   
„Valstybinės reikšmės krašto kelio Nr. 141 Kaunas–Jurbarkas–Šilutė–Klaipėda ruožo nuo 227,00 iki 228,64 km rekonstravimo projektas“</t>
  </si>
  <si>
    <t>Pramonės g. II  etapo rekonstrukcija 
„Klaipėdos miesto Pramonės gatvės dalies, Švepelių gatvės dalies ir Aklikelio D2 kapitalinio remonto, lietaus nuotekų tinklų rekonstravimo, Klaipėdos m. sav., projektas“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</si>
</sst>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0"/>
      <color theme="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justify" vertical="top" wrapText="1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6" fillId="7" borderId="1" xfId="0" applyFont="1" applyFill="1" applyBorder="1" applyAlignment="1">
      <alignment vertical="top" wrapText="1"/>
    </xf>
    <xf numFmtId="0" fontId="9" fillId="0" borderId="0" xfId="0" applyFont="1" applyAlignment="1"/>
    <xf numFmtId="0" fontId="3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164" fontId="13" fillId="5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0" fillId="6" borderId="1" xfId="0" applyFill="1" applyBorder="1" applyAlignment="1">
      <alignment wrapText="1"/>
    </xf>
    <xf numFmtId="0" fontId="6" fillId="6" borderId="1" xfId="0" applyFont="1" applyFill="1" applyBorder="1" applyAlignment="1">
      <alignment vertical="top"/>
    </xf>
    <xf numFmtId="164" fontId="14" fillId="0" borderId="1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7595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292E0FB4-AA5A-40A5-85D4-C8FEF30AEA0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3-10-15T13:42:17.24" personId="{292E0FB4-AA5A-40A5-85D4-C8FEF30AEA09}" id="{05958167-5AE4-4AC2-B24D-8B8605913976}">
    <text>Žiedininis maršrutas dviračiais Lietuva-Latvija sukūrimas. 2024 ir 2026 maršrutų leidinių atspausdinimas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J57"/>
  <sheetViews>
    <sheetView tabSelected="1" zoomScaleNormal="100" workbookViewId="0">
      <selection activeCell="B2" sqref="B2:G2"/>
    </sheetView>
  </sheetViews>
  <sheetFormatPr defaultColWidth="9.28515625" defaultRowHeight="12.75" x14ac:dyDescent="0.2"/>
  <cols>
    <col min="1" max="1" width="2.5703125" style="1" customWidth="1"/>
    <col min="2" max="2" width="17.7109375" style="1" customWidth="1"/>
    <col min="3" max="3" width="44.7109375" style="6" customWidth="1"/>
    <col min="4" max="6" width="14.7109375" style="1" customWidth="1"/>
    <col min="7" max="7" width="15.140625" style="1" customWidth="1"/>
    <col min="8" max="8" width="12.7109375" style="50" customWidth="1"/>
    <col min="9" max="10" width="9.28515625" style="50"/>
    <col min="11" max="16384" width="9.28515625" style="1"/>
  </cols>
  <sheetData>
    <row r="1" spans="2:8" ht="15.75" x14ac:dyDescent="0.25">
      <c r="G1" s="56"/>
    </row>
    <row r="2" spans="2:8" ht="33.6" customHeight="1" x14ac:dyDescent="0.2">
      <c r="B2" s="85" t="s">
        <v>55</v>
      </c>
      <c r="C2" s="85"/>
      <c r="D2" s="85"/>
      <c r="E2" s="85"/>
      <c r="F2" s="85"/>
      <c r="G2" s="85"/>
    </row>
    <row r="3" spans="2:8" ht="55.5" customHeight="1" x14ac:dyDescent="0.2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</row>
    <row r="4" spans="2:8" x14ac:dyDescent="0.2">
      <c r="B4" s="31">
        <v>1</v>
      </c>
      <c r="C4" s="32">
        <v>2</v>
      </c>
      <c r="D4" s="31">
        <v>3</v>
      </c>
      <c r="E4" s="31">
        <v>4</v>
      </c>
      <c r="F4" s="31">
        <v>5</v>
      </c>
      <c r="G4" s="31">
        <v>6</v>
      </c>
    </row>
    <row r="5" spans="2:8" ht="29.25" customHeight="1" x14ac:dyDescent="0.2">
      <c r="B5" s="13" t="s">
        <v>40</v>
      </c>
      <c r="C5" s="13" t="s">
        <v>6</v>
      </c>
      <c r="D5" s="14"/>
      <c r="E5" s="14"/>
      <c r="F5" s="14"/>
      <c r="G5" s="14"/>
    </row>
    <row r="6" spans="2:8" ht="31.15" customHeight="1" x14ac:dyDescent="0.2">
      <c r="B6" s="15" t="s">
        <v>41</v>
      </c>
      <c r="C6" s="16" t="s">
        <v>7</v>
      </c>
      <c r="D6" s="17"/>
      <c r="E6" s="17"/>
      <c r="F6" s="17"/>
      <c r="G6" s="17"/>
    </row>
    <row r="7" spans="2:8" ht="32.1" customHeight="1" x14ac:dyDescent="0.2">
      <c r="B7" s="57" t="s">
        <v>8</v>
      </c>
      <c r="C7" s="7" t="s">
        <v>9</v>
      </c>
      <c r="D7" s="35"/>
      <c r="E7" s="35"/>
      <c r="F7" s="35"/>
      <c r="G7" s="4" t="s">
        <v>48</v>
      </c>
    </row>
    <row r="8" spans="2:8" ht="44.65" customHeight="1" x14ac:dyDescent="0.2">
      <c r="B8" s="57" t="s">
        <v>10</v>
      </c>
      <c r="C8" s="7" t="s">
        <v>45</v>
      </c>
      <c r="D8" s="34"/>
      <c r="E8" s="34"/>
      <c r="F8" s="34"/>
      <c r="G8" s="4" t="s">
        <v>49</v>
      </c>
    </row>
    <row r="9" spans="2:8" ht="29.25" customHeight="1" x14ac:dyDescent="0.2">
      <c r="B9" s="57" t="s">
        <v>11</v>
      </c>
      <c r="C9" s="30" t="s">
        <v>47</v>
      </c>
      <c r="D9" s="34"/>
      <c r="E9" s="34"/>
      <c r="F9" s="34"/>
      <c r="G9" s="4"/>
    </row>
    <row r="10" spans="2:8" ht="17.25" customHeight="1" x14ac:dyDescent="0.2">
      <c r="B10" s="21"/>
      <c r="C10" s="22" t="s">
        <v>12</v>
      </c>
      <c r="D10" s="36">
        <f t="shared" ref="D10:F10" si="0">+D12</f>
        <v>437.8</v>
      </c>
      <c r="E10" s="36">
        <f t="shared" si="0"/>
        <v>324.2</v>
      </c>
      <c r="F10" s="36">
        <f t="shared" si="0"/>
        <v>346</v>
      </c>
      <c r="G10" s="23"/>
    </row>
    <row r="11" spans="2:8" ht="17.25" customHeight="1" x14ac:dyDescent="0.2">
      <c r="B11" s="86"/>
      <c r="C11" s="18" t="s">
        <v>13</v>
      </c>
      <c r="D11" s="37"/>
      <c r="E11" s="37"/>
      <c r="F11" s="37"/>
      <c r="G11" s="20"/>
    </row>
    <row r="12" spans="2:8" ht="27.75" customHeight="1" x14ac:dyDescent="0.2">
      <c r="B12" s="87"/>
      <c r="C12" s="7" t="s">
        <v>56</v>
      </c>
      <c r="D12" s="38">
        <f>430.7+24.5-17.4</f>
        <v>437.8</v>
      </c>
      <c r="E12" s="38">
        <v>324.2</v>
      </c>
      <c r="F12" s="38">
        <v>346</v>
      </c>
      <c r="G12" s="5"/>
    </row>
    <row r="13" spans="2:8" ht="31.5" customHeight="1" x14ac:dyDescent="0.2">
      <c r="B13" s="49" t="s">
        <v>46</v>
      </c>
      <c r="C13" s="16" t="s">
        <v>14</v>
      </c>
      <c r="D13" s="39"/>
      <c r="E13" s="39"/>
      <c r="F13" s="39"/>
      <c r="G13" s="17"/>
    </row>
    <row r="14" spans="2:8" ht="42.6" customHeight="1" x14ac:dyDescent="0.2">
      <c r="B14" s="58" t="s">
        <v>15</v>
      </c>
      <c r="C14" s="18" t="s">
        <v>16</v>
      </c>
      <c r="D14" s="35"/>
      <c r="E14" s="35"/>
      <c r="F14" s="35"/>
      <c r="G14" s="4" t="s">
        <v>50</v>
      </c>
    </row>
    <row r="15" spans="2:8" ht="29.25" customHeight="1" x14ac:dyDescent="0.2">
      <c r="B15" s="59" t="s">
        <v>18</v>
      </c>
      <c r="C15" s="47" t="s">
        <v>58</v>
      </c>
      <c r="D15" s="34"/>
      <c r="E15" s="34"/>
      <c r="F15" s="34"/>
      <c r="G15" s="46"/>
      <c r="H15" s="52"/>
    </row>
    <row r="16" spans="2:8" ht="19.149999999999999" customHeight="1" x14ac:dyDescent="0.2">
      <c r="B16" s="59" t="s">
        <v>19</v>
      </c>
      <c r="C16" s="18" t="s">
        <v>20</v>
      </c>
      <c r="D16" s="34"/>
      <c r="E16" s="34"/>
      <c r="F16" s="34"/>
      <c r="G16" s="4" t="s">
        <v>50</v>
      </c>
    </row>
    <row r="17" spans="2:9" ht="17.25" customHeight="1" x14ac:dyDescent="0.2">
      <c r="B17" s="21"/>
      <c r="C17" s="22" t="s">
        <v>12</v>
      </c>
      <c r="D17" s="40">
        <f>+D19+D20+D21</f>
        <v>1929.1</v>
      </c>
      <c r="E17" s="40">
        <f>+E19+E20+E21</f>
        <v>720.9</v>
      </c>
      <c r="F17" s="40">
        <f t="shared" ref="F17" si="1">+F19+F20+F21</f>
        <v>417</v>
      </c>
      <c r="G17" s="23"/>
      <c r="I17" s="51"/>
    </row>
    <row r="18" spans="2:9" ht="17.25" customHeight="1" x14ac:dyDescent="0.2">
      <c r="B18" s="86"/>
      <c r="C18" s="29" t="s">
        <v>13</v>
      </c>
      <c r="D18" s="41"/>
      <c r="E18" s="41"/>
      <c r="F18" s="41"/>
      <c r="G18" s="19"/>
    </row>
    <row r="19" spans="2:9" ht="27.75" customHeight="1" x14ac:dyDescent="0.2">
      <c r="B19" s="87"/>
      <c r="C19" s="26" t="s">
        <v>56</v>
      </c>
      <c r="D19" s="42">
        <f>4.1-4.1</f>
        <v>0</v>
      </c>
      <c r="E19" s="42">
        <f>94.9+305.4+320.6</f>
        <v>720.9</v>
      </c>
      <c r="F19" s="42">
        <v>417</v>
      </c>
      <c r="G19" s="27"/>
    </row>
    <row r="20" spans="2:9" ht="15.75" customHeight="1" x14ac:dyDescent="0.2">
      <c r="B20" s="87"/>
      <c r="C20" s="60" t="s">
        <v>17</v>
      </c>
      <c r="D20" s="42">
        <v>1500</v>
      </c>
      <c r="E20" s="42">
        <v>0</v>
      </c>
      <c r="F20" s="42">
        <v>0</v>
      </c>
      <c r="G20" s="27"/>
    </row>
    <row r="21" spans="2:9" ht="16.5" customHeight="1" x14ac:dyDescent="0.2">
      <c r="B21" s="88"/>
      <c r="C21" s="26" t="s">
        <v>57</v>
      </c>
      <c r="D21" s="42">
        <f>745.6-316.5</f>
        <v>429.1</v>
      </c>
      <c r="E21" s="42">
        <v>0</v>
      </c>
      <c r="F21" s="42">
        <v>0</v>
      </c>
      <c r="G21" s="27"/>
    </row>
    <row r="22" spans="2:9" ht="30.75" customHeight="1" x14ac:dyDescent="0.2">
      <c r="B22" s="13" t="s">
        <v>42</v>
      </c>
      <c r="C22" s="24" t="s">
        <v>21</v>
      </c>
      <c r="D22" s="43"/>
      <c r="E22" s="43"/>
      <c r="F22" s="43"/>
      <c r="G22" s="14"/>
    </row>
    <row r="23" spans="2:9" ht="27.75" customHeight="1" x14ac:dyDescent="0.2">
      <c r="B23" s="15" t="s">
        <v>43</v>
      </c>
      <c r="C23" s="25" t="s">
        <v>22</v>
      </c>
      <c r="D23" s="39"/>
      <c r="E23" s="39"/>
      <c r="F23" s="39"/>
      <c r="G23" s="17"/>
    </row>
    <row r="24" spans="2:9" ht="83.45" customHeight="1" x14ac:dyDescent="0.2">
      <c r="B24" s="57" t="s">
        <v>23</v>
      </c>
      <c r="C24" s="7" t="s">
        <v>24</v>
      </c>
      <c r="D24" s="34"/>
      <c r="E24" s="34"/>
      <c r="F24" s="34"/>
      <c r="G24" s="4" t="s">
        <v>51</v>
      </c>
    </row>
    <row r="25" spans="2:9" ht="30" customHeight="1" x14ac:dyDescent="0.2">
      <c r="B25" s="58" t="s">
        <v>25</v>
      </c>
      <c r="C25" s="47" t="s">
        <v>44</v>
      </c>
      <c r="D25" s="34"/>
      <c r="E25" s="34"/>
      <c r="F25" s="34"/>
      <c r="G25" s="45"/>
    </row>
    <row r="26" spans="2:9" ht="47.25" customHeight="1" x14ac:dyDescent="0.2">
      <c r="B26" s="57" t="s">
        <v>26</v>
      </c>
      <c r="C26" s="18" t="s">
        <v>27</v>
      </c>
      <c r="D26" s="34"/>
      <c r="E26" s="34"/>
      <c r="F26" s="34"/>
      <c r="G26" s="3"/>
    </row>
    <row r="27" spans="2:9" ht="45.6" customHeight="1" x14ac:dyDescent="0.2">
      <c r="B27" s="57" t="s">
        <v>28</v>
      </c>
      <c r="C27" s="18" t="s">
        <v>29</v>
      </c>
      <c r="D27" s="34"/>
      <c r="E27" s="34"/>
      <c r="F27" s="34"/>
      <c r="G27" s="54" t="s">
        <v>52</v>
      </c>
    </row>
    <row r="28" spans="2:9" ht="43.9" customHeight="1" x14ac:dyDescent="0.2">
      <c r="B28" s="57" t="s">
        <v>30</v>
      </c>
      <c r="C28" s="48" t="s">
        <v>31</v>
      </c>
      <c r="D28" s="34"/>
      <c r="E28" s="34"/>
      <c r="F28" s="34"/>
      <c r="G28" s="54" t="s">
        <v>53</v>
      </c>
    </row>
    <row r="29" spans="2:9" ht="55.5" customHeight="1" x14ac:dyDescent="0.2">
      <c r="B29" s="57" t="s">
        <v>32</v>
      </c>
      <c r="C29" s="55" t="s">
        <v>54</v>
      </c>
      <c r="D29" s="34"/>
      <c r="E29" s="34"/>
      <c r="F29" s="34"/>
      <c r="G29" s="45"/>
    </row>
    <row r="30" spans="2:9" ht="32.450000000000003" customHeight="1" x14ac:dyDescent="0.2">
      <c r="B30" s="57" t="s">
        <v>60</v>
      </c>
      <c r="C30" s="30" t="s">
        <v>59</v>
      </c>
      <c r="D30" s="34"/>
      <c r="E30" s="34"/>
      <c r="F30" s="34"/>
      <c r="G30" s="45"/>
    </row>
    <row r="31" spans="2:9" ht="17.25" customHeight="1" x14ac:dyDescent="0.2">
      <c r="B31" s="21"/>
      <c r="C31" s="22" t="s">
        <v>12</v>
      </c>
      <c r="D31" s="36">
        <f>+D33</f>
        <v>530.80000000000007</v>
      </c>
      <c r="E31" s="36">
        <f t="shared" ref="E31:F31" si="2">+E33</f>
        <v>313.89999999999998</v>
      </c>
      <c r="F31" s="36">
        <f t="shared" si="2"/>
        <v>313.89999999999998</v>
      </c>
      <c r="G31" s="10"/>
    </row>
    <row r="32" spans="2:9" ht="17.25" customHeight="1" x14ac:dyDescent="0.2">
      <c r="B32" s="86"/>
      <c r="C32" s="30" t="s">
        <v>13</v>
      </c>
      <c r="D32" s="41"/>
      <c r="E32" s="41"/>
      <c r="F32" s="41"/>
      <c r="G32" s="9"/>
    </row>
    <row r="33" spans="2:7" ht="27.75" customHeight="1" x14ac:dyDescent="0.2">
      <c r="B33" s="87"/>
      <c r="C33" s="62" t="s">
        <v>56</v>
      </c>
      <c r="D33" s="38">
        <f>575.4+61.7-106.3</f>
        <v>530.80000000000007</v>
      </c>
      <c r="E33" s="38">
        <f>507.2+61.7-255</f>
        <v>313.89999999999998</v>
      </c>
      <c r="F33" s="38">
        <f>507.2+61.7-255</f>
        <v>313.89999999999998</v>
      </c>
      <c r="G33" s="28"/>
    </row>
    <row r="34" spans="2:7" ht="16.5" customHeight="1" x14ac:dyDescent="0.2">
      <c r="B34" s="61"/>
      <c r="C34" s="26" t="s">
        <v>57</v>
      </c>
      <c r="D34" s="38"/>
      <c r="E34" s="38"/>
      <c r="F34" s="38"/>
      <c r="G34" s="28"/>
    </row>
    <row r="35" spans="2:7" ht="18.75" customHeight="1" x14ac:dyDescent="0.2">
      <c r="B35" s="15" t="s">
        <v>69</v>
      </c>
      <c r="C35" s="25" t="s">
        <v>70</v>
      </c>
      <c r="D35" s="64"/>
      <c r="E35" s="64"/>
      <c r="F35" s="65"/>
      <c r="G35" s="64"/>
    </row>
    <row r="36" spans="2:7" ht="80.25" customHeight="1" x14ac:dyDescent="0.2">
      <c r="B36" s="66" t="s">
        <v>61</v>
      </c>
      <c r="C36" s="30" t="s">
        <v>78</v>
      </c>
      <c r="D36" s="38"/>
      <c r="E36" s="79">
        <v>1607</v>
      </c>
      <c r="F36" s="79">
        <v>1604</v>
      </c>
      <c r="G36" s="28"/>
    </row>
    <row r="37" spans="2:7" ht="21.75" customHeight="1" x14ac:dyDescent="0.2">
      <c r="B37" s="67" t="s">
        <v>62</v>
      </c>
      <c r="C37" s="30" t="s">
        <v>63</v>
      </c>
      <c r="D37" s="38"/>
      <c r="E37" s="79">
        <v>1314.4</v>
      </c>
      <c r="F37" s="79">
        <v>1774</v>
      </c>
      <c r="G37" s="28"/>
    </row>
    <row r="38" spans="2:7" ht="45" customHeight="1" x14ac:dyDescent="0.2">
      <c r="B38" s="66" t="s">
        <v>64</v>
      </c>
      <c r="C38" s="30" t="s">
        <v>77</v>
      </c>
      <c r="D38" s="38"/>
      <c r="E38" s="79">
        <v>100</v>
      </c>
      <c r="F38" s="79">
        <v>1563</v>
      </c>
      <c r="G38" s="28"/>
    </row>
    <row r="39" spans="2:7" ht="27.75" customHeight="1" x14ac:dyDescent="0.2">
      <c r="B39" s="66" t="s">
        <v>65</v>
      </c>
      <c r="C39" s="30" t="s">
        <v>66</v>
      </c>
      <c r="D39" s="38"/>
      <c r="E39" s="79"/>
      <c r="F39" s="79">
        <v>57</v>
      </c>
      <c r="G39" s="28"/>
    </row>
    <row r="40" spans="2:7" ht="65.25" customHeight="1" x14ac:dyDescent="0.2">
      <c r="B40" s="66" t="s">
        <v>67</v>
      </c>
      <c r="C40" s="30" t="s">
        <v>79</v>
      </c>
      <c r="D40" s="38"/>
      <c r="E40" s="79"/>
      <c r="F40" s="79">
        <v>2315</v>
      </c>
      <c r="G40" s="28"/>
    </row>
    <row r="41" spans="2:7" ht="27.75" customHeight="1" x14ac:dyDescent="0.2">
      <c r="B41" s="66" t="s">
        <v>68</v>
      </c>
      <c r="C41" s="30" t="s">
        <v>76</v>
      </c>
      <c r="D41" s="38"/>
      <c r="E41" s="79"/>
      <c r="F41" s="79">
        <v>203</v>
      </c>
      <c r="G41" s="28"/>
    </row>
    <row r="42" spans="2:7" ht="21" customHeight="1" x14ac:dyDescent="0.2">
      <c r="B42" s="80"/>
      <c r="C42" s="68" t="s">
        <v>12</v>
      </c>
      <c r="D42" s="44"/>
      <c r="E42" s="44"/>
      <c r="F42" s="44"/>
      <c r="G42" s="69"/>
    </row>
    <row r="43" spans="2:7" ht="17.25" customHeight="1" x14ac:dyDescent="0.2">
      <c r="B43" s="81"/>
      <c r="C43" s="30" t="s">
        <v>13</v>
      </c>
      <c r="D43" s="38"/>
      <c r="E43" s="38"/>
      <c r="F43" s="38"/>
      <c r="G43" s="28"/>
    </row>
    <row r="44" spans="2:7" ht="27.75" customHeight="1" x14ac:dyDescent="0.2">
      <c r="B44" s="82"/>
      <c r="C44" s="30" t="s">
        <v>71</v>
      </c>
      <c r="D44" s="38"/>
      <c r="E44" s="38"/>
      <c r="F44" s="38"/>
      <c r="G44" s="28"/>
    </row>
    <row r="45" spans="2:7" ht="17.25" customHeight="1" x14ac:dyDescent="0.2">
      <c r="B45" s="83"/>
      <c r="C45" s="71" t="s">
        <v>72</v>
      </c>
      <c r="D45" s="72"/>
      <c r="E45" s="72"/>
      <c r="F45" s="72"/>
      <c r="G45" s="73"/>
    </row>
    <row r="46" spans="2:7" ht="18" customHeight="1" x14ac:dyDescent="0.25">
      <c r="B46" s="77"/>
      <c r="C46" s="78" t="s">
        <v>73</v>
      </c>
      <c r="D46" s="44"/>
      <c r="E46" s="44">
        <f>E48</f>
        <v>3021.4</v>
      </c>
      <c r="F46" s="44">
        <f>F48</f>
        <v>7516</v>
      </c>
      <c r="G46" s="69"/>
    </row>
    <row r="47" spans="2:7" ht="22.5" customHeight="1" x14ac:dyDescent="0.2">
      <c r="B47" s="84"/>
      <c r="C47" s="74" t="s">
        <v>74</v>
      </c>
      <c r="D47" s="75"/>
      <c r="E47" s="75"/>
      <c r="F47" s="75"/>
      <c r="G47" s="76"/>
    </row>
    <row r="48" spans="2:7" ht="15.75" customHeight="1" x14ac:dyDescent="0.2">
      <c r="B48" s="83"/>
      <c r="C48" s="70" t="s">
        <v>75</v>
      </c>
      <c r="D48" s="38"/>
      <c r="E48" s="38">
        <f>E36+E37+E38</f>
        <v>3021.4</v>
      </c>
      <c r="F48" s="38">
        <f>F36+F37+F38+F39+F40+F41</f>
        <v>7516</v>
      </c>
      <c r="G48" s="28"/>
    </row>
    <row r="49" spans="2:8" ht="28.5" customHeight="1" x14ac:dyDescent="0.2">
      <c r="B49" s="33"/>
      <c r="C49" s="63" t="s">
        <v>33</v>
      </c>
      <c r="D49" s="44">
        <f>+D10+D17+D31</f>
        <v>2897.7000000000003</v>
      </c>
      <c r="E49" s="44">
        <f>+E10+E17+E31+E46+E42</f>
        <v>4380.3999999999996</v>
      </c>
      <c r="F49" s="44">
        <f>+F10+F17+F31+F46+F42</f>
        <v>8592.9</v>
      </c>
      <c r="G49" s="23"/>
    </row>
    <row r="50" spans="2:8" ht="15.75" customHeight="1" x14ac:dyDescent="0.2">
      <c r="B50" s="2"/>
      <c r="C50" s="26" t="s">
        <v>34</v>
      </c>
      <c r="D50" s="35">
        <v>0</v>
      </c>
      <c r="E50" s="35">
        <v>0</v>
      </c>
      <c r="F50" s="35">
        <v>0</v>
      </c>
      <c r="G50" s="5"/>
    </row>
    <row r="51" spans="2:8" ht="37.5" customHeight="1" x14ac:dyDescent="0.2">
      <c r="B51" s="2"/>
      <c r="C51" s="26" t="s">
        <v>35</v>
      </c>
      <c r="D51" s="35"/>
      <c r="E51" s="35">
        <f>+E49-D49</f>
        <v>1482.6999999999994</v>
      </c>
      <c r="F51" s="35">
        <f>+F49-E49</f>
        <v>4212.5</v>
      </c>
      <c r="G51" s="5"/>
    </row>
    <row r="52" spans="2:8" ht="15" customHeight="1" x14ac:dyDescent="0.2">
      <c r="C52" s="8"/>
    </row>
    <row r="53" spans="2:8" ht="15" customHeight="1" x14ac:dyDescent="0.2">
      <c r="B53" s="89" t="s">
        <v>36</v>
      </c>
      <c r="C53" s="89"/>
      <c r="D53" s="89"/>
      <c r="E53" s="89"/>
      <c r="F53" s="89"/>
      <c r="G53" s="89"/>
      <c r="H53" s="53"/>
    </row>
    <row r="54" spans="2:8" ht="15" customHeight="1" x14ac:dyDescent="0.2">
      <c r="B54" s="91" t="s">
        <v>37</v>
      </c>
      <c r="C54" s="91"/>
      <c r="D54" s="91"/>
      <c r="E54" s="91"/>
      <c r="F54" s="91"/>
      <c r="G54" s="91"/>
      <c r="H54" s="53"/>
    </row>
    <row r="55" spans="2:8" ht="15" customHeight="1" x14ac:dyDescent="0.2">
      <c r="B55" s="89" t="s">
        <v>38</v>
      </c>
      <c r="C55" s="89"/>
      <c r="D55" s="89"/>
      <c r="E55" s="89"/>
      <c r="F55" s="89"/>
      <c r="G55" s="89"/>
      <c r="H55" s="53"/>
    </row>
    <row r="56" spans="2:8" ht="15" customHeight="1" x14ac:dyDescent="0.2">
      <c r="B56" s="89" t="s">
        <v>39</v>
      </c>
      <c r="C56" s="89"/>
      <c r="D56" s="89"/>
      <c r="E56" s="89"/>
      <c r="F56" s="89"/>
      <c r="G56" s="89"/>
      <c r="H56" s="53"/>
    </row>
    <row r="57" spans="2:8" ht="15" customHeight="1" x14ac:dyDescent="0.2">
      <c r="B57" s="90"/>
      <c r="C57" s="90"/>
      <c r="D57" s="90"/>
      <c r="E57" s="90"/>
      <c r="F57" s="90"/>
      <c r="G57" s="90"/>
    </row>
  </sheetData>
  <mergeCells count="11">
    <mergeCell ref="B56:G56"/>
    <mergeCell ref="B57:G57"/>
    <mergeCell ref="B54:G54"/>
    <mergeCell ref="B55:G55"/>
    <mergeCell ref="B53:G53"/>
    <mergeCell ref="B43:B45"/>
    <mergeCell ref="B47:B48"/>
    <mergeCell ref="B2:G2"/>
    <mergeCell ref="B32:B33"/>
    <mergeCell ref="B18:B21"/>
    <mergeCell ref="B11:B12"/>
  </mergeCells>
  <pageMargins left="0.39370078740157483" right="0.39370078740157483" top="0.59055118110236227" bottom="0.59055118110236227" header="0" footer="0"/>
  <pageSetup paperSize="9" scale="76" fitToHeight="0" orientation="portrait" r:id="rId1"/>
  <rowBreaks count="1" manualBreakCount="1">
    <brk id="2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 programa 3 lentelė</vt:lpstr>
      <vt:lpstr>'2 programa 3 lentelė'!Print_Area</vt:lpstr>
      <vt:lpstr>'2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2024-10-28T09:33:48Z</cp:lastPrinted>
  <dcterms:created xsi:type="dcterms:W3CDTF">2023-07-11T10:34:54Z</dcterms:created>
  <dcterms:modified xsi:type="dcterms:W3CDTF">2024-10-28T09:34:31Z</dcterms:modified>
  <cp:category/>
  <cp:contentStatus/>
</cp:coreProperties>
</file>