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KEITIMAI\2024-2026 SVP keitimas\2024–2026 m. SVP keitimas (spalis)\2024–2026 SVP projektas\"/>
    </mc:Choice>
  </mc:AlternateContent>
  <xr:revisionPtr revIDLastSave="0" documentId="13_ncr:1_{704E6D9A-C47F-4347-9D2D-4C63D8744DBC}" xr6:coauthVersionLast="47" xr6:coauthVersionMax="47" xr10:uidLastSave="{00000000-0000-0000-0000-000000000000}"/>
  <bookViews>
    <workbookView xWindow="-108" yWindow="-108" windowWidth="23256" windowHeight="12456" xr2:uid="{FEA9E383-1DE5-4AFE-98A8-7A94D3659092}"/>
  </bookViews>
  <sheets>
    <sheet name="6 programa 3 lentelė" sheetId="1" r:id="rId1"/>
  </sheets>
  <definedNames>
    <definedName name="_xlnm.Print_Area" localSheetId="0">'6 programa 3 lentelė'!$A$1:$G$103</definedName>
    <definedName name="_xlnm.Print_Titles" localSheetId="0">'6 programa 3 lentelė'!$3:$4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1" l="1"/>
  <c r="D53" i="1"/>
  <c r="F94" i="1"/>
  <c r="E88" i="1"/>
  <c r="F88" i="1"/>
  <c r="D88" i="1"/>
  <c r="F91" i="1"/>
  <c r="E91" i="1"/>
  <c r="D91" i="1"/>
  <c r="E43" i="1"/>
  <c r="D43" i="1"/>
  <c r="F45" i="1"/>
  <c r="F43" i="1" s="1"/>
  <c r="D50" i="1"/>
  <c r="E79" i="1"/>
  <c r="F79" i="1"/>
  <c r="D79" i="1"/>
  <c r="E67" i="1"/>
  <c r="F67" i="1"/>
  <c r="D67" i="1"/>
  <c r="E50" i="1"/>
  <c r="F50" i="1"/>
  <c r="E94" i="1" l="1"/>
  <c r="D94" i="1"/>
  <c r="E96" i="1" s="1"/>
  <c r="F9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tc={B271EFC3-1058-4A7A-9694-18EE3F0264AC}</author>
    <author>tc={03E0A314-5DE0-4795-B9D9-E430C3CD186E}</author>
  </authors>
  <commentList>
    <comment ref="C86" authorId="0" shapeId="0" xr:uid="{B271EFC3-1058-4A7A-9694-18EE3F0264AC}">
      <text>
        <r>
          <rPr>
            <sz val="11"/>
            <color theme="1"/>
            <rFont val="Calibri"/>
            <family val="2"/>
            <charset val="186"/>
            <scheme val="minor"/>
          </rPr>
          <t>Kompleksiškas Taikos pr. – Tiltų g.– H. Manto g.–Liepojos g. ruožo sutvarkymas, įskaitant šviesoforų valdymą, dviračių ir pėsčiųjų takus, šaligatvių dangas, nuovažas, apšvietimą.</t>
        </r>
      </text>
    </comment>
    <comment ref="C87" authorId="1" shapeId="0" xr:uid="{03E0A314-5DE0-4795-B9D9-E430C3CD186E}">
      <text>
        <r>
          <rPr>
            <sz val="11"/>
            <color theme="1"/>
            <rFont val="Calibri"/>
            <family val="2"/>
            <charset val="186"/>
            <scheme val="minor"/>
          </rPr>
          <t>Kompleksiškas Šilutės pl. ruožo nuo Baltijos pr. iki Smiltelės sutvarkymas, įskaitant šviesoforų valdymą, dviračių ir pėsčiųjų takus, šaligatvių dangas, nuovažas, apšvietimą.</t>
        </r>
      </text>
    </comment>
  </commentList>
</comments>
</file>

<file path=xl/sharedStrings.xml><?xml version="1.0" encoding="utf-8"?>
<sst xmlns="http://schemas.openxmlformats.org/spreadsheetml/2006/main" count="224" uniqueCount="173">
  <si>
    <t>Programos uždavinio, priemonės kodas ir požymis</t>
  </si>
  <si>
    <t>Uždavinio, priemonės pavadinimas, finansavimo šaltiniai</t>
  </si>
  <si>
    <t>2024 metų asignavimai ir kitos lėšos</t>
  </si>
  <si>
    <t>2025 metų asignavimai ir kitos lėšos</t>
  </si>
  <si>
    <t>2026 metų asignavimai ir kitos lėšos</t>
  </si>
  <si>
    <t>Savivaldybės strateginio plėtros plano priemonės kodas</t>
  </si>
  <si>
    <t>Uždavinys: Rekonstruoti, tiesti ir prižiūrėti gatves</t>
  </si>
  <si>
    <t>Priemonė: Gatvių tiesimas ir rekonstravimas</t>
  </si>
  <si>
    <t>006-01-01-01</t>
  </si>
  <si>
    <t xml:space="preserve">Savivaldybės biudžeto lėšos (nuosavos, be ankstesnių metų likučio) </t>
  </si>
  <si>
    <t>Kiti šaltiniai (valstybės biudžeto lėšos)</t>
  </si>
  <si>
    <t>Kiti šaltiniai (KVJUD)</t>
  </si>
  <si>
    <t xml:space="preserve">006-01-01-02
</t>
  </si>
  <si>
    <t>Klaipėdos miesto Lypkių g. tiesimas nuo Lypkių g.  ir Kretainio g. sankryžos iki Šilutės pl. ir Statybininkų pr. sankryžos</t>
  </si>
  <si>
    <t>Darnaus judumo priemonių diegimas Klaipėdos mieste</t>
  </si>
  <si>
    <t xml:space="preserve">Teatro ir Sukilėlių g. rekonstrukcija </t>
  </si>
  <si>
    <t>006-01-01-03</t>
  </si>
  <si>
    <t>006-01-01-04</t>
  </si>
  <si>
    <t>Kiti šaltiniai (KPP)</t>
  </si>
  <si>
    <t>006-01-01-05</t>
  </si>
  <si>
    <t>Mėgėjų sodų teritorijoje savivaldybės institucijų valdomų kelių remontas</t>
  </si>
  <si>
    <t>006-01-01-06</t>
  </si>
  <si>
    <t>Klaipėdos miesto gatvių rekonstravimas bendromis savivaldybės ir privačių asmenų lėšomis</t>
  </si>
  <si>
    <t>Kiti šaltiniai (kiti finansavimo šaltiniai)</t>
  </si>
  <si>
    <t>006-01-01-07</t>
  </si>
  <si>
    <t>006-01-01-08</t>
  </si>
  <si>
    <t>Medžiagų tyrimas ir kontroliniai bandymai, topografinių nuotraukų, išpildomųjų geodezinių nuotraukų įsigijimas, statinių projektų ekspertizių, inžinerinės bei želdinių tvarkymo paslaugos</t>
  </si>
  <si>
    <t>006-01-01-09</t>
  </si>
  <si>
    <t>Ištisinio asfaltbetonio dangos remontas</t>
  </si>
  <si>
    <t>006-01-01-10</t>
  </si>
  <si>
    <t xml:space="preserve">Kietųjų dangų (šaligatvių, gatvių, takų) remontas </t>
  </si>
  <si>
    <t>006-01-01-11</t>
  </si>
  <si>
    <t>006-01-01-12</t>
  </si>
  <si>
    <t>Sportininkų gatvės šaligatvių kapitalinis remontas</t>
  </si>
  <si>
    <t>Skolintos lėšos</t>
  </si>
  <si>
    <t>006-01-01-13</t>
  </si>
  <si>
    <t>Požeminės perėjos atnaujinimas Vingio g.</t>
  </si>
  <si>
    <t>006-01-01-14</t>
  </si>
  <si>
    <t>Tiltų ir kelio statinių priežiūra</t>
  </si>
  <si>
    <t>006-01-01-15</t>
  </si>
  <si>
    <t>Paprastojo remonto ir priežiūros darbų techninė priežiūra bei užbaigimo deklaracijos ekspertizių paslaugos</t>
  </si>
  <si>
    <t>006-01-01-16</t>
  </si>
  <si>
    <t>Jaunystės g. ir privažiuojamojo kelio (įskaitant sankryžą) bei Rūko g. kapitalinis remontas</t>
  </si>
  <si>
    <t>006-01-01-17</t>
  </si>
  <si>
    <t xml:space="preserve">Klaipėdos miesto žvyruotų gatvių kapitalinis remontas </t>
  </si>
  <si>
    <t>006-01-01-18</t>
  </si>
  <si>
    <t>Įvažiuojamųjų kelių atnaujinimas ir įrengimas</t>
  </si>
  <si>
    <t> </t>
  </si>
  <si>
    <t>006-01-01-19</t>
  </si>
  <si>
    <t>Dubliuojančios gatvės nuo Šiltnamių g. iki Klaipėdos g. su pėsčiųjų ir dviračių taku ir įvažomis į Liepojos g. įrengimas</t>
  </si>
  <si>
    <t>006-01-01-20</t>
  </si>
  <si>
    <t>Papildomos eismo juostos ir pėsčiųjų saugumo salelės Mogiliovo gatvėje įrengimas</t>
  </si>
  <si>
    <t>006-01-01-21</t>
  </si>
  <si>
    <t>Aukštosios g. rekonstrukcija</t>
  </si>
  <si>
    <t>006-01-01-22</t>
  </si>
  <si>
    <t>Paryžiaus Komunos g. kapitalinis remontas (nuo Šilutės pl. iki Taikos pr.)</t>
  </si>
  <si>
    <t>006-01-01-23</t>
  </si>
  <si>
    <t>Smiltynės g. ir kranto tvirtinimo kapitalinis remontas nuo Jūrų muziejaus iki Senosios Smiltynės perkėlos</t>
  </si>
  <si>
    <t>006-01-01-24</t>
  </si>
  <si>
    <t>Kiti šaltiniai (Europos Sąjungos paramos lėšos)</t>
  </si>
  <si>
    <t>006-01-01-25</t>
  </si>
  <si>
    <t>Privažiuojamojo kelio prie pastato Debreceno g. 48 įrengimas ir pastato aplinkos sutvarkymas</t>
  </si>
  <si>
    <t>006-01-01-26</t>
  </si>
  <si>
    <t>Joniškės g. saugumo pagerinimo priemonių, autobusų sustojimo įvažos, pėsčiųjų ir dviračio tako jungties su Žemaičių g. įrengimas</t>
  </si>
  <si>
    <t>006-01-01-27</t>
  </si>
  <si>
    <t>Savanorių g. rekonstrukcija</t>
  </si>
  <si>
    <t>006-01-01-28</t>
  </si>
  <si>
    <t>Šilutės pl. ruožo (nuo Rimkų geležinkelio iki Smiltelės g.) Klaipėdoje ir aikštelės ties Jūrininkų pr. kapitalinis remontas</t>
  </si>
  <si>
    <t>006-01-01-29</t>
  </si>
  <si>
    <t>Pajūrio g. rekonstravimas</t>
  </si>
  <si>
    <t>Šaligatvių įrengimas Tauralaukio mikrorajone</t>
  </si>
  <si>
    <t>Savivaldybės biudžetas (įskaitant skolintas lėšas)</t>
  </si>
  <si>
    <t>Iš jo:</t>
  </si>
  <si>
    <t xml:space="preserve">Kiti šaltiniai </t>
  </si>
  <si>
    <t>Iš jų:</t>
  </si>
  <si>
    <t>Uždavinys: Užtikrinti patogios viešojo transporto sistemos funkcionavimą</t>
  </si>
  <si>
    <t>Priemonė: Viešojo transporto paslaugų organizavimas</t>
  </si>
  <si>
    <t>006-02-01-01</t>
  </si>
  <si>
    <t>Transporto kompensacijų mokėjimas</t>
  </si>
  <si>
    <t>006-02-01-02</t>
  </si>
  <si>
    <t>Nuostolių, patirtų vykdant keleivinio kelių transporto viešųjų paslaugų vežant keleivius vietinio (miesto) reguliaraus susisiekimo autobusų maršrutais, kompensavimas</t>
  </si>
  <si>
    <t>006-02-01-03</t>
  </si>
  <si>
    <t>Nuostolių, patirtų įgyvendinant ES Sanglaudos fondų finansuojamus ekologiškų viešojo transporto  priemonių įsigijimo projektus, kompensavimas</t>
  </si>
  <si>
    <t>006-02-01-04</t>
  </si>
  <si>
    <t>Nuostolių, patirtų dėl naudojamų transporto priemonių pakeitimo ekologiškomis viešojo transporto priemonėmis, kompensavimas</t>
  </si>
  <si>
    <t>006-02-01-05</t>
  </si>
  <si>
    <t>Viešojo transporto priežiūros ir paslaugų kokybės kontroliavimas</t>
  </si>
  <si>
    <t>006-02-01-06</t>
  </si>
  <si>
    <t>Nuostolingų maršrutų subsidijavimas priemiesčio ir miesto maršrutus aptarnaujantiems vežėjams</t>
  </si>
  <si>
    <t>006-02-01-07</t>
  </si>
  <si>
    <t>Klaipėdos miesto viešojo transporto švieslenčių ir informacinių švieslenčių įrengimas ir atnaujinimas</t>
  </si>
  <si>
    <t>006-02-01-08</t>
  </si>
  <si>
    <t>Keleivinio transporto stotelių su įvažomis Klaipėdos miesto gatvėse projektavimas ir įrengimas</t>
  </si>
  <si>
    <t xml:space="preserve">Uždavinys: Diegti eismo srautų reguliavimo ir saugumo priemones </t>
  </si>
  <si>
    <t>Priemonė: Eismo srautų reguliavimo ir saugumo priemonių įgyvendinimas</t>
  </si>
  <si>
    <t>006-03-01-01</t>
  </si>
  <si>
    <t>Eismo reguliavimo infrastruktūros eksploatacija ir įrengimas</t>
  </si>
  <si>
    <t>006-03-01-02</t>
  </si>
  <si>
    <t xml:space="preserve">Klaipėdos miesto gatvių pėsčiųjų perėjų kryptinis apšvietimas </t>
  </si>
  <si>
    <t>006-03-01-03</t>
  </si>
  <si>
    <t>Mokamo automobilių stovėjimo sistemos mieste kūrimas ir išlaikymas</t>
  </si>
  <si>
    <t>006-03-01-04</t>
  </si>
  <si>
    <t>Automatinės eismo priežiūros prietaisų eksploatacija ir įrengimas</t>
  </si>
  <si>
    <t>006-03-01-05</t>
  </si>
  <si>
    <t>006-03-01-06</t>
  </si>
  <si>
    <t>Priemonė: Darnaus judumo projektų įgyvendinimas</t>
  </si>
  <si>
    <t>006-03-02-01</t>
  </si>
  <si>
    <t xml:space="preserve">Transporto (eismo) valdymo sistemos diegimas: valdymo sistemos su viešojo transporto prioritetu programinės įrangos diegimas ir priežiūros paslaugos </t>
  </si>
  <si>
    <t>006-03-02-02</t>
  </si>
  <si>
    <t>Klaipėdos miestui priklausančių elektromobilių įkrovimo stotelių eksploatavimas ir priežiūra</t>
  </si>
  <si>
    <t xml:space="preserve">IŠ VISO programai finansuoti pagal finansavimo šaltinius </t>
  </si>
  <si>
    <t>Iš jų: regioninių pažangos priemonių lėšos</t>
  </si>
  <si>
    <t>Asignavimų ir kitų lėšų pokytis, palyginti su ankstesnių metų patvirtintų asignavimų ir kitų lėšų planu</t>
  </si>
  <si>
    <t>Baltijos pr. ir Šilutės pl. žiedinės sankryžos rekonstravimas ir A1 magistralinio kelio remontas</t>
  </si>
  <si>
    <t xml:space="preserve">Darnaus judumo priemonių įgyvendinimas Taikos pr.                                </t>
  </si>
  <si>
    <t>Darnaus judumo priemonių įgyvendinimas Šilutės pl.</t>
  </si>
  <si>
    <t xml:space="preserve">T – tęstinės veiklos uždavinys. </t>
  </si>
  <si>
    <t>P – pažangos uždavinys.</t>
  </si>
  <si>
    <t>TP – tęstinės veiklos priemonė.</t>
  </si>
  <si>
    <t>PP – pažangos priemonė.</t>
  </si>
  <si>
    <t>006-01 (T)</t>
  </si>
  <si>
    <t>006-01-01 (TP)</t>
  </si>
  <si>
    <t>006-02 (T)</t>
  </si>
  <si>
    <t>006-02-01 (TP)</t>
  </si>
  <si>
    <t>006-03 (T)</t>
  </si>
  <si>
    <t>006-03-01 (TP)</t>
  </si>
  <si>
    <t>006-01-01-30</t>
  </si>
  <si>
    <t>006-01-01-31</t>
  </si>
  <si>
    <t>006-01-01-32</t>
  </si>
  <si>
    <t>006-03-02 (PP)</t>
  </si>
  <si>
    <t>006-01-01-33</t>
  </si>
  <si>
    <t>RP – regioninė pažangos priemonė.</t>
  </si>
  <si>
    <t>006-03-02-03 (RP)</t>
  </si>
  <si>
    <t>006-03-02-04 (RP)</t>
  </si>
  <si>
    <t>3.1.3.1.</t>
  </si>
  <si>
    <t>3.2.2.3.</t>
  </si>
  <si>
    <t>3.1.3.4.</t>
  </si>
  <si>
    <t>3.1.3.5.</t>
  </si>
  <si>
    <t>3.1.3.4.
3.2.2.2.</t>
  </si>
  <si>
    <t>3.1.3.6.</t>
  </si>
  <si>
    <t>3.2.2.2.</t>
  </si>
  <si>
    <t>1.2.1.1.</t>
  </si>
  <si>
    <t>1.1.1.5.</t>
  </si>
  <si>
    <t>3.1.3.5</t>
  </si>
  <si>
    <t>3.1.2.2.</t>
  </si>
  <si>
    <t xml:space="preserve">3.1.3.6
</t>
  </si>
  <si>
    <t>3.1.3.7.</t>
  </si>
  <si>
    <t>3.1.1.5.</t>
  </si>
  <si>
    <t>2.4.3.5.</t>
  </si>
  <si>
    <t xml:space="preserve">3.1.3.3.
</t>
  </si>
  <si>
    <t>3.1.1.1.</t>
  </si>
  <si>
    <t>3.1.3.3.</t>
  </si>
  <si>
    <t>Danės g. rekonstravimas nuo Laivų skg. iki Artojų g.</t>
  </si>
  <si>
    <t>Tako prie „Meridiano“ krantinės sutvarkymas</t>
  </si>
  <si>
    <t>Žaliosios energijos infrastruktūros įrengimas žemės sklype Pramonės g. 31, Klaipėdoje</t>
  </si>
  <si>
    <t xml:space="preserve">Kelio ruožo (jungties) nuo Tauralaukio iki miesto ribos ties Aukštkiemių kaimu (su dviračių taku) įrengimas </t>
  </si>
  <si>
    <t>Bastionų g. ir naujo tilto per Danės upę įrengimas</t>
  </si>
  <si>
    <t>Eismo tyrimai (auditai, juodosios dėmės, srautai ir pan.)</t>
  </si>
  <si>
    <t>Išmanios automobilių statymo sistemos įdiegimas</t>
  </si>
  <si>
    <t>3 lentelė. Klaipėdos miesto savivaldybės 2024–2026 metų 006 Susisiekimo sistemos priežiūros ir plėtros programos uždaviniai, priemonės, asignavimai ir kitos lėšos (tūkst. eurų)</t>
  </si>
  <si>
    <t>Ankstesnių metų likučiai</t>
  </si>
  <si>
    <t>Savivaldybės biudžeto lėšos (nuosavos, be ankstesnių metų likučio)</t>
  </si>
  <si>
    <t>Žvejybos produktų iškrovimo vietos prie jūros Klaipėdos miesto teritorijoje įrengimas</t>
  </si>
  <si>
    <t>Privažiuojamojo kelio įrengimas prie „Vyturio“ progimnazijos</t>
  </si>
  <si>
    <t>006-01-01-34</t>
  </si>
  <si>
    <t>006-01-01-35</t>
  </si>
  <si>
    <t>006-01-01-36</t>
  </si>
  <si>
    <t>Lietuvos Respublikos valstybės biudžeto dotacijos</t>
  </si>
  <si>
    <t>006-02-01-09</t>
  </si>
  <si>
    <t>Europos Sąjungos ir kitos tarptautinės finansinės paramos lėšos</t>
  </si>
  <si>
    <t>Kelio Nr. KL1277 į Kairių poligoną ruožo remonto darbai</t>
  </si>
  <si>
    <t>UAB „Klaipėdos paslaugos“ įstatinio kapitalo didinimas  (elektra varomų autobusų įsigijimas (prisidėjimas)</t>
  </si>
  <si>
    <t>Žvejybos produktų iškrovimo vietos įrengimas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</si>
</sst>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2"/>
      <color rgb="FFFF0000"/>
      <name val="Times New Roman"/>
      <family val="1"/>
      <charset val="186"/>
    </font>
    <font>
      <b/>
      <sz val="10"/>
      <name val="Times New Roman"/>
      <family val="1"/>
    </font>
    <font>
      <sz val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top" wrapText="1"/>
    </xf>
    <xf numFmtId="165" fontId="1" fillId="0" borderId="1" xfId="0" applyNumberFormat="1" applyFont="1" applyBorder="1" applyAlignment="1">
      <alignment horizontal="center" vertical="top" wrapText="1"/>
    </xf>
    <xf numFmtId="165" fontId="6" fillId="3" borderId="1" xfId="0" applyNumberFormat="1" applyFont="1" applyFill="1" applyBorder="1" applyAlignment="1">
      <alignment horizontal="center" vertical="top" wrapText="1"/>
    </xf>
    <xf numFmtId="165" fontId="1" fillId="6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164" fontId="1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164" fontId="6" fillId="6" borderId="1" xfId="0" applyNumberFormat="1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0" fontId="4" fillId="0" borderId="0" xfId="0" applyFont="1"/>
    <xf numFmtId="0" fontId="10" fillId="0" borderId="0" xfId="0" applyFont="1"/>
    <xf numFmtId="0" fontId="10" fillId="0" borderId="3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165" fontId="10" fillId="0" borderId="8" xfId="0" applyNumberFormat="1" applyFont="1" applyBorder="1" applyAlignment="1">
      <alignment horizontal="center" vertical="top" wrapText="1"/>
    </xf>
    <xf numFmtId="165" fontId="10" fillId="0" borderId="3" xfId="0" applyNumberFormat="1" applyFont="1" applyBorder="1" applyAlignment="1">
      <alignment horizontal="center" vertical="top" wrapText="1"/>
    </xf>
    <xf numFmtId="165" fontId="10" fillId="3" borderId="8" xfId="0" applyNumberFormat="1" applyFont="1" applyFill="1" applyBorder="1" applyAlignment="1">
      <alignment horizontal="center" vertical="top" wrapText="1"/>
    </xf>
    <xf numFmtId="0" fontId="11" fillId="0" borderId="0" xfId="0" applyFont="1"/>
    <xf numFmtId="164" fontId="11" fillId="0" borderId="1" xfId="0" applyNumberFormat="1" applyFont="1" applyBorder="1" applyAlignment="1">
      <alignment horizontal="center" vertical="top" wrapText="1"/>
    </xf>
    <xf numFmtId="165" fontId="10" fillId="3" borderId="3" xfId="0" applyNumberFormat="1" applyFont="1" applyFill="1" applyBorder="1" applyAlignment="1">
      <alignment horizontal="center" vertical="top" wrapText="1"/>
    </xf>
    <xf numFmtId="164" fontId="10" fillId="3" borderId="3" xfId="0" applyNumberFormat="1" applyFont="1" applyFill="1" applyBorder="1" applyAlignment="1">
      <alignment horizontal="center" vertical="top" wrapText="1"/>
    </xf>
    <xf numFmtId="164" fontId="10" fillId="3" borderId="8" xfId="0" applyNumberFormat="1" applyFont="1" applyFill="1" applyBorder="1" applyAlignment="1">
      <alignment horizontal="center" vertical="top" wrapText="1"/>
    </xf>
    <xf numFmtId="165" fontId="10" fillId="3" borderId="1" xfId="0" applyNumberFormat="1" applyFont="1" applyFill="1" applyBorder="1" applyAlignment="1">
      <alignment horizontal="center" vertical="top" wrapText="1"/>
    </xf>
    <xf numFmtId="165" fontId="10" fillId="3" borderId="7" xfId="0" applyNumberFormat="1" applyFont="1" applyFill="1" applyBorder="1" applyAlignment="1">
      <alignment horizontal="center" vertical="top" wrapText="1"/>
    </xf>
    <xf numFmtId="164" fontId="6" fillId="0" borderId="10" xfId="0" applyNumberFormat="1" applyFont="1" applyBorder="1" applyAlignment="1">
      <alignment horizontal="center" vertical="top" wrapText="1"/>
    </xf>
    <xf numFmtId="164" fontId="1" fillId="4" borderId="3" xfId="0" applyNumberFormat="1" applyFont="1" applyFill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vertical="top" wrapText="1"/>
    </xf>
    <xf numFmtId="164" fontId="10" fillId="0" borderId="8" xfId="0" applyNumberFormat="1" applyFont="1" applyBorder="1" applyAlignment="1">
      <alignment horizontal="center" vertical="top" wrapText="1"/>
    </xf>
    <xf numFmtId="164" fontId="10" fillId="0" borderId="3" xfId="0" applyNumberFormat="1" applyFont="1" applyBorder="1" applyAlignment="1">
      <alignment horizontal="center"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5" fillId="0" borderId="0" xfId="0" applyFont="1"/>
    <xf numFmtId="165" fontId="5" fillId="0" borderId="0" xfId="0" applyNumberFormat="1" applyFont="1"/>
    <xf numFmtId="165" fontId="1" fillId="3" borderId="1" xfId="0" applyNumberFormat="1" applyFont="1" applyFill="1" applyBorder="1" applyAlignment="1">
      <alignment horizontal="center" vertical="top" wrapText="1"/>
    </xf>
    <xf numFmtId="164" fontId="10" fillId="0" borderId="0" xfId="0" applyNumberFormat="1" applyFont="1"/>
    <xf numFmtId="165" fontId="10" fillId="0" borderId="0" xfId="0" applyNumberFormat="1" applyFont="1"/>
    <xf numFmtId="0" fontId="4" fillId="3" borderId="1" xfId="0" applyFont="1" applyFill="1" applyBorder="1" applyAlignment="1">
      <alignment horizontal="center" vertical="top" wrapText="1"/>
    </xf>
    <xf numFmtId="164" fontId="4" fillId="3" borderId="1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13" fillId="0" borderId="0" xfId="0" applyFont="1" applyAlignment="1">
      <alignment vertical="top" wrapText="1"/>
    </xf>
    <xf numFmtId="164" fontId="13" fillId="0" borderId="0" xfId="0" applyNumberFormat="1" applyFont="1"/>
    <xf numFmtId="0" fontId="1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 wrapText="1"/>
    </xf>
    <xf numFmtId="165" fontId="3" fillId="0" borderId="0" xfId="0" applyNumberFormat="1" applyFont="1"/>
    <xf numFmtId="164" fontId="4" fillId="3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8" fillId="0" borderId="0" xfId="0" applyFont="1" applyAlignment="1"/>
    <xf numFmtId="0" fontId="14" fillId="0" borderId="0" xfId="0" applyFont="1" applyAlignment="1"/>
    <xf numFmtId="0" fontId="12" fillId="0" borderId="0" xfId="0" applyFont="1" applyAlignment="1">
      <alignment vertical="top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top" wrapText="1"/>
    </xf>
    <xf numFmtId="0" fontId="15" fillId="4" borderId="1" xfId="0" applyFont="1" applyFill="1" applyBorder="1" applyAlignment="1">
      <alignment vertical="top" wrapText="1"/>
    </xf>
    <xf numFmtId="0" fontId="15" fillId="5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5" fillId="3" borderId="1" xfId="0" applyFont="1" applyFill="1" applyBorder="1" applyAlignment="1">
      <alignment horizontal="left" vertical="top" wrapText="1"/>
    </xf>
    <xf numFmtId="0" fontId="15" fillId="3" borderId="7" xfId="0" applyFont="1" applyFill="1" applyBorder="1" applyAlignment="1">
      <alignment vertical="top" wrapText="1"/>
    </xf>
    <xf numFmtId="0" fontId="15" fillId="3" borderId="3" xfId="0" applyFont="1" applyFill="1" applyBorder="1" applyAlignment="1">
      <alignment vertical="top" wrapText="1"/>
    </xf>
    <xf numFmtId="0" fontId="15" fillId="3" borderId="9" xfId="0" applyFont="1" applyFill="1" applyBorder="1" applyAlignment="1">
      <alignment vertical="top" wrapText="1"/>
    </xf>
    <xf numFmtId="0" fontId="15" fillId="6" borderId="1" xfId="0" applyFont="1" applyFill="1" applyBorder="1" applyAlignment="1">
      <alignment vertical="top" wrapText="1"/>
    </xf>
    <xf numFmtId="0" fontId="15" fillId="3" borderId="10" xfId="0" applyFont="1" applyFill="1" applyBorder="1" applyAlignment="1">
      <alignment vertical="top" wrapText="1"/>
    </xf>
    <xf numFmtId="0" fontId="15" fillId="6" borderId="0" xfId="0" applyFont="1" applyFill="1" applyAlignment="1">
      <alignment vertical="top"/>
    </xf>
    <xf numFmtId="0" fontId="15" fillId="3" borderId="0" xfId="0" applyFont="1" applyFill="1" applyAlignment="1">
      <alignment vertical="top"/>
    </xf>
    <xf numFmtId="0" fontId="15" fillId="3" borderId="1" xfId="0" applyFont="1" applyFill="1" applyBorder="1" applyAlignment="1">
      <alignment vertical="top"/>
    </xf>
    <xf numFmtId="0" fontId="15" fillId="3" borderId="6" xfId="0" applyFont="1" applyFill="1" applyBorder="1" applyAlignment="1">
      <alignment vertical="top" wrapText="1"/>
    </xf>
    <xf numFmtId="0" fontId="15" fillId="4" borderId="6" xfId="0" applyFont="1" applyFill="1" applyBorder="1" applyAlignment="1">
      <alignment vertical="top" wrapText="1"/>
    </xf>
    <xf numFmtId="3" fontId="15" fillId="3" borderId="2" xfId="0" applyNumberFormat="1" applyFont="1" applyFill="1" applyBorder="1" applyAlignment="1">
      <alignment vertical="top" wrapText="1"/>
    </xf>
    <xf numFmtId="0" fontId="15" fillId="3" borderId="6" xfId="0" applyFont="1" applyFill="1" applyBorder="1" applyAlignment="1">
      <alignment horizontal="left" vertical="top" wrapText="1"/>
    </xf>
    <xf numFmtId="0" fontId="15" fillId="3" borderId="3" xfId="0" applyFont="1" applyFill="1" applyBorder="1" applyAlignment="1">
      <alignment horizontal="left" vertical="top" wrapText="1"/>
    </xf>
    <xf numFmtId="0" fontId="15" fillId="3" borderId="11" xfId="0" applyFont="1" applyFill="1" applyBorder="1" applyAlignment="1">
      <alignment vertical="top" wrapText="1"/>
    </xf>
    <xf numFmtId="0" fontId="12" fillId="0" borderId="4" xfId="0" applyFont="1" applyBorder="1" applyAlignment="1">
      <alignment vertical="top"/>
    </xf>
    <xf numFmtId="0" fontId="3" fillId="3" borderId="2" xfId="0" applyFont="1" applyFill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10" fillId="3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165" fontId="13" fillId="0" borderId="0" xfId="0" applyNumberFormat="1" applyFont="1"/>
    <xf numFmtId="3" fontId="15" fillId="3" borderId="1" xfId="0" applyNumberFormat="1" applyFont="1" applyFill="1" applyBorder="1" applyAlignment="1">
      <alignment vertical="top" wrapText="1"/>
    </xf>
    <xf numFmtId="0" fontId="4" fillId="3" borderId="12" xfId="0" applyFont="1" applyFill="1" applyBorder="1" applyAlignment="1">
      <alignment vertical="top" wrapText="1"/>
    </xf>
    <xf numFmtId="0" fontId="3" fillId="3" borderId="2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5" fillId="3" borderId="5" xfId="0" applyFont="1" applyFill="1" applyBorder="1" applyAlignment="1">
      <alignment vertical="top" wrapText="1"/>
    </xf>
    <xf numFmtId="0" fontId="15" fillId="3" borderId="13" xfId="0" applyFont="1" applyFill="1" applyBorder="1" applyAlignment="1">
      <alignment vertical="top" wrapText="1"/>
    </xf>
    <xf numFmtId="0" fontId="6" fillId="7" borderId="1" xfId="0" applyFont="1" applyFill="1" applyBorder="1" applyAlignment="1">
      <alignment wrapText="1"/>
    </xf>
    <xf numFmtId="0" fontId="3" fillId="6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Inga Mikalauskienė" id="{DD694FFF-356F-4396-A793-05C589145168}" userId="S::inga.mikalauskiene@klaipeda.lt::09dffb4a-b41a-4bf9-942e-223d7f7779a6" providerId="AD"/>
  <person displayName="Saulina Paulauskienė" id="{48ACD410-EF1C-4EB7-BED4-410211AD64D5}" userId="S::saulina.paulauskiene@klaipeda.lt::8b1ae0e7-ab3b-4927-b18f-d53d123abb08" providerId="AD"/>
</personList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30" dT="2023-10-24T19:37:25.23" personId="{DD694FFF-356F-4396-A793-05C589145168}" id="{A0118B87-FF28-4677-A7D0-38B99678A1F8}">
    <text>Elektros įrenginių perkėlimo paslauga Debesų g.</text>
  </threadedComment>
  <threadedComment ref="C71" dT="2023-10-24T18:41:33.00" personId="{DD694FFF-356F-4396-A793-05C589145168}" id="{3DA2B6C9-CF3D-4B8C-8307-F00E5DD8FF38}">
    <text>Dėl paprastesnio administravimo prijungta prie 006-01-01-11 priemonės</text>
  </threadedComment>
  <threadedComment ref="C74" dT="2023-10-24T18:42:30.26" personId="{DD694FFF-356F-4396-A793-05C589145168}" id="{527C6DF5-92CD-48C8-B7BC-72DA0DCE4A30}">
    <text>Dėl paprastesnio administravimo prijungta prie 006-01-01-11 priemonės</text>
  </threadedComment>
  <threadedComment ref="C78" dT="2023-10-24T18:42:41.46" personId="{DD694FFF-356F-4396-A793-05C589145168}" id="{E7286C7E-56F5-4FAE-A812-4F50DFA39A85}">
    <text>Dėl paprastesnio administravimo prijungta prie 006-01-01-11 priemonės</text>
  </threadedComment>
  <threadedComment ref="F167" dT="2023-11-24T11:00:10.60" personId="{48ACD410-EF1C-4EB7-BED4-410211AD64D5}" id="{F47C1F3A-EF14-4D87-ADFA-06A4AE535F72}">
    <text>padidinus bilietų kainas ir panaikinus Ukrainiečių 100 proc. kompensacijas</text>
  </threadedComment>
  <threadedComment ref="C207" dT="2023-10-24T19:20:18.51" personId="{DD694FFF-356F-4396-A793-05C589145168}" id="{AAD29E5A-50A6-414A-945F-F07C2A2B54F3}">
    <text>Darbai bus finansuojami iš priemonės „Kietųjų dangų (šaligatvių, gatvių, takų) remontas</text>
  </threadedComment>
  <threadedComment ref="F215" dT="2023-10-24T19:25:26.88" personId="{DD694FFF-356F-4396-A793-05C589145168}" id="{20E9EC88-3A3D-4C92-8B1F-A421D97B0CCB}">
    <text>Planuojama papildomai pirkti 2 greičio matuoklių fiksavimo paslaugas</text>
  </threadedComment>
  <threadedComment ref="C216" dT="2023-10-24T19:24:14.72" personId="{DD694FFF-356F-4396-A793-05C589145168}" id="{2FC66A75-A858-46A7-905A-581F0F65813C}">
    <text>Darbai bus finansuojami iš priemonės   „Eismo tyrimai (auditai, juodos dėmės, srautai ir pan.)“</text>
  </threadedComment>
  <threadedComment ref="C218" dT="2023-10-24T19:24:48.63" personId="{DD694FFF-356F-4396-A793-05C589145168}" id="{5714F9C0-7F03-48CF-956C-C851627D28CD}">
    <text>Darbai bus finansuojami iš priemonės „Eismo tyrimai (auditai, juodos dėmės, srautai ir pan.)“</text>
  </threadedComment>
  <threadedComment ref="C243" dT="2023-11-03T12:00:54.05" personId="{DD694FFF-356F-4396-A793-05C589145168}" id="{B271EFC3-1058-4A7A-9694-18EE3F0264AC}">
    <text>Kompleksiškas Taikos pr. – Tiltų g.– H. Manto g.–Liepojos g. ruožo sutvarkymas, įskaitant šviesoforų valdymą, dviračių ir pėsčiųjų takus, šaligatvių dangas, nuovažas, apšvietimą.</text>
  </threadedComment>
  <threadedComment ref="C250" dT="2023-11-03T12:01:29.27" personId="{DD694FFF-356F-4396-A793-05C589145168}" id="{03E0A314-5DE0-4795-B9D9-E430C3CD186E}">
    <text>Kompleksiškas Šilutės pl. ruožo nuo Baltijos pr. iki Smiltelės sutvarkymas, įskaitant šviesoforų valdymą, dviračių ir pėsčiųjų takus, šaligatvių dangas, nuovažas, apšvietimą.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9125D-579F-4A47-AB90-A5D8AADB0019}">
  <sheetPr>
    <pageSetUpPr fitToPage="1"/>
  </sheetPr>
  <dimension ref="A1:M151"/>
  <sheetViews>
    <sheetView tabSelected="1" zoomScaleNormal="100" workbookViewId="0">
      <selection activeCell="B2" sqref="B2:G2"/>
    </sheetView>
  </sheetViews>
  <sheetFormatPr defaultColWidth="9.33203125" defaultRowHeight="13.2" x14ac:dyDescent="0.25"/>
  <cols>
    <col min="1" max="1" width="2.5546875" style="1" customWidth="1"/>
    <col min="2" max="2" width="17.6640625" style="1" customWidth="1"/>
    <col min="3" max="3" width="45" style="74" customWidth="1"/>
    <col min="4" max="7" width="14.6640625" style="1" customWidth="1"/>
    <col min="8" max="8" width="11.44140625" style="64" customWidth="1"/>
    <col min="9" max="12" width="9.33203125" style="64" customWidth="1"/>
    <col min="13" max="13" width="9.33203125" style="64"/>
    <col min="14" max="16384" width="9.33203125" style="1"/>
  </cols>
  <sheetData>
    <row r="1" spans="1:9" ht="15.6" x14ac:dyDescent="0.3">
      <c r="B1" s="37"/>
      <c r="D1" s="37"/>
      <c r="E1" s="37"/>
      <c r="F1" s="72"/>
      <c r="G1" s="73"/>
    </row>
    <row r="2" spans="1:9" ht="39.6" customHeight="1" x14ac:dyDescent="0.25">
      <c r="B2" s="122" t="s">
        <v>159</v>
      </c>
      <c r="C2" s="122"/>
      <c r="D2" s="122"/>
      <c r="E2" s="122"/>
      <c r="F2" s="122"/>
      <c r="G2" s="122"/>
    </row>
    <row r="3" spans="1:9" ht="55.5" customHeight="1" x14ac:dyDescent="0.25">
      <c r="B3" s="10" t="s">
        <v>0</v>
      </c>
      <c r="C3" s="75" t="s">
        <v>1</v>
      </c>
      <c r="D3" s="11" t="s">
        <v>2</v>
      </c>
      <c r="E3" s="11" t="s">
        <v>3</v>
      </c>
      <c r="F3" s="11" t="s">
        <v>4</v>
      </c>
      <c r="G3" s="11" t="s">
        <v>5</v>
      </c>
    </row>
    <row r="4" spans="1:9" x14ac:dyDescent="0.25">
      <c r="B4" s="23">
        <v>1</v>
      </c>
      <c r="C4" s="76">
        <v>2</v>
      </c>
      <c r="D4" s="23">
        <v>3</v>
      </c>
      <c r="E4" s="23">
        <v>4</v>
      </c>
      <c r="F4" s="23">
        <v>5</v>
      </c>
      <c r="G4" s="23">
        <v>6</v>
      </c>
    </row>
    <row r="5" spans="1:9" ht="21" customHeight="1" x14ac:dyDescent="0.25">
      <c r="B5" s="12" t="s">
        <v>120</v>
      </c>
      <c r="C5" s="77" t="s">
        <v>6</v>
      </c>
      <c r="D5" s="13"/>
      <c r="E5" s="13"/>
      <c r="F5" s="13"/>
      <c r="G5" s="13"/>
    </row>
    <row r="6" spans="1:9" ht="19.5" customHeight="1" x14ac:dyDescent="0.25">
      <c r="B6" s="14" t="s">
        <v>121</v>
      </c>
      <c r="C6" s="78" t="s">
        <v>7</v>
      </c>
      <c r="D6" s="15"/>
      <c r="E6" s="15"/>
      <c r="F6" s="15"/>
      <c r="G6" s="15"/>
    </row>
    <row r="7" spans="1:9" ht="32.25" customHeight="1" x14ac:dyDescent="0.25">
      <c r="B7" s="107" t="s">
        <v>8</v>
      </c>
      <c r="C7" s="79" t="s">
        <v>113</v>
      </c>
      <c r="D7" s="26"/>
      <c r="E7" s="26"/>
      <c r="F7" s="26"/>
      <c r="G7" s="4" t="s">
        <v>134</v>
      </c>
    </row>
    <row r="8" spans="1:9" ht="42.6" customHeight="1" x14ac:dyDescent="0.25">
      <c r="A8" s="44"/>
      <c r="B8" s="107" t="s">
        <v>12</v>
      </c>
      <c r="C8" s="79" t="s">
        <v>13</v>
      </c>
      <c r="D8" s="45"/>
      <c r="E8" s="45"/>
      <c r="F8" s="45"/>
      <c r="G8" s="68" t="s">
        <v>134</v>
      </c>
      <c r="I8" s="65"/>
    </row>
    <row r="9" spans="1:9" ht="27" customHeight="1" x14ac:dyDescent="0.25">
      <c r="B9" s="98" t="s">
        <v>16</v>
      </c>
      <c r="C9" s="79" t="s">
        <v>14</v>
      </c>
      <c r="D9" s="25"/>
      <c r="E9" s="25"/>
      <c r="F9" s="25"/>
      <c r="G9" s="68" t="s">
        <v>135</v>
      </c>
    </row>
    <row r="10" spans="1:9" ht="19.05" customHeight="1" x14ac:dyDescent="0.25">
      <c r="B10" s="98" t="s">
        <v>17</v>
      </c>
      <c r="C10" s="79" t="s">
        <v>15</v>
      </c>
      <c r="D10" s="25"/>
      <c r="E10" s="25"/>
      <c r="F10" s="25"/>
      <c r="G10" s="68" t="s">
        <v>135</v>
      </c>
    </row>
    <row r="11" spans="1:9" ht="19.05" customHeight="1" x14ac:dyDescent="0.25">
      <c r="B11" s="98" t="s">
        <v>19</v>
      </c>
      <c r="C11" s="79" t="s">
        <v>152</v>
      </c>
      <c r="D11" s="25"/>
      <c r="E11" s="25"/>
      <c r="F11" s="25"/>
      <c r="G11" s="4" t="s">
        <v>137</v>
      </c>
    </row>
    <row r="12" spans="1:9" ht="30.75" customHeight="1" x14ac:dyDescent="0.25">
      <c r="B12" s="107" t="s">
        <v>21</v>
      </c>
      <c r="C12" s="80" t="s">
        <v>20</v>
      </c>
      <c r="D12" s="25"/>
      <c r="E12" s="25"/>
      <c r="F12" s="25"/>
      <c r="G12" s="4" t="s">
        <v>136</v>
      </c>
    </row>
    <row r="13" spans="1:9" ht="28.5" customHeight="1" x14ac:dyDescent="0.25">
      <c r="B13" s="97" t="s">
        <v>24</v>
      </c>
      <c r="C13" s="80" t="s">
        <v>22</v>
      </c>
      <c r="D13" s="25"/>
      <c r="E13" s="25"/>
      <c r="F13" s="25"/>
      <c r="G13" s="4" t="s">
        <v>138</v>
      </c>
    </row>
    <row r="14" spans="1:9" ht="30.75" customHeight="1" x14ac:dyDescent="0.25">
      <c r="B14" s="98" t="s">
        <v>25</v>
      </c>
      <c r="C14" s="79" t="s">
        <v>172</v>
      </c>
      <c r="D14" s="25"/>
      <c r="E14" s="25"/>
      <c r="F14" s="25"/>
      <c r="G14" s="4"/>
    </row>
    <row r="15" spans="1:9" ht="55.5" customHeight="1" x14ac:dyDescent="0.25">
      <c r="B15" s="3" t="s">
        <v>27</v>
      </c>
      <c r="C15" s="80" t="s">
        <v>26</v>
      </c>
      <c r="D15" s="25"/>
      <c r="E15" s="25"/>
      <c r="F15" s="25"/>
      <c r="G15" s="4"/>
    </row>
    <row r="16" spans="1:9" ht="18.75" customHeight="1" x14ac:dyDescent="0.25">
      <c r="B16" s="108" t="s">
        <v>29</v>
      </c>
      <c r="C16" s="81" t="s">
        <v>28</v>
      </c>
      <c r="D16" s="25"/>
      <c r="E16" s="25"/>
      <c r="F16" s="25"/>
      <c r="G16" s="4" t="s">
        <v>136</v>
      </c>
    </row>
    <row r="17" spans="2:7" ht="20.55" customHeight="1" x14ac:dyDescent="0.25">
      <c r="B17" s="100" t="s">
        <v>31</v>
      </c>
      <c r="C17" s="82" t="s">
        <v>30</v>
      </c>
      <c r="D17" s="53"/>
      <c r="E17" s="53"/>
      <c r="F17" s="25"/>
      <c r="G17" s="18"/>
    </row>
    <row r="18" spans="2:7" ht="20.25" customHeight="1" x14ac:dyDescent="0.25">
      <c r="B18" s="99" t="s">
        <v>32</v>
      </c>
      <c r="C18" s="83" t="s">
        <v>153</v>
      </c>
      <c r="D18" s="36"/>
      <c r="E18" s="36"/>
      <c r="F18" s="36"/>
      <c r="G18" s="18"/>
    </row>
    <row r="19" spans="2:7" ht="20.25" customHeight="1" x14ac:dyDescent="0.25">
      <c r="B19" s="99" t="s">
        <v>35</v>
      </c>
      <c r="C19" s="83" t="s">
        <v>33</v>
      </c>
      <c r="D19" s="36"/>
      <c r="E19" s="36"/>
      <c r="F19" s="36"/>
      <c r="G19" s="18"/>
    </row>
    <row r="20" spans="2:7" ht="18" customHeight="1" x14ac:dyDescent="0.25">
      <c r="B20" s="99" t="s">
        <v>37</v>
      </c>
      <c r="C20" s="83" t="s">
        <v>36</v>
      </c>
      <c r="D20" s="36"/>
      <c r="E20" s="36"/>
      <c r="F20" s="36"/>
      <c r="G20" s="18"/>
    </row>
    <row r="21" spans="2:7" ht="17.25" customHeight="1" x14ac:dyDescent="0.25">
      <c r="B21" s="107" t="s">
        <v>39</v>
      </c>
      <c r="C21" s="79" t="s">
        <v>38</v>
      </c>
      <c r="D21" s="25"/>
      <c r="E21" s="25"/>
      <c r="F21" s="25"/>
      <c r="G21" s="4"/>
    </row>
    <row r="22" spans="2:7" ht="40.799999999999997" customHeight="1" x14ac:dyDescent="0.25">
      <c r="B22" s="107" t="s">
        <v>41</v>
      </c>
      <c r="C22" s="79" t="s">
        <v>40</v>
      </c>
      <c r="D22" s="25"/>
      <c r="E22" s="25"/>
      <c r="F22" s="25"/>
      <c r="G22" s="4"/>
    </row>
    <row r="23" spans="2:7" ht="29.25" customHeight="1" x14ac:dyDescent="0.25">
      <c r="B23" s="107" t="s">
        <v>43</v>
      </c>
      <c r="C23" s="79" t="s">
        <v>42</v>
      </c>
      <c r="D23" s="25"/>
      <c r="E23" s="25"/>
      <c r="F23" s="25"/>
      <c r="G23" s="4" t="s">
        <v>137</v>
      </c>
    </row>
    <row r="24" spans="2:7" ht="27.6" customHeight="1" x14ac:dyDescent="0.25">
      <c r="B24" s="107" t="s">
        <v>45</v>
      </c>
      <c r="C24" s="80" t="s">
        <v>44</v>
      </c>
      <c r="D24" s="25"/>
      <c r="E24" s="25"/>
      <c r="F24" s="25"/>
      <c r="G24" s="4" t="s">
        <v>136</v>
      </c>
    </row>
    <row r="25" spans="2:7" ht="16.5" customHeight="1" x14ac:dyDescent="0.25">
      <c r="B25" s="107" t="s">
        <v>48</v>
      </c>
      <c r="C25" s="79" t="s">
        <v>46</v>
      </c>
      <c r="D25" s="25"/>
      <c r="E25" s="25"/>
      <c r="F25" s="25"/>
      <c r="G25" s="4" t="s">
        <v>140</v>
      </c>
    </row>
    <row r="26" spans="2:7" ht="42" customHeight="1" x14ac:dyDescent="0.25">
      <c r="B26" s="107" t="s">
        <v>50</v>
      </c>
      <c r="C26" s="79" t="s">
        <v>49</v>
      </c>
      <c r="D26" s="36"/>
      <c r="E26" s="36"/>
      <c r="F26" s="36"/>
      <c r="G26" s="4" t="s">
        <v>137</v>
      </c>
    </row>
    <row r="27" spans="2:7" ht="30.75" customHeight="1" x14ac:dyDescent="0.25">
      <c r="B27" s="107" t="s">
        <v>52</v>
      </c>
      <c r="C27" s="80" t="s">
        <v>51</v>
      </c>
      <c r="D27" s="25"/>
      <c r="E27" s="25"/>
      <c r="F27" s="25"/>
      <c r="G27" s="4"/>
    </row>
    <row r="28" spans="2:7" ht="18" customHeight="1" x14ac:dyDescent="0.25">
      <c r="B28" s="98" t="s">
        <v>54</v>
      </c>
      <c r="C28" s="79" t="s">
        <v>53</v>
      </c>
      <c r="D28" s="25"/>
      <c r="E28" s="25"/>
      <c r="F28" s="25"/>
      <c r="G28" s="18"/>
    </row>
    <row r="29" spans="2:7" ht="29.25" customHeight="1" x14ac:dyDescent="0.25">
      <c r="B29" s="107" t="s">
        <v>56</v>
      </c>
      <c r="C29" s="79" t="s">
        <v>55</v>
      </c>
      <c r="D29" s="25"/>
      <c r="E29" s="25"/>
      <c r="F29" s="25"/>
      <c r="G29" s="4" t="s">
        <v>137</v>
      </c>
    </row>
    <row r="30" spans="2:7" ht="40.799999999999997" customHeight="1" x14ac:dyDescent="0.25">
      <c r="B30" s="97" t="s">
        <v>58</v>
      </c>
      <c r="C30" s="79" t="s">
        <v>57</v>
      </c>
      <c r="D30" s="25"/>
      <c r="E30" s="25"/>
      <c r="F30" s="25"/>
      <c r="G30" s="4" t="s">
        <v>141</v>
      </c>
    </row>
    <row r="31" spans="2:7" ht="32.25" customHeight="1" x14ac:dyDescent="0.25">
      <c r="B31" s="107" t="s">
        <v>60</v>
      </c>
      <c r="C31" s="79" t="s">
        <v>154</v>
      </c>
      <c r="D31" s="25"/>
      <c r="E31" s="25"/>
      <c r="F31" s="25"/>
      <c r="G31" s="4" t="s">
        <v>142</v>
      </c>
    </row>
    <row r="32" spans="2:7" ht="32.25" customHeight="1" x14ac:dyDescent="0.25">
      <c r="B32" s="107" t="s">
        <v>62</v>
      </c>
      <c r="C32" s="79" t="s">
        <v>61</v>
      </c>
      <c r="D32" s="25"/>
      <c r="E32" s="25"/>
      <c r="F32" s="25"/>
      <c r="G32" s="4" t="s">
        <v>139</v>
      </c>
    </row>
    <row r="33" spans="2:12" ht="42.75" customHeight="1" x14ac:dyDescent="0.25">
      <c r="B33" s="107" t="s">
        <v>64</v>
      </c>
      <c r="C33" s="79" t="s">
        <v>63</v>
      </c>
      <c r="D33" s="25"/>
      <c r="E33" s="25"/>
      <c r="F33" s="25"/>
      <c r="G33" s="4"/>
    </row>
    <row r="34" spans="2:12" ht="20.25" customHeight="1" x14ac:dyDescent="0.25">
      <c r="B34" s="107" t="s">
        <v>66</v>
      </c>
      <c r="C34" s="79" t="s">
        <v>65</v>
      </c>
      <c r="D34" s="25"/>
      <c r="E34" s="25"/>
      <c r="F34" s="25"/>
      <c r="G34" s="4" t="s">
        <v>137</v>
      </c>
    </row>
    <row r="35" spans="2:12" ht="42" customHeight="1" x14ac:dyDescent="0.25">
      <c r="B35" s="107" t="s">
        <v>68</v>
      </c>
      <c r="C35" s="79" t="s">
        <v>67</v>
      </c>
      <c r="D35" s="25"/>
      <c r="E35" s="25"/>
      <c r="F35" s="25"/>
      <c r="G35" s="4"/>
    </row>
    <row r="36" spans="2:12" ht="15" customHeight="1" x14ac:dyDescent="0.25">
      <c r="B36" s="107" t="s">
        <v>126</v>
      </c>
      <c r="C36" s="79" t="s">
        <v>69</v>
      </c>
      <c r="D36" s="25"/>
      <c r="E36" s="25"/>
      <c r="F36" s="25"/>
      <c r="G36" s="18"/>
    </row>
    <row r="37" spans="2:12" ht="41.4" customHeight="1" x14ac:dyDescent="0.25">
      <c r="B37" s="107" t="s">
        <v>127</v>
      </c>
      <c r="C37" s="83" t="s">
        <v>155</v>
      </c>
      <c r="D37" s="25"/>
      <c r="E37" s="25"/>
      <c r="F37" s="25"/>
      <c r="G37" s="18"/>
    </row>
    <row r="38" spans="2:12" ht="18.75" customHeight="1" x14ac:dyDescent="0.25">
      <c r="B38" s="101" t="s">
        <v>128</v>
      </c>
      <c r="C38" s="84" t="s">
        <v>70</v>
      </c>
      <c r="D38" s="63"/>
      <c r="E38" s="63"/>
      <c r="F38" s="63"/>
      <c r="G38" s="62"/>
      <c r="H38" s="67"/>
    </row>
    <row r="39" spans="2:12" ht="17.55" customHeight="1" x14ac:dyDescent="0.25">
      <c r="B39" s="101" t="s">
        <v>130</v>
      </c>
      <c r="C39" s="84" t="s">
        <v>156</v>
      </c>
      <c r="D39" s="70"/>
      <c r="E39" s="70"/>
      <c r="F39" s="70"/>
      <c r="G39" s="71" t="s">
        <v>143</v>
      </c>
    </row>
    <row r="40" spans="2:12" ht="31.2" customHeight="1" x14ac:dyDescent="0.25">
      <c r="B40" s="105" t="s">
        <v>164</v>
      </c>
      <c r="C40" s="95" t="s">
        <v>162</v>
      </c>
      <c r="D40" s="70"/>
      <c r="E40" s="70"/>
      <c r="F40" s="70"/>
      <c r="G40" s="71"/>
    </row>
    <row r="41" spans="2:12" ht="30" customHeight="1" x14ac:dyDescent="0.25">
      <c r="B41" s="105" t="s">
        <v>165</v>
      </c>
      <c r="C41" s="84" t="s">
        <v>163</v>
      </c>
      <c r="D41" s="70"/>
      <c r="E41" s="70"/>
      <c r="F41" s="70"/>
      <c r="G41" s="71"/>
    </row>
    <row r="42" spans="2:12" ht="28.8" customHeight="1" x14ac:dyDescent="0.25">
      <c r="B42" s="105" t="s">
        <v>166</v>
      </c>
      <c r="C42" s="84" t="s">
        <v>170</v>
      </c>
      <c r="D42" s="70"/>
      <c r="E42" s="70"/>
      <c r="F42" s="70"/>
      <c r="G42" s="71"/>
    </row>
    <row r="43" spans="2:12" ht="19.5" customHeight="1" x14ac:dyDescent="0.25">
      <c r="B43" s="19"/>
      <c r="C43" s="85" t="s">
        <v>71</v>
      </c>
      <c r="D43" s="29">
        <f>+D45+D48+D49+D46+D47</f>
        <v>13277.8</v>
      </c>
      <c r="E43" s="29">
        <f t="shared" ref="E43:F43" si="0">+E45+E48+E49+E46+E47</f>
        <v>12662.199999999999</v>
      </c>
      <c r="F43" s="29">
        <f t="shared" si="0"/>
        <v>11106</v>
      </c>
      <c r="G43" s="20"/>
      <c r="H43" s="67"/>
      <c r="J43" s="66"/>
      <c r="K43" s="66"/>
      <c r="L43" s="66"/>
    </row>
    <row r="44" spans="2:12" ht="17.25" customHeight="1" x14ac:dyDescent="0.25">
      <c r="B44" s="112"/>
      <c r="C44" s="79" t="s">
        <v>72</v>
      </c>
      <c r="D44" s="56"/>
      <c r="E44" s="28"/>
      <c r="F44" s="28"/>
      <c r="G44" s="17"/>
      <c r="J44" s="66"/>
      <c r="K44" s="66"/>
      <c r="L44" s="66"/>
    </row>
    <row r="45" spans="2:12" ht="27.75" customHeight="1" x14ac:dyDescent="0.25">
      <c r="B45" s="113"/>
      <c r="C45" s="80" t="s">
        <v>9</v>
      </c>
      <c r="D45" s="30">
        <v>4823.7</v>
      </c>
      <c r="E45" s="30">
        <v>12662.199999999999</v>
      </c>
      <c r="F45" s="30">
        <f>10637.2+468.8</f>
        <v>11106</v>
      </c>
      <c r="G45" s="5"/>
      <c r="J45" s="66"/>
      <c r="K45" s="66"/>
      <c r="L45" s="66"/>
    </row>
    <row r="46" spans="2:12" ht="19.8" customHeight="1" x14ac:dyDescent="0.25">
      <c r="B46" s="113"/>
      <c r="C46" s="79" t="s">
        <v>167</v>
      </c>
      <c r="D46" s="30">
        <v>5072.3</v>
      </c>
      <c r="E46" s="30">
        <v>0</v>
      </c>
      <c r="F46" s="30">
        <v>0</v>
      </c>
      <c r="G46" s="5"/>
      <c r="J46" s="66"/>
      <c r="K46" s="66"/>
      <c r="L46" s="66"/>
    </row>
    <row r="47" spans="2:12" ht="27" customHeight="1" x14ac:dyDescent="0.25">
      <c r="B47" s="113"/>
      <c r="C47" s="117" t="s">
        <v>169</v>
      </c>
      <c r="D47" s="30">
        <v>409.70000000000005</v>
      </c>
      <c r="E47" s="30">
        <v>0</v>
      </c>
      <c r="F47" s="30">
        <v>0</v>
      </c>
      <c r="G47" s="5"/>
      <c r="J47" s="66"/>
      <c r="K47" s="66"/>
      <c r="L47" s="66"/>
    </row>
    <row r="48" spans="2:12" ht="16.5" customHeight="1" x14ac:dyDescent="0.25">
      <c r="B48" s="113"/>
      <c r="C48" s="80" t="s">
        <v>160</v>
      </c>
      <c r="D48" s="30">
        <v>2722.1</v>
      </c>
      <c r="E48" s="30">
        <v>0</v>
      </c>
      <c r="F48" s="30">
        <v>0</v>
      </c>
      <c r="G48" s="5"/>
    </row>
    <row r="49" spans="2:10" ht="16.5" customHeight="1" x14ac:dyDescent="0.25">
      <c r="B49" s="114"/>
      <c r="C49" s="86" t="s">
        <v>34</v>
      </c>
      <c r="D49" s="30">
        <v>249.99999999999997</v>
      </c>
      <c r="E49" s="30">
        <v>0</v>
      </c>
      <c r="F49" s="30">
        <v>0</v>
      </c>
      <c r="G49" s="5"/>
    </row>
    <row r="50" spans="2:10" ht="17.25" customHeight="1" x14ac:dyDescent="0.25">
      <c r="B50" s="19"/>
      <c r="C50" s="87" t="s">
        <v>73</v>
      </c>
      <c r="D50" s="29">
        <f>+D53+D54+D55+D52</f>
        <v>1327.7</v>
      </c>
      <c r="E50" s="29">
        <f t="shared" ref="E50:F50" si="1">+E53+E54+E55+E52</f>
        <v>24894.399999999998</v>
      </c>
      <c r="F50" s="29">
        <f t="shared" si="1"/>
        <v>22501.9</v>
      </c>
      <c r="G50" s="20"/>
    </row>
    <row r="51" spans="2:10" ht="15" customHeight="1" x14ac:dyDescent="0.25">
      <c r="B51" s="119"/>
      <c r="C51" s="79" t="s">
        <v>74</v>
      </c>
      <c r="D51" s="28"/>
      <c r="E51" s="28"/>
      <c r="F51" s="28"/>
      <c r="G51" s="17"/>
    </row>
    <row r="52" spans="2:10" ht="15" customHeight="1" x14ac:dyDescent="0.25">
      <c r="B52" s="120"/>
      <c r="C52" s="86" t="s">
        <v>18</v>
      </c>
      <c r="D52" s="30">
        <f>3740-3740</f>
        <v>0</v>
      </c>
      <c r="E52" s="30">
        <v>4816</v>
      </c>
      <c r="F52" s="30">
        <v>4601.8999999999996</v>
      </c>
      <c r="G52" s="17"/>
    </row>
    <row r="53" spans="2:10" ht="15" customHeight="1" x14ac:dyDescent="0.25">
      <c r="B53" s="120"/>
      <c r="C53" s="88" t="s">
        <v>23</v>
      </c>
      <c r="D53" s="30">
        <f>97.4+30.3</f>
        <v>127.7</v>
      </c>
      <c r="E53" s="30">
        <v>0</v>
      </c>
      <c r="F53" s="30">
        <v>0</v>
      </c>
      <c r="G53" s="17"/>
    </row>
    <row r="54" spans="2:10" ht="15" customHeight="1" x14ac:dyDescent="0.25">
      <c r="B54" s="120"/>
      <c r="C54" s="80" t="s">
        <v>11</v>
      </c>
      <c r="D54" s="30">
        <v>0</v>
      </c>
      <c r="E54" s="30">
        <v>1624.3</v>
      </c>
      <c r="F54" s="30">
        <v>1900</v>
      </c>
      <c r="G54" s="17"/>
    </row>
    <row r="55" spans="2:10" ht="15" customHeight="1" x14ac:dyDescent="0.25">
      <c r="B55" s="121"/>
      <c r="C55" s="89" t="s">
        <v>10</v>
      </c>
      <c r="D55" s="51">
        <v>1200</v>
      </c>
      <c r="E55" s="51">
        <v>18454.099999999999</v>
      </c>
      <c r="F55" s="51">
        <v>16000</v>
      </c>
      <c r="G55" s="17"/>
    </row>
    <row r="56" spans="2:10" ht="28.5" customHeight="1" x14ac:dyDescent="0.25">
      <c r="B56" s="12" t="s">
        <v>122</v>
      </c>
      <c r="C56" s="77" t="s">
        <v>75</v>
      </c>
      <c r="D56" s="52"/>
      <c r="E56" s="52"/>
      <c r="F56" s="52"/>
      <c r="G56" s="13"/>
    </row>
    <row r="57" spans="2:10" ht="28.8" customHeight="1" x14ac:dyDescent="0.25">
      <c r="B57" s="14" t="s">
        <v>123</v>
      </c>
      <c r="C57" s="78" t="s">
        <v>76</v>
      </c>
      <c r="D57" s="31"/>
      <c r="E57" s="31"/>
      <c r="F57" s="31"/>
      <c r="G57" s="15"/>
    </row>
    <row r="58" spans="2:10" ht="18.75" customHeight="1" x14ac:dyDescent="0.25">
      <c r="B58" s="107" t="s">
        <v>77</v>
      </c>
      <c r="C58" s="80" t="s">
        <v>78</v>
      </c>
      <c r="D58" s="7"/>
      <c r="E58" s="7"/>
      <c r="F58" s="7"/>
      <c r="G58" s="3"/>
    </row>
    <row r="59" spans="2:10" ht="54" customHeight="1" x14ac:dyDescent="0.25">
      <c r="B59" s="97" t="s">
        <v>79</v>
      </c>
      <c r="C59" s="81" t="s">
        <v>80</v>
      </c>
      <c r="D59" s="25"/>
      <c r="E59" s="36"/>
      <c r="F59" s="36"/>
      <c r="G59" s="4"/>
      <c r="H59" s="66"/>
      <c r="J59" s="66"/>
    </row>
    <row r="60" spans="2:10" ht="42.75" customHeight="1" x14ac:dyDescent="0.25">
      <c r="B60" s="97" t="s">
        <v>81</v>
      </c>
      <c r="C60" s="81" t="s">
        <v>82</v>
      </c>
      <c r="D60" s="25"/>
      <c r="E60" s="25"/>
      <c r="F60" s="25"/>
      <c r="G60" s="4"/>
    </row>
    <row r="61" spans="2:10" ht="42.6" customHeight="1" x14ac:dyDescent="0.25">
      <c r="B61" s="97" t="s">
        <v>83</v>
      </c>
      <c r="C61" s="115" t="s">
        <v>84</v>
      </c>
      <c r="D61" s="47" t="s">
        <v>47</v>
      </c>
      <c r="E61" s="48" t="s">
        <v>47</v>
      </c>
      <c r="F61" s="54" t="s">
        <v>47</v>
      </c>
      <c r="G61" s="4"/>
    </row>
    <row r="62" spans="2:10" ht="28.5" customHeight="1" x14ac:dyDescent="0.25">
      <c r="B62" s="97" t="s">
        <v>85</v>
      </c>
      <c r="C62" s="79" t="s">
        <v>86</v>
      </c>
      <c r="D62" s="55" t="s">
        <v>47</v>
      </c>
      <c r="E62" s="54" t="s">
        <v>47</v>
      </c>
      <c r="F62" s="54" t="s">
        <v>47</v>
      </c>
      <c r="G62" s="5"/>
    </row>
    <row r="63" spans="2:10" ht="33" customHeight="1" x14ac:dyDescent="0.25">
      <c r="B63" s="97" t="s">
        <v>87</v>
      </c>
      <c r="C63" s="79" t="s">
        <v>88</v>
      </c>
      <c r="D63" s="55" t="s">
        <v>47</v>
      </c>
      <c r="E63" s="54" t="s">
        <v>47</v>
      </c>
      <c r="F63" s="54" t="s">
        <v>47</v>
      </c>
      <c r="G63" s="4"/>
    </row>
    <row r="64" spans="2:10" ht="30.75" customHeight="1" x14ac:dyDescent="0.25">
      <c r="B64" s="97" t="s">
        <v>89</v>
      </c>
      <c r="C64" s="79" t="s">
        <v>90</v>
      </c>
      <c r="D64" s="46" t="s">
        <v>47</v>
      </c>
      <c r="E64" s="43" t="s">
        <v>47</v>
      </c>
      <c r="F64" s="43" t="s">
        <v>47</v>
      </c>
      <c r="G64" s="18"/>
    </row>
    <row r="65" spans="2:12" ht="30" customHeight="1" x14ac:dyDescent="0.25">
      <c r="B65" s="102" t="s">
        <v>91</v>
      </c>
      <c r="C65" s="79" t="s">
        <v>92</v>
      </c>
      <c r="D65" s="39" t="s">
        <v>47</v>
      </c>
      <c r="E65" s="40" t="s">
        <v>47</v>
      </c>
      <c r="F65" s="40" t="s">
        <v>47</v>
      </c>
      <c r="G65" s="4" t="s">
        <v>144</v>
      </c>
    </row>
    <row r="66" spans="2:12" ht="42.6" customHeight="1" x14ac:dyDescent="0.25">
      <c r="B66" s="102" t="s">
        <v>168</v>
      </c>
      <c r="C66" s="116" t="s">
        <v>171</v>
      </c>
      <c r="D66" s="40"/>
      <c r="E66" s="40"/>
      <c r="F66" s="40"/>
      <c r="G66" s="68" t="s">
        <v>144</v>
      </c>
    </row>
    <row r="67" spans="2:12" ht="17.25" customHeight="1" x14ac:dyDescent="0.25">
      <c r="B67" s="19"/>
      <c r="C67" s="85" t="s">
        <v>71</v>
      </c>
      <c r="D67" s="32">
        <f>+D69+D70</f>
        <v>15279.699999999997</v>
      </c>
      <c r="E67" s="32">
        <f t="shared" ref="E67:F67" si="2">+E69+E70</f>
        <v>13364.3</v>
      </c>
      <c r="F67" s="32">
        <f t="shared" si="2"/>
        <v>13827</v>
      </c>
      <c r="G67" s="20"/>
      <c r="I67" s="1"/>
      <c r="J67" s="66"/>
      <c r="K67" s="66"/>
      <c r="L67" s="66"/>
    </row>
    <row r="68" spans="2:12" ht="17.25" customHeight="1" x14ac:dyDescent="0.25">
      <c r="B68" s="119"/>
      <c r="C68" s="90" t="s">
        <v>72</v>
      </c>
      <c r="D68" s="27"/>
      <c r="E68" s="27"/>
      <c r="F68" s="27"/>
      <c r="G68" s="16"/>
      <c r="J68" s="66"/>
      <c r="K68" s="66"/>
      <c r="L68" s="66"/>
    </row>
    <row r="69" spans="2:12" ht="27.75" customHeight="1" x14ac:dyDescent="0.25">
      <c r="B69" s="120"/>
      <c r="C69" s="80" t="s">
        <v>161</v>
      </c>
      <c r="D69" s="33">
        <v>3530.9</v>
      </c>
      <c r="E69" s="33">
        <v>13364.3</v>
      </c>
      <c r="F69" s="33">
        <v>13827</v>
      </c>
      <c r="G69" s="21"/>
    </row>
    <row r="70" spans="2:12" ht="16.5" customHeight="1" x14ac:dyDescent="0.25">
      <c r="B70" s="121"/>
      <c r="C70" s="80" t="s">
        <v>160</v>
      </c>
      <c r="D70" s="33">
        <v>11748.799999999997</v>
      </c>
      <c r="E70" s="33">
        <v>0</v>
      </c>
      <c r="F70" s="33">
        <v>0</v>
      </c>
      <c r="G70" s="21"/>
    </row>
    <row r="71" spans="2:12" ht="30.75" customHeight="1" x14ac:dyDescent="0.25">
      <c r="B71" s="12" t="s">
        <v>124</v>
      </c>
      <c r="C71" s="91" t="s">
        <v>93</v>
      </c>
      <c r="D71" s="34"/>
      <c r="E71" s="34"/>
      <c r="F71" s="34"/>
      <c r="G71" s="13"/>
    </row>
    <row r="72" spans="2:12" ht="30" customHeight="1" x14ac:dyDescent="0.25">
      <c r="B72" s="14" t="s">
        <v>125</v>
      </c>
      <c r="C72" s="78" t="s">
        <v>94</v>
      </c>
      <c r="D72" s="31"/>
      <c r="E72" s="31"/>
      <c r="F72" s="31"/>
      <c r="G72" s="15"/>
    </row>
    <row r="73" spans="2:12" ht="29.25" customHeight="1" x14ac:dyDescent="0.25">
      <c r="B73" s="107" t="s">
        <v>95</v>
      </c>
      <c r="C73" s="92" t="s">
        <v>96</v>
      </c>
      <c r="D73" s="25"/>
      <c r="E73" s="25"/>
      <c r="F73" s="25"/>
      <c r="G73" s="18" t="s">
        <v>145</v>
      </c>
    </row>
    <row r="74" spans="2:12" ht="29.25" customHeight="1" x14ac:dyDescent="0.25">
      <c r="B74" s="107" t="s">
        <v>97</v>
      </c>
      <c r="C74" s="93" t="s">
        <v>98</v>
      </c>
      <c r="D74" s="42" t="s">
        <v>47</v>
      </c>
      <c r="E74" s="41" t="s">
        <v>47</v>
      </c>
      <c r="F74" s="41" t="s">
        <v>47</v>
      </c>
      <c r="G74" s="4" t="s">
        <v>146</v>
      </c>
    </row>
    <row r="75" spans="2:12" ht="28.5" customHeight="1" x14ac:dyDescent="0.25">
      <c r="B75" s="103" t="s">
        <v>99</v>
      </c>
      <c r="C75" s="93" t="s">
        <v>100</v>
      </c>
      <c r="D75" s="46" t="s">
        <v>47</v>
      </c>
      <c r="E75" s="43" t="s">
        <v>47</v>
      </c>
      <c r="F75" s="43" t="s">
        <v>47</v>
      </c>
      <c r="G75" s="4" t="s">
        <v>147</v>
      </c>
    </row>
    <row r="76" spans="2:12" ht="29.25" customHeight="1" x14ac:dyDescent="0.25">
      <c r="B76" s="103" t="s">
        <v>101</v>
      </c>
      <c r="C76" s="93" t="s">
        <v>102</v>
      </c>
      <c r="D76" s="42" t="s">
        <v>47</v>
      </c>
      <c r="E76" s="41" t="s">
        <v>47</v>
      </c>
      <c r="F76" s="41" t="s">
        <v>47</v>
      </c>
      <c r="G76" s="4" t="s">
        <v>148</v>
      </c>
    </row>
    <row r="77" spans="2:12" ht="17.25" customHeight="1" x14ac:dyDescent="0.25">
      <c r="B77" s="106" t="s">
        <v>103</v>
      </c>
      <c r="C77" s="79" t="s">
        <v>157</v>
      </c>
      <c r="D77" s="6"/>
      <c r="E77" s="6"/>
      <c r="F77" s="6"/>
      <c r="G77" s="4"/>
    </row>
    <row r="78" spans="2:12" ht="18.75" customHeight="1" x14ac:dyDescent="0.25">
      <c r="B78" s="104" t="s">
        <v>104</v>
      </c>
      <c r="C78" s="80" t="s">
        <v>158</v>
      </c>
      <c r="D78" s="49"/>
      <c r="E78" s="50"/>
      <c r="F78" s="50"/>
      <c r="G78" s="59"/>
      <c r="I78" s="109"/>
    </row>
    <row r="79" spans="2:12" ht="17.25" customHeight="1" x14ac:dyDescent="0.25">
      <c r="B79" s="19"/>
      <c r="C79" s="85" t="s">
        <v>71</v>
      </c>
      <c r="D79" s="29">
        <f>+D81+D82</f>
        <v>2502.2000000000003</v>
      </c>
      <c r="E79" s="29">
        <f t="shared" ref="E79:F79" si="3">+E81+E82</f>
        <v>3055.7</v>
      </c>
      <c r="F79" s="29">
        <f t="shared" si="3"/>
        <v>2857.8</v>
      </c>
      <c r="G79" s="9"/>
      <c r="J79" s="66"/>
      <c r="K79" s="66"/>
      <c r="L79" s="66"/>
    </row>
    <row r="80" spans="2:12" ht="17.25" customHeight="1" x14ac:dyDescent="0.25">
      <c r="B80" s="119"/>
      <c r="C80" s="79" t="s">
        <v>72</v>
      </c>
      <c r="D80" s="27"/>
      <c r="E80" s="27"/>
      <c r="F80" s="27"/>
      <c r="G80" s="8"/>
      <c r="J80" s="66"/>
      <c r="K80" s="66"/>
      <c r="L80" s="66"/>
    </row>
    <row r="81" spans="2:12" ht="27" customHeight="1" x14ac:dyDescent="0.25">
      <c r="B81" s="120"/>
      <c r="C81" s="80" t="s">
        <v>161</v>
      </c>
      <c r="D81" s="30">
        <v>2282.9</v>
      </c>
      <c r="E81" s="30">
        <v>3055.7</v>
      </c>
      <c r="F81" s="30">
        <v>2857.8</v>
      </c>
      <c r="G81" s="8"/>
    </row>
    <row r="82" spans="2:12" ht="16.5" customHeight="1" x14ac:dyDescent="0.25">
      <c r="B82" s="120"/>
      <c r="C82" s="80" t="s">
        <v>160</v>
      </c>
      <c r="D82" s="30">
        <v>219.3</v>
      </c>
      <c r="E82" s="30">
        <v>0</v>
      </c>
      <c r="F82" s="30">
        <v>0</v>
      </c>
      <c r="G82" s="22"/>
    </row>
    <row r="83" spans="2:12" ht="18.75" customHeight="1" x14ac:dyDescent="0.25">
      <c r="B83" s="14" t="s">
        <v>129</v>
      </c>
      <c r="C83" s="78" t="s">
        <v>105</v>
      </c>
      <c r="D83" s="31"/>
      <c r="E83" s="31"/>
      <c r="F83" s="31"/>
      <c r="G83" s="15"/>
    </row>
    <row r="84" spans="2:12" ht="58.2" customHeight="1" x14ac:dyDescent="0.25">
      <c r="B84" s="103" t="s">
        <v>106</v>
      </c>
      <c r="C84" s="94" t="s">
        <v>107</v>
      </c>
      <c r="D84" s="25"/>
      <c r="E84" s="25"/>
      <c r="F84" s="25"/>
      <c r="G84" s="4" t="s">
        <v>149</v>
      </c>
    </row>
    <row r="85" spans="2:12" ht="30" customHeight="1" x14ac:dyDescent="0.25">
      <c r="B85" s="103" t="s">
        <v>108</v>
      </c>
      <c r="C85" s="110" t="s">
        <v>109</v>
      </c>
      <c r="D85" s="42" t="s">
        <v>47</v>
      </c>
      <c r="E85" s="41" t="s">
        <v>47</v>
      </c>
      <c r="F85" s="41" t="s">
        <v>47</v>
      </c>
      <c r="G85" s="4" t="s">
        <v>150</v>
      </c>
    </row>
    <row r="86" spans="2:12" ht="21.45" customHeight="1" x14ac:dyDescent="0.25">
      <c r="B86" s="105" t="s">
        <v>132</v>
      </c>
      <c r="C86" s="110" t="s">
        <v>114</v>
      </c>
      <c r="D86" s="42" t="s">
        <v>47</v>
      </c>
      <c r="E86" s="41" t="s">
        <v>47</v>
      </c>
      <c r="F86" s="41" t="s">
        <v>47</v>
      </c>
      <c r="G86" s="4" t="s">
        <v>151</v>
      </c>
    </row>
    <row r="87" spans="2:12" ht="20.7" customHeight="1" x14ac:dyDescent="0.25">
      <c r="B87" s="111" t="s">
        <v>133</v>
      </c>
      <c r="C87" s="95" t="s">
        <v>115</v>
      </c>
      <c r="D87" s="25"/>
      <c r="E87" s="25"/>
      <c r="F87" s="25"/>
      <c r="G87" s="4" t="s">
        <v>151</v>
      </c>
    </row>
    <row r="88" spans="2:12" ht="17.25" customHeight="1" x14ac:dyDescent="0.25">
      <c r="B88" s="19"/>
      <c r="C88" s="85" t="s">
        <v>71</v>
      </c>
      <c r="D88" s="29">
        <f>+D90</f>
        <v>411</v>
      </c>
      <c r="E88" s="29">
        <f t="shared" ref="E88:F88" si="4">+E90</f>
        <v>703.2</v>
      </c>
      <c r="F88" s="29">
        <f t="shared" si="4"/>
        <v>964.1</v>
      </c>
      <c r="G88" s="20"/>
      <c r="J88" s="66"/>
      <c r="K88" s="66"/>
      <c r="L88" s="66"/>
    </row>
    <row r="89" spans="2:12" ht="17.25" customHeight="1" x14ac:dyDescent="0.25">
      <c r="B89" s="126"/>
      <c r="C89" s="79" t="s">
        <v>72</v>
      </c>
      <c r="D89" s="28"/>
      <c r="E89" s="28"/>
      <c r="F89" s="28"/>
      <c r="G89" s="17"/>
      <c r="J89" s="66"/>
      <c r="K89" s="66"/>
      <c r="L89" s="66"/>
    </row>
    <row r="90" spans="2:12" ht="27.75" customHeight="1" x14ac:dyDescent="0.25">
      <c r="B90" s="127"/>
      <c r="C90" s="80" t="s">
        <v>161</v>
      </c>
      <c r="D90" s="30">
        <v>411</v>
      </c>
      <c r="E90" s="30">
        <v>703.2</v>
      </c>
      <c r="F90" s="30">
        <v>964.1</v>
      </c>
      <c r="G90" s="5"/>
    </row>
    <row r="91" spans="2:12" ht="17.55" customHeight="1" x14ac:dyDescent="0.25">
      <c r="B91" s="118"/>
      <c r="C91" s="87" t="s">
        <v>73</v>
      </c>
      <c r="D91" s="35">
        <f>+D93</f>
        <v>0</v>
      </c>
      <c r="E91" s="35">
        <f>+E93</f>
        <v>805.8</v>
      </c>
      <c r="F91" s="35">
        <f>+F93</f>
        <v>3615.2</v>
      </c>
      <c r="G91" s="20"/>
    </row>
    <row r="92" spans="2:12" ht="16.5" customHeight="1" x14ac:dyDescent="0.25">
      <c r="B92" s="126"/>
      <c r="C92" s="79" t="s">
        <v>74</v>
      </c>
      <c r="D92" s="30"/>
      <c r="E92" s="30"/>
      <c r="F92" s="30"/>
      <c r="G92" s="5"/>
    </row>
    <row r="93" spans="2:12" ht="18" customHeight="1" x14ac:dyDescent="0.25">
      <c r="B93" s="127"/>
      <c r="C93" s="80" t="s">
        <v>59</v>
      </c>
      <c r="D93" s="30">
        <v>0</v>
      </c>
      <c r="E93" s="30">
        <v>805.8</v>
      </c>
      <c r="F93" s="30">
        <v>3615.2</v>
      </c>
      <c r="G93" s="5"/>
    </row>
    <row r="94" spans="2:12" ht="26.25" customHeight="1" x14ac:dyDescent="0.25">
      <c r="B94" s="24"/>
      <c r="C94" s="85" t="s">
        <v>110</v>
      </c>
      <c r="D94" s="35">
        <f>+D43+D50+D67+D79+D88+D91</f>
        <v>32798.399999999994</v>
      </c>
      <c r="E94" s="35">
        <f t="shared" ref="E94:F94" si="5">+E43+E50+E67+E79+E88+E91</f>
        <v>55485.599999999991</v>
      </c>
      <c r="F94" s="35">
        <f t="shared" si="5"/>
        <v>54872</v>
      </c>
      <c r="G94" s="20"/>
    </row>
    <row r="95" spans="2:12" ht="15.75" customHeight="1" x14ac:dyDescent="0.25">
      <c r="B95" s="2"/>
      <c r="C95" s="80" t="s">
        <v>111</v>
      </c>
      <c r="D95" s="28">
        <v>163</v>
      </c>
      <c r="E95" s="28">
        <v>1375.8999999999999</v>
      </c>
      <c r="F95" s="28">
        <v>4568.2</v>
      </c>
      <c r="G95" s="5"/>
    </row>
    <row r="96" spans="2:12" ht="40.200000000000003" customHeight="1" x14ac:dyDescent="0.25">
      <c r="B96" s="2"/>
      <c r="C96" s="80" t="s">
        <v>112</v>
      </c>
      <c r="D96" s="28"/>
      <c r="E96" s="26">
        <f>+E94-D94</f>
        <v>22687.199999999997</v>
      </c>
      <c r="F96" s="26">
        <f>+F94-E94</f>
        <v>-613.59999999999127</v>
      </c>
      <c r="G96" s="5"/>
    </row>
    <row r="97" spans="2:9" ht="15" customHeight="1" x14ac:dyDescent="0.25">
      <c r="C97" s="96"/>
      <c r="E97" s="69"/>
      <c r="F97" s="69"/>
    </row>
    <row r="98" spans="2:9" ht="15" customHeight="1" x14ac:dyDescent="0.25">
      <c r="B98" s="124" t="s">
        <v>116</v>
      </c>
      <c r="C98" s="124"/>
      <c r="D98" s="124"/>
      <c r="E98" s="124"/>
      <c r="F98" s="124"/>
      <c r="G98" s="124"/>
      <c r="H98" s="65"/>
      <c r="I98" s="65"/>
    </row>
    <row r="99" spans="2:9" ht="15" customHeight="1" x14ac:dyDescent="0.25">
      <c r="B99" s="125" t="s">
        <v>117</v>
      </c>
      <c r="C99" s="125"/>
      <c r="D99" s="125"/>
      <c r="E99" s="125"/>
      <c r="F99" s="125"/>
      <c r="G99" s="125"/>
      <c r="H99" s="65"/>
      <c r="I99" s="65"/>
    </row>
    <row r="100" spans="2:9" ht="15" customHeight="1" x14ac:dyDescent="0.25">
      <c r="B100" s="124" t="s">
        <v>118</v>
      </c>
      <c r="C100" s="124"/>
      <c r="D100" s="124"/>
      <c r="E100" s="124"/>
      <c r="F100" s="124"/>
      <c r="G100" s="124"/>
      <c r="H100" s="65"/>
      <c r="I100" s="65"/>
    </row>
    <row r="101" spans="2:9" ht="15" customHeight="1" x14ac:dyDescent="0.25">
      <c r="B101" s="124" t="s">
        <v>119</v>
      </c>
      <c r="C101" s="124"/>
      <c r="D101" s="124"/>
      <c r="E101" s="124"/>
      <c r="F101" s="124"/>
      <c r="G101" s="124"/>
      <c r="H101" s="65"/>
      <c r="I101" s="65"/>
    </row>
    <row r="102" spans="2:9" ht="15" customHeight="1" x14ac:dyDescent="0.25">
      <c r="B102" s="124" t="s">
        <v>131</v>
      </c>
      <c r="C102" s="124"/>
      <c r="D102" s="124"/>
      <c r="E102" s="124"/>
      <c r="F102" s="124"/>
      <c r="G102" s="124"/>
      <c r="H102" s="65"/>
      <c r="I102" s="65"/>
    </row>
    <row r="103" spans="2:9" ht="15" customHeight="1" x14ac:dyDescent="0.25">
      <c r="B103" s="123"/>
      <c r="C103" s="123"/>
      <c r="D103" s="123"/>
      <c r="E103" s="123"/>
      <c r="F103" s="123"/>
      <c r="G103" s="123"/>
    </row>
    <row r="105" spans="2:9" x14ac:dyDescent="0.25">
      <c r="B105" s="38"/>
      <c r="D105" s="38"/>
      <c r="E105" s="38"/>
      <c r="F105" s="38"/>
      <c r="G105" s="38"/>
    </row>
    <row r="106" spans="2:9" x14ac:dyDescent="0.25">
      <c r="B106" s="38"/>
      <c r="D106" s="38"/>
      <c r="E106" s="38"/>
      <c r="F106" s="38"/>
      <c r="G106" s="38"/>
    </row>
    <row r="107" spans="2:9" x14ac:dyDescent="0.25">
      <c r="B107" s="38"/>
      <c r="D107" s="38"/>
      <c r="E107" s="38"/>
      <c r="F107" s="38"/>
      <c r="G107" s="38"/>
    </row>
    <row r="108" spans="2:9" x14ac:dyDescent="0.25">
      <c r="B108" s="38"/>
      <c r="D108" s="38"/>
      <c r="E108" s="38"/>
      <c r="F108" s="38"/>
      <c r="G108" s="38"/>
    </row>
    <row r="109" spans="2:9" x14ac:dyDescent="0.25">
      <c r="B109" s="38"/>
      <c r="D109" s="38"/>
      <c r="E109" s="38"/>
      <c r="F109" s="38"/>
      <c r="G109" s="38"/>
    </row>
    <row r="110" spans="2:9" x14ac:dyDescent="0.25">
      <c r="B110" s="38"/>
      <c r="D110" s="38"/>
      <c r="E110" s="38"/>
      <c r="F110" s="38"/>
      <c r="G110" s="38"/>
    </row>
    <row r="111" spans="2:9" x14ac:dyDescent="0.25">
      <c r="B111" s="38"/>
      <c r="D111" s="38"/>
      <c r="E111" s="38"/>
      <c r="F111" s="38"/>
      <c r="G111" s="38"/>
    </row>
    <row r="112" spans="2:9" x14ac:dyDescent="0.25">
      <c r="B112" s="38"/>
      <c r="D112" s="38"/>
      <c r="E112" s="38"/>
      <c r="F112" s="38"/>
      <c r="G112" s="38"/>
    </row>
    <row r="113" spans="2:7" x14ac:dyDescent="0.25">
      <c r="B113" s="38"/>
      <c r="D113" s="38"/>
      <c r="E113" s="38"/>
      <c r="F113" s="38"/>
      <c r="G113" s="38"/>
    </row>
    <row r="114" spans="2:7" x14ac:dyDescent="0.25">
      <c r="B114" s="38"/>
      <c r="D114" s="38"/>
      <c r="E114" s="38"/>
      <c r="F114" s="38"/>
      <c r="G114" s="38"/>
    </row>
    <row r="115" spans="2:7" x14ac:dyDescent="0.25">
      <c r="B115" s="38"/>
      <c r="D115" s="38"/>
      <c r="E115" s="38"/>
      <c r="F115" s="38"/>
      <c r="G115" s="38"/>
    </row>
    <row r="116" spans="2:7" x14ac:dyDescent="0.25">
      <c r="B116" s="38"/>
      <c r="D116" s="60"/>
      <c r="E116" s="60"/>
      <c r="F116" s="60"/>
      <c r="G116" s="60"/>
    </row>
    <row r="117" spans="2:7" x14ac:dyDescent="0.25">
      <c r="B117" s="38"/>
      <c r="D117" s="60"/>
      <c r="E117" s="60"/>
      <c r="F117" s="60"/>
      <c r="G117" s="60"/>
    </row>
    <row r="118" spans="2:7" x14ac:dyDescent="0.25">
      <c r="B118" s="38"/>
      <c r="D118" s="60"/>
      <c r="E118" s="60"/>
      <c r="F118" s="60"/>
      <c r="G118" s="60"/>
    </row>
    <row r="119" spans="2:7" x14ac:dyDescent="0.25">
      <c r="B119" s="38"/>
      <c r="D119" s="60"/>
      <c r="E119" s="60"/>
      <c r="F119" s="60"/>
      <c r="G119" s="38"/>
    </row>
    <row r="120" spans="2:7" x14ac:dyDescent="0.25">
      <c r="B120" s="38"/>
      <c r="D120" s="38"/>
      <c r="E120" s="38"/>
      <c r="F120" s="38"/>
      <c r="G120" s="38"/>
    </row>
    <row r="121" spans="2:7" x14ac:dyDescent="0.25">
      <c r="B121" s="38"/>
      <c r="D121" s="38"/>
      <c r="E121" s="60"/>
      <c r="F121" s="38"/>
      <c r="G121" s="38"/>
    </row>
    <row r="122" spans="2:7" x14ac:dyDescent="0.25">
      <c r="B122" s="38"/>
      <c r="D122" s="38"/>
      <c r="E122" s="60"/>
      <c r="F122" s="38"/>
      <c r="G122" s="38"/>
    </row>
    <row r="123" spans="2:7" x14ac:dyDescent="0.25">
      <c r="B123" s="38"/>
      <c r="D123" s="38"/>
      <c r="E123" s="38"/>
      <c r="F123" s="38"/>
      <c r="G123" s="38"/>
    </row>
    <row r="124" spans="2:7" x14ac:dyDescent="0.25">
      <c r="B124" s="38"/>
      <c r="D124" s="38"/>
      <c r="E124" s="38"/>
      <c r="F124" s="38"/>
      <c r="G124" s="38"/>
    </row>
    <row r="125" spans="2:7" x14ac:dyDescent="0.25">
      <c r="B125" s="38"/>
      <c r="D125" s="61"/>
      <c r="E125" s="38"/>
      <c r="F125" s="38"/>
      <c r="G125" s="38"/>
    </row>
    <row r="126" spans="2:7" x14ac:dyDescent="0.25">
      <c r="B126" s="38"/>
      <c r="D126" s="61"/>
      <c r="E126" s="38"/>
      <c r="F126" s="38"/>
      <c r="G126" s="38"/>
    </row>
    <row r="127" spans="2:7" x14ac:dyDescent="0.25">
      <c r="B127" s="38"/>
      <c r="D127" s="61"/>
      <c r="E127" s="38"/>
      <c r="F127" s="38"/>
      <c r="G127" s="38"/>
    </row>
    <row r="128" spans="2:7" x14ac:dyDescent="0.25">
      <c r="B128" s="38"/>
      <c r="D128" s="38"/>
      <c r="E128" s="38"/>
      <c r="F128" s="38"/>
      <c r="G128" s="38"/>
    </row>
    <row r="129" spans="2:7" x14ac:dyDescent="0.25">
      <c r="B129" s="38"/>
      <c r="D129" s="38"/>
      <c r="E129" s="38"/>
      <c r="F129" s="38"/>
      <c r="G129" s="38"/>
    </row>
    <row r="130" spans="2:7" x14ac:dyDescent="0.25">
      <c r="B130" s="38"/>
      <c r="D130" s="38"/>
      <c r="E130" s="38"/>
      <c r="F130" s="38"/>
      <c r="G130" s="38"/>
    </row>
    <row r="131" spans="2:7" x14ac:dyDescent="0.25">
      <c r="B131" s="38"/>
      <c r="D131" s="38"/>
      <c r="E131" s="38"/>
      <c r="F131" s="38"/>
      <c r="G131" s="38"/>
    </row>
    <row r="132" spans="2:7" x14ac:dyDescent="0.25">
      <c r="B132" s="38"/>
      <c r="D132" s="38"/>
      <c r="E132" s="38"/>
      <c r="F132" s="38"/>
      <c r="G132" s="38"/>
    </row>
    <row r="133" spans="2:7" x14ac:dyDescent="0.25">
      <c r="B133" s="38"/>
      <c r="D133" s="61"/>
      <c r="E133" s="38"/>
      <c r="F133" s="38"/>
      <c r="G133" s="38"/>
    </row>
    <row r="134" spans="2:7" x14ac:dyDescent="0.25">
      <c r="B134" s="38"/>
      <c r="D134" s="38"/>
      <c r="E134" s="38"/>
      <c r="F134" s="38"/>
      <c r="G134" s="38"/>
    </row>
    <row r="135" spans="2:7" x14ac:dyDescent="0.25">
      <c r="D135" s="58"/>
      <c r="E135" s="57"/>
      <c r="F135" s="57"/>
      <c r="G135" s="57"/>
    </row>
    <row r="136" spans="2:7" x14ac:dyDescent="0.25">
      <c r="D136" s="58"/>
      <c r="E136" s="57"/>
      <c r="F136" s="57"/>
      <c r="G136" s="57"/>
    </row>
    <row r="137" spans="2:7" x14ac:dyDescent="0.25">
      <c r="D137" s="57"/>
      <c r="E137" s="57"/>
      <c r="F137" s="57"/>
      <c r="G137" s="57"/>
    </row>
    <row r="138" spans="2:7" x14ac:dyDescent="0.25">
      <c r="D138" s="58"/>
      <c r="E138" s="57"/>
      <c r="F138" s="57"/>
      <c r="G138" s="57"/>
    </row>
    <row r="139" spans="2:7" x14ac:dyDescent="0.25">
      <c r="D139" s="38"/>
      <c r="E139" s="38"/>
      <c r="F139" s="38"/>
      <c r="G139" s="38"/>
    </row>
    <row r="140" spans="2:7" x14ac:dyDescent="0.25">
      <c r="D140" s="38"/>
      <c r="E140" s="38"/>
      <c r="F140" s="38"/>
      <c r="G140" s="38"/>
    </row>
    <row r="141" spans="2:7" x14ac:dyDescent="0.25">
      <c r="D141" s="38"/>
      <c r="E141" s="38"/>
      <c r="F141" s="38"/>
      <c r="G141" s="38"/>
    </row>
    <row r="142" spans="2:7" x14ac:dyDescent="0.25">
      <c r="D142" s="38"/>
      <c r="E142" s="38"/>
      <c r="F142" s="38"/>
      <c r="G142" s="38"/>
    </row>
    <row r="143" spans="2:7" x14ac:dyDescent="0.25">
      <c r="D143" s="38"/>
      <c r="E143" s="38"/>
      <c r="F143" s="38"/>
      <c r="G143" s="38"/>
    </row>
    <row r="144" spans="2:7" x14ac:dyDescent="0.25">
      <c r="D144" s="38"/>
      <c r="E144" s="38"/>
      <c r="F144" s="38"/>
      <c r="G144" s="38"/>
    </row>
    <row r="145" spans="4:7" x14ac:dyDescent="0.25">
      <c r="D145" s="38"/>
      <c r="E145" s="38"/>
      <c r="F145" s="38"/>
      <c r="G145" s="38"/>
    </row>
    <row r="146" spans="4:7" x14ac:dyDescent="0.25">
      <c r="D146" s="38"/>
      <c r="E146" s="38"/>
      <c r="F146" s="38"/>
      <c r="G146" s="38"/>
    </row>
    <row r="147" spans="4:7" x14ac:dyDescent="0.25">
      <c r="D147" s="38"/>
      <c r="E147" s="38"/>
      <c r="F147" s="38"/>
      <c r="G147" s="38"/>
    </row>
    <row r="148" spans="4:7" x14ac:dyDescent="0.25">
      <c r="D148" s="38"/>
      <c r="E148" s="38"/>
      <c r="F148" s="38"/>
      <c r="G148" s="38"/>
    </row>
    <row r="149" spans="4:7" x14ac:dyDescent="0.25">
      <c r="D149" s="38"/>
      <c r="E149" s="38"/>
      <c r="F149" s="38"/>
      <c r="G149" s="38"/>
    </row>
    <row r="150" spans="4:7" x14ac:dyDescent="0.25">
      <c r="D150" s="38"/>
      <c r="E150" s="38"/>
      <c r="F150" s="38"/>
      <c r="G150" s="38"/>
    </row>
    <row r="151" spans="4:7" x14ac:dyDescent="0.25">
      <c r="D151" s="38"/>
      <c r="E151" s="38"/>
      <c r="F151" s="38"/>
      <c r="G151" s="38"/>
    </row>
  </sheetData>
  <mergeCells count="12">
    <mergeCell ref="B68:B70"/>
    <mergeCell ref="B2:G2"/>
    <mergeCell ref="B51:B55"/>
    <mergeCell ref="B103:G103"/>
    <mergeCell ref="B101:G101"/>
    <mergeCell ref="B100:G100"/>
    <mergeCell ref="B98:G98"/>
    <mergeCell ref="B99:G99"/>
    <mergeCell ref="B102:G102"/>
    <mergeCell ref="B80:B82"/>
    <mergeCell ref="B89:B90"/>
    <mergeCell ref="B92:B93"/>
  </mergeCells>
  <pageMargins left="0.39370078740157483" right="0.39370078740157483" top="0.59055118110236227" bottom="0.59055118110236227" header="0" footer="0"/>
  <pageSetup paperSize="9" scale="76" fitToHeight="0" orientation="portrait" r:id="rId1"/>
  <rowBreaks count="2" manualBreakCount="2">
    <brk id="33" max="6" man="1"/>
    <brk id="66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6 programa 3 lentelė</vt:lpstr>
      <vt:lpstr>'6 programa 3 lentelė'!Print_Area</vt:lpstr>
      <vt:lpstr>'6 programa 3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Inga Mikalauskienė</cp:lastModifiedBy>
  <cp:revision/>
  <cp:lastPrinted>2024-10-08T08:51:49Z</cp:lastPrinted>
  <dcterms:created xsi:type="dcterms:W3CDTF">2023-07-11T10:34:54Z</dcterms:created>
  <dcterms:modified xsi:type="dcterms:W3CDTF">2024-10-09T06:23:12Z</dcterms:modified>
  <cp:category/>
  <cp:contentStatus/>
</cp:coreProperties>
</file>