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gluosnis\Kmsa\Savivaldybės administracija\BENDROSIOS VALDYMO FUNKCIJOS\Strateginio planavimo skyrius\SVP PLANAI\2025-2027 SVP\Sprendimo projektas\"/>
    </mc:Choice>
  </mc:AlternateContent>
  <xr:revisionPtr revIDLastSave="0" documentId="13_ncr:1_{86E3E741-7CCF-4749-9D34-F540B958BDB7}" xr6:coauthVersionLast="47" xr6:coauthVersionMax="47" xr10:uidLastSave="{00000000-0000-0000-0000-000000000000}"/>
  <bookViews>
    <workbookView xWindow="-108" yWindow="-108" windowWidth="23256" windowHeight="12456" xr2:uid="{EF082B20-5454-481E-8ECF-44F36E11C9BB}"/>
  </bookViews>
  <sheets>
    <sheet name="4 programa 3 lentelė" sheetId="1" r:id="rId1"/>
  </sheets>
  <definedNames>
    <definedName name="_xlnm.Print_Area" localSheetId="0">'4 programa 3 lentelė'!$A$1:$G$143</definedName>
    <definedName name="_xlnm.Print_Titles" localSheetId="0">'4 programa 3 lentelė'!$3:$3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5" i="1" l="1"/>
  <c r="E135" i="1"/>
  <c r="E19" i="1" l="1"/>
  <c r="F19" i="1"/>
  <c r="D19" i="1"/>
  <c r="E98" i="1" l="1"/>
  <c r="F98" i="1"/>
  <c r="D98" i="1"/>
  <c r="D43" i="1"/>
  <c r="F30" i="1"/>
  <c r="F27" i="1"/>
  <c r="E90" i="1"/>
  <c r="F90" i="1"/>
  <c r="D90" i="1"/>
  <c r="E86" i="1"/>
  <c r="F86" i="1"/>
  <c r="D86" i="1"/>
  <c r="D94" i="1"/>
  <c r="F83" i="1"/>
  <c r="D66" i="1"/>
  <c r="E66" i="1"/>
  <c r="F66" i="1"/>
  <c r="D61" i="1"/>
  <c r="E61" i="1"/>
  <c r="F61" i="1"/>
  <c r="D57" i="1"/>
  <c r="E57" i="1"/>
  <c r="F57" i="1"/>
  <c r="D52" i="1"/>
  <c r="E52" i="1"/>
  <c r="F52" i="1"/>
  <c r="D47" i="1"/>
  <c r="E47" i="1"/>
  <c r="F47" i="1"/>
  <c r="D39" i="1"/>
  <c r="E39" i="1"/>
  <c r="F39" i="1"/>
  <c r="D34" i="1"/>
  <c r="E34" i="1"/>
  <c r="D30" i="1"/>
  <c r="E30" i="1"/>
  <c r="D27" i="1"/>
  <c r="E27" i="1"/>
  <c r="D23" i="1"/>
  <c r="E23" i="1"/>
  <c r="F23" i="1"/>
  <c r="D12" i="1"/>
  <c r="E12" i="1"/>
  <c r="F12" i="1"/>
  <c r="D7" i="1"/>
  <c r="E7" i="1"/>
  <c r="F7" i="1"/>
</calcChain>
</file>

<file path=xl/sharedStrings.xml><?xml version="1.0" encoding="utf-8"?>
<sst xmlns="http://schemas.openxmlformats.org/spreadsheetml/2006/main" count="202" uniqueCount="118">
  <si>
    <t>Programos uždavinio, priemonės kodas ir požymis</t>
  </si>
  <si>
    <t>Uždavinio, priemonės pavadinimas, finansavimo šaltiniai</t>
  </si>
  <si>
    <t>2025 metų asignavimai ir kitos lėšos</t>
  </si>
  <si>
    <t>2026 metų asignavimai ir kitos lėšos</t>
  </si>
  <si>
    <t>2027 metų asignavimai ir kitos lėšos</t>
  </si>
  <si>
    <t>Savivaldybės strateginio plėtros plano priemonės kodas</t>
  </si>
  <si>
    <t>004-01 (T)</t>
  </si>
  <si>
    <t>Uždavinys: Užtikrinti visuomenės sveikatos priežiūros paslaugų teikimą</t>
  </si>
  <si>
    <t>004-01-01 (TP)</t>
  </si>
  <si>
    <t>Priemonė: Klaipėdos miesto savivaldybės visuomenės sveikatos rėmimo specialiosios programos įgyvendinimas prioritetinėse srityse</t>
  </si>
  <si>
    <t>2.3.2.1.</t>
  </si>
  <si>
    <t>Savivaldybės biudžetas (įskaitant skolintas lėšas)</t>
  </si>
  <si>
    <t>Iš jo:</t>
  </si>
  <si>
    <t>Savivaldybės biudžeto lėšos (nuosavos, be ankstesnių metų likučio)</t>
  </si>
  <si>
    <t>Ankstesnių metų likučiai</t>
  </si>
  <si>
    <t>004-01-02 (TP)</t>
  </si>
  <si>
    <t>Priemonė: BĮ Klaipėdos miesto visuomenės sveikatos biuro veiklos organizavimas, vykdant visuomenės sveikatos stiprinimą ir stebėseną ugdymo įstaigose ir bendruomenėse</t>
  </si>
  <si>
    <t>Lietuvos Respublikos valstybės biudžeto dotacijos</t>
  </si>
  <si>
    <t>Pajamų įmokos ir kitos pajamos</t>
  </si>
  <si>
    <t>004-01-03 (TP)</t>
  </si>
  <si>
    <t>Priemonė: Sveikatos ir su sveikata susijusių dienų minėjimo renginių organizavimas</t>
  </si>
  <si>
    <t>004-01-04 (PP)</t>
  </si>
  <si>
    <t>Priemonė: Projekto ,,Neįtikėtini metai“ įgyvendinimas</t>
  </si>
  <si>
    <t>Europos Sąjungos ir kitos tarptautinės finansinės paramos lėšos</t>
  </si>
  <si>
    <t>004-01-05 (RP)</t>
  </si>
  <si>
    <t>Priemonė: Projekto ,,Sveikos gyvensenos skatinimas, sveikatos raštingumo, visuomenės sveikatos paslaugų prieinamumo ir kokybės tikslinėms grupėms didinimas Klaipėdos mieste“ įgyvendinimas</t>
  </si>
  <si>
    <t xml:space="preserve">Kiti šaltiniai </t>
  </si>
  <si>
    <t>Iš jų:</t>
  </si>
  <si>
    <t>Kiti šaltiniai (Europos Sąjungos paramos lėšos)</t>
  </si>
  <si>
    <t>004-01-06 (PP)</t>
  </si>
  <si>
    <t>Priemonė: Projekto ,,Jungtiniai veiksmai įgyvendinant gerąją praktiką pirminėje sveikatos priežiūroje“ įgyvendinimas</t>
  </si>
  <si>
    <t>004-01-07 (PP)</t>
  </si>
  <si>
    <t>Priemonė: Projekto ,,Holistinis klimato kaitos, aplinkos streso veiksnių ir epidemiologinių modelių Borealiniame regione supratimas – AURORA“ įgyvendinimas</t>
  </si>
  <si>
    <t>004-01-08 (TP)</t>
  </si>
  <si>
    <t>Priemonė: Klaipėdos miesto savivaldybės triukšmo prevencijos veiksmų 2024–2028 m. plano parengimas</t>
  </si>
  <si>
    <t>3.3.5.1.</t>
  </si>
  <si>
    <t>004-01-09 (TP)</t>
  </si>
  <si>
    <t>Priemonė: Komunalinių paslaugų įsigijimas</t>
  </si>
  <si>
    <t>004-02 (T)</t>
  </si>
  <si>
    <t>Uždavinys: Užtikrinti asmens sveikatos priežiūros paslaugų teikimą</t>
  </si>
  <si>
    <t>004-02-01 (TP)</t>
  </si>
  <si>
    <t>Priemonė: BĮ Klaipėdos sutrikusio vystymosi kūdikių namų išlaikymas ir veiklos organizavimas</t>
  </si>
  <si>
    <t>2.3.1.3.</t>
  </si>
  <si>
    <t>Kiti šaltiniai (Privalomojo sveikatos draudimo fondo lėšos)</t>
  </si>
  <si>
    <t>004-02-02 (TP)</t>
  </si>
  <si>
    <t xml:space="preserve">Priemonė: Atokvėpio paslaugos teikimas šeimoms, auginančioms vaiką su negalia (BĮ Klaipėdos sutrikusio vystymosi kūdikių namuose) </t>
  </si>
  <si>
    <t xml:space="preserve">2.3.1.3. </t>
  </si>
  <si>
    <t>004-02-03 (TP)</t>
  </si>
  <si>
    <t xml:space="preserve">Priemonė: Tiesiogiai stebimo trumpo gydymo kurso (DOTS) kabineto paslaugų organizavimas </t>
  </si>
  <si>
    <t>004-02-04 (TP)</t>
  </si>
  <si>
    <t>Priemonė: Fizinio asmens pripažinimo neveiksniu tam tikroje srityje organizavimas</t>
  </si>
  <si>
    <t>004-02-04-01</t>
  </si>
  <si>
    <t xml:space="preserve">Asmens gebėjimo pasirūpinti savimi ir priimti kasdienius sprendimus savarankiškai ar naudojantis pagalba konkrečioje srityje vertinimas ir išvadų rengimas </t>
  </si>
  <si>
    <t>004-02-04-02</t>
  </si>
  <si>
    <t xml:space="preserve">Neveiksnių asmenų būklės peržiūrėjimo užtikrinimas </t>
  </si>
  <si>
    <t>004-02-05 (TP)</t>
  </si>
  <si>
    <t>Priemonė: Klaipėdos miesto gyventojų sveikatos priežiūros paslaugų rėmimas</t>
  </si>
  <si>
    <t>004-02-05-01</t>
  </si>
  <si>
    <t>Budinčio odontologo kabineto paslaugų organizavimas Klaipėdos miesto gyventojams</t>
  </si>
  <si>
    <t>Asmens sveikatos priežiūros specialistų pritraukimas ir (ar) išlaikymas</t>
  </si>
  <si>
    <t>004-02-05-02</t>
  </si>
  <si>
    <t>Ortodontinių aparatų, naudojamų ortodontiniam gydymui, išlaidų kompensavimas vaikams iki 16 metų</t>
  </si>
  <si>
    <t>004-02-06 (PP)</t>
  </si>
  <si>
    <t>Priemonė: Sveikatos centro veiklos modelio diegimas Klaipėdos mieste</t>
  </si>
  <si>
    <t> </t>
  </si>
  <si>
    <t>004-02-07 (PP)</t>
  </si>
  <si>
    <t>Priemonė: Sveikatos priežiūros specialistų rengimas ir pritraukimas į Sveikatos centrą Klaipėdos mieste</t>
  </si>
  <si>
    <t xml:space="preserve">004-02-08 </t>
  </si>
  <si>
    <t>Priemonė: Asmens sveikatos priežiūros paslaugų teikimo prieinamumo didinimo ir efektyvumo užtikrinimo priemonių įgyvendinimas VšĮ Klaipėdos miesto poliklinikoje (vykdytoja – VšĮ Klaipėdos miesto poliklinika)</t>
  </si>
  <si>
    <t xml:space="preserve">004-02-09
</t>
  </si>
  <si>
    <t>VšĮ Jūrininkų sveikatos priežiūros centro patalpų (Pievų Tako g. 38) išlaikymas, vykdant pirminės sveikatos priežiūros funkcijas (vykdytojas – VšĮ Jūrininkų sveikatos priežiūros centras)</t>
  </si>
  <si>
    <t xml:space="preserve">004-02-10
</t>
  </si>
  <si>
    <t>004-02-10-01</t>
  </si>
  <si>
    <t>004-02-10-02</t>
  </si>
  <si>
    <t>004-02-10-03</t>
  </si>
  <si>
    <t>004-02-10-04</t>
  </si>
  <si>
    <t>004-03 (P)</t>
  </si>
  <si>
    <t>Uždavinys: Modernizuoti sveikatos priežiūros įstaigų infrastruktūrą</t>
  </si>
  <si>
    <t>004-03-01 (PP)</t>
  </si>
  <si>
    <t>Priemonė: Teikiamų sveikatos priežiūros paslaugų infrastruktūros tobulinimas</t>
  </si>
  <si>
    <t>004-03-01-01 (RP)</t>
  </si>
  <si>
    <t>Sveikatos centro teikiamų sveikatos priežiūros paslaugų prieinamumo ir kokybės gerinimas</t>
  </si>
  <si>
    <t>2.3.1.2.</t>
  </si>
  <si>
    <t xml:space="preserve">004-03-01-02
</t>
  </si>
  <si>
    <t>VšĮ Klaipėdos psichikos sveikatos centro gydymo paskirties pastato (Galinio Pylimo g. 3) kapitalinis remontas ir infrastruktūros apie pastatą sutvarkymas</t>
  </si>
  <si>
    <t xml:space="preserve">004-03-01-03
</t>
  </si>
  <si>
    <t>Sveikatos centro sveikatos priežiūros paslaugoms teikti reikiamos infrastruktūros modernizavimas Klaipėdoje</t>
  </si>
  <si>
    <t xml:space="preserve">004-03-01-04
</t>
  </si>
  <si>
    <t>Ilgalaikės priežiūros dienos centro įrengimas ir mobilių komandų aprūpinimas Klaipėdos mieste</t>
  </si>
  <si>
    <t>004-03-01-05</t>
  </si>
  <si>
    <t>Pastato J. Karoso g. 13 pritaikymo naujoms sveikatos priežiūros paslaugoms teikti techninio projekto parengimas</t>
  </si>
  <si>
    <t>004-03-01-06</t>
  </si>
  <si>
    <t>BĮ Klaipėdos sutrikusio vystymosi kūdikių namų pastato (Turistų g. 28) remontas</t>
  </si>
  <si>
    <t>004-03-01-07</t>
  </si>
  <si>
    <t>BĮ Klaipėdos sutrikusio vystymosi kūdikių namų pastato (Turistų g. 28) vertikalaus keltuvo žmonėms su negalia įrengimas</t>
  </si>
  <si>
    <t>004-03-01-08</t>
  </si>
  <si>
    <t>004-03-01-09</t>
  </si>
  <si>
    <t>VšĮ Klaipėdos medicininės slaugos ligoninės personalo pagalbos iškvietimo sistemos modernizavimas (vykdytoja – VšĮ Klaipėdos medicininės slaugos ligoninė)</t>
  </si>
  <si>
    <t>004-03-01-10</t>
  </si>
  <si>
    <t>004-03-01-11</t>
  </si>
  <si>
    <t xml:space="preserve">IŠ VISO programai finansuoti pagal finansavimo šaltinius </t>
  </si>
  <si>
    <t>Iš jų: regioninių pažangos priemonių lėšos</t>
  </si>
  <si>
    <t>Asignavimų ir kitų lėšų pokytis, palyginti su ankstesnių metų patvirtintų asignavimų ir kitų lėšų planu</t>
  </si>
  <si>
    <t xml:space="preserve">T – tęstinės veiklos uždavinys. </t>
  </si>
  <si>
    <t>P – pažangos uždavinys.</t>
  </si>
  <si>
    <t>TP – tęstinės veiklos priemonė.</t>
  </si>
  <si>
    <t>PP – pažangos priemonė.</t>
  </si>
  <si>
    <t>RP – regioninė pažangos priemonė.</t>
  </si>
  <si>
    <t>3 lentelė. Klaipėdos miesto savivaldybės 2025–2027 metų 004 Sveikatos apsaugos programos uždaviniai, priemonės, asignavimai ir kitos lėšos (tūkst. eurų)</t>
  </si>
  <si>
    <t>Skolintos lėšos</t>
  </si>
  <si>
    <t>Kiti finansavimo šaltiniai</t>
  </si>
  <si>
    <t>Asmens sveikatos priežiūros specialistų pritraukimas ir (ar) išlaikymas VšĮ Jūrininkų sveikatos priežiūros centre (vykdytojas – VšĮ Jūrininkų sveikatos priežiūros centras)</t>
  </si>
  <si>
    <t>Asmens sveikatos priežiūros specialistų pritraukimas ir (ar) išlaikymas VšĮ Klaipėdos miesto poliklinikoje (vykdytoja – VšĮ Klaipėdos miesto poliklinika)</t>
  </si>
  <si>
    <t>Asmens sveikatos priežiūros specialistų pritraukimas ir (ar) išlaikymas VšĮ Klaipėdos psichikos sveikatos centre (vykdytojas – VšĮ Klaipėdos psichikos sveikatos centras)</t>
  </si>
  <si>
    <t>Asmens sveikatos priežiūros specialistų pritraukimas ir (ar) išlaikymas VšĮ Klaipėdos vaikų ligoninėje (vykdytoja – VšĮ Klaipėdos vaikų ligoninė)</t>
  </si>
  <si>
    <t>Dalies patalpų sujungimas ir infrastruktūros Taikos pr. 107, Klaipėdoje, pritaikymas BĮ Klaipėdos miesto visuomenės sveikatos biuro veiklai</t>
  </si>
  <si>
    <t>VšĮ Klaipėdos vaikų ligoninės kompiuterinės tomografijos aparato atnaujinimas (vykdytoja – VšĮ Klaipėdos vaikų ligoninė)</t>
  </si>
  <si>
    <t>VšĮ Klaipėdos medicininės slaugos ligoninės pastato statyba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</si>
</sst>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[$-409]General"/>
  </numFmts>
  <fonts count="24" x14ac:knownFonts="1">
    <font>
      <sz val="11"/>
      <color theme="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sz val="10"/>
      <color theme="1"/>
      <name val="Times New Roman"/>
      <family val="1"/>
      <charset val="186"/>
    </font>
    <font>
      <sz val="11"/>
      <color rgb="FF000000"/>
      <name val="Calibri"/>
      <family val="2"/>
      <charset val="186"/>
    </font>
    <font>
      <b/>
      <sz val="10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10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  <font>
      <sz val="8"/>
      <name val="Times New Roman"/>
      <family val="1"/>
      <charset val="186"/>
    </font>
    <font>
      <i/>
      <sz val="10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i/>
      <sz val="10"/>
      <color theme="1"/>
      <name val="Calibri"/>
      <family val="2"/>
      <charset val="186"/>
      <scheme val="minor"/>
    </font>
    <font>
      <b/>
      <sz val="10"/>
      <name val="Times New Roman"/>
      <family val="1"/>
    </font>
    <font>
      <sz val="10"/>
      <color theme="1"/>
      <name val="Calibri"/>
      <family val="2"/>
      <charset val="186"/>
    </font>
    <font>
      <sz val="10"/>
      <color theme="0"/>
      <name val="Calibri"/>
      <family val="2"/>
      <charset val="186"/>
      <scheme val="minor"/>
    </font>
    <font>
      <sz val="10"/>
      <color theme="0"/>
      <name val="Times New Roman"/>
      <family val="1"/>
    </font>
    <font>
      <sz val="10"/>
      <color rgb="FFFF0000"/>
      <name val="Calibri"/>
      <family val="2"/>
      <charset val="186"/>
      <scheme val="minor"/>
    </font>
    <font>
      <sz val="10"/>
      <color rgb="FF000000"/>
      <name val="Times New Roman"/>
      <family val="1"/>
      <charset val="186"/>
    </font>
    <font>
      <sz val="10"/>
      <color rgb="FFFF0000"/>
      <name val="Times New Roman"/>
      <family val="1"/>
    </font>
    <font>
      <b/>
      <sz val="10"/>
      <color rgb="FF000000"/>
      <name val="Times New Roman"/>
      <family val="1"/>
    </font>
    <font>
      <sz val="10"/>
      <color rgb="FF000000"/>
      <name val="Calibri"/>
      <family val="2"/>
      <charset val="186"/>
    </font>
    <font>
      <b/>
      <sz val="10"/>
      <color rgb="FF000000"/>
      <name val="Times New Roman"/>
    </font>
    <font>
      <b/>
      <sz val="10"/>
      <color theme="1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rgb="FF000000"/>
      </patternFill>
    </fill>
    <fill>
      <patternFill patternType="solid">
        <fgColor rgb="FFDDEBF7"/>
        <bgColor rgb="FF000000"/>
      </patternFill>
    </fill>
    <fill>
      <patternFill patternType="solid">
        <fgColor rgb="FFFFFFFF"/>
        <bgColor rgb="FF000000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5" fontId="3" fillId="0" borderId="0" applyBorder="0" applyProtection="0"/>
  </cellStyleXfs>
  <cellXfs count="173">
    <xf numFmtId="0" fontId="0" fillId="0" borderId="0" xfId="0"/>
    <xf numFmtId="164" fontId="1" fillId="0" borderId="0" xfId="0" applyNumberFormat="1" applyFont="1" applyAlignment="1">
      <alignment horizontal="center" vertical="top"/>
    </xf>
    <xf numFmtId="0" fontId="2" fillId="0" borderId="0" xfId="0" applyFont="1" applyAlignment="1">
      <alignment vertical="top"/>
    </xf>
    <xf numFmtId="0" fontId="1" fillId="0" borderId="0" xfId="0" applyFont="1"/>
    <xf numFmtId="164" fontId="6" fillId="3" borderId="1" xfId="0" applyNumberFormat="1" applyFont="1" applyFill="1" applyBorder="1" applyAlignment="1">
      <alignment horizontal="center" vertical="top"/>
    </xf>
    <xf numFmtId="0" fontId="1" fillId="3" borderId="0" xfId="0" applyFont="1" applyFill="1"/>
    <xf numFmtId="164" fontId="4" fillId="0" borderId="1" xfId="0" applyNumberFormat="1" applyFont="1" applyBorder="1" applyAlignment="1">
      <alignment horizontal="center" vertical="top" wrapText="1"/>
    </xf>
    <xf numFmtId="164" fontId="2" fillId="0" borderId="1" xfId="0" applyNumberFormat="1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164" fontId="6" fillId="5" borderId="1" xfId="0" applyNumberFormat="1" applyFont="1" applyFill="1" applyBorder="1" applyAlignment="1">
      <alignment horizontal="center" vertical="top"/>
    </xf>
    <xf numFmtId="0" fontId="1" fillId="0" borderId="0" xfId="0" applyFont="1" applyAlignment="1">
      <alignment vertical="top"/>
    </xf>
    <xf numFmtId="0" fontId="1" fillId="0" borderId="0" xfId="0" applyFont="1" applyAlignment="1">
      <alignment horizontal="center" vertical="top"/>
    </xf>
    <xf numFmtId="164" fontId="5" fillId="0" borderId="1" xfId="0" applyNumberFormat="1" applyFont="1" applyBorder="1" applyAlignment="1">
      <alignment vertical="top" wrapText="1"/>
    </xf>
    <xf numFmtId="164" fontId="5" fillId="7" borderId="1" xfId="0" applyNumberFormat="1" applyFont="1" applyFill="1" applyBorder="1" applyAlignment="1">
      <alignment horizontal="center" vertical="top" wrapText="1"/>
    </xf>
    <xf numFmtId="164" fontId="2" fillId="7" borderId="1" xfId="0" applyNumberFormat="1" applyFont="1" applyFill="1" applyBorder="1" applyAlignment="1">
      <alignment horizontal="center" vertical="top" wrapText="1"/>
    </xf>
    <xf numFmtId="0" fontId="5" fillId="7" borderId="1" xfId="0" applyFont="1" applyFill="1" applyBorder="1" applyAlignment="1">
      <alignment vertical="top" wrapText="1"/>
    </xf>
    <xf numFmtId="0" fontId="5" fillId="7" borderId="1" xfId="0" applyFont="1" applyFill="1" applyBorder="1" applyAlignment="1">
      <alignment horizontal="justify" vertical="top" wrapText="1"/>
    </xf>
    <xf numFmtId="0" fontId="5" fillId="8" borderId="1" xfId="0" applyFont="1" applyFill="1" applyBorder="1" applyAlignment="1">
      <alignment vertical="top" wrapText="1"/>
    </xf>
    <xf numFmtId="0" fontId="4" fillId="8" borderId="1" xfId="0" applyFont="1" applyFill="1" applyBorder="1" applyAlignment="1">
      <alignment vertical="top" wrapText="1"/>
    </xf>
    <xf numFmtId="164" fontId="5" fillId="8" borderId="1" xfId="0" applyNumberFormat="1" applyFont="1" applyFill="1" applyBorder="1" applyAlignment="1">
      <alignment horizontal="center" vertical="top" wrapText="1"/>
    </xf>
    <xf numFmtId="0" fontId="2" fillId="8" borderId="1" xfId="0" applyFont="1" applyFill="1" applyBorder="1" applyAlignment="1">
      <alignment vertical="top" wrapText="1"/>
    </xf>
    <xf numFmtId="0" fontId="2" fillId="8" borderId="1" xfId="0" applyFont="1" applyFill="1" applyBorder="1" applyAlignment="1">
      <alignment horizontal="justify" vertical="top" wrapText="1"/>
    </xf>
    <xf numFmtId="0" fontId="4" fillId="7" borderId="1" xfId="0" applyFont="1" applyFill="1" applyBorder="1" applyAlignment="1">
      <alignment horizontal="justify" vertical="top" wrapText="1"/>
    </xf>
    <xf numFmtId="164" fontId="5" fillId="8" borderId="1" xfId="0" applyNumberFormat="1" applyFont="1" applyFill="1" applyBorder="1" applyAlignment="1">
      <alignment vertical="top" wrapText="1"/>
    </xf>
    <xf numFmtId="164" fontId="4" fillId="8" borderId="1" xfId="0" applyNumberFormat="1" applyFont="1" applyFill="1" applyBorder="1" applyAlignment="1">
      <alignment horizontal="center" vertical="top" wrapText="1"/>
    </xf>
    <xf numFmtId="0" fontId="5" fillId="0" borderId="1" xfId="0" applyFont="1" applyBorder="1" applyAlignment="1">
      <alignment vertical="top" wrapText="1"/>
    </xf>
    <xf numFmtId="0" fontId="5" fillId="4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vertical="top" wrapText="1"/>
    </xf>
    <xf numFmtId="0" fontId="5" fillId="3" borderId="1" xfId="0" applyFont="1" applyFill="1" applyBorder="1" applyAlignment="1">
      <alignment vertical="top" wrapText="1"/>
    </xf>
    <xf numFmtId="164" fontId="4" fillId="5" borderId="1" xfId="0" applyNumberFormat="1" applyFont="1" applyFill="1" applyBorder="1" applyAlignment="1">
      <alignment horizontal="center" vertical="top"/>
    </xf>
    <xf numFmtId="164" fontId="4" fillId="8" borderId="1" xfId="0" applyNumberFormat="1" applyFont="1" applyFill="1" applyBorder="1" applyAlignment="1">
      <alignment horizontal="center" vertical="top"/>
    </xf>
    <xf numFmtId="164" fontId="2" fillId="8" borderId="1" xfId="0" applyNumberFormat="1" applyFont="1" applyFill="1" applyBorder="1" applyAlignment="1">
      <alignment horizontal="left" vertical="top" wrapText="1"/>
    </xf>
    <xf numFmtId="164" fontId="4" fillId="3" borderId="1" xfId="0" applyNumberFormat="1" applyFont="1" applyFill="1" applyBorder="1" applyAlignment="1">
      <alignment horizontal="center" vertical="top"/>
    </xf>
    <xf numFmtId="164" fontId="5" fillId="3" borderId="1" xfId="0" applyNumberFormat="1" applyFont="1" applyFill="1" applyBorder="1" applyAlignment="1">
      <alignment vertical="top" wrapText="1"/>
    </xf>
    <xf numFmtId="164" fontId="4" fillId="3" borderId="1" xfId="0" applyNumberFormat="1" applyFont="1" applyFill="1" applyBorder="1" applyAlignment="1">
      <alignment horizontal="center" vertical="top" wrapText="1"/>
    </xf>
    <xf numFmtId="0" fontId="2" fillId="0" borderId="0" xfId="0" applyFont="1"/>
    <xf numFmtId="0" fontId="4" fillId="3" borderId="1" xfId="0" applyFont="1" applyFill="1" applyBorder="1" applyAlignment="1">
      <alignment vertical="top" wrapText="1"/>
    </xf>
    <xf numFmtId="0" fontId="5" fillId="4" borderId="1" xfId="0" applyFont="1" applyFill="1" applyBorder="1" applyAlignment="1">
      <alignment vertical="top" wrapText="1"/>
    </xf>
    <xf numFmtId="164" fontId="2" fillId="7" borderId="1" xfId="0" applyNumberFormat="1" applyFont="1" applyFill="1" applyBorder="1" applyAlignment="1">
      <alignment horizontal="center" vertical="top"/>
    </xf>
    <xf numFmtId="0" fontId="2" fillId="8" borderId="1" xfId="0" applyFont="1" applyFill="1" applyBorder="1" applyAlignment="1">
      <alignment horizontal="center" vertical="top" wrapText="1"/>
    </xf>
    <xf numFmtId="164" fontId="4" fillId="6" borderId="1" xfId="1" applyNumberFormat="1" applyFont="1" applyFill="1" applyBorder="1" applyAlignment="1">
      <alignment horizontal="center" vertical="top"/>
    </xf>
    <xf numFmtId="0" fontId="2" fillId="0" borderId="1" xfId="0" applyFont="1" applyBorder="1" applyAlignment="1">
      <alignment horizontal="justify" vertical="top" wrapText="1"/>
    </xf>
    <xf numFmtId="0" fontId="5" fillId="4" borderId="1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top" wrapText="1"/>
    </xf>
    <xf numFmtId="0" fontId="4" fillId="4" borderId="1" xfId="0" applyFont="1" applyFill="1" applyBorder="1" applyAlignment="1">
      <alignment horizontal="left" vertical="top" wrapText="1"/>
    </xf>
    <xf numFmtId="0" fontId="4" fillId="4" borderId="1" xfId="0" applyFont="1" applyFill="1" applyBorder="1" applyAlignment="1">
      <alignment vertical="top" wrapText="1"/>
    </xf>
    <xf numFmtId="0" fontId="4" fillId="7" borderId="1" xfId="0" applyFont="1" applyFill="1" applyBorder="1" applyAlignment="1">
      <alignment vertical="top" wrapText="1"/>
    </xf>
    <xf numFmtId="164" fontId="4" fillId="7" borderId="1" xfId="0" applyNumberFormat="1" applyFont="1" applyFill="1" applyBorder="1" applyAlignment="1">
      <alignment horizontal="center" vertical="top" wrapText="1"/>
    </xf>
    <xf numFmtId="0" fontId="12" fillId="0" borderId="0" xfId="0" applyFont="1"/>
    <xf numFmtId="164" fontId="5" fillId="8" borderId="5" xfId="0" applyNumberFormat="1" applyFont="1" applyFill="1" applyBorder="1" applyAlignment="1">
      <alignment horizontal="center" vertical="top" wrapText="1"/>
    </xf>
    <xf numFmtId="164" fontId="5" fillId="0" borderId="3" xfId="0" applyNumberFormat="1" applyFont="1" applyBorder="1" applyAlignment="1">
      <alignment vertical="top" wrapText="1"/>
    </xf>
    <xf numFmtId="164" fontId="2" fillId="3" borderId="1" xfId="0" applyNumberFormat="1" applyFont="1" applyFill="1" applyBorder="1" applyAlignment="1">
      <alignment horizontal="center" vertical="top" wrapText="1"/>
    </xf>
    <xf numFmtId="164" fontId="6" fillId="3" borderId="1" xfId="1" applyNumberFormat="1" applyFont="1" applyFill="1" applyBorder="1" applyAlignment="1">
      <alignment horizontal="center" vertical="top"/>
    </xf>
    <xf numFmtId="164" fontId="5" fillId="3" borderId="1" xfId="0" applyNumberFormat="1" applyFont="1" applyFill="1" applyBorder="1" applyAlignment="1">
      <alignment horizontal="center" vertical="top" wrapText="1"/>
    </xf>
    <xf numFmtId="0" fontId="11" fillId="7" borderId="1" xfId="0" applyFont="1" applyFill="1" applyBorder="1" applyAlignment="1">
      <alignment vertical="top" wrapText="1"/>
    </xf>
    <xf numFmtId="164" fontId="13" fillId="3" borderId="1" xfId="0" applyNumberFormat="1" applyFont="1" applyFill="1" applyBorder="1" applyAlignment="1">
      <alignment horizontal="center" vertical="top" wrapText="1"/>
    </xf>
    <xf numFmtId="0" fontId="1" fillId="0" borderId="0" xfId="0" applyFont="1" applyAlignment="1">
      <alignment wrapText="1"/>
    </xf>
    <xf numFmtId="0" fontId="1" fillId="3" borderId="0" xfId="0" applyFont="1" applyFill="1" applyAlignment="1">
      <alignment horizontal="center" vertical="top"/>
    </xf>
    <xf numFmtId="0" fontId="12" fillId="3" borderId="0" xfId="0" applyFont="1" applyFill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4" fillId="3" borderId="0" xfId="0" applyFont="1" applyFill="1" applyAlignment="1">
      <alignment horizontal="center" vertical="top"/>
    </xf>
    <xf numFmtId="0" fontId="15" fillId="0" borderId="0" xfId="0" applyFont="1" applyAlignment="1">
      <alignment horizontal="center" vertical="top"/>
    </xf>
    <xf numFmtId="0" fontId="6" fillId="0" borderId="0" xfId="0" applyFont="1" applyAlignment="1">
      <alignment vertical="top" wrapText="1"/>
    </xf>
    <xf numFmtId="0" fontId="16" fillId="0" borderId="0" xfId="0" applyFont="1" applyAlignment="1">
      <alignment vertical="top" wrapText="1"/>
    </xf>
    <xf numFmtId="0" fontId="16" fillId="0" borderId="0" xfId="0" applyFont="1"/>
    <xf numFmtId="0" fontId="6" fillId="0" borderId="0" xfId="0" applyFont="1" applyAlignment="1">
      <alignment horizontal="left" vertical="top" wrapText="1"/>
    </xf>
    <xf numFmtId="164" fontId="8" fillId="0" borderId="0" xfId="0" applyNumberFormat="1" applyFont="1" applyAlignment="1">
      <alignment horizontal="right" vertical="top"/>
    </xf>
    <xf numFmtId="164" fontId="8" fillId="0" borderId="0" xfId="0" applyNumberFormat="1" applyFont="1" applyAlignment="1">
      <alignment horizontal="left" vertical="top"/>
    </xf>
    <xf numFmtId="0" fontId="4" fillId="3" borderId="8" xfId="0" applyFont="1" applyFill="1" applyBorder="1" applyAlignment="1">
      <alignment vertical="top" wrapText="1"/>
    </xf>
    <xf numFmtId="0" fontId="13" fillId="7" borderId="0" xfId="0" applyFont="1" applyFill="1" applyAlignment="1">
      <alignment horizontal="left" vertical="top" wrapText="1"/>
    </xf>
    <xf numFmtId="0" fontId="13" fillId="8" borderId="1" xfId="0" applyFont="1" applyFill="1" applyBorder="1" applyAlignment="1">
      <alignment vertical="top" wrapText="1"/>
    </xf>
    <xf numFmtId="0" fontId="13" fillId="0" borderId="1" xfId="0" applyFont="1" applyBorder="1" applyAlignment="1">
      <alignment vertical="top" wrapText="1"/>
    </xf>
    <xf numFmtId="164" fontId="4" fillId="7" borderId="1" xfId="0" applyNumberFormat="1" applyFont="1" applyFill="1" applyBorder="1" applyAlignment="1">
      <alignment horizontal="center" vertical="top"/>
    </xf>
    <xf numFmtId="164" fontId="5" fillId="7" borderId="1" xfId="0" applyNumberFormat="1" applyFont="1" applyFill="1" applyBorder="1" applyAlignment="1">
      <alignment vertical="top" wrapText="1"/>
    </xf>
    <xf numFmtId="0" fontId="13" fillId="9" borderId="0" xfId="0" applyFont="1" applyFill="1" applyAlignment="1">
      <alignment vertical="top" wrapText="1"/>
    </xf>
    <xf numFmtId="0" fontId="4" fillId="3" borderId="14" xfId="0" applyFont="1" applyFill="1" applyBorder="1" applyAlignment="1">
      <alignment vertical="top" wrapText="1"/>
    </xf>
    <xf numFmtId="0" fontId="4" fillId="3" borderId="10" xfId="0" applyFont="1" applyFill="1" applyBorder="1" applyAlignment="1">
      <alignment vertical="top" wrapText="1"/>
    </xf>
    <xf numFmtId="0" fontId="19" fillId="10" borderId="3" xfId="0" applyFont="1" applyFill="1" applyBorder="1" applyAlignment="1">
      <alignment wrapText="1"/>
    </xf>
    <xf numFmtId="0" fontId="20" fillId="9" borderId="1" xfId="0" applyFont="1" applyFill="1" applyBorder="1" applyAlignment="1">
      <alignment horizontal="left" vertical="top" wrapText="1"/>
    </xf>
    <xf numFmtId="0" fontId="20" fillId="9" borderId="0" xfId="0" applyFont="1" applyFill="1" applyAlignment="1">
      <alignment vertical="top" wrapText="1"/>
    </xf>
    <xf numFmtId="0" fontId="20" fillId="10" borderId="15" xfId="0" applyFont="1" applyFill="1" applyBorder="1" applyAlignment="1">
      <alignment vertical="top" wrapText="1"/>
    </xf>
    <xf numFmtId="0" fontId="20" fillId="11" borderId="3" xfId="0" applyFont="1" applyFill="1" applyBorder="1" applyAlignment="1">
      <alignment vertical="top" wrapText="1"/>
    </xf>
    <xf numFmtId="0" fontId="11" fillId="0" borderId="14" xfId="0" applyFont="1" applyBorder="1" applyAlignment="1">
      <alignment vertical="top" wrapText="1"/>
    </xf>
    <xf numFmtId="0" fontId="11" fillId="0" borderId="3" xfId="0" applyFont="1" applyBorder="1" applyAlignment="1">
      <alignment vertical="top" wrapText="1"/>
    </xf>
    <xf numFmtId="0" fontId="20" fillId="0" borderId="1" xfId="0" applyFont="1" applyBorder="1" applyAlignment="1">
      <alignment vertical="top" wrapText="1"/>
    </xf>
    <xf numFmtId="0" fontId="11" fillId="11" borderId="10" xfId="0" applyFont="1" applyFill="1" applyBorder="1" applyAlignment="1">
      <alignment vertical="top" wrapText="1"/>
    </xf>
    <xf numFmtId="164" fontId="4" fillId="0" borderId="1" xfId="0" applyNumberFormat="1" applyFont="1" applyBorder="1" applyAlignment="1">
      <alignment horizontal="center" vertical="top"/>
    </xf>
    <xf numFmtId="164" fontId="5" fillId="3" borderId="3" xfId="0" applyNumberFormat="1" applyFont="1" applyFill="1" applyBorder="1" applyAlignment="1">
      <alignment horizontal="center" vertical="top" wrapText="1"/>
    </xf>
    <xf numFmtId="164" fontId="5" fillId="0" borderId="5" xfId="0" applyNumberFormat="1" applyFont="1" applyBorder="1" applyAlignment="1">
      <alignment horizontal="center" vertical="top" wrapText="1"/>
    </xf>
    <xf numFmtId="0" fontId="21" fillId="0" borderId="0" xfId="0" applyFont="1"/>
    <xf numFmtId="0" fontId="11" fillId="0" borderId="12" xfId="0" applyFont="1" applyBorder="1" applyAlignment="1">
      <alignment wrapText="1"/>
    </xf>
    <xf numFmtId="0" fontId="4" fillId="5" borderId="12" xfId="0" applyFont="1" applyFill="1" applyBorder="1" applyAlignment="1">
      <alignment horizontal="center" vertical="top" indent="1"/>
    </xf>
    <xf numFmtId="0" fontId="20" fillId="0" borderId="16" xfId="0" applyFont="1" applyBorder="1" applyAlignment="1">
      <alignment vertical="top" wrapText="1"/>
    </xf>
    <xf numFmtId="0" fontId="18" fillId="0" borderId="12" xfId="0" applyFont="1" applyBorder="1" applyAlignment="1">
      <alignment horizontal="center" vertical="center" wrapText="1"/>
    </xf>
    <xf numFmtId="164" fontId="4" fillId="5" borderId="12" xfId="0" applyNumberFormat="1" applyFont="1" applyFill="1" applyBorder="1" applyAlignment="1">
      <alignment horizontal="center" vertical="top"/>
    </xf>
    <xf numFmtId="164" fontId="5" fillId="0" borderId="12" xfId="0" applyNumberFormat="1" applyFont="1" applyBorder="1" applyAlignment="1">
      <alignment vertical="top" wrapText="1"/>
    </xf>
    <xf numFmtId="164" fontId="4" fillId="8" borderId="12" xfId="0" applyNumberFormat="1" applyFont="1" applyFill="1" applyBorder="1" applyAlignment="1">
      <alignment horizontal="center" vertical="top"/>
    </xf>
    <xf numFmtId="164" fontId="5" fillId="8" borderId="12" xfId="0" applyNumberFormat="1" applyFont="1" applyFill="1" applyBorder="1" applyAlignment="1">
      <alignment vertical="top" wrapText="1"/>
    </xf>
    <xf numFmtId="0" fontId="18" fillId="8" borderId="18" xfId="0" applyFont="1" applyFill="1" applyBorder="1" applyAlignment="1">
      <alignment wrapText="1"/>
    </xf>
    <xf numFmtId="0" fontId="2" fillId="8" borderId="20" xfId="0" applyFont="1" applyFill="1" applyBorder="1" applyAlignment="1">
      <alignment vertical="top" wrapText="1"/>
    </xf>
    <xf numFmtId="164" fontId="11" fillId="8" borderId="1" xfId="0" applyNumberFormat="1" applyFont="1" applyFill="1" applyBorder="1" applyAlignment="1">
      <alignment horizontal="center" vertical="top" wrapText="1"/>
    </xf>
    <xf numFmtId="164" fontId="11" fillId="3" borderId="1" xfId="0" applyNumberFormat="1" applyFont="1" applyFill="1" applyBorder="1" applyAlignment="1">
      <alignment horizontal="center" vertical="top" wrapText="1"/>
    </xf>
    <xf numFmtId="0" fontId="11" fillId="0" borderId="1" xfId="0" applyFont="1" applyBorder="1" applyAlignment="1">
      <alignment vertical="top" wrapText="1"/>
    </xf>
    <xf numFmtId="0" fontId="18" fillId="7" borderId="1" xfId="0" applyFont="1" applyFill="1" applyBorder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17" fillId="0" borderId="0" xfId="0" applyFont="1" applyAlignment="1">
      <alignment horizontal="left" vertical="top" wrapText="1"/>
    </xf>
    <xf numFmtId="164" fontId="18" fillId="3" borderId="1" xfId="1" applyNumberFormat="1" applyFont="1" applyFill="1" applyBorder="1" applyAlignment="1">
      <alignment horizontal="center" vertical="top"/>
    </xf>
    <xf numFmtId="0" fontId="4" fillId="3" borderId="15" xfId="0" applyFont="1" applyFill="1" applyBorder="1" applyAlignment="1">
      <alignment vertical="top" wrapText="1"/>
    </xf>
    <xf numFmtId="0" fontId="1" fillId="3" borderId="0" xfId="0" applyFont="1" applyFill="1" applyAlignment="1">
      <alignment horizontal="left" vertical="top" wrapText="1"/>
    </xf>
    <xf numFmtId="14" fontId="1" fillId="3" borderId="0" xfId="0" applyNumberFormat="1" applyFont="1" applyFill="1"/>
    <xf numFmtId="0" fontId="20" fillId="9" borderId="16" xfId="0" applyFont="1" applyFill="1" applyBorder="1" applyAlignment="1">
      <alignment vertical="top" wrapText="1"/>
    </xf>
    <xf numFmtId="164" fontId="11" fillId="7" borderId="1" xfId="0" applyNumberFormat="1" applyFont="1" applyFill="1" applyBorder="1" applyAlignment="1">
      <alignment horizontal="center" vertical="top"/>
    </xf>
    <xf numFmtId="164" fontId="11" fillId="0" borderId="1" xfId="0" applyNumberFormat="1" applyFont="1" applyBorder="1" applyAlignment="1">
      <alignment vertical="top" wrapText="1"/>
    </xf>
    <xf numFmtId="0" fontId="11" fillId="0" borderId="8" xfId="0" applyFont="1" applyBorder="1" applyAlignment="1">
      <alignment vertical="top" wrapText="1"/>
    </xf>
    <xf numFmtId="164" fontId="11" fillId="0" borderId="1" xfId="1" applyNumberFormat="1" applyFont="1" applyBorder="1" applyAlignment="1">
      <alignment horizontal="center" vertical="top"/>
    </xf>
    <xf numFmtId="0" fontId="19" fillId="10" borderId="17" xfId="0" applyFont="1" applyFill="1" applyBorder="1" applyAlignment="1">
      <alignment wrapText="1"/>
    </xf>
    <xf numFmtId="0" fontId="20" fillId="10" borderId="22" xfId="0" applyFont="1" applyFill="1" applyBorder="1" applyAlignment="1">
      <alignment vertical="top" wrapText="1"/>
    </xf>
    <xf numFmtId="164" fontId="13" fillId="8" borderId="5" xfId="0" applyNumberFormat="1" applyFont="1" applyFill="1" applyBorder="1" applyAlignment="1">
      <alignment horizontal="center" vertical="top"/>
    </xf>
    <xf numFmtId="164" fontId="23" fillId="8" borderId="5" xfId="0" applyNumberFormat="1" applyFont="1" applyFill="1" applyBorder="1" applyAlignment="1">
      <alignment vertical="top" wrapText="1"/>
    </xf>
    <xf numFmtId="164" fontId="13" fillId="5" borderId="3" xfId="0" applyNumberFormat="1" applyFont="1" applyFill="1" applyBorder="1" applyAlignment="1">
      <alignment horizontal="center" vertical="top"/>
    </xf>
    <xf numFmtId="164" fontId="23" fillId="0" borderId="3" xfId="0" applyNumberFormat="1" applyFont="1" applyBorder="1" applyAlignment="1">
      <alignment vertical="top" wrapText="1"/>
    </xf>
    <xf numFmtId="164" fontId="18" fillId="3" borderId="1" xfId="0" applyNumberFormat="1" applyFont="1" applyFill="1" applyBorder="1" applyAlignment="1">
      <alignment horizontal="center" vertical="top"/>
    </xf>
    <xf numFmtId="164" fontId="11" fillId="0" borderId="1" xfId="0" applyNumberFormat="1" applyFont="1" applyBorder="1" applyAlignment="1">
      <alignment horizontal="center" vertical="top" wrapText="1"/>
    </xf>
    <xf numFmtId="0" fontId="11" fillId="3" borderId="11" xfId="0" applyFont="1" applyFill="1" applyBorder="1" applyAlignment="1">
      <alignment vertical="top" wrapText="1"/>
    </xf>
    <xf numFmtId="0" fontId="11" fillId="3" borderId="3" xfId="0" applyFont="1" applyFill="1" applyBorder="1" applyAlignment="1">
      <alignment vertical="top" wrapText="1"/>
    </xf>
    <xf numFmtId="164" fontId="11" fillId="3" borderId="1" xfId="0" applyNumberFormat="1" applyFont="1" applyFill="1" applyBorder="1" applyAlignment="1">
      <alignment vertical="top" wrapText="1"/>
    </xf>
    <xf numFmtId="0" fontId="22" fillId="3" borderId="8" xfId="0" applyFont="1" applyFill="1" applyBorder="1" applyAlignment="1">
      <alignment vertical="top" wrapText="1"/>
    </xf>
    <xf numFmtId="0" fontId="5" fillId="0" borderId="3" xfId="0" applyFont="1" applyBorder="1" applyAlignment="1">
      <alignment vertical="top" wrapText="1"/>
    </xf>
    <xf numFmtId="164" fontId="4" fillId="3" borderId="5" xfId="0" applyNumberFormat="1" applyFont="1" applyFill="1" applyBorder="1" applyAlignment="1">
      <alignment horizontal="center" vertical="top"/>
    </xf>
    <xf numFmtId="164" fontId="5" fillId="3" borderId="5" xfId="0" applyNumberFormat="1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164" fontId="18" fillId="3" borderId="2" xfId="0" applyNumberFormat="1" applyFont="1" applyFill="1" applyBorder="1" applyAlignment="1">
      <alignment horizontal="left" vertical="top" wrapText="1"/>
    </xf>
    <xf numFmtId="164" fontId="2" fillId="0" borderId="13" xfId="0" applyNumberFormat="1" applyFont="1" applyBorder="1" applyAlignment="1">
      <alignment horizontal="left" vertical="top" wrapText="1"/>
    </xf>
    <xf numFmtId="164" fontId="2" fillId="0" borderId="7" xfId="0" applyNumberFormat="1" applyFont="1" applyBorder="1" applyAlignment="1">
      <alignment horizontal="left" vertical="top" wrapText="1"/>
    </xf>
    <xf numFmtId="0" fontId="2" fillId="3" borderId="2" xfId="0" applyFont="1" applyFill="1" applyBorder="1" applyAlignment="1">
      <alignment horizontal="left" vertical="top" wrapText="1"/>
    </xf>
    <xf numFmtId="164" fontId="6" fillId="0" borderId="2" xfId="0" applyNumberFormat="1" applyFont="1" applyBorder="1" applyAlignment="1">
      <alignment horizontal="left" vertical="top" wrapText="1"/>
    </xf>
    <xf numFmtId="164" fontId="6" fillId="0" borderId="13" xfId="0" applyNumberFormat="1" applyFont="1" applyBorder="1" applyAlignment="1">
      <alignment horizontal="left" vertical="top" wrapText="1"/>
    </xf>
    <xf numFmtId="164" fontId="6" fillId="3" borderId="13" xfId="0" applyNumberFormat="1" applyFont="1" applyFill="1" applyBorder="1" applyAlignment="1">
      <alignment horizontal="left" vertical="top" wrapText="1"/>
    </xf>
    <xf numFmtId="0" fontId="18" fillId="0" borderId="1" xfId="0" applyFont="1" applyBorder="1" applyAlignment="1">
      <alignment horizontal="left" vertical="top" wrapText="1"/>
    </xf>
    <xf numFmtId="0" fontId="4" fillId="5" borderId="1" xfId="0" applyFont="1" applyFill="1" applyBorder="1" applyAlignment="1">
      <alignment horizontal="center" vertical="top" indent="1"/>
    </xf>
    <xf numFmtId="0" fontId="20" fillId="9" borderId="1" xfId="0" applyFont="1" applyFill="1" applyBorder="1" applyAlignment="1">
      <alignment vertical="top" wrapText="1"/>
    </xf>
    <xf numFmtId="0" fontId="20" fillId="9" borderId="11" xfId="0" applyFont="1" applyFill="1" applyBorder="1" applyAlignment="1">
      <alignment vertical="top" wrapText="1"/>
    </xf>
    <xf numFmtId="0" fontId="11" fillId="3" borderId="14" xfId="0" applyFont="1" applyFill="1" applyBorder="1" applyAlignment="1">
      <alignment vertical="top" wrapText="1"/>
    </xf>
    <xf numFmtId="0" fontId="6" fillId="0" borderId="0" xfId="0" applyFont="1" applyAlignment="1">
      <alignment horizontal="left" vertical="top" wrapText="1"/>
    </xf>
    <xf numFmtId="164" fontId="1" fillId="0" borderId="24" xfId="0" applyNumberFormat="1" applyFont="1" applyBorder="1" applyAlignment="1">
      <alignment horizontal="center" vertical="top"/>
    </xf>
    <xf numFmtId="0" fontId="1" fillId="0" borderId="24" xfId="0" applyFont="1" applyBorder="1" applyAlignment="1">
      <alignment vertical="top"/>
    </xf>
    <xf numFmtId="0" fontId="19" fillId="0" borderId="4" xfId="0" applyFont="1" applyBorder="1" applyAlignment="1">
      <alignment wrapText="1"/>
    </xf>
    <xf numFmtId="0" fontId="2" fillId="0" borderId="1" xfId="0" applyFont="1" applyBorder="1" applyAlignment="1">
      <alignment horizontal="center" vertical="top" wrapText="1"/>
    </xf>
    <xf numFmtId="0" fontId="20" fillId="0" borderId="23" xfId="0" applyFont="1" applyBorder="1" applyAlignment="1">
      <alignment horizontal="center" vertical="top" wrapText="1"/>
    </xf>
    <xf numFmtId="0" fontId="20" fillId="0" borderId="6" xfId="0" applyFont="1" applyBorder="1" applyAlignment="1">
      <alignment horizontal="center" vertical="top" wrapText="1"/>
    </xf>
    <xf numFmtId="0" fontId="17" fillId="3" borderId="0" xfId="0" applyFont="1" applyFill="1" applyAlignment="1">
      <alignment horizontal="left" vertical="top" wrapText="1"/>
    </xf>
    <xf numFmtId="0" fontId="14" fillId="3" borderId="9" xfId="0" applyFont="1" applyFill="1" applyBorder="1" applyAlignment="1">
      <alignment horizontal="left" vertical="top" wrapText="1"/>
    </xf>
    <xf numFmtId="0" fontId="14" fillId="3" borderId="0" xfId="0" applyFont="1" applyFill="1" applyAlignment="1">
      <alignment horizontal="left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18" fillId="0" borderId="2" xfId="0" applyFont="1" applyBorder="1" applyAlignment="1">
      <alignment horizontal="center" wrapText="1"/>
    </xf>
    <xf numFmtId="0" fontId="18" fillId="0" borderId="19" xfId="0" applyFont="1" applyBorder="1" applyAlignment="1">
      <alignment horizontal="center" wrapText="1"/>
    </xf>
    <xf numFmtId="0" fontId="2" fillId="0" borderId="21" xfId="0" applyFont="1" applyBorder="1" applyAlignment="1">
      <alignment horizontal="center" vertical="top" wrapText="1"/>
    </xf>
    <xf numFmtId="0" fontId="6" fillId="3" borderId="0" xfId="0" applyFont="1" applyFill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164" fontId="2" fillId="0" borderId="2" xfId="0" applyNumberFormat="1" applyFont="1" applyBorder="1" applyAlignment="1">
      <alignment horizontal="center" vertical="top" wrapText="1"/>
    </xf>
    <xf numFmtId="164" fontId="2" fillId="0" borderId="4" xfId="0" applyNumberFormat="1" applyFont="1" applyBorder="1" applyAlignment="1">
      <alignment horizontal="center" vertical="top" wrapText="1"/>
    </xf>
    <xf numFmtId="164" fontId="2" fillId="0" borderId="3" xfId="0" applyNumberFormat="1" applyFont="1" applyBorder="1" applyAlignment="1">
      <alignment horizontal="center" vertical="top" wrapText="1"/>
    </xf>
    <xf numFmtId="0" fontId="6" fillId="0" borderId="0" xfId="0" applyFont="1" applyAlignment="1">
      <alignment vertical="top" wrapText="1"/>
    </xf>
    <xf numFmtId="164" fontId="2" fillId="3" borderId="7" xfId="0" applyNumberFormat="1" applyFont="1" applyFill="1" applyBorder="1" applyAlignment="1">
      <alignment horizontal="center" vertical="top" wrapText="1"/>
    </xf>
    <xf numFmtId="164" fontId="2" fillId="3" borderId="9" xfId="0" applyNumberFormat="1" applyFont="1" applyFill="1" applyBorder="1" applyAlignment="1">
      <alignment horizontal="center" vertical="top" wrapText="1"/>
    </xf>
    <xf numFmtId="164" fontId="2" fillId="3" borderId="6" xfId="0" applyNumberFormat="1" applyFont="1" applyFill="1" applyBorder="1" applyAlignment="1">
      <alignment horizontal="center" vertical="top" wrapText="1"/>
    </xf>
    <xf numFmtId="0" fontId="10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center" vertical="top" wrapText="1"/>
    </xf>
  </cellXfs>
  <cellStyles count="2">
    <cellStyle name="Excel Built-in Normal" xfId="1" xr:uid="{48795526-0D47-4B88-AE3F-56B560CE652A}"/>
    <cellStyle name="Įprastas" xfId="0" builtinId="0"/>
  </cellStyles>
  <dxfs count="0"/>
  <tableStyles count="0" defaultTableStyle="TableStyleMedium2" defaultPivotStyle="PivotStyleLight16"/>
  <colors>
    <mruColors>
      <color rgb="FFFFCCFF"/>
      <color rgb="FF99FFCC"/>
      <color rgb="FFFFFFCC"/>
      <color rgb="FF99FF99"/>
      <color rgb="FFFFFF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80E112-3B8F-41F4-9BAA-5145454E912F}">
  <dimension ref="A1:P142"/>
  <sheetViews>
    <sheetView tabSelected="1" zoomScaleNormal="100" zoomScaleSheetLayoutView="100" workbookViewId="0">
      <selection activeCell="B2" sqref="B2:G2"/>
    </sheetView>
  </sheetViews>
  <sheetFormatPr defaultColWidth="9.109375" defaultRowHeight="13.8" x14ac:dyDescent="0.3"/>
  <cols>
    <col min="1" max="1" width="2.5546875" style="3" customWidth="1"/>
    <col min="2" max="2" width="17.6640625" style="10" customWidth="1"/>
    <col min="3" max="3" width="44.6640625" style="10" customWidth="1"/>
    <col min="4" max="7" width="14.6640625" style="1" customWidth="1"/>
    <col min="8" max="8" width="10.44140625" style="11" customWidth="1"/>
    <col min="9" max="10" width="9.109375" style="11"/>
    <col min="11" max="11" width="9.88671875" style="3" bestFit="1" customWidth="1"/>
    <col min="12" max="16384" width="9.109375" style="3"/>
  </cols>
  <sheetData>
    <row r="1" spans="2:10" ht="15.6" x14ac:dyDescent="0.3">
      <c r="B1" s="2"/>
      <c r="C1" s="2"/>
      <c r="D1" s="68"/>
      <c r="E1" s="68"/>
      <c r="F1" s="68"/>
      <c r="G1" s="69"/>
    </row>
    <row r="2" spans="2:10" ht="29.25" customHeight="1" x14ac:dyDescent="0.3">
      <c r="B2" s="170" t="s">
        <v>108</v>
      </c>
      <c r="C2" s="170"/>
      <c r="D2" s="170"/>
      <c r="E2" s="170"/>
      <c r="F2" s="170"/>
      <c r="G2" s="170"/>
    </row>
    <row r="3" spans="2:10" ht="60" customHeight="1" x14ac:dyDescent="0.3">
      <c r="B3" s="43" t="s">
        <v>0</v>
      </c>
      <c r="C3" s="43" t="s">
        <v>1</v>
      </c>
      <c r="D3" s="44" t="s">
        <v>2</v>
      </c>
      <c r="E3" s="44" t="s">
        <v>3</v>
      </c>
      <c r="F3" s="44" t="s">
        <v>4</v>
      </c>
      <c r="G3" s="44" t="s">
        <v>5</v>
      </c>
    </row>
    <row r="4" spans="2:10" ht="12.6" customHeight="1" x14ac:dyDescent="0.3">
      <c r="B4" s="45">
        <v>1</v>
      </c>
      <c r="C4" s="45">
        <v>2</v>
      </c>
      <c r="D4" s="45">
        <v>3</v>
      </c>
      <c r="E4" s="45">
        <v>4</v>
      </c>
      <c r="F4" s="45">
        <v>5</v>
      </c>
      <c r="G4" s="45">
        <v>6</v>
      </c>
    </row>
    <row r="5" spans="2:10" ht="32.25" customHeight="1" x14ac:dyDescent="0.3">
      <c r="B5" s="46" t="s">
        <v>6</v>
      </c>
      <c r="C5" s="47" t="s">
        <v>7</v>
      </c>
      <c r="D5" s="47"/>
      <c r="E5" s="47"/>
      <c r="F5" s="47"/>
      <c r="G5" s="47"/>
      <c r="I5" s="1"/>
      <c r="J5" s="1"/>
    </row>
    <row r="6" spans="2:10" ht="42.6" customHeight="1" x14ac:dyDescent="0.3">
      <c r="B6" s="48" t="s">
        <v>8</v>
      </c>
      <c r="C6" s="48" t="s">
        <v>9</v>
      </c>
      <c r="D6" s="49"/>
      <c r="E6" s="49"/>
      <c r="F6" s="49"/>
      <c r="G6" s="14" t="s">
        <v>10</v>
      </c>
    </row>
    <row r="7" spans="2:10" ht="17.399999999999999" customHeight="1" x14ac:dyDescent="0.3">
      <c r="B7" s="17"/>
      <c r="C7" s="18" t="s">
        <v>11</v>
      </c>
      <c r="D7" s="19">
        <f t="shared" ref="D7:F7" si="0">+D9+D10</f>
        <v>347.7</v>
      </c>
      <c r="E7" s="19">
        <f t="shared" si="0"/>
        <v>347.7</v>
      </c>
      <c r="F7" s="19">
        <f t="shared" si="0"/>
        <v>347.7</v>
      </c>
      <c r="G7" s="19"/>
    </row>
    <row r="8" spans="2:10" ht="15" customHeight="1" x14ac:dyDescent="0.3">
      <c r="B8" s="172"/>
      <c r="C8" s="25" t="s">
        <v>12</v>
      </c>
      <c r="D8" s="12"/>
      <c r="E8" s="12"/>
      <c r="F8" s="12"/>
      <c r="G8" s="12"/>
    </row>
    <row r="9" spans="2:10" ht="28.2" customHeight="1" x14ac:dyDescent="0.3">
      <c r="B9" s="172"/>
      <c r="C9" s="25" t="s">
        <v>13</v>
      </c>
      <c r="D9" s="131">
        <v>293.3</v>
      </c>
      <c r="E9" s="90">
        <v>347.7</v>
      </c>
      <c r="F9" s="90">
        <v>347.7</v>
      </c>
      <c r="G9" s="12"/>
    </row>
    <row r="10" spans="2:10" ht="18.600000000000001" customHeight="1" x14ac:dyDescent="0.3">
      <c r="B10" s="172"/>
      <c r="C10" s="27" t="s">
        <v>14</v>
      </c>
      <c r="D10" s="89">
        <v>54.4</v>
      </c>
      <c r="E10" s="89"/>
      <c r="F10" s="89"/>
      <c r="G10" s="12"/>
    </row>
    <row r="11" spans="2:10" ht="57.75" customHeight="1" x14ac:dyDescent="0.3">
      <c r="B11" s="16" t="s">
        <v>15</v>
      </c>
      <c r="C11" s="15" t="s">
        <v>16</v>
      </c>
      <c r="D11" s="38"/>
      <c r="E11" s="38"/>
      <c r="F11" s="38"/>
      <c r="G11" s="14" t="s">
        <v>10</v>
      </c>
    </row>
    <row r="12" spans="2:10" ht="15.75" customHeight="1" x14ac:dyDescent="0.3">
      <c r="B12" s="20"/>
      <c r="C12" s="18" t="s">
        <v>11</v>
      </c>
      <c r="D12" s="19">
        <f t="shared" ref="D12:F12" si="1">SUM(D14:D17)</f>
        <v>2898.5</v>
      </c>
      <c r="E12" s="19">
        <f t="shared" si="1"/>
        <v>2923.2</v>
      </c>
      <c r="F12" s="19">
        <f t="shared" si="1"/>
        <v>2956.2999999999997</v>
      </c>
      <c r="G12" s="19"/>
    </row>
    <row r="13" spans="2:10" ht="15.6" customHeight="1" x14ac:dyDescent="0.3">
      <c r="B13" s="149"/>
      <c r="C13" s="25" t="s">
        <v>12</v>
      </c>
      <c r="D13" s="12"/>
      <c r="E13" s="33"/>
      <c r="F13" s="33"/>
      <c r="G13" s="12"/>
    </row>
    <row r="14" spans="2:10" ht="29.4" customHeight="1" x14ac:dyDescent="0.3">
      <c r="B14" s="149"/>
      <c r="C14" s="25" t="s">
        <v>13</v>
      </c>
      <c r="D14" s="32">
        <v>1387</v>
      </c>
      <c r="E14" s="32">
        <v>1381.3</v>
      </c>
      <c r="F14" s="32">
        <v>1381.3</v>
      </c>
      <c r="G14" s="12"/>
      <c r="I14" s="1"/>
    </row>
    <row r="15" spans="2:10" ht="16.2" customHeight="1" x14ac:dyDescent="0.3">
      <c r="B15" s="149"/>
      <c r="C15" s="25" t="s">
        <v>17</v>
      </c>
      <c r="D15" s="32">
        <v>1500.4</v>
      </c>
      <c r="E15" s="32">
        <v>1532.3</v>
      </c>
      <c r="F15" s="32">
        <v>1565.4</v>
      </c>
      <c r="G15" s="8"/>
    </row>
    <row r="16" spans="2:10" ht="14.4" customHeight="1" x14ac:dyDescent="0.3">
      <c r="B16" s="149"/>
      <c r="C16" s="25" t="s">
        <v>18</v>
      </c>
      <c r="D16" s="32">
        <v>9.6</v>
      </c>
      <c r="E16" s="32">
        <v>9.6</v>
      </c>
      <c r="F16" s="32">
        <v>9.6</v>
      </c>
      <c r="G16" s="8"/>
    </row>
    <row r="17" spans="2:10" ht="15.75" customHeight="1" x14ac:dyDescent="0.3">
      <c r="B17" s="149"/>
      <c r="C17" s="25" t="s">
        <v>14</v>
      </c>
      <c r="D17" s="55">
        <v>1.5</v>
      </c>
      <c r="E17" s="55"/>
      <c r="F17" s="55"/>
      <c r="G17" s="8"/>
    </row>
    <row r="18" spans="2:10" ht="31.5" customHeight="1" x14ac:dyDescent="0.3">
      <c r="B18" s="16" t="s">
        <v>19</v>
      </c>
      <c r="C18" s="15" t="s">
        <v>20</v>
      </c>
      <c r="D18" s="13"/>
      <c r="E18" s="13"/>
      <c r="F18" s="13"/>
      <c r="G18" s="13"/>
    </row>
    <row r="19" spans="2:10" ht="14.4" customHeight="1" x14ac:dyDescent="0.3">
      <c r="B19" s="21"/>
      <c r="C19" s="18" t="s">
        <v>11</v>
      </c>
      <c r="D19" s="19">
        <f>D21</f>
        <v>20</v>
      </c>
      <c r="E19" s="19">
        <f t="shared" ref="E19:F19" si="2">E21</f>
        <v>20</v>
      </c>
      <c r="F19" s="19">
        <f t="shared" si="2"/>
        <v>20</v>
      </c>
      <c r="G19" s="19"/>
    </row>
    <row r="20" spans="2:10" ht="14.4" customHeight="1" x14ac:dyDescent="0.3">
      <c r="B20" s="155"/>
      <c r="C20" s="25" t="s">
        <v>12</v>
      </c>
      <c r="D20" s="12"/>
      <c r="E20" s="12"/>
      <c r="F20" s="12"/>
      <c r="G20" s="12"/>
    </row>
    <row r="21" spans="2:10" ht="31.5" customHeight="1" x14ac:dyDescent="0.3">
      <c r="B21" s="155"/>
      <c r="C21" s="25" t="s">
        <v>13</v>
      </c>
      <c r="D21" s="55">
        <v>20</v>
      </c>
      <c r="E21" s="55">
        <v>20</v>
      </c>
      <c r="F21" s="55">
        <v>20</v>
      </c>
      <c r="G21" s="12"/>
    </row>
    <row r="22" spans="2:10" ht="22.5" customHeight="1" x14ac:dyDescent="0.3">
      <c r="B22" s="22" t="s">
        <v>21</v>
      </c>
      <c r="C22" s="15" t="s">
        <v>22</v>
      </c>
      <c r="D22" s="13"/>
      <c r="E22" s="13"/>
      <c r="F22" s="13"/>
      <c r="G22" s="14" t="s">
        <v>10</v>
      </c>
    </row>
    <row r="23" spans="2:10" ht="17.25" customHeight="1" x14ac:dyDescent="0.3">
      <c r="B23" s="20"/>
      <c r="C23" s="18" t="s">
        <v>11</v>
      </c>
      <c r="D23" s="24">
        <f t="shared" ref="D23:F23" si="3">D25</f>
        <v>41.4</v>
      </c>
      <c r="E23" s="24">
        <f t="shared" si="3"/>
        <v>41.4</v>
      </c>
      <c r="F23" s="24">
        <f t="shared" si="3"/>
        <v>41.4</v>
      </c>
      <c r="G23" s="24"/>
    </row>
    <row r="24" spans="2:10" ht="15.6" customHeight="1" x14ac:dyDescent="0.3">
      <c r="B24" s="171"/>
      <c r="C24" s="36" t="s">
        <v>12</v>
      </c>
      <c r="D24" s="6"/>
      <c r="E24" s="6"/>
      <c r="F24" s="6"/>
      <c r="G24" s="6"/>
    </row>
    <row r="25" spans="2:10" ht="30.6" customHeight="1" x14ac:dyDescent="0.3">
      <c r="B25" s="171"/>
      <c r="C25" s="27" t="s">
        <v>23</v>
      </c>
      <c r="D25" s="57">
        <v>41.4</v>
      </c>
      <c r="E25" s="57">
        <v>41.4</v>
      </c>
      <c r="F25" s="57">
        <v>41.4</v>
      </c>
      <c r="G25" s="6"/>
    </row>
    <row r="26" spans="2:10" ht="56.25" customHeight="1" x14ac:dyDescent="0.3">
      <c r="B26" s="22" t="s">
        <v>24</v>
      </c>
      <c r="C26" s="15" t="s">
        <v>25</v>
      </c>
      <c r="D26" s="13"/>
      <c r="E26" s="13"/>
      <c r="F26" s="13"/>
      <c r="G26" s="14" t="s">
        <v>10</v>
      </c>
      <c r="H26" s="107"/>
    </row>
    <row r="27" spans="2:10" ht="20.25" customHeight="1" x14ac:dyDescent="0.3">
      <c r="B27" s="39"/>
      <c r="C27" s="18" t="s">
        <v>11</v>
      </c>
      <c r="D27" s="102">
        <f t="shared" ref="D27:E27" si="4">D29</f>
        <v>32.6</v>
      </c>
      <c r="E27" s="102">
        <f t="shared" si="4"/>
        <v>32.6</v>
      </c>
      <c r="F27" s="102">
        <f>F29</f>
        <v>32.6</v>
      </c>
      <c r="G27" s="24"/>
      <c r="H27" s="106"/>
    </row>
    <row r="28" spans="2:10" ht="20.25" customHeight="1" x14ac:dyDescent="0.3">
      <c r="B28" s="155"/>
      <c r="C28" s="25" t="s">
        <v>12</v>
      </c>
      <c r="D28" s="103"/>
      <c r="E28" s="103"/>
      <c r="F28" s="103"/>
      <c r="G28" s="6"/>
    </row>
    <row r="29" spans="2:10" ht="28.5" customHeight="1" x14ac:dyDescent="0.3">
      <c r="B29" s="155"/>
      <c r="C29" s="25" t="s">
        <v>13</v>
      </c>
      <c r="D29" s="103">
        <v>32.6</v>
      </c>
      <c r="E29" s="103">
        <v>32.6</v>
      </c>
      <c r="F29" s="103">
        <v>32.6</v>
      </c>
      <c r="G29" s="6"/>
      <c r="J29" s="1"/>
    </row>
    <row r="30" spans="2:10" ht="18.75" customHeight="1" x14ac:dyDescent="0.3">
      <c r="B30" s="20"/>
      <c r="C30" s="18" t="s">
        <v>26</v>
      </c>
      <c r="D30" s="102">
        <f t="shared" ref="D30:F30" si="5">+D32</f>
        <v>184.9</v>
      </c>
      <c r="E30" s="102">
        <f t="shared" si="5"/>
        <v>184.9</v>
      </c>
      <c r="F30" s="102">
        <f t="shared" si="5"/>
        <v>194.9</v>
      </c>
      <c r="G30" s="24"/>
    </row>
    <row r="31" spans="2:10" ht="15.6" customHeight="1" x14ac:dyDescent="0.3">
      <c r="B31" s="149"/>
      <c r="C31" s="27" t="s">
        <v>27</v>
      </c>
      <c r="D31" s="103"/>
      <c r="E31" s="103"/>
      <c r="F31" s="103"/>
      <c r="G31" s="6"/>
    </row>
    <row r="32" spans="2:10" ht="16.2" customHeight="1" x14ac:dyDescent="0.3">
      <c r="B32" s="149"/>
      <c r="C32" s="27" t="s">
        <v>28</v>
      </c>
      <c r="D32" s="103">
        <v>184.9</v>
      </c>
      <c r="E32" s="103">
        <v>184.9</v>
      </c>
      <c r="F32" s="103">
        <v>194.9</v>
      </c>
      <c r="G32" s="6"/>
    </row>
    <row r="33" spans="2:10" s="5" customFormat="1" ht="43.5" customHeight="1" x14ac:dyDescent="0.3">
      <c r="B33" s="16" t="s">
        <v>29</v>
      </c>
      <c r="C33" s="56" t="s">
        <v>30</v>
      </c>
      <c r="D33" s="13"/>
      <c r="E33" s="13"/>
      <c r="F33" s="13"/>
      <c r="G33" s="14" t="s">
        <v>10</v>
      </c>
      <c r="H33" s="60"/>
      <c r="I33" s="59"/>
      <c r="J33" s="59"/>
    </row>
    <row r="34" spans="2:10" ht="16.95" customHeight="1" x14ac:dyDescent="0.3">
      <c r="B34" s="20"/>
      <c r="C34" s="18" t="s">
        <v>11</v>
      </c>
      <c r="D34" s="51">
        <f t="shared" ref="D34:E34" si="6">SUM(D36:D37)</f>
        <v>40.6</v>
      </c>
      <c r="E34" s="51">
        <f t="shared" si="6"/>
        <v>2</v>
      </c>
      <c r="F34" s="51"/>
      <c r="G34" s="19"/>
    </row>
    <row r="35" spans="2:10" ht="14.4" customHeight="1" x14ac:dyDescent="0.3">
      <c r="B35" s="149"/>
      <c r="C35" s="25" t="s">
        <v>12</v>
      </c>
      <c r="D35" s="52"/>
      <c r="E35" s="52"/>
      <c r="F35" s="52"/>
      <c r="G35" s="12"/>
    </row>
    <row r="36" spans="2:10" ht="28.2" customHeight="1" x14ac:dyDescent="0.3">
      <c r="B36" s="149"/>
      <c r="C36" s="25" t="s">
        <v>13</v>
      </c>
      <c r="D36" s="55">
        <v>8.1</v>
      </c>
      <c r="E36" s="8">
        <v>0.4</v>
      </c>
      <c r="F36" s="8"/>
      <c r="G36" s="12"/>
      <c r="H36" s="59"/>
    </row>
    <row r="37" spans="2:10" ht="27.6" customHeight="1" x14ac:dyDescent="0.3">
      <c r="B37" s="149"/>
      <c r="C37" s="25" t="s">
        <v>23</v>
      </c>
      <c r="D37" s="55">
        <v>32.5</v>
      </c>
      <c r="E37" s="8">
        <v>1.6</v>
      </c>
      <c r="F37" s="8"/>
      <c r="G37" s="8"/>
    </row>
    <row r="38" spans="2:10" s="50" customFormat="1" ht="56.25" customHeight="1" x14ac:dyDescent="0.3">
      <c r="B38" s="22" t="s">
        <v>31</v>
      </c>
      <c r="C38" s="48" t="s">
        <v>32</v>
      </c>
      <c r="D38" s="13"/>
      <c r="E38" s="13"/>
      <c r="F38" s="13"/>
      <c r="G38" s="14" t="s">
        <v>10</v>
      </c>
      <c r="H38" s="61"/>
      <c r="I38" s="61"/>
      <c r="J38" s="61"/>
    </row>
    <row r="39" spans="2:10" s="50" customFormat="1" ht="18.75" customHeight="1" x14ac:dyDescent="0.3">
      <c r="B39" s="20"/>
      <c r="C39" s="18" t="s">
        <v>26</v>
      </c>
      <c r="D39" s="24">
        <f t="shared" ref="D39:F39" si="7">+D41</f>
        <v>28.5</v>
      </c>
      <c r="E39" s="24">
        <f t="shared" si="7"/>
        <v>28.5</v>
      </c>
      <c r="F39" s="24">
        <f t="shared" si="7"/>
        <v>12.9</v>
      </c>
      <c r="G39" s="24"/>
      <c r="H39" s="61"/>
      <c r="I39" s="61"/>
      <c r="J39" s="61"/>
    </row>
    <row r="40" spans="2:10" s="50" customFormat="1" ht="15.6" customHeight="1" x14ac:dyDescent="0.3">
      <c r="B40" s="149"/>
      <c r="C40" s="27" t="s">
        <v>27</v>
      </c>
      <c r="D40" s="6"/>
      <c r="E40" s="6"/>
      <c r="F40" s="6"/>
      <c r="G40" s="6"/>
      <c r="H40" s="61"/>
      <c r="I40" s="61"/>
      <c r="J40" s="61"/>
    </row>
    <row r="41" spans="2:10" s="50" customFormat="1" ht="16.2" customHeight="1" x14ac:dyDescent="0.3">
      <c r="B41" s="149"/>
      <c r="C41" s="104" t="s">
        <v>28</v>
      </c>
      <c r="D41" s="34">
        <v>28.5</v>
      </c>
      <c r="E41" s="34">
        <v>28.5</v>
      </c>
      <c r="F41" s="34">
        <v>12.9</v>
      </c>
      <c r="G41" s="6"/>
      <c r="H41" s="61"/>
      <c r="I41" s="61"/>
      <c r="J41" s="61"/>
    </row>
    <row r="42" spans="2:10" s="50" customFormat="1" ht="30.75" customHeight="1" x14ac:dyDescent="0.3">
      <c r="B42" s="22" t="s">
        <v>33</v>
      </c>
      <c r="C42" s="15" t="s">
        <v>34</v>
      </c>
      <c r="D42" s="13"/>
      <c r="E42" s="13"/>
      <c r="F42" s="13"/>
      <c r="G42" s="14" t="s">
        <v>35</v>
      </c>
      <c r="H42" s="61"/>
      <c r="I42" s="61"/>
      <c r="J42" s="61"/>
    </row>
    <row r="43" spans="2:10" s="50" customFormat="1" ht="16.2" customHeight="1" x14ac:dyDescent="0.3">
      <c r="B43" s="20"/>
      <c r="C43" s="18" t="s">
        <v>11</v>
      </c>
      <c r="D43" s="19">
        <f>D45</f>
        <v>28.9</v>
      </c>
      <c r="E43" s="19"/>
      <c r="F43" s="19"/>
      <c r="G43" s="23"/>
      <c r="H43" s="61"/>
      <c r="I43" s="61"/>
      <c r="J43" s="61"/>
    </row>
    <row r="44" spans="2:10" s="50" customFormat="1" ht="16.2" customHeight="1" x14ac:dyDescent="0.3">
      <c r="B44" s="155"/>
      <c r="C44" s="27" t="s">
        <v>12</v>
      </c>
      <c r="D44" s="6"/>
      <c r="E44" s="6"/>
      <c r="F44" s="6"/>
      <c r="G44" s="6"/>
      <c r="H44" s="61"/>
      <c r="I44" s="61"/>
      <c r="J44" s="61"/>
    </row>
    <row r="45" spans="2:10" s="50" customFormat="1" ht="15.75" customHeight="1" x14ac:dyDescent="0.3">
      <c r="B45" s="155"/>
      <c r="C45" s="25" t="s">
        <v>14</v>
      </c>
      <c r="D45" s="32">
        <v>28.9</v>
      </c>
      <c r="E45" s="32"/>
      <c r="F45" s="32"/>
      <c r="G45" s="12"/>
      <c r="H45" s="61"/>
      <c r="I45" s="61"/>
      <c r="J45" s="61"/>
    </row>
    <row r="46" spans="2:10" ht="18" customHeight="1" x14ac:dyDescent="0.3">
      <c r="B46" s="22" t="s">
        <v>36</v>
      </c>
      <c r="C46" s="15" t="s">
        <v>37</v>
      </c>
      <c r="D46" s="13"/>
      <c r="E46" s="13"/>
      <c r="F46" s="13"/>
      <c r="G46" s="13"/>
    </row>
    <row r="47" spans="2:10" ht="18" customHeight="1" x14ac:dyDescent="0.3">
      <c r="B47" s="20"/>
      <c r="C47" s="18" t="s">
        <v>11</v>
      </c>
      <c r="D47" s="19">
        <f t="shared" ref="D47:F47" si="8">+D49</f>
        <v>53.5</v>
      </c>
      <c r="E47" s="19">
        <f t="shared" si="8"/>
        <v>63.5</v>
      </c>
      <c r="F47" s="19">
        <f t="shared" si="8"/>
        <v>77.5</v>
      </c>
      <c r="G47" s="23"/>
    </row>
    <row r="48" spans="2:10" ht="15.6" customHeight="1" x14ac:dyDescent="0.3">
      <c r="B48" s="149"/>
      <c r="C48" s="27" t="s">
        <v>12</v>
      </c>
      <c r="D48" s="6"/>
      <c r="E48" s="6"/>
      <c r="F48" s="6"/>
      <c r="G48" s="6"/>
      <c r="H48" s="1"/>
    </row>
    <row r="49" spans="2:7" ht="28.2" customHeight="1" x14ac:dyDescent="0.3">
      <c r="B49" s="149"/>
      <c r="C49" s="25" t="s">
        <v>13</v>
      </c>
      <c r="D49" s="55">
        <v>53.5</v>
      </c>
      <c r="E49" s="55">
        <v>63.5</v>
      </c>
      <c r="F49" s="55">
        <v>77.5</v>
      </c>
      <c r="G49" s="12"/>
    </row>
    <row r="50" spans="2:7" ht="30.6" customHeight="1" x14ac:dyDescent="0.3">
      <c r="B50" s="26" t="s">
        <v>38</v>
      </c>
      <c r="C50" s="37" t="s">
        <v>39</v>
      </c>
      <c r="D50" s="42"/>
      <c r="E50" s="42"/>
      <c r="F50" s="42"/>
      <c r="G50" s="42"/>
    </row>
    <row r="51" spans="2:7" ht="30" customHeight="1" x14ac:dyDescent="0.3">
      <c r="B51" s="16" t="s">
        <v>40</v>
      </c>
      <c r="C51" s="15" t="s">
        <v>41</v>
      </c>
      <c r="D51" s="13"/>
      <c r="E51" s="13"/>
      <c r="F51" s="13"/>
      <c r="G51" s="14" t="s">
        <v>42</v>
      </c>
    </row>
    <row r="52" spans="2:7" ht="15" customHeight="1" x14ac:dyDescent="0.3">
      <c r="B52" s="20"/>
      <c r="C52" s="18" t="s">
        <v>11</v>
      </c>
      <c r="D52" s="19">
        <f>SUM(D54:D56)</f>
        <v>776.5</v>
      </c>
      <c r="E52" s="19">
        <f>SUM(E54:E56)</f>
        <v>776</v>
      </c>
      <c r="F52" s="19">
        <f>SUM(F54:F56)</f>
        <v>776</v>
      </c>
      <c r="G52" s="23"/>
    </row>
    <row r="53" spans="2:7" ht="15.6" customHeight="1" x14ac:dyDescent="0.3">
      <c r="B53" s="149"/>
      <c r="C53" s="27" t="s">
        <v>12</v>
      </c>
      <c r="D53" s="6"/>
      <c r="E53" s="6"/>
      <c r="F53" s="6"/>
      <c r="G53" s="6"/>
    </row>
    <row r="54" spans="2:7" ht="29.4" customHeight="1" x14ac:dyDescent="0.3">
      <c r="B54" s="149"/>
      <c r="C54" s="25" t="s">
        <v>13</v>
      </c>
      <c r="D54" s="55">
        <v>756</v>
      </c>
      <c r="E54" s="55">
        <v>756</v>
      </c>
      <c r="F54" s="55">
        <v>756</v>
      </c>
      <c r="G54" s="12"/>
    </row>
    <row r="55" spans="2:7" ht="16.95" customHeight="1" x14ac:dyDescent="0.3">
      <c r="B55" s="149"/>
      <c r="C55" s="25" t="s">
        <v>18</v>
      </c>
      <c r="D55" s="32">
        <v>20</v>
      </c>
      <c r="E55" s="32">
        <v>20</v>
      </c>
      <c r="F55" s="32">
        <v>20</v>
      </c>
      <c r="G55" s="8"/>
    </row>
    <row r="56" spans="2:7" ht="15.6" customHeight="1" x14ac:dyDescent="0.3">
      <c r="B56" s="149"/>
      <c r="C56" s="25" t="s">
        <v>14</v>
      </c>
      <c r="D56" s="55">
        <v>0.5</v>
      </c>
      <c r="E56" s="55"/>
      <c r="F56" s="55"/>
      <c r="G56" s="8"/>
    </row>
    <row r="57" spans="2:7" ht="17.25" customHeight="1" x14ac:dyDescent="0.3">
      <c r="B57" s="21"/>
      <c r="C57" s="18" t="s">
        <v>26</v>
      </c>
      <c r="D57" s="24">
        <f t="shared" ref="D57:F57" si="9">+D59</f>
        <v>916.2</v>
      </c>
      <c r="E57" s="24">
        <f t="shared" si="9"/>
        <v>885.5</v>
      </c>
      <c r="F57" s="24">
        <f t="shared" si="9"/>
        <v>914.9</v>
      </c>
      <c r="G57" s="24"/>
    </row>
    <row r="58" spans="2:7" ht="15.6" customHeight="1" x14ac:dyDescent="0.3">
      <c r="B58" s="149"/>
      <c r="C58" s="27" t="s">
        <v>27</v>
      </c>
      <c r="D58" s="6"/>
      <c r="E58" s="6"/>
      <c r="F58" s="6"/>
      <c r="G58" s="6"/>
    </row>
    <row r="59" spans="2:7" ht="26.25" customHeight="1" x14ac:dyDescent="0.3">
      <c r="B59" s="149"/>
      <c r="C59" s="27" t="s">
        <v>43</v>
      </c>
      <c r="D59" s="88">
        <v>916.2</v>
      </c>
      <c r="E59" s="88">
        <v>885.5</v>
      </c>
      <c r="F59" s="88">
        <v>914.9</v>
      </c>
      <c r="G59" s="6"/>
    </row>
    <row r="60" spans="2:7" ht="44.25" customHeight="1" x14ac:dyDescent="0.3">
      <c r="B60" s="16" t="s">
        <v>44</v>
      </c>
      <c r="C60" s="15" t="s">
        <v>45</v>
      </c>
      <c r="D60" s="13"/>
      <c r="E60" s="13"/>
      <c r="F60" s="13"/>
      <c r="G60" s="14" t="s">
        <v>46</v>
      </c>
    </row>
    <row r="61" spans="2:7" ht="18.600000000000001" customHeight="1" x14ac:dyDescent="0.3">
      <c r="B61" s="20"/>
      <c r="C61" s="18" t="s">
        <v>11</v>
      </c>
      <c r="D61" s="19">
        <f t="shared" ref="D61:F61" si="10">SUM(D62:D64)</f>
        <v>42.5</v>
      </c>
      <c r="E61" s="19">
        <f t="shared" si="10"/>
        <v>40</v>
      </c>
      <c r="F61" s="19">
        <f t="shared" si="10"/>
        <v>40</v>
      </c>
      <c r="G61" s="23"/>
    </row>
    <row r="62" spans="2:7" ht="15.6" customHeight="1" x14ac:dyDescent="0.3">
      <c r="B62" s="149"/>
      <c r="C62" s="27" t="s">
        <v>12</v>
      </c>
      <c r="D62" s="6"/>
      <c r="E62" s="6"/>
      <c r="F62" s="6"/>
      <c r="G62" s="6"/>
    </row>
    <row r="63" spans="2:7" ht="16.95" customHeight="1" x14ac:dyDescent="0.3">
      <c r="B63" s="149"/>
      <c r="C63" s="25" t="s">
        <v>18</v>
      </c>
      <c r="D63" s="34">
        <v>40</v>
      </c>
      <c r="E63" s="34">
        <v>40</v>
      </c>
      <c r="F63" s="34">
        <v>40</v>
      </c>
      <c r="G63" s="8"/>
    </row>
    <row r="64" spans="2:7" ht="15.6" customHeight="1" x14ac:dyDescent="0.3">
      <c r="B64" s="149"/>
      <c r="C64" s="25" t="s">
        <v>14</v>
      </c>
      <c r="D64" s="55">
        <v>2.5</v>
      </c>
      <c r="E64" s="55"/>
      <c r="F64" s="55"/>
      <c r="G64" s="8"/>
    </row>
    <row r="65" spans="2:7" ht="33" customHeight="1" x14ac:dyDescent="0.3">
      <c r="B65" s="16" t="s">
        <v>47</v>
      </c>
      <c r="C65" s="15" t="s">
        <v>48</v>
      </c>
      <c r="D65" s="13"/>
      <c r="E65" s="13"/>
      <c r="F65" s="13"/>
      <c r="G65" s="13"/>
    </row>
    <row r="66" spans="2:7" ht="15.6" customHeight="1" x14ac:dyDescent="0.3">
      <c r="B66" s="20"/>
      <c r="C66" s="18" t="s">
        <v>11</v>
      </c>
      <c r="D66" s="19">
        <f t="shared" ref="D66:F66" si="11">SUM(D68)</f>
        <v>23.5</v>
      </c>
      <c r="E66" s="19">
        <f t="shared" si="11"/>
        <v>23.5</v>
      </c>
      <c r="F66" s="19">
        <f t="shared" si="11"/>
        <v>23.5</v>
      </c>
      <c r="G66" s="23"/>
    </row>
    <row r="67" spans="2:7" ht="15.6" customHeight="1" x14ac:dyDescent="0.3">
      <c r="B67" s="149"/>
      <c r="C67" s="27" t="s">
        <v>12</v>
      </c>
      <c r="D67" s="6"/>
      <c r="E67" s="6"/>
      <c r="F67" s="6"/>
      <c r="G67" s="6"/>
    </row>
    <row r="68" spans="2:7" ht="29.4" customHeight="1" x14ac:dyDescent="0.3">
      <c r="B68" s="149"/>
      <c r="C68" s="25" t="s">
        <v>13</v>
      </c>
      <c r="D68" s="8">
        <v>23.5</v>
      </c>
      <c r="E68" s="8">
        <v>23.5</v>
      </c>
      <c r="F68" s="8">
        <v>23.5</v>
      </c>
      <c r="G68" s="12"/>
    </row>
    <row r="69" spans="2:7" ht="30.6" customHeight="1" x14ac:dyDescent="0.3">
      <c r="B69" s="16" t="s">
        <v>49</v>
      </c>
      <c r="C69" s="15" t="s">
        <v>50</v>
      </c>
      <c r="D69" s="13"/>
      <c r="E69" s="13"/>
      <c r="F69" s="13"/>
      <c r="G69" s="14"/>
    </row>
    <row r="70" spans="2:7" ht="54.75" customHeight="1" x14ac:dyDescent="0.3">
      <c r="B70" s="132" t="s">
        <v>51</v>
      </c>
      <c r="C70" s="25" t="s">
        <v>52</v>
      </c>
      <c r="D70" s="8"/>
      <c r="E70" s="8"/>
      <c r="F70" s="8"/>
      <c r="G70" s="8"/>
    </row>
    <row r="71" spans="2:7" ht="18.75" customHeight="1" x14ac:dyDescent="0.3">
      <c r="B71" s="132" t="s">
        <v>53</v>
      </c>
      <c r="C71" s="25" t="s">
        <v>54</v>
      </c>
      <c r="D71" s="8"/>
      <c r="E71" s="8"/>
      <c r="F71" s="8"/>
      <c r="G71" s="8"/>
    </row>
    <row r="72" spans="2:7" ht="16.2" customHeight="1" x14ac:dyDescent="0.3">
      <c r="B72" s="20"/>
      <c r="C72" s="18" t="s">
        <v>11</v>
      </c>
      <c r="D72" s="19">
        <v>36.1</v>
      </c>
      <c r="E72" s="19">
        <v>36.1</v>
      </c>
      <c r="F72" s="19">
        <v>37.299999999999997</v>
      </c>
      <c r="G72" s="23"/>
    </row>
    <row r="73" spans="2:7" ht="13.95" customHeight="1" x14ac:dyDescent="0.3">
      <c r="B73" s="149"/>
      <c r="C73" s="27" t="s">
        <v>12</v>
      </c>
      <c r="D73" s="8"/>
      <c r="E73" s="8"/>
      <c r="F73" s="8"/>
      <c r="G73" s="12"/>
    </row>
    <row r="74" spans="2:7" ht="28.2" customHeight="1" x14ac:dyDescent="0.3">
      <c r="B74" s="149"/>
      <c r="C74" s="25" t="s">
        <v>13</v>
      </c>
      <c r="D74" s="8">
        <v>18</v>
      </c>
      <c r="E74" s="8">
        <v>18</v>
      </c>
      <c r="F74" s="8">
        <v>18</v>
      </c>
      <c r="G74" s="12"/>
    </row>
    <row r="75" spans="2:7" ht="16.2" customHeight="1" x14ac:dyDescent="0.3">
      <c r="B75" s="149"/>
      <c r="C75" s="25" t="s">
        <v>17</v>
      </c>
      <c r="D75" s="8">
        <v>18.100000000000001</v>
      </c>
      <c r="E75" s="8">
        <v>18.100000000000001</v>
      </c>
      <c r="F75" s="8">
        <v>19.3</v>
      </c>
      <c r="G75" s="12"/>
    </row>
    <row r="76" spans="2:7" ht="28.95" customHeight="1" x14ac:dyDescent="0.3">
      <c r="B76" s="16" t="s">
        <v>55</v>
      </c>
      <c r="C76" s="15" t="s">
        <v>56</v>
      </c>
      <c r="D76" s="13"/>
      <c r="E76" s="13"/>
      <c r="F76" s="13"/>
      <c r="G76" s="14"/>
    </row>
    <row r="77" spans="2:7" ht="29.25" customHeight="1" x14ac:dyDescent="0.3">
      <c r="B77" s="132" t="s">
        <v>57</v>
      </c>
      <c r="C77" s="25" t="s">
        <v>58</v>
      </c>
      <c r="D77" s="9"/>
      <c r="E77" s="9"/>
      <c r="F77" s="9"/>
      <c r="G77" s="8"/>
    </row>
    <row r="78" spans="2:7" ht="31.5" customHeight="1" x14ac:dyDescent="0.3">
      <c r="B78" s="132" t="s">
        <v>60</v>
      </c>
      <c r="C78" s="25" t="s">
        <v>61</v>
      </c>
      <c r="D78" s="4"/>
      <c r="E78" s="4"/>
      <c r="F78" s="4"/>
      <c r="G78" s="8"/>
    </row>
    <row r="79" spans="2:7" ht="18" customHeight="1" x14ac:dyDescent="0.3">
      <c r="B79" s="20"/>
      <c r="C79" s="18" t="s">
        <v>11</v>
      </c>
      <c r="D79" s="19">
        <v>113.3</v>
      </c>
      <c r="E79" s="19">
        <v>113.3</v>
      </c>
      <c r="F79" s="19">
        <v>113.3</v>
      </c>
      <c r="G79" s="23"/>
    </row>
    <row r="80" spans="2:7" ht="15.6" customHeight="1" x14ac:dyDescent="0.3">
      <c r="B80" s="155"/>
      <c r="C80" s="27" t="s">
        <v>12</v>
      </c>
      <c r="D80" s="6"/>
      <c r="E80" s="6"/>
      <c r="F80" s="6"/>
      <c r="G80" s="6"/>
    </row>
    <row r="81" spans="1:16" ht="29.4" customHeight="1" x14ac:dyDescent="0.3">
      <c r="B81" s="156"/>
      <c r="C81" s="25" t="s">
        <v>13</v>
      </c>
      <c r="D81" s="29">
        <v>113.3</v>
      </c>
      <c r="E81" s="29">
        <v>113.3</v>
      </c>
      <c r="F81" s="29">
        <v>113.3</v>
      </c>
      <c r="G81" s="12"/>
    </row>
    <row r="82" spans="1:16" ht="30.75" customHeight="1" x14ac:dyDescent="0.3">
      <c r="B82" s="22" t="s">
        <v>62</v>
      </c>
      <c r="C82" s="71" t="s">
        <v>63</v>
      </c>
      <c r="D82" s="74"/>
      <c r="E82" s="74"/>
      <c r="F82" s="74"/>
      <c r="G82" s="75"/>
    </row>
    <row r="83" spans="1:16" ht="20.399999999999999" customHeight="1" x14ac:dyDescent="0.3">
      <c r="B83" s="39"/>
      <c r="C83" s="72" t="s">
        <v>11</v>
      </c>
      <c r="D83" s="30"/>
      <c r="E83" s="30"/>
      <c r="F83" s="30">
        <f t="shared" ref="F83" si="12">F85</f>
        <v>3</v>
      </c>
      <c r="G83" s="23"/>
    </row>
    <row r="84" spans="1:16" ht="19.2" customHeight="1" x14ac:dyDescent="0.3">
      <c r="B84" s="157" t="s">
        <v>64</v>
      </c>
      <c r="C84" s="73" t="s">
        <v>12</v>
      </c>
      <c r="D84" s="29"/>
      <c r="E84" s="29"/>
      <c r="F84" s="29"/>
      <c r="G84" s="12"/>
    </row>
    <row r="85" spans="1:16" ht="29.4" customHeight="1" x14ac:dyDescent="0.3">
      <c r="B85" s="157"/>
      <c r="C85" s="73" t="s">
        <v>13</v>
      </c>
      <c r="D85" s="29"/>
      <c r="E85" s="29"/>
      <c r="F85" s="29">
        <v>3</v>
      </c>
      <c r="G85" s="12"/>
    </row>
    <row r="86" spans="1:16" ht="21.75" customHeight="1" x14ac:dyDescent="0.3">
      <c r="B86" s="100"/>
      <c r="C86" s="18" t="s">
        <v>26</v>
      </c>
      <c r="D86" s="98">
        <f>D88</f>
        <v>785.8</v>
      </c>
      <c r="E86" s="98">
        <f t="shared" ref="E86:F86" si="13">E88</f>
        <v>785.8</v>
      </c>
      <c r="F86" s="98">
        <f t="shared" si="13"/>
        <v>758.8</v>
      </c>
      <c r="G86" s="99"/>
    </row>
    <row r="87" spans="1:16" ht="21" customHeight="1" x14ac:dyDescent="0.3">
      <c r="B87" s="158"/>
      <c r="C87" s="27" t="s">
        <v>27</v>
      </c>
      <c r="D87" s="96"/>
      <c r="E87" s="96"/>
      <c r="F87" s="96"/>
      <c r="G87" s="97"/>
    </row>
    <row r="88" spans="1:16" ht="21" customHeight="1" x14ac:dyDescent="0.3">
      <c r="A88" s="91"/>
      <c r="B88" s="158"/>
      <c r="C88" s="94" t="s">
        <v>28</v>
      </c>
      <c r="D88" s="141">
        <v>785.8</v>
      </c>
      <c r="E88" s="93">
        <v>785.8</v>
      </c>
      <c r="F88" s="93">
        <v>758.8</v>
      </c>
      <c r="G88" s="92" t="s">
        <v>64</v>
      </c>
      <c r="H88" s="91"/>
      <c r="I88" s="91"/>
      <c r="J88" s="91"/>
      <c r="K88" s="91"/>
      <c r="L88" s="91"/>
      <c r="M88" s="91"/>
      <c r="N88" s="91"/>
      <c r="O88" s="91"/>
      <c r="P88" s="91"/>
    </row>
    <row r="89" spans="1:16" ht="33" customHeight="1" x14ac:dyDescent="0.3">
      <c r="B89" s="22" t="s">
        <v>65</v>
      </c>
      <c r="C89" s="76" t="s">
        <v>66</v>
      </c>
      <c r="D89" s="74"/>
      <c r="E89" s="74"/>
      <c r="F89" s="74"/>
      <c r="G89" s="75"/>
    </row>
    <row r="90" spans="1:16" ht="19.5" customHeight="1" x14ac:dyDescent="0.3">
      <c r="B90" s="101"/>
      <c r="C90" s="18" t="s">
        <v>26</v>
      </c>
      <c r="D90" s="30">
        <f>D92</f>
        <v>126.1</v>
      </c>
      <c r="E90" s="30">
        <f t="shared" ref="E90:F90" si="14">E92</f>
        <v>124.2</v>
      </c>
      <c r="F90" s="30">
        <f t="shared" si="14"/>
        <v>124.2</v>
      </c>
      <c r="G90" s="23"/>
    </row>
    <row r="91" spans="1:16" ht="19.5" customHeight="1" x14ac:dyDescent="0.3">
      <c r="B91" s="159"/>
      <c r="C91" s="27" t="s">
        <v>27</v>
      </c>
      <c r="D91" s="29"/>
      <c r="E91" s="29"/>
      <c r="F91" s="29"/>
      <c r="G91" s="12"/>
    </row>
    <row r="92" spans="1:16" ht="17.25" customHeight="1" x14ac:dyDescent="0.3">
      <c r="B92" s="159"/>
      <c r="C92" s="94" t="s">
        <v>28</v>
      </c>
      <c r="D92" s="29">
        <v>126.1</v>
      </c>
      <c r="E92" s="29">
        <v>124.2</v>
      </c>
      <c r="F92" s="29">
        <v>124.2</v>
      </c>
      <c r="G92" s="12"/>
    </row>
    <row r="93" spans="1:16" ht="67.5" customHeight="1" x14ac:dyDescent="0.3">
      <c r="B93" s="80" t="s">
        <v>67</v>
      </c>
      <c r="C93" s="81" t="s">
        <v>68</v>
      </c>
      <c r="D93" s="74"/>
      <c r="E93" s="74"/>
      <c r="F93" s="74"/>
      <c r="G93" s="75"/>
    </row>
    <row r="94" spans="1:16" ht="24.75" customHeight="1" x14ac:dyDescent="0.3">
      <c r="B94" s="79" t="s">
        <v>64</v>
      </c>
      <c r="C94" s="82" t="s">
        <v>11</v>
      </c>
      <c r="D94" s="30">
        <f t="shared" ref="D94" si="15">D96</f>
        <v>157.30000000000001</v>
      </c>
      <c r="E94" s="30"/>
      <c r="F94" s="30"/>
      <c r="G94" s="23"/>
    </row>
    <row r="95" spans="1:16" ht="18.75" customHeight="1" x14ac:dyDescent="0.3">
      <c r="B95" s="148" t="s">
        <v>64</v>
      </c>
      <c r="C95" s="83" t="s">
        <v>12</v>
      </c>
      <c r="D95" s="29"/>
      <c r="E95" s="29"/>
      <c r="F95" s="29"/>
      <c r="G95" s="12"/>
    </row>
    <row r="96" spans="1:16" ht="29.4" customHeight="1" x14ac:dyDescent="0.3">
      <c r="B96" s="148"/>
      <c r="C96" s="83" t="s">
        <v>13</v>
      </c>
      <c r="D96" s="29">
        <v>157.30000000000001</v>
      </c>
      <c r="E96" s="29"/>
      <c r="F96" s="29"/>
      <c r="G96" s="12"/>
    </row>
    <row r="97" spans="2:14" ht="58.5" customHeight="1" x14ac:dyDescent="0.3">
      <c r="B97" s="80" t="s">
        <v>69</v>
      </c>
      <c r="C97" s="112" t="s">
        <v>70</v>
      </c>
      <c r="D97" s="142"/>
      <c r="E97" s="105"/>
      <c r="F97" s="113"/>
      <c r="G97" s="113"/>
      <c r="H97" s="59"/>
      <c r="I97" s="59"/>
      <c r="J97" s="59"/>
    </row>
    <row r="98" spans="2:14" ht="22.5" customHeight="1" x14ac:dyDescent="0.3">
      <c r="B98" s="117" t="s">
        <v>64</v>
      </c>
      <c r="C98" s="118" t="s">
        <v>11</v>
      </c>
      <c r="D98" s="119">
        <f>D100</f>
        <v>82.3</v>
      </c>
      <c r="E98" s="119">
        <f>E100</f>
        <v>82.3</v>
      </c>
      <c r="F98" s="119">
        <f>F100</f>
        <v>82.3</v>
      </c>
      <c r="G98" s="120"/>
    </row>
    <row r="99" spans="2:14" ht="18" customHeight="1" x14ac:dyDescent="0.3">
      <c r="B99" s="150"/>
      <c r="C99" s="83" t="s">
        <v>12</v>
      </c>
      <c r="D99" s="121"/>
      <c r="E99" s="121"/>
      <c r="F99" s="121"/>
      <c r="G99" s="122"/>
    </row>
    <row r="100" spans="2:14" ht="27.75" customHeight="1" x14ac:dyDescent="0.3">
      <c r="B100" s="151"/>
      <c r="C100" s="115" t="s">
        <v>13</v>
      </c>
      <c r="D100" s="116">
        <v>82.3</v>
      </c>
      <c r="E100" s="116">
        <v>82.3</v>
      </c>
      <c r="F100" s="116">
        <v>82.3</v>
      </c>
      <c r="G100" s="114"/>
      <c r="H100" s="59"/>
    </row>
    <row r="101" spans="2:14" ht="26.25" customHeight="1" x14ac:dyDescent="0.3">
      <c r="B101" s="80" t="s">
        <v>71</v>
      </c>
      <c r="C101" s="143" t="s">
        <v>59</v>
      </c>
      <c r="D101" s="81"/>
      <c r="E101" s="105"/>
      <c r="F101" s="113"/>
      <c r="G101" s="113"/>
      <c r="H101" s="59"/>
      <c r="I101" s="59"/>
      <c r="J101" s="59"/>
    </row>
    <row r="102" spans="2:14" ht="54" customHeight="1" x14ac:dyDescent="0.3">
      <c r="B102" s="140" t="s">
        <v>72</v>
      </c>
      <c r="C102" s="104" t="s">
        <v>111</v>
      </c>
      <c r="D102" s="123"/>
      <c r="E102" s="123"/>
      <c r="F102" s="123"/>
      <c r="G102" s="124"/>
    </row>
    <row r="103" spans="2:14" ht="43.5" customHeight="1" x14ac:dyDescent="0.3">
      <c r="B103" s="140" t="s">
        <v>73</v>
      </c>
      <c r="C103" s="104" t="s">
        <v>112</v>
      </c>
      <c r="D103" s="123"/>
      <c r="E103" s="123"/>
      <c r="F103" s="123"/>
      <c r="G103" s="124"/>
    </row>
    <row r="104" spans="2:14" ht="55.5" customHeight="1" x14ac:dyDescent="0.3">
      <c r="B104" s="140" t="s">
        <v>74</v>
      </c>
      <c r="C104" s="104" t="s">
        <v>113</v>
      </c>
      <c r="D104" s="123"/>
      <c r="E104" s="123"/>
      <c r="F104" s="123"/>
      <c r="G104" s="124"/>
    </row>
    <row r="105" spans="2:14" ht="43.5" customHeight="1" x14ac:dyDescent="0.3">
      <c r="B105" s="140" t="s">
        <v>75</v>
      </c>
      <c r="C105" s="104" t="s">
        <v>114</v>
      </c>
      <c r="D105" s="123"/>
      <c r="E105" s="123"/>
      <c r="F105" s="123"/>
      <c r="G105" s="124"/>
    </row>
    <row r="106" spans="2:14" ht="18" customHeight="1" x14ac:dyDescent="0.3">
      <c r="B106" s="20"/>
      <c r="C106" s="18" t="s">
        <v>11</v>
      </c>
      <c r="D106" s="19">
        <v>783</v>
      </c>
      <c r="E106" s="19">
        <v>783</v>
      </c>
      <c r="F106" s="19">
        <v>783</v>
      </c>
      <c r="G106" s="23"/>
      <c r="H106" s="1"/>
    </row>
    <row r="107" spans="2:14" ht="15.6" customHeight="1" x14ac:dyDescent="0.3">
      <c r="B107" s="149"/>
      <c r="C107" s="27" t="s">
        <v>12</v>
      </c>
      <c r="D107" s="6"/>
      <c r="E107" s="6"/>
      <c r="F107" s="6"/>
      <c r="G107" s="6"/>
    </row>
    <row r="108" spans="2:14" ht="29.4" customHeight="1" x14ac:dyDescent="0.3">
      <c r="B108" s="149"/>
      <c r="C108" s="25" t="s">
        <v>13</v>
      </c>
      <c r="D108" s="29">
        <v>783</v>
      </c>
      <c r="E108" s="29">
        <v>783</v>
      </c>
      <c r="F108" s="29">
        <v>783</v>
      </c>
      <c r="G108" s="12"/>
    </row>
    <row r="109" spans="2:14" ht="32.25" customHeight="1" x14ac:dyDescent="0.3">
      <c r="B109" s="26" t="s">
        <v>76</v>
      </c>
      <c r="C109" s="37" t="s">
        <v>77</v>
      </c>
      <c r="D109" s="37"/>
      <c r="E109" s="37"/>
      <c r="F109" s="37"/>
      <c r="G109" s="37"/>
    </row>
    <row r="110" spans="2:14" ht="28.95" customHeight="1" x14ac:dyDescent="0.3">
      <c r="B110" s="16" t="s">
        <v>78</v>
      </c>
      <c r="C110" s="15" t="s">
        <v>79</v>
      </c>
      <c r="D110" s="13"/>
      <c r="E110" s="13"/>
      <c r="F110" s="13"/>
      <c r="G110" s="13"/>
    </row>
    <row r="111" spans="2:14" ht="31.95" customHeight="1" x14ac:dyDescent="0.3">
      <c r="B111" s="136" t="s">
        <v>80</v>
      </c>
      <c r="C111" s="109" t="s">
        <v>81</v>
      </c>
      <c r="D111" s="55"/>
      <c r="E111" s="55"/>
      <c r="F111" s="55"/>
      <c r="G111" s="53" t="s">
        <v>82</v>
      </c>
      <c r="H111" s="152"/>
      <c r="I111" s="152"/>
      <c r="J111" s="110"/>
      <c r="K111" s="111"/>
      <c r="L111" s="5"/>
      <c r="M111" s="5"/>
      <c r="N111" s="5"/>
    </row>
    <row r="112" spans="2:14" ht="42" customHeight="1" x14ac:dyDescent="0.3">
      <c r="B112" s="135" t="s">
        <v>83</v>
      </c>
      <c r="C112" s="70" t="s">
        <v>84</v>
      </c>
      <c r="D112" s="54"/>
      <c r="E112" s="54"/>
      <c r="F112" s="54"/>
      <c r="G112" s="7" t="s">
        <v>82</v>
      </c>
      <c r="H112" s="62"/>
    </row>
    <row r="113" spans="2:16" ht="30" customHeight="1" x14ac:dyDescent="0.3">
      <c r="B113" s="134" t="s">
        <v>85</v>
      </c>
      <c r="C113" s="128" t="s">
        <v>86</v>
      </c>
      <c r="D113" s="54"/>
      <c r="E113" s="54"/>
      <c r="F113" s="54"/>
      <c r="G113" s="12"/>
      <c r="H113" s="153"/>
      <c r="I113" s="154"/>
      <c r="J113" s="154"/>
      <c r="K113" s="154"/>
      <c r="L113" s="154"/>
      <c r="M113" s="154"/>
      <c r="N113" s="154"/>
      <c r="O113" s="154"/>
      <c r="P113" s="58"/>
    </row>
    <row r="114" spans="2:16" ht="31.5" customHeight="1" x14ac:dyDescent="0.3">
      <c r="B114" s="135" t="s">
        <v>87</v>
      </c>
      <c r="C114" s="128" t="s">
        <v>88</v>
      </c>
      <c r="D114" s="54"/>
      <c r="E114" s="54"/>
      <c r="F114" s="54"/>
      <c r="G114" s="12"/>
      <c r="H114" s="62"/>
    </row>
    <row r="115" spans="2:16" ht="43.2" customHeight="1" x14ac:dyDescent="0.3">
      <c r="B115" s="135" t="s">
        <v>89</v>
      </c>
      <c r="C115" s="125" t="s">
        <v>90</v>
      </c>
      <c r="D115" s="54"/>
      <c r="E115" s="54"/>
      <c r="F115" s="54"/>
      <c r="G115" s="12"/>
    </row>
    <row r="116" spans="2:16" ht="31.2" customHeight="1" x14ac:dyDescent="0.3">
      <c r="B116" s="138" t="s">
        <v>91</v>
      </c>
      <c r="C116" s="77" t="s">
        <v>92</v>
      </c>
      <c r="D116" s="54"/>
      <c r="E116" s="54"/>
      <c r="F116" s="54"/>
      <c r="G116" s="12"/>
    </row>
    <row r="117" spans="2:16" ht="42.75" customHeight="1" x14ac:dyDescent="0.3">
      <c r="B117" s="138" t="s">
        <v>93</v>
      </c>
      <c r="C117" s="84" t="s">
        <v>94</v>
      </c>
      <c r="D117" s="54"/>
      <c r="E117" s="54"/>
      <c r="F117" s="54"/>
      <c r="G117" s="12"/>
    </row>
    <row r="118" spans="2:16" ht="44.25" customHeight="1" x14ac:dyDescent="0.3">
      <c r="B118" s="139" t="s">
        <v>95</v>
      </c>
      <c r="C118" s="144" t="s">
        <v>115</v>
      </c>
      <c r="D118" s="54"/>
      <c r="E118" s="54"/>
      <c r="F118" s="54"/>
      <c r="G118" s="95" t="s">
        <v>82</v>
      </c>
    </row>
    <row r="119" spans="2:16" ht="43.5" customHeight="1" x14ac:dyDescent="0.3">
      <c r="B119" s="137" t="s">
        <v>96</v>
      </c>
      <c r="C119" s="85" t="s">
        <v>97</v>
      </c>
      <c r="D119" s="54"/>
      <c r="E119" s="54"/>
      <c r="F119" s="54"/>
      <c r="G119" s="12"/>
    </row>
    <row r="120" spans="2:16" ht="42" customHeight="1" x14ac:dyDescent="0.3">
      <c r="B120" s="137" t="s">
        <v>98</v>
      </c>
      <c r="C120" s="85" t="s">
        <v>116</v>
      </c>
      <c r="D120" s="54"/>
      <c r="E120" s="54"/>
      <c r="F120" s="54"/>
      <c r="G120" s="12"/>
    </row>
    <row r="121" spans="2:16" ht="30" customHeight="1" x14ac:dyDescent="0.3">
      <c r="B121" s="133" t="s">
        <v>99</v>
      </c>
      <c r="C121" s="126" t="s">
        <v>117</v>
      </c>
      <c r="D121" s="108"/>
      <c r="E121" s="108"/>
      <c r="F121" s="108"/>
      <c r="G121" s="127"/>
    </row>
    <row r="122" spans="2:16" ht="17.25" customHeight="1" x14ac:dyDescent="0.3">
      <c r="B122" s="31"/>
      <c r="C122" s="17" t="s">
        <v>11</v>
      </c>
      <c r="D122" s="30">
        <v>3900.9</v>
      </c>
      <c r="E122" s="30">
        <v>2716.1000000000004</v>
      </c>
      <c r="F122" s="30">
        <v>1748.6999999999998</v>
      </c>
      <c r="G122" s="23"/>
      <c r="J122" s="63"/>
    </row>
    <row r="123" spans="2:16" ht="15" customHeight="1" x14ac:dyDescent="0.3">
      <c r="B123" s="162"/>
      <c r="C123" s="27" t="s">
        <v>12</v>
      </c>
      <c r="D123" s="40"/>
      <c r="E123" s="40"/>
      <c r="F123" s="40"/>
      <c r="G123" s="12"/>
      <c r="J123" s="63"/>
    </row>
    <row r="124" spans="2:16" ht="29.4" customHeight="1" x14ac:dyDescent="0.3">
      <c r="B124" s="163"/>
      <c r="C124" s="25" t="s">
        <v>13</v>
      </c>
      <c r="D124" s="130">
        <v>3110.5</v>
      </c>
      <c r="E124" s="130">
        <v>1255.1000000000004</v>
      </c>
      <c r="F124" s="130">
        <v>1748.6999999999998</v>
      </c>
      <c r="G124" s="12"/>
      <c r="J124" s="63"/>
    </row>
    <row r="125" spans="2:16" ht="20.25" customHeight="1" x14ac:dyDescent="0.3">
      <c r="B125" s="163"/>
      <c r="C125" s="129" t="s">
        <v>109</v>
      </c>
      <c r="D125" s="32">
        <v>0</v>
      </c>
      <c r="E125" s="32">
        <v>1461</v>
      </c>
      <c r="F125" s="32">
        <v>0</v>
      </c>
      <c r="G125" s="12"/>
      <c r="J125" s="63"/>
    </row>
    <row r="126" spans="2:16" ht="27" customHeight="1" x14ac:dyDescent="0.3">
      <c r="B126" s="163"/>
      <c r="C126" s="86" t="s">
        <v>23</v>
      </c>
      <c r="D126" s="32">
        <v>749.40000000000009</v>
      </c>
      <c r="E126" s="32">
        <v>0</v>
      </c>
      <c r="F126" s="32">
        <v>0</v>
      </c>
      <c r="G126" s="12"/>
      <c r="J126" s="63"/>
    </row>
    <row r="127" spans="2:16" ht="16.95" customHeight="1" x14ac:dyDescent="0.3">
      <c r="B127" s="164"/>
      <c r="C127" s="25" t="s">
        <v>14</v>
      </c>
      <c r="D127" s="29">
        <v>41</v>
      </c>
      <c r="E127" s="29">
        <v>0</v>
      </c>
      <c r="F127" s="29">
        <v>0</v>
      </c>
      <c r="G127" s="12"/>
    </row>
    <row r="128" spans="2:16" ht="18.75" customHeight="1" x14ac:dyDescent="0.3">
      <c r="B128" s="31"/>
      <c r="C128" s="17" t="s">
        <v>26</v>
      </c>
      <c r="D128" s="30">
        <v>3642.2</v>
      </c>
      <c r="E128" s="30">
        <v>7596.0999999999995</v>
      </c>
      <c r="F128" s="30">
        <v>5814.2999999999993</v>
      </c>
      <c r="G128" s="23"/>
    </row>
    <row r="129" spans="2:10" ht="15.6" customHeight="1" x14ac:dyDescent="0.3">
      <c r="B129" s="166"/>
      <c r="C129" s="28" t="s">
        <v>27</v>
      </c>
      <c r="D129" s="40"/>
      <c r="E129" s="40"/>
      <c r="F129" s="40"/>
      <c r="G129" s="33"/>
    </row>
    <row r="130" spans="2:10" ht="15.6" customHeight="1" x14ac:dyDescent="0.3">
      <c r="B130" s="167"/>
      <c r="C130" s="28" t="s">
        <v>28</v>
      </c>
      <c r="D130" s="32">
        <v>3465.5</v>
      </c>
      <c r="E130" s="32">
        <v>7596.0999999999995</v>
      </c>
      <c r="F130" s="32">
        <v>5814.2999999999993</v>
      </c>
      <c r="G130" s="33"/>
    </row>
    <row r="131" spans="2:10" ht="30" customHeight="1" x14ac:dyDescent="0.3">
      <c r="B131" s="167"/>
      <c r="C131" s="78" t="s">
        <v>43</v>
      </c>
      <c r="D131" s="32">
        <v>175.6</v>
      </c>
      <c r="E131" s="32">
        <v>0</v>
      </c>
      <c r="F131" s="32">
        <v>0</v>
      </c>
      <c r="G131" s="33"/>
    </row>
    <row r="132" spans="2:10" ht="17.25" customHeight="1" x14ac:dyDescent="0.3">
      <c r="B132" s="168"/>
      <c r="C132" s="87" t="s">
        <v>110</v>
      </c>
      <c r="D132" s="32">
        <v>1.1000000000000001</v>
      </c>
      <c r="E132" s="32">
        <v>0</v>
      </c>
      <c r="F132" s="32">
        <v>0</v>
      </c>
      <c r="G132" s="33"/>
    </row>
    <row r="133" spans="2:10" ht="27.75" customHeight="1" x14ac:dyDescent="0.3">
      <c r="B133" s="21"/>
      <c r="C133" s="17" t="s">
        <v>100</v>
      </c>
      <c r="D133" s="19">
        <v>15062.3</v>
      </c>
      <c r="E133" s="19">
        <v>17605.7</v>
      </c>
      <c r="F133" s="19">
        <v>14902.599999999999</v>
      </c>
      <c r="G133" s="19"/>
    </row>
    <row r="134" spans="2:10" ht="17.399999999999999" customHeight="1" x14ac:dyDescent="0.3">
      <c r="B134" s="41"/>
      <c r="C134" s="27" t="s">
        <v>101</v>
      </c>
      <c r="D134" s="34">
        <v>476.7</v>
      </c>
      <c r="E134" s="34">
        <v>807.10000000000036</v>
      </c>
      <c r="F134" s="34">
        <v>1958.6999999999998</v>
      </c>
      <c r="G134" s="6"/>
    </row>
    <row r="135" spans="2:10" ht="32.25" customHeight="1" x14ac:dyDescent="0.3">
      <c r="B135" s="41"/>
      <c r="C135" s="27" t="s">
        <v>102</v>
      </c>
      <c r="D135" s="34">
        <v>7837.4000000000015</v>
      </c>
      <c r="E135" s="34">
        <f>E133-D133</f>
        <v>2543.4000000000015</v>
      </c>
      <c r="F135" s="34">
        <f>F133-E133</f>
        <v>-2703.1000000000022</v>
      </c>
      <c r="G135" s="6"/>
    </row>
    <row r="136" spans="2:10" ht="15" customHeight="1" x14ac:dyDescent="0.3">
      <c r="B136" s="169"/>
      <c r="C136" s="169"/>
      <c r="D136" s="169"/>
      <c r="E136" s="169"/>
      <c r="F136" s="169"/>
      <c r="G136" s="169"/>
    </row>
    <row r="137" spans="2:10" s="35" customFormat="1" ht="15" customHeight="1" x14ac:dyDescent="0.25">
      <c r="B137" s="161" t="s">
        <v>103</v>
      </c>
      <c r="C137" s="161"/>
      <c r="D137" s="161"/>
      <c r="E137" s="161"/>
      <c r="F137" s="161"/>
      <c r="G137" s="161"/>
      <c r="H137" s="64"/>
      <c r="I137" s="65"/>
      <c r="J137" s="66"/>
    </row>
    <row r="138" spans="2:10" s="35" customFormat="1" ht="15" customHeight="1" x14ac:dyDescent="0.25">
      <c r="B138" s="165" t="s">
        <v>104</v>
      </c>
      <c r="C138" s="165"/>
      <c r="D138" s="165"/>
      <c r="E138" s="165"/>
      <c r="F138" s="165"/>
      <c r="G138" s="165"/>
      <c r="H138" s="64"/>
      <c r="I138" s="65"/>
      <c r="J138" s="66"/>
    </row>
    <row r="139" spans="2:10" s="35" customFormat="1" ht="15" customHeight="1" x14ac:dyDescent="0.25">
      <c r="B139" s="161" t="s">
        <v>105</v>
      </c>
      <c r="C139" s="161"/>
      <c r="D139" s="161"/>
      <c r="E139" s="161"/>
      <c r="F139" s="161"/>
      <c r="G139" s="161"/>
      <c r="H139" s="64"/>
      <c r="I139" s="65"/>
      <c r="J139" s="66"/>
    </row>
    <row r="140" spans="2:10" s="35" customFormat="1" ht="15" customHeight="1" x14ac:dyDescent="0.25">
      <c r="B140" s="161" t="s">
        <v>106</v>
      </c>
      <c r="C140" s="161"/>
      <c r="D140" s="161"/>
      <c r="E140" s="161"/>
      <c r="F140" s="161"/>
      <c r="G140" s="161"/>
      <c r="H140" s="64"/>
      <c r="I140" s="65"/>
      <c r="J140" s="66"/>
    </row>
    <row r="141" spans="2:10" s="35" customFormat="1" ht="15" customHeight="1" x14ac:dyDescent="0.25">
      <c r="B141" s="160" t="s">
        <v>107</v>
      </c>
      <c r="C141" s="160"/>
      <c r="D141" s="67"/>
      <c r="E141" s="67"/>
      <c r="F141" s="67"/>
      <c r="G141" s="67"/>
      <c r="H141" s="64"/>
      <c r="I141" s="65"/>
      <c r="J141" s="66"/>
    </row>
    <row r="142" spans="2:10" x14ac:dyDescent="0.3">
      <c r="C142" s="147"/>
      <c r="D142" s="146"/>
      <c r="E142" s="145"/>
    </row>
  </sheetData>
  <mergeCells count="33">
    <mergeCell ref="B2:G2"/>
    <mergeCell ref="B40:B41"/>
    <mergeCell ref="B67:B68"/>
    <mergeCell ref="B48:B49"/>
    <mergeCell ref="B31:B32"/>
    <mergeCell ref="B13:B17"/>
    <mergeCell ref="B24:B25"/>
    <mergeCell ref="B20:B21"/>
    <mergeCell ref="B8:B10"/>
    <mergeCell ref="B28:B29"/>
    <mergeCell ref="B35:B37"/>
    <mergeCell ref="B44:B45"/>
    <mergeCell ref="B53:B56"/>
    <mergeCell ref="B58:B59"/>
    <mergeCell ref="B141:C141"/>
    <mergeCell ref="B140:G140"/>
    <mergeCell ref="B123:B127"/>
    <mergeCell ref="B139:G139"/>
    <mergeCell ref="B137:G137"/>
    <mergeCell ref="B138:G138"/>
    <mergeCell ref="B129:B132"/>
    <mergeCell ref="B136:G136"/>
    <mergeCell ref="B95:B96"/>
    <mergeCell ref="B62:B64"/>
    <mergeCell ref="B99:B100"/>
    <mergeCell ref="H111:I111"/>
    <mergeCell ref="H113:O113"/>
    <mergeCell ref="B73:B75"/>
    <mergeCell ref="B80:B81"/>
    <mergeCell ref="B84:B85"/>
    <mergeCell ref="B87:B88"/>
    <mergeCell ref="B91:B92"/>
    <mergeCell ref="B107:B108"/>
  </mergeCells>
  <printOptions horizontalCentered="1"/>
  <pageMargins left="0.39370078740157483" right="0.39370078740157483" top="0.59055118110236227" bottom="0.59055118110236227" header="0" footer="0"/>
  <pageSetup paperSize="9" scale="76" fitToWidth="0" fitToHeight="0" orientation="portrait" r:id="rId1"/>
  <rowBreaks count="3" manualBreakCount="3">
    <brk id="38" max="6" man="1"/>
    <brk id="78" max="6" man="1"/>
    <brk id="108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2</vt:i4>
      </vt:variant>
    </vt:vector>
  </HeadingPairs>
  <TitlesOfParts>
    <vt:vector size="3" baseType="lpstr">
      <vt:lpstr>4 programa 3 lentelė</vt:lpstr>
      <vt:lpstr>'4 programa 3 lentelė'!Print_Area</vt:lpstr>
      <vt:lpstr>'4 programa 3 lentelė'!Print_Titles</vt:lpstr>
    </vt:vector>
  </TitlesOfParts>
  <Manager/>
  <Company>KMSA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Snieguolė Kačerauskaitė</dc:creator>
  <cp:keywords/>
  <dc:description/>
  <cp:lastModifiedBy>Inga Mikalauskienė</cp:lastModifiedBy>
  <cp:revision/>
  <cp:lastPrinted>2025-01-24T11:51:15Z</cp:lastPrinted>
  <dcterms:created xsi:type="dcterms:W3CDTF">2023-07-10T07:04:14Z</dcterms:created>
  <dcterms:modified xsi:type="dcterms:W3CDTF">2025-01-24T11:51:32Z</dcterms:modified>
  <cp:category/>
  <cp:contentStatus/>
</cp:coreProperties>
</file>