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5-2027 SVP\SPRENDIMAS\"/>
    </mc:Choice>
  </mc:AlternateContent>
  <xr:revisionPtr revIDLastSave="0" documentId="13_ncr:1_{F7EA0DA1-F1AC-400A-B8C7-1A1377D3982D}" xr6:coauthVersionLast="47" xr6:coauthVersionMax="47" xr10:uidLastSave="{00000000-0000-0000-0000-000000000000}"/>
  <bookViews>
    <workbookView xWindow="-108" yWindow="-108" windowWidth="23256" windowHeight="12456" xr2:uid="{EF082B20-5454-481E-8ECF-44F36E11C9BB}"/>
  </bookViews>
  <sheets>
    <sheet name="10 programa 3 lentelė" sheetId="1" r:id="rId1"/>
  </sheets>
  <definedNames>
    <definedName name="_xlnm.Print_Area" localSheetId="0">'10 programa 3 lentelė'!$A$1:$G$204</definedName>
    <definedName name="_xlnm.Print_Titles" localSheetId="0">'10 programa 3 lentelė'!$3:$4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9" i="1" l="1"/>
  <c r="E149" i="1"/>
  <c r="D121" i="1"/>
  <c r="D190" i="1"/>
  <c r="D59" i="1"/>
  <c r="D149" i="1"/>
  <c r="E121" i="1"/>
  <c r="F121" i="1"/>
  <c r="E75" i="1"/>
  <c r="F75" i="1"/>
  <c r="D75" i="1"/>
  <c r="D88" i="1"/>
  <c r="E88" i="1"/>
  <c r="F88" i="1"/>
  <c r="D93" i="1"/>
  <c r="E93" i="1"/>
  <c r="F93" i="1"/>
  <c r="D80" i="1"/>
  <c r="E80" i="1"/>
  <c r="F80" i="1"/>
  <c r="F132" i="1" l="1"/>
  <c r="F155" i="1"/>
  <c r="F40" i="1"/>
  <c r="D186" i="1"/>
  <c r="E132" i="1"/>
  <c r="D54" i="1"/>
  <c r="D116" i="1"/>
  <c r="D40" i="1"/>
  <c r="D132" i="1"/>
  <c r="E54" i="1"/>
  <c r="F54" i="1"/>
  <c r="F186" i="1"/>
  <c r="E186" i="1"/>
  <c r="E40" i="1" l="1"/>
  <c r="E190" i="1"/>
  <c r="F190" i="1"/>
  <c r="D181" i="1"/>
  <c r="E181" i="1"/>
  <c r="F181" i="1"/>
  <c r="D177" i="1"/>
  <c r="E177" i="1"/>
  <c r="F177" i="1"/>
  <c r="F171" i="1"/>
  <c r="E155" i="1"/>
  <c r="F140" i="1"/>
  <c r="D71" i="1"/>
  <c r="E71" i="1"/>
  <c r="F71" i="1"/>
  <c r="D67" i="1"/>
  <c r="E67" i="1"/>
  <c r="F67" i="1"/>
  <c r="D63" i="1"/>
  <c r="E63" i="1"/>
  <c r="F63" i="1"/>
  <c r="E59" i="1"/>
  <c r="F59" i="1"/>
  <c r="D47" i="1"/>
  <c r="F47" i="1"/>
  <c r="D155" i="1" l="1"/>
  <c r="D171" i="1"/>
  <c r="D140" i="1"/>
  <c r="F116" i="1"/>
  <c r="F194" i="1" s="1"/>
  <c r="D194" i="1" l="1"/>
  <c r="E47" i="1"/>
  <c r="E140" i="1"/>
  <c r="E171" i="1" l="1"/>
  <c r="E116" i="1"/>
  <c r="E194" i="1" s="1"/>
</calcChain>
</file>

<file path=xl/sharedStrings.xml><?xml version="1.0" encoding="utf-8"?>
<sst xmlns="http://schemas.openxmlformats.org/spreadsheetml/2006/main" count="356" uniqueCount="248">
  <si>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</si>
  <si>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</si>
  <si>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</si>
  <si>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</si>
  <si>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</si>
  <si>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</si>
  <si>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t>010-01 (T)</t>
  </si>
  <si>
    <t>Uždavinys: Sudaryti sąlygas ugdytis ir gerinti ugdymo proceso kokybę</t>
  </si>
  <si>
    <t>010-01-01 (TP)</t>
  </si>
  <si>
    <t>Priemonė: Veiklos organizavimo užtikrinimas švietimo įstaigose</t>
  </si>
  <si>
    <t>010-01-01-01</t>
  </si>
  <si>
    <t>Ugdymo proceso ir aplinkos užtikrinimas savivaldybės ikimokyklinio ugdymo įstaigose</t>
  </si>
  <si>
    <t>1.3.2.5.</t>
  </si>
  <si>
    <t>Savivaldybės biudžeto lėšos (nuosavos, be ankstesnių metų likučio)</t>
  </si>
  <si>
    <t>Lietuvos Respublikos valstybės biudžeto dotacijos</t>
  </si>
  <si>
    <t>Pajamų įmokos ir kitos pajamos</t>
  </si>
  <si>
    <t>Ankstesnių metų likučiai</t>
  </si>
  <si>
    <t>010-01-01-02</t>
  </si>
  <si>
    <t>Ugdymo proceso užtikrinimas nevalstybinėse ikimokyklinio ugdymo įstaigose</t>
  </si>
  <si>
    <t>010-01-01-03</t>
  </si>
  <si>
    <t xml:space="preserve">Mokinio padėjėjų etatų skaičiaus užtikrinimas </t>
  </si>
  <si>
    <t>010-01-01-04</t>
  </si>
  <si>
    <t>Ugdymo proceso ir aplinkos užtikrinimas savivaldybės pradinėje mokykloje ir mokyklose-darželiuose</t>
  </si>
  <si>
    <t>010-01-01-05</t>
  </si>
  <si>
    <t>Ugdymo proceso užtikrinimas nevalstybinėje pradinėje mokykloje ir mokyklose-darželiuose</t>
  </si>
  <si>
    <t>010-01-01-06</t>
  </si>
  <si>
    <t xml:space="preserve">Ugdymo proceso ir aplinkos užtikrinimas savivaldybės bendrojo ugdymo mokyklose </t>
  </si>
  <si>
    <t>010-01-01-07</t>
  </si>
  <si>
    <t>010-01-01-08</t>
  </si>
  <si>
    <t>010-01-01-09</t>
  </si>
  <si>
    <t>010-01-01-10</t>
  </si>
  <si>
    <t>010-01-01-11</t>
  </si>
  <si>
    <t>„Tūkstantmečio mokyklų“ programos įgyvendinimas</t>
  </si>
  <si>
    <t>Europos Sąjungos ir kitos tarptautinės finansinės paramos lėšos</t>
  </si>
  <si>
    <t>010-01-01-12</t>
  </si>
  <si>
    <t xml:space="preserve">Ugdymo proceso užtikrinimas nevalstybinėse bendrojo ugdymo mokyklose </t>
  </si>
  <si>
    <t>010-01-01-13</t>
  </si>
  <si>
    <t>Klaipėdos miesto bendrojo ugdymo mokyklų antrųjų klasių mokinių vežimo paslaugos mokyti plaukti užtikrinimas</t>
  </si>
  <si>
    <t>010-01-01-14</t>
  </si>
  <si>
    <t>Klaipėdos Simono Dacho progimnazijos pradinių klasių mokinių vežiojimo į fizinio ugdymo pamokas užtikrinimas</t>
  </si>
  <si>
    <t>010-01-01-15</t>
  </si>
  <si>
    <t>Ugdymo proceso ir aplinkos užtikrinimas savivaldybės neformaliojo vaikų švietimo įstaigose</t>
  </si>
  <si>
    <t>010-01-01-16</t>
  </si>
  <si>
    <t>BĮ Klaipėdos pedagoginės psichologinės tarnybos veiklos užtikrinimas</t>
  </si>
  <si>
    <t xml:space="preserve">2.4.3.3.  
</t>
  </si>
  <si>
    <t>010-01-01-17</t>
  </si>
  <si>
    <t>Projekto „Integruota interaktyviųjų viešųjų sodų sistema Baltijos jūros regione „Interactive gardens“ įgyvendinimas</t>
  </si>
  <si>
    <t>010-01-01-18</t>
  </si>
  <si>
    <t>BĮ Klaipėdos regos ugdymo centro veiklos užtikrinimas</t>
  </si>
  <si>
    <t>010-01-01-19</t>
  </si>
  <si>
    <t>BĮ Klaipėdos miesto pedagogų švietimo ir kultūros centro veiklos užtikrinimas</t>
  </si>
  <si>
    <t>1.1.2.1.</t>
  </si>
  <si>
    <t>010-01-01-20</t>
  </si>
  <si>
    <t>Gamtos mokslų, technologijų, inžinerijos, matematikos mokslų ir kūrybiškumo ugdymo (STEAM) įgyvendinimas</t>
  </si>
  <si>
    <t>1.3.1.2.</t>
  </si>
  <si>
    <t>010-01-01-21</t>
  </si>
  <si>
    <t>Mokinių maitinimo ir pavežėjimo užtikrinimas Klaipėdos „Aukuro“ gimnazijoje (sporto klasėse)</t>
  </si>
  <si>
    <t>010-01-01-22</t>
  </si>
  <si>
    <t>Mokinių maitinimo ir pavėžėjimo užtikrinimas Klaipėdos jūrų kadetų mokykloje</t>
  </si>
  <si>
    <t>010-01-01-23</t>
  </si>
  <si>
    <t>Universitetinių klasių veiklos organizavimas (Baltijos, „Žemynos“, Vytauto Didžiojo ir „Vėtrungės“ gimnazijose)</t>
  </si>
  <si>
    <t>1.3.2.4.</t>
  </si>
  <si>
    <t>010-01-01-24</t>
  </si>
  <si>
    <t xml:space="preserve">Ugdymo prieinamumo ir ugdymo formų įvairovės užtikrinimas </t>
  </si>
  <si>
    <t>010-01-01-25</t>
  </si>
  <si>
    <t>Ugdymo prieinamumo užtikrinimas nevalstybinėse bendrojo ugdymo mokyklose besimokantiems mokiniams, atvykusiems į Lietuvos Respubliką iš Ukrainos dėl Rusijos Federacijos karinių veiksmų</t>
  </si>
  <si>
    <t>010-01-01-26</t>
  </si>
  <si>
    <t xml:space="preserve">I–II dalies valstybinių brandos egzaminų administravimas </t>
  </si>
  <si>
    <t>010-01-01-27</t>
  </si>
  <si>
    <t>Maitinimo paslaugų kompensavimas</t>
  </si>
  <si>
    <t>010-01-01-28</t>
  </si>
  <si>
    <t>Elektroninio mokinio pažymėjimo diegimas ir naudojimo užtikrinimas savivaldybės bendrojo ugdymo mokyklose</t>
  </si>
  <si>
    <t>010-01-01-29</t>
  </si>
  <si>
    <t>Pedagogų pritraukimas ir išlaikymas Klaipėdos biudžetinėse švietimo įstaigose</t>
  </si>
  <si>
    <t>010-01-01-30</t>
  </si>
  <si>
    <t>Ikimokyklinių ugdymo įstaigų ir mokyklų-darželių  informacinių technologijų aptarnavimas</t>
  </si>
  <si>
    <t>010-01-01-31</t>
  </si>
  <si>
    <t>Abiturientų, išlaikiusių valstybinius brandos egzaminus aukščiausiais įvertinimais, ir pedagogų skatinimas</t>
  </si>
  <si>
    <t>1.3.2.9.</t>
  </si>
  <si>
    <t>010-01-01-32</t>
  </si>
  <si>
    <t>Visos dienos mokyklos paslaugų prieinamumo didinimas</t>
  </si>
  <si>
    <t> </t>
  </si>
  <si>
    <t>Kiti šaltiniai (Europos Sąjungos paramos lėšos)</t>
  </si>
  <si>
    <t>010-01-01-33</t>
  </si>
  <si>
    <t>Projekto ,,Įtraukties švietime stiprinimas (PASTIPRA)“ įgyvendinimas Klaipėdos ,,Medeinės“ mokykloje</t>
  </si>
  <si>
    <t>Savivaldybės biudžetas (įskaitant skolintas lėšas)</t>
  </si>
  <si>
    <t>Iš jo:</t>
  </si>
  <si>
    <t>Kiti šaltiniai</t>
  </si>
  <si>
    <t>Iš jų:</t>
  </si>
  <si>
    <t>010-01-02 (TP)</t>
  </si>
  <si>
    <t>Priemonė: Neformaliojo vaikų ir suaugusiųjų švietimo organizavimas</t>
  </si>
  <si>
    <t>010-01-02-01</t>
  </si>
  <si>
    <t xml:space="preserve">Ugdymo proceso užtikrinimas sporto mokyklose </t>
  </si>
  <si>
    <t>010-01-02-02</t>
  </si>
  <si>
    <t>Vasaros poilsio organizavimas</t>
  </si>
  <si>
    <t>2.4.3.2.</t>
  </si>
  <si>
    <t>010-01-02-03</t>
  </si>
  <si>
    <t>Neformaliojo vaikų švietimo programų įgyvendinimas ir neformaliojo vaikų švietimo paslaugų plėtra</t>
  </si>
  <si>
    <t>1.3.2.3.</t>
  </si>
  <si>
    <t>010-01-03 (TP)</t>
  </si>
  <si>
    <t>Priemonė: Savivaldybės administracijos vaiko gerovės komisijos veiklos užtikrinimas</t>
  </si>
  <si>
    <t>010-01-04 (TP)</t>
  </si>
  <si>
    <t xml:space="preserve">Priemonė: Miesto metodinių būrelių veiklos užtikrinimas </t>
  </si>
  <si>
    <t>010-01-05 (TP)</t>
  </si>
  <si>
    <t>Priemonė: Priėmimo į savivaldybės bendrojo ir ikimokyklinio ugdymo įstaigas informacinių sistemų priežiūra</t>
  </si>
  <si>
    <t>010-01-06 (TP)</t>
  </si>
  <si>
    <t xml:space="preserve">Priemonė: Savivaldybės švietimo įstaigų civilinės atsakomybės draudimas </t>
  </si>
  <si>
    <t>010-01-07</t>
  </si>
  <si>
    <t>Priemonė: Švietimo pagalbos ir koordinuotai teikiamų paslaugų užtikrinimo projekto įgyvendinimas</t>
  </si>
  <si>
    <t>1.3.2.2</t>
  </si>
  <si>
    <t>010-01-08</t>
  </si>
  <si>
    <t>Priemonė: Kultūrinių kompetencijų ugdymo modelio moksleiviams įgyvendinimas</t>
  </si>
  <si>
    <t>010-01-09</t>
  </si>
  <si>
    <t>Priemonė: Klaipėdos miesto pradinių klasių mokytojų dalyvavimo Skaitmeninio raštingumo, informatikos ir technologinės kūrybos įgūdžių programoje „Vedliai“ užtikrinimas</t>
  </si>
  <si>
    <t>010-01-10</t>
  </si>
  <si>
    <t>Priemonė: Klaipėdos miesto mokinių politinio raštingumo tyrimas</t>
  </si>
  <si>
    <t>010-02 (P)</t>
  </si>
  <si>
    <t>Uždavinys: Renovuoti ugdymo įstaigų pastatus ir patalpas</t>
  </si>
  <si>
    <t>010-02-01 (TP)</t>
  </si>
  <si>
    <t>Priemonė: Švietimo įstaigų modulinių kompleksų nuoma</t>
  </si>
  <si>
    <t>010-02-02 (PP)</t>
  </si>
  <si>
    <t>Priemonė: Savivaldybės ugdymo įstaigų pastatų ir aplinkos modernizavimas bei plėtra</t>
  </si>
  <si>
    <t>Savivaldybės bendrojo ugdymo mokyklų pastatų ir aplinkos modernizavimas bei plėtra:</t>
  </si>
  <si>
    <t>010-02-02-01</t>
  </si>
  <si>
    <t>Švietimo įstaigų sklypų parinkimas ir teritorijų planavimo dokumentų parengimas šiaurinėje ir centrinėje miesto dalyse</t>
  </si>
  <si>
    <t>010-02-02-02</t>
  </si>
  <si>
    <t>Sporto aikštynų atnaujinimas:</t>
  </si>
  <si>
    <t>2.2.1.2.</t>
  </si>
  <si>
    <t>010-02-02-03</t>
  </si>
  <si>
    <t xml:space="preserve">Klaipėdos „Ąžuolyno“ gimnazijos modernizavimas </t>
  </si>
  <si>
    <t>1.3.1.1.</t>
  </si>
  <si>
    <t>010-02-02-04</t>
  </si>
  <si>
    <t>Klaipėdos Hermano Zudermano gimnazijos pastato kapitalinis remontas</t>
  </si>
  <si>
    <t>010-02-02-05</t>
  </si>
  <si>
    <t>Vėdinimo ir kondicionavimo sistemų įrengimas biudžetinėse švietimo įstaigose</t>
  </si>
  <si>
    <t>010-02-02-06</t>
  </si>
  <si>
    <t>Mokyklų modernizavimo techninių projektų parengimas</t>
  </si>
  <si>
    <t>Ikimokyklinio ugdymo įstaigų pastatų modernizavimas ir plėtra:</t>
  </si>
  <si>
    <t>010-02-02-07</t>
  </si>
  <si>
    <t>Ikimokyklinio ir priešmokyklinio ugdymo prieinamumo didinimas Klaipėdos mieste (lopšelio-darželio „Svirpliukas“ modernizavimas)</t>
  </si>
  <si>
    <t>Energinio efektyvumo didinimas ikimokyklinio ugdymo įstaigose:</t>
  </si>
  <si>
    <t>010-02-02-08</t>
  </si>
  <si>
    <t>010-02-02-09</t>
  </si>
  <si>
    <t>Švietimo ugdymo paslaugų plėtra Tauralaukyje  (Klaipėdos g. 31) – pastato rekonstravimas į ikimokyklinio ir priešmokyklinio ugdymo įstaigą</t>
  </si>
  <si>
    <t>010-02-02-10 (RP)</t>
  </si>
  <si>
    <t>Ugdymo paslaugų prieinamumo didinimas, modernizuojant Klaipėdos lopšelio-darželio „Traukinukas“ „Boružėlės“ skyriaus pastatą</t>
  </si>
  <si>
    <t>010-02-02-11</t>
  </si>
  <si>
    <t>Ikimokyklinių įstaigų plėtra:</t>
  </si>
  <si>
    <t>Naujo ikimokyklinio ugdymo įstaigos pastato statyba vietoje Tauralaukio progimnazijos Klaipėdos g. 31</t>
  </si>
  <si>
    <t>Neformaliojo vaikų švietimo įstaigų pastatų rekonstravimas:</t>
  </si>
  <si>
    <t>010-02-02-12</t>
  </si>
  <si>
    <t>Klaipėdos Jeronimo Kačinsko muzikos mokyklos (Statybininkų pr. 5) pastato energinio efektyvumo didinimas</t>
  </si>
  <si>
    <t xml:space="preserve">010-02-02-13
</t>
  </si>
  <si>
    <t>Klaipėdos karalienės Luizės jaunimo centro įgalinimas teikti šiuolaikinius jaunimo poreikius atitinkančias paslaugas</t>
  </si>
  <si>
    <t xml:space="preserve">010-02-02-14
</t>
  </si>
  <si>
    <t>VšĮ Klaipėdos valstybinei kolegijai priklausančio nekilnojamojo turto įsigijimas, pritaikant jį savivaldybės vykdomoms švietimo funkcijoms</t>
  </si>
  <si>
    <t xml:space="preserve">Kiti šaltiniai </t>
  </si>
  <si>
    <t>010-02-03 (TP)</t>
  </si>
  <si>
    <t>Priemonė: Mokymosi aplinkos pritaikymas švietimo reikmėms</t>
  </si>
  <si>
    <t>010-02-03-01</t>
  </si>
  <si>
    <t>Lauko žaidimų aikštelių ir įrenginių atnaujinimas ikimokyklinėse ugdymo įstaigose</t>
  </si>
  <si>
    <t>010-02-03-02</t>
  </si>
  <si>
    <t>Patalpų ir inventoriaus atnaujinimas užtikrinant atitiktį higienos normoms</t>
  </si>
  <si>
    <t>010-02-03-03</t>
  </si>
  <si>
    <t>Klaipėdos miesto gimnazijų gamtamokslinių laboratorijų steigimo ir modernizavimo 2022–2026 metų programos įgyvendinimas</t>
  </si>
  <si>
    <t>010-02-03-04</t>
  </si>
  <si>
    <t>Edukacinių erdvių ir pagalbinių patalpų įrengimas Klaipėdos miesto bendrojo ugdymo mokyklose (Vytauto Didžiojo gimnazijoje ir „Smeltės“ progimnazijoje)</t>
  </si>
  <si>
    <t>010-02-03-05</t>
  </si>
  <si>
    <t>Elektroninių cigarečių detektorių įrengimas bendrojo ugdymo mokyklose</t>
  </si>
  <si>
    <t>010-02-03-06</t>
  </si>
  <si>
    <t xml:space="preserve">Švietimo įtraukties ir veiksmingumo didinimas, aprūpinant mokyklas geltonaisiais autobusais </t>
  </si>
  <si>
    <t>010-02-03-07</t>
  </si>
  <si>
    <t>Vaizdo kamerų įrengimas</t>
  </si>
  <si>
    <t>010-02-04</t>
  </si>
  <si>
    <t>Priemonė: Įtraukiojo ugdymo strategijos įgyvendinimas</t>
  </si>
  <si>
    <t>010-02-04-01</t>
  </si>
  <si>
    <t>Specialiųjų ugdymosi priemonių („Kimochi“) įsijgijimas</t>
  </si>
  <si>
    <t>010-02-04-02</t>
  </si>
  <si>
    <t>010-02-04-03</t>
  </si>
  <si>
    <t>Patalpų pritaikymas vaikų su negalia ugdymui</t>
  </si>
  <si>
    <t>010-03 (T)</t>
  </si>
  <si>
    <t>Uždavinys: Aprūpinti švietimo įstaigas reikalingu inventoriumi</t>
  </si>
  <si>
    <t>010-03-01 (TP)</t>
  </si>
  <si>
    <t>Priemonė: Baldų ir įrangos atnaujinimas</t>
  </si>
  <si>
    <t>010-03-01-01</t>
  </si>
  <si>
    <t>Vaikiškų lovyčių įsigijimas savivaldybės ikimokyklinio ugdymo įstaigoms</t>
  </si>
  <si>
    <t>010-03-01-02</t>
  </si>
  <si>
    <t xml:space="preserve">Įrenginių įsigijimas švietimo įstaigų maisto blokams </t>
  </si>
  <si>
    <t>010-03-01-03</t>
  </si>
  <si>
    <t>010-03-01-04</t>
  </si>
  <si>
    <t>Kompiuterių brandos egzaminams ir nacionaliniams mokinių pasiekimų patikrinimams organizuoti įsigijimas</t>
  </si>
  <si>
    <t>010-03-02 (TP)</t>
  </si>
  <si>
    <t>Priemonė: Švietimo paslaugų modernizavimo  programos priemonių įgyvendinimas</t>
  </si>
  <si>
    <t>010-03-02-01</t>
  </si>
  <si>
    <t>Neformaliojo švietimo ir pagalbos įstaigų aprūpinimas mobilia interaktyvia įranga</t>
  </si>
  <si>
    <t>010-03-02-02</t>
  </si>
  <si>
    <t>Hibridinių klasių įrengimas</t>
  </si>
  <si>
    <t>010-04 (T)</t>
  </si>
  <si>
    <t>Uždavinys: Organizuoti materialinį, ūkinį ir techninį ugdymo įstaigų aptarnavimą</t>
  </si>
  <si>
    <t>010-04-01 (TP)</t>
  </si>
  <si>
    <t>Priemonė: Ugdymo įstaigų ūkinio aptarnavimo organizavimas</t>
  </si>
  <si>
    <t>010-04-01-01</t>
  </si>
  <si>
    <t xml:space="preserve">Švietimo įstaigų paprastasis remontas </t>
  </si>
  <si>
    <t>010-04-01-02</t>
  </si>
  <si>
    <t>Šilumos ir karšto vandens tiekimo sistemų priežiūra</t>
  </si>
  <si>
    <t>010-04-01-03</t>
  </si>
  <si>
    <t>Šildymo sistemų, vandentiekio ir buitinių nuotekų tinklų remontas</t>
  </si>
  <si>
    <t>010-04-01-04</t>
  </si>
  <si>
    <t>Gaisrinės saugos reikalavimų vykdymas švietimo įstaigose</t>
  </si>
  <si>
    <t>010-04-01-05</t>
  </si>
  <si>
    <t>Švietimo įstaigų sanitarinių patalpų remontas</t>
  </si>
  <si>
    <t>010-04-01-06</t>
  </si>
  <si>
    <t xml:space="preserve">Švietimo įstaigų elektros instaliacijos remontas </t>
  </si>
  <si>
    <t>010-04-01-07</t>
  </si>
  <si>
    <t>Švietimo įstaigų pastatų išorės remontas</t>
  </si>
  <si>
    <t>010-04-01-08</t>
  </si>
  <si>
    <t xml:space="preserve">Švietimo įstaigų lauko inžinerinių tinklų remontas </t>
  </si>
  <si>
    <t>010-04-01-09</t>
  </si>
  <si>
    <t>Švietimo įstaigų teritorijų aptvėrimas</t>
  </si>
  <si>
    <t>010-04-01-10</t>
  </si>
  <si>
    <t>Įstaigų ūkinis aptarnavimas</t>
  </si>
  <si>
    <t>010-04-02 (TP)</t>
  </si>
  <si>
    <t xml:space="preserve">Priemonė: Mokinių pavėžėjimo užtikrinimas </t>
  </si>
  <si>
    <t>010-04-03 (TP)</t>
  </si>
  <si>
    <t>Priemonė: Švietimo įstaigų persikėlimo į kitas patalpas organizavimas</t>
  </si>
  <si>
    <t>010-04-04 (TP)</t>
  </si>
  <si>
    <t>Priemonė: Švietimo įstaigų energinių išteklių efektyvinimas</t>
  </si>
  <si>
    <t>010-04-04-01</t>
  </si>
  <si>
    <t>Automatizuotos šilumos punkto kontrolės ir valdymo sistemų aptarnavimas švietimo įstaigų pastatuose</t>
  </si>
  <si>
    <t>010-04-05 (TP)</t>
  </si>
  <si>
    <t>Priemonė: Komunalinių paslaugų įsigijimas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</si>
  <si>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</si>
  <si>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</si>
  <si>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</si>
  <si>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</si>
  <si>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</si>
  <si>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</si>
  <si>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</si>
  <si>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</si>
  <si>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>Skolintos lėšos</t>
  </si>
  <si>
    <t>Projekto „Erasmus+ akreditacijos KA121“ įgyvendinimas Gedminų progimnazijoje</t>
  </si>
  <si>
    <t>Projekto „Erasmus+ Informatinis mąstymas ir matematinis problemų sprendimas, analitika grindžiama mokymosi aplinka“ įgyvendinimas Gedminų progimnazijoje</t>
  </si>
  <si>
    <t>Projekto Nordplus Junior „Kurkime ateitį kartu“  įgyvendinimas Gedminų progimnazijoje</t>
  </si>
  <si>
    <t>Projekto Nordplus Junior „Mokytojai netradicinėje aplinkoje“ įgyvendinimas Gedminų progimnazijoje</t>
  </si>
  <si>
    <t>Multisensorinių nusiraminimo kambarių įrengimas, priemonių įsigijimas</t>
  </si>
  <si>
    <t>Baldų, įrangos, metodinių priemonių ir specifikacijų įsigijimas ikimokyklinio ir priešmokyklinio ugdymo įstaigai (Tauralaukio rekonstruojamame pastate Klaipėdos g. 31)</t>
  </si>
  <si>
    <t>3 lentelė. Klaipėdos miesto savivaldybės 2025–2027 metų 010 Ugdymo proceso užtikrinimo programos uždaviniai, priemonės, asignavimai ir kitos lėšos (tūkst. eurų)</t>
  </si>
  <si>
    <t>Klaipėdos lopšelio-darželio „Vėtrungėlė“, lopšelio-darželio „Vėtrungėlė“ skyriaus, lopšelio-darželio „Radastėlė“, lopšelio-darželio „Radastėlė“ skyriaus, lopšelio-darželio „Šaltinėlis“ „Kregždutės“ skyriaus, lopšelio-darželio „Eglutė“ pastatų atnaujinimas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</si>
</sst>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409]General"/>
    <numFmt numFmtId="166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color rgb="FF000000"/>
      <name val="Calibri"/>
      <family val="2"/>
      <charset val="186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295">
    <xf numFmtId="0" fontId="0" fillId="0" borderId="0" xfId="0"/>
    <xf numFmtId="164" fontId="2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7" fillId="9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center" vertical="top" wrapText="1"/>
    </xf>
    <xf numFmtId="164" fontId="8" fillId="3" borderId="1" xfId="0" applyNumberFormat="1" applyFont="1" applyFill="1" applyBorder="1" applyAlignment="1">
      <alignment horizontal="center" vertical="top" wrapText="1"/>
    </xf>
    <xf numFmtId="164" fontId="9" fillId="3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/>
    </xf>
    <xf numFmtId="0" fontId="7" fillId="7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9" fillId="3" borderId="1" xfId="0" applyFont="1" applyFill="1" applyBorder="1" applyAlignment="1">
      <alignment vertical="top" wrapText="1"/>
    </xf>
    <xf numFmtId="0" fontId="4" fillId="9" borderId="1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left" vertical="top" wrapText="1"/>
    </xf>
    <xf numFmtId="164" fontId="4" fillId="3" borderId="4" xfId="0" applyNumberFormat="1" applyFont="1" applyFill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166" fontId="4" fillId="3" borderId="4" xfId="0" applyNumberFormat="1" applyFont="1" applyFill="1" applyBorder="1" applyAlignment="1">
      <alignment horizontal="center" vertical="top"/>
    </xf>
    <xf numFmtId="0" fontId="9" fillId="7" borderId="14" xfId="0" applyFont="1" applyFill="1" applyBorder="1" applyAlignment="1">
      <alignment horizontal="justify" vertical="top" wrapText="1"/>
    </xf>
    <xf numFmtId="0" fontId="10" fillId="7" borderId="6" xfId="0" applyFont="1" applyFill="1" applyBorder="1" applyAlignment="1">
      <alignment vertical="top" wrapText="1"/>
    </xf>
    <xf numFmtId="164" fontId="9" fillId="7" borderId="6" xfId="0" applyNumberFormat="1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justify" vertical="top" wrapText="1"/>
    </xf>
    <xf numFmtId="0" fontId="7" fillId="7" borderId="0" xfId="0" applyFont="1" applyFill="1" applyAlignment="1">
      <alignment vertical="top" wrapText="1"/>
    </xf>
    <xf numFmtId="0" fontId="9" fillId="7" borderId="6" xfId="0" applyFont="1" applyFill="1" applyBorder="1" applyAlignment="1">
      <alignment horizontal="justify" vertical="top" wrapText="1"/>
    </xf>
    <xf numFmtId="0" fontId="9" fillId="7" borderId="6" xfId="0" applyFont="1" applyFill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7" borderId="14" xfId="0" applyFont="1" applyFill="1" applyBorder="1" applyAlignment="1">
      <alignment horizontal="left" vertical="top" wrapText="1"/>
    </xf>
    <xf numFmtId="0" fontId="7" fillId="7" borderId="14" xfId="0" applyFont="1" applyFill="1" applyBorder="1" applyAlignment="1">
      <alignment vertical="top"/>
    </xf>
    <xf numFmtId="164" fontId="3" fillId="3" borderId="1" xfId="1" applyNumberFormat="1" applyFont="1" applyFill="1" applyBorder="1" applyAlignment="1">
      <alignment horizontal="center" vertical="top"/>
    </xf>
    <xf numFmtId="164" fontId="3" fillId="3" borderId="2" xfId="0" applyNumberFormat="1" applyFont="1" applyFill="1" applyBorder="1" applyAlignment="1">
      <alignment horizontal="center" vertical="top" wrapText="1"/>
    </xf>
    <xf numFmtId="166" fontId="3" fillId="3" borderId="4" xfId="0" applyNumberFormat="1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vertical="top" wrapText="1"/>
    </xf>
    <xf numFmtId="0" fontId="9" fillId="3" borderId="2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164" fontId="4" fillId="7" borderId="1" xfId="0" applyNumberFormat="1" applyFont="1" applyFill="1" applyBorder="1" applyAlignment="1">
      <alignment horizontal="center" vertical="top" wrapText="1"/>
    </xf>
    <xf numFmtId="164" fontId="3" fillId="7" borderId="1" xfId="0" applyNumberFormat="1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9" fillId="3" borderId="6" xfId="0" applyNumberFormat="1" applyFont="1" applyFill="1" applyBorder="1" applyAlignment="1">
      <alignment horizontal="center" vertical="top" wrapText="1"/>
    </xf>
    <xf numFmtId="166" fontId="3" fillId="9" borderId="1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4" fillId="3" borderId="15" xfId="0" applyFont="1" applyFill="1" applyBorder="1" applyAlignment="1">
      <alignment vertical="top" wrapText="1"/>
    </xf>
    <xf numFmtId="0" fontId="4" fillId="8" borderId="4" xfId="0" applyFont="1" applyFill="1" applyBorder="1" applyAlignment="1">
      <alignment horizontal="left" vertical="top" wrapText="1"/>
    </xf>
    <xf numFmtId="0" fontId="4" fillId="8" borderId="4" xfId="0" applyFont="1" applyFill="1" applyBorder="1" applyAlignment="1">
      <alignment vertical="top" wrapText="1"/>
    </xf>
    <xf numFmtId="164" fontId="4" fillId="8" borderId="4" xfId="0" applyNumberFormat="1" applyFont="1" applyFill="1" applyBorder="1" applyAlignment="1">
      <alignment horizontal="center" vertical="top" wrapText="1"/>
    </xf>
    <xf numFmtId="164" fontId="4" fillId="8" borderId="1" xfId="0" applyNumberFormat="1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justify" vertical="top" wrapText="1"/>
    </xf>
    <xf numFmtId="164" fontId="3" fillId="7" borderId="1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vertical="top" wrapText="1"/>
    </xf>
    <xf numFmtId="0" fontId="3" fillId="8" borderId="1" xfId="0" applyFont="1" applyFill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justify" vertical="top" wrapText="1"/>
    </xf>
    <xf numFmtId="0" fontId="3" fillId="8" borderId="2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164" fontId="4" fillId="0" borderId="2" xfId="0" applyNumberFormat="1" applyFont="1" applyBorder="1" applyAlignment="1">
      <alignment vertical="top" wrapText="1"/>
    </xf>
    <xf numFmtId="164" fontId="4" fillId="3" borderId="6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Border="1" applyAlignment="1">
      <alignment vertical="top" wrapText="1"/>
    </xf>
    <xf numFmtId="0" fontId="9" fillId="3" borderId="15" xfId="0" applyFont="1" applyFill="1" applyBorder="1" applyAlignment="1">
      <alignment horizontal="left" vertical="top" wrapText="1"/>
    </xf>
    <xf numFmtId="164" fontId="9" fillId="7" borderId="6" xfId="0" applyNumberFormat="1" applyFont="1" applyFill="1" applyBorder="1" applyAlignment="1">
      <alignment vertical="top" wrapText="1"/>
    </xf>
    <xf numFmtId="0" fontId="8" fillId="8" borderId="6" xfId="0" applyFont="1" applyFill="1" applyBorder="1" applyAlignment="1">
      <alignment vertical="top" wrapText="1"/>
    </xf>
    <xf numFmtId="0" fontId="9" fillId="8" borderId="6" xfId="0" applyFont="1" applyFill="1" applyBorder="1" applyAlignment="1">
      <alignment vertical="top" wrapText="1"/>
    </xf>
    <xf numFmtId="164" fontId="9" fillId="8" borderId="6" xfId="0" applyNumberFormat="1" applyFont="1" applyFill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164" fontId="9" fillId="0" borderId="6" xfId="0" applyNumberFormat="1" applyFont="1" applyBorder="1" applyAlignment="1">
      <alignment vertical="top" wrapText="1"/>
    </xf>
    <xf numFmtId="164" fontId="9" fillId="7" borderId="4" xfId="0" applyNumberFormat="1" applyFont="1" applyFill="1" applyBorder="1" applyAlignment="1">
      <alignment horizontal="center" vertical="top" wrapText="1"/>
    </xf>
    <xf numFmtId="164" fontId="9" fillId="7" borderId="4" xfId="0" applyNumberFormat="1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9" fillId="8" borderId="1" xfId="0" applyFont="1" applyFill="1" applyBorder="1" applyAlignment="1">
      <alignment vertical="top" wrapText="1"/>
    </xf>
    <xf numFmtId="164" fontId="9" fillId="8" borderId="1" xfId="0" applyNumberFormat="1" applyFont="1" applyFill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164" fontId="9" fillId="3" borderId="2" xfId="0" applyNumberFormat="1" applyFont="1" applyFill="1" applyBorder="1" applyAlignment="1">
      <alignment horizontal="center" vertical="top" wrapText="1"/>
    </xf>
    <xf numFmtId="164" fontId="9" fillId="0" borderId="2" xfId="0" applyNumberFormat="1" applyFont="1" applyBorder="1" applyAlignment="1">
      <alignment vertical="top" wrapText="1"/>
    </xf>
    <xf numFmtId="0" fontId="8" fillId="8" borderId="11" xfId="0" applyFont="1" applyFill="1" applyBorder="1" applyAlignment="1">
      <alignment horizontal="justify" vertical="top" wrapText="1"/>
    </xf>
    <xf numFmtId="0" fontId="9" fillId="8" borderId="2" xfId="0" applyFont="1" applyFill="1" applyBorder="1" applyAlignment="1">
      <alignment vertical="top" wrapText="1"/>
    </xf>
    <xf numFmtId="164" fontId="9" fillId="8" borderId="11" xfId="0" applyNumberFormat="1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/>
    </xf>
    <xf numFmtId="164" fontId="4" fillId="4" borderId="4" xfId="0" applyNumberFormat="1" applyFont="1" applyFill="1" applyBorder="1" applyAlignment="1">
      <alignment vertical="top"/>
    </xf>
    <xf numFmtId="164" fontId="4" fillId="8" borderId="1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vertical="top" wrapText="1"/>
    </xf>
    <xf numFmtId="164" fontId="4" fillId="3" borderId="2" xfId="0" applyNumberFormat="1" applyFont="1" applyFill="1" applyBorder="1" applyAlignment="1">
      <alignment horizontal="center" vertical="top" wrapText="1"/>
    </xf>
    <xf numFmtId="164" fontId="4" fillId="3" borderId="4" xfId="0" applyNumberFormat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164" fontId="3" fillId="3" borderId="8" xfId="0" applyNumberFormat="1" applyFont="1" applyFill="1" applyBorder="1" applyAlignment="1">
      <alignment horizontal="center" vertical="top" wrapText="1"/>
    </xf>
    <xf numFmtId="164" fontId="4" fillId="8" borderId="14" xfId="0" applyNumberFormat="1" applyFont="1" applyFill="1" applyBorder="1" applyAlignment="1">
      <alignment horizontal="center" vertical="top" wrapText="1"/>
    </xf>
    <xf numFmtId="0" fontId="9" fillId="8" borderId="0" xfId="0" applyFont="1" applyFill="1" applyAlignment="1">
      <alignment vertical="top"/>
    </xf>
    <xf numFmtId="0" fontId="9" fillId="9" borderId="8" xfId="0" applyFont="1" applyFill="1" applyBorder="1" applyAlignment="1">
      <alignment vertical="top" wrapText="1"/>
    </xf>
    <xf numFmtId="0" fontId="9" fillId="9" borderId="4" xfId="0" applyFont="1" applyFill="1" applyBorder="1" applyAlignment="1">
      <alignment vertical="top"/>
    </xf>
    <xf numFmtId="0" fontId="8" fillId="8" borderId="3" xfId="0" applyFont="1" applyFill="1" applyBorder="1" applyAlignment="1">
      <alignment vertical="top" wrapText="1"/>
    </xf>
    <xf numFmtId="0" fontId="9" fillId="8" borderId="3" xfId="0" applyFont="1" applyFill="1" applyBorder="1" applyAlignment="1">
      <alignment vertical="top" wrapText="1"/>
    </xf>
    <xf numFmtId="164" fontId="9" fillId="0" borderId="5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64" fontId="3" fillId="7" borderId="6" xfId="0" applyNumberFormat="1" applyFont="1" applyFill="1" applyBorder="1" applyAlignment="1">
      <alignment horizontal="center" vertical="top" wrapText="1"/>
    </xf>
    <xf numFmtId="164" fontId="4" fillId="7" borderId="15" xfId="0" applyNumberFormat="1" applyFont="1" applyFill="1" applyBorder="1" applyAlignment="1">
      <alignment horizontal="center" vertical="top" wrapText="1"/>
    </xf>
    <xf numFmtId="164" fontId="3" fillId="6" borderId="1" xfId="1" applyNumberFormat="1" applyFont="1" applyFill="1" applyBorder="1" applyAlignment="1">
      <alignment horizontal="center" vertical="top"/>
    </xf>
    <xf numFmtId="164" fontId="4" fillId="8" borderId="4" xfId="0" applyNumberFormat="1" applyFont="1" applyFill="1" applyBorder="1" applyAlignment="1">
      <alignment horizontal="center" vertical="top"/>
    </xf>
    <xf numFmtId="164" fontId="4" fillId="8" borderId="4" xfId="0" applyNumberFormat="1" applyFont="1" applyFill="1" applyBorder="1" applyAlignment="1">
      <alignment vertical="top" wrapText="1"/>
    </xf>
    <xf numFmtId="164" fontId="4" fillId="6" borderId="1" xfId="1" applyNumberFormat="1" applyFont="1" applyFill="1" applyBorder="1" applyAlignment="1">
      <alignment horizontal="center" vertical="top"/>
    </xf>
    <xf numFmtId="164" fontId="4" fillId="5" borderId="1" xfId="0" applyNumberFormat="1" applyFont="1" applyFill="1" applyBorder="1" applyAlignment="1">
      <alignment horizontal="center" vertical="top"/>
    </xf>
    <xf numFmtId="164" fontId="8" fillId="7" borderId="1" xfId="0" applyNumberFormat="1" applyFont="1" applyFill="1" applyBorder="1" applyAlignment="1">
      <alignment horizontal="center" vertical="top"/>
    </xf>
    <xf numFmtId="164" fontId="4" fillId="7" borderId="1" xfId="0" applyNumberFormat="1" applyFont="1" applyFill="1" applyBorder="1" applyAlignment="1">
      <alignment vertical="top" wrapText="1"/>
    </xf>
    <xf numFmtId="164" fontId="3" fillId="8" borderId="1" xfId="0" applyNumberFormat="1" applyFont="1" applyFill="1" applyBorder="1" applyAlignment="1">
      <alignment horizontal="left" vertical="top" wrapText="1"/>
    </xf>
    <xf numFmtId="164" fontId="4" fillId="8" borderId="1" xfId="0" applyNumberFormat="1" applyFont="1" applyFill="1" applyBorder="1" applyAlignment="1">
      <alignment horizontal="center" vertical="top"/>
    </xf>
    <xf numFmtId="164" fontId="4" fillId="6" borderId="2" xfId="1" applyNumberFormat="1" applyFont="1" applyFill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/>
    </xf>
    <xf numFmtId="164" fontId="9" fillId="5" borderId="11" xfId="0" applyNumberFormat="1" applyFont="1" applyFill="1" applyBorder="1" applyAlignment="1">
      <alignment horizontal="center" vertical="top"/>
    </xf>
    <xf numFmtId="164" fontId="4" fillId="7" borderId="4" xfId="0" applyNumberFormat="1" applyFont="1" applyFill="1" applyBorder="1" applyAlignment="1">
      <alignment horizontal="left" vertical="top" wrapText="1"/>
    </xf>
    <xf numFmtId="164" fontId="4" fillId="7" borderId="4" xfId="0" applyNumberFormat="1" applyFont="1" applyFill="1" applyBorder="1" applyAlignment="1">
      <alignment horizontal="center" vertical="top"/>
    </xf>
    <xf numFmtId="166" fontId="3" fillId="3" borderId="1" xfId="0" applyNumberFormat="1" applyFont="1" applyFill="1" applyBorder="1" applyAlignment="1">
      <alignment horizontal="center" vertical="top"/>
    </xf>
    <xf numFmtId="164" fontId="4" fillId="0" borderId="3" xfId="0" applyNumberFormat="1" applyFont="1" applyBorder="1" applyAlignment="1">
      <alignment vertical="top" wrapText="1"/>
    </xf>
    <xf numFmtId="164" fontId="4" fillId="0" borderId="4" xfId="0" applyNumberFormat="1" applyFont="1" applyBorder="1" applyAlignment="1">
      <alignment vertical="top" wrapText="1"/>
    </xf>
    <xf numFmtId="0" fontId="4" fillId="3" borderId="13" xfId="0" applyFont="1" applyFill="1" applyBorder="1" applyAlignment="1">
      <alignment horizontal="center" vertical="top"/>
    </xf>
    <xf numFmtId="166" fontId="4" fillId="3" borderId="13" xfId="0" applyNumberFormat="1" applyFont="1" applyFill="1" applyBorder="1" applyAlignment="1">
      <alignment horizontal="center" vertical="top"/>
    </xf>
    <xf numFmtId="164" fontId="4" fillId="3" borderId="4" xfId="0" applyNumberFormat="1" applyFont="1" applyFill="1" applyBorder="1" applyAlignment="1">
      <alignment vertical="top" wrapText="1"/>
    </xf>
    <xf numFmtId="0" fontId="9" fillId="3" borderId="13" xfId="0" applyFont="1" applyFill="1" applyBorder="1" applyAlignment="1">
      <alignment horizontal="center" vertical="top"/>
    </xf>
    <xf numFmtId="164" fontId="9" fillId="0" borderId="4" xfId="0" applyNumberFormat="1" applyFont="1" applyBorder="1" applyAlignment="1">
      <alignment vertical="top" wrapText="1"/>
    </xf>
    <xf numFmtId="164" fontId="4" fillId="8" borderId="4" xfId="0" applyNumberFormat="1" applyFont="1" applyFill="1" applyBorder="1" applyAlignment="1">
      <alignment horizontal="left" vertical="top" wrapText="1"/>
    </xf>
    <xf numFmtId="164" fontId="4" fillId="5" borderId="4" xfId="0" applyNumberFormat="1" applyFont="1" applyFill="1" applyBorder="1" applyAlignment="1">
      <alignment horizontal="center" vertical="top"/>
    </xf>
    <xf numFmtId="0" fontId="4" fillId="7" borderId="8" xfId="0" applyFont="1" applyFill="1" applyBorder="1" applyAlignment="1">
      <alignment vertical="top" wrapText="1"/>
    </xf>
    <xf numFmtId="164" fontId="4" fillId="7" borderId="4" xfId="0" applyNumberFormat="1" applyFont="1" applyFill="1" applyBorder="1" applyAlignment="1">
      <alignment vertical="top" wrapText="1"/>
    </xf>
    <xf numFmtId="164" fontId="4" fillId="3" borderId="3" xfId="0" applyNumberFormat="1" applyFont="1" applyFill="1" applyBorder="1" applyAlignment="1">
      <alignment vertical="top" wrapText="1"/>
    </xf>
    <xf numFmtId="164" fontId="4" fillId="8" borderId="13" xfId="0" applyNumberFormat="1" applyFont="1" applyFill="1" applyBorder="1" applyAlignment="1">
      <alignment horizontal="center" vertical="top"/>
    </xf>
    <xf numFmtId="4" fontId="4" fillId="3" borderId="13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3" fillId="8" borderId="20" xfId="0" applyFont="1" applyFill="1" applyBorder="1" applyAlignment="1">
      <alignment horizontal="justify" vertical="top" wrapText="1"/>
    </xf>
    <xf numFmtId="0" fontId="4" fillId="8" borderId="7" xfId="0" applyFont="1" applyFill="1" applyBorder="1" applyAlignment="1">
      <alignment vertical="top" wrapText="1"/>
    </xf>
    <xf numFmtId="164" fontId="4" fillId="8" borderId="7" xfId="0" applyNumberFormat="1" applyFont="1" applyFill="1" applyBorder="1" applyAlignment="1">
      <alignment horizontal="center" vertical="top" wrapText="1"/>
    </xf>
    <xf numFmtId="164" fontId="4" fillId="8" borderId="21" xfId="0" applyNumberFormat="1" applyFont="1" applyFill="1" applyBorder="1" applyAlignment="1">
      <alignment horizontal="center" vertical="top" wrapText="1"/>
    </xf>
    <xf numFmtId="0" fontId="4" fillId="0" borderId="18" xfId="0" applyFont="1" applyBorder="1" applyAlignment="1">
      <alignment vertical="top" wrapText="1"/>
    </xf>
    <xf numFmtId="164" fontId="4" fillId="3" borderId="18" xfId="0" applyNumberFormat="1" applyFont="1" applyFill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horizontal="center" vertical="top" wrapText="1"/>
    </xf>
    <xf numFmtId="0" fontId="3" fillId="0" borderId="0" xfId="0" applyFont="1"/>
    <xf numFmtId="164" fontId="11" fillId="0" borderId="0" xfId="0" applyNumberFormat="1" applyFont="1" applyAlignment="1">
      <alignment horizontal="center" vertical="top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vertical="top" wrapText="1"/>
    </xf>
    <xf numFmtId="166" fontId="4" fillId="7" borderId="1" xfId="0" applyNumberFormat="1" applyFont="1" applyFill="1" applyBorder="1" applyAlignment="1">
      <alignment horizontal="center" vertical="top" wrapText="1"/>
    </xf>
    <xf numFmtId="166" fontId="4" fillId="3" borderId="1" xfId="0" applyNumberFormat="1" applyFont="1" applyFill="1" applyBorder="1" applyAlignment="1">
      <alignment horizontal="center" vertical="top" wrapText="1"/>
    </xf>
    <xf numFmtId="166" fontId="3" fillId="3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8" fillId="3" borderId="1" xfId="0" applyNumberFormat="1" applyFont="1" applyFill="1" applyBorder="1" applyAlignment="1">
      <alignment horizontal="center" vertical="top" wrapText="1"/>
    </xf>
    <xf numFmtId="166" fontId="9" fillId="3" borderId="6" xfId="0" applyNumberFormat="1" applyFont="1" applyFill="1" applyBorder="1" applyAlignment="1">
      <alignment horizontal="center" vertical="top" wrapText="1"/>
    </xf>
    <xf numFmtId="166" fontId="9" fillId="3" borderId="1" xfId="0" applyNumberFormat="1" applyFont="1" applyFill="1" applyBorder="1" applyAlignment="1">
      <alignment horizontal="center" vertical="top" wrapText="1"/>
    </xf>
    <xf numFmtId="166" fontId="8" fillId="0" borderId="1" xfId="0" applyNumberFormat="1" applyFont="1" applyBorder="1" applyAlignment="1">
      <alignment horizontal="center" vertical="top" wrapText="1"/>
    </xf>
    <xf numFmtId="166" fontId="9" fillId="0" borderId="1" xfId="0" applyNumberFormat="1" applyFont="1" applyBorder="1" applyAlignment="1">
      <alignment horizontal="center" vertical="top" wrapText="1"/>
    </xf>
    <xf numFmtId="166" fontId="4" fillId="8" borderId="4" xfId="0" applyNumberFormat="1" applyFont="1" applyFill="1" applyBorder="1" applyAlignment="1">
      <alignment horizontal="center" vertical="top" wrapText="1"/>
    </xf>
    <xf numFmtId="166" fontId="4" fillId="8" borderId="1" xfId="0" applyNumberFormat="1" applyFont="1" applyFill="1" applyBorder="1" applyAlignment="1">
      <alignment horizontal="center" vertical="top" wrapText="1"/>
    </xf>
    <xf numFmtId="166" fontId="3" fillId="7" borderId="1" xfId="0" applyNumberFormat="1" applyFont="1" applyFill="1" applyBorder="1" applyAlignment="1">
      <alignment horizontal="center" vertical="top"/>
    </xf>
    <xf numFmtId="166" fontId="4" fillId="0" borderId="1" xfId="0" applyNumberFormat="1" applyFont="1" applyBorder="1" applyAlignment="1">
      <alignment vertical="top" wrapText="1"/>
    </xf>
    <xf numFmtId="166" fontId="4" fillId="3" borderId="1" xfId="0" applyNumberFormat="1" applyFont="1" applyFill="1" applyBorder="1" applyAlignment="1">
      <alignment horizontal="center" vertical="top"/>
    </xf>
    <xf numFmtId="166" fontId="4" fillId="0" borderId="2" xfId="0" applyNumberFormat="1" applyFont="1" applyBorder="1" applyAlignment="1">
      <alignment vertical="top" wrapText="1"/>
    </xf>
    <xf numFmtId="166" fontId="4" fillId="3" borderId="6" xfId="0" applyNumberFormat="1" applyFont="1" applyFill="1" applyBorder="1" applyAlignment="1">
      <alignment horizontal="center" vertical="top" wrapText="1"/>
    </xf>
    <xf numFmtId="166" fontId="9" fillId="7" borderId="6" xfId="0" applyNumberFormat="1" applyFont="1" applyFill="1" applyBorder="1" applyAlignment="1">
      <alignment horizontal="center" vertical="top" wrapText="1"/>
    </xf>
    <xf numFmtId="166" fontId="9" fillId="8" borderId="6" xfId="0" applyNumberFormat="1" applyFont="1" applyFill="1" applyBorder="1" applyAlignment="1">
      <alignment horizontal="center" vertical="top" wrapText="1"/>
    </xf>
    <xf numFmtId="166" fontId="9" fillId="0" borderId="6" xfId="0" applyNumberFormat="1" applyFont="1" applyBorder="1" applyAlignment="1">
      <alignment vertical="top" wrapText="1"/>
    </xf>
    <xf numFmtId="166" fontId="9" fillId="7" borderId="4" xfId="0" applyNumberFormat="1" applyFont="1" applyFill="1" applyBorder="1" applyAlignment="1">
      <alignment horizontal="center" vertical="top" wrapText="1"/>
    </xf>
    <xf numFmtId="166" fontId="9" fillId="8" borderId="1" xfId="0" applyNumberFormat="1" applyFont="1" applyFill="1" applyBorder="1" applyAlignment="1">
      <alignment horizontal="center" vertical="top" wrapText="1"/>
    </xf>
    <xf numFmtId="166" fontId="9" fillId="0" borderId="1" xfId="0" applyNumberFormat="1" applyFont="1" applyBorder="1" applyAlignment="1">
      <alignment vertical="top" wrapText="1"/>
    </xf>
    <xf numFmtId="166" fontId="9" fillId="3" borderId="2" xfId="0" applyNumberFormat="1" applyFont="1" applyFill="1" applyBorder="1" applyAlignment="1">
      <alignment horizontal="center" vertical="top" wrapText="1"/>
    </xf>
    <xf numFmtId="166" fontId="9" fillId="8" borderId="11" xfId="0" applyNumberFormat="1" applyFont="1" applyFill="1" applyBorder="1" applyAlignment="1">
      <alignment horizontal="center" vertical="top" wrapText="1"/>
    </xf>
    <xf numFmtId="166" fontId="4" fillId="4" borderId="4" xfId="0" applyNumberFormat="1" applyFont="1" applyFill="1" applyBorder="1" applyAlignment="1">
      <alignment vertical="top"/>
    </xf>
    <xf numFmtId="166" fontId="3" fillId="0" borderId="1" xfId="0" applyNumberFormat="1" applyFont="1" applyBorder="1" applyAlignment="1">
      <alignment horizontal="center" vertical="top" wrapText="1"/>
    </xf>
    <xf numFmtId="166" fontId="3" fillId="3" borderId="2" xfId="0" applyNumberFormat="1" applyFont="1" applyFill="1" applyBorder="1" applyAlignment="1">
      <alignment horizontal="center" vertical="top" wrapText="1"/>
    </xf>
    <xf numFmtId="166" fontId="9" fillId="0" borderId="5" xfId="0" applyNumberFormat="1" applyFont="1" applyBorder="1" applyAlignment="1">
      <alignment horizontal="center" vertical="top" wrapText="1"/>
    </xf>
    <xf numFmtId="166" fontId="3" fillId="7" borderId="6" xfId="0" applyNumberFormat="1" applyFont="1" applyFill="1" applyBorder="1" applyAlignment="1">
      <alignment horizontal="center" vertical="top" wrapText="1"/>
    </xf>
    <xf numFmtId="166" fontId="3" fillId="3" borderId="1" xfId="1" applyNumberFormat="1" applyFont="1" applyFill="1" applyBorder="1" applyAlignment="1">
      <alignment horizontal="center" vertical="top"/>
    </xf>
    <xf numFmtId="166" fontId="4" fillId="8" borderId="4" xfId="0" applyNumberFormat="1" applyFont="1" applyFill="1" applyBorder="1" applyAlignment="1">
      <alignment horizontal="center" vertical="top"/>
    </xf>
    <xf numFmtId="166" fontId="4" fillId="6" borderId="1" xfId="1" applyNumberFormat="1" applyFont="1" applyFill="1" applyBorder="1" applyAlignment="1">
      <alignment horizontal="center" vertical="top"/>
    </xf>
    <xf numFmtId="166" fontId="4" fillId="5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horizontal="center" vertical="top"/>
    </xf>
    <xf numFmtId="166" fontId="3" fillId="6" borderId="1" xfId="1" applyNumberFormat="1" applyFont="1" applyFill="1" applyBorder="1" applyAlignment="1">
      <alignment horizontal="center" vertical="top"/>
    </xf>
    <xf numFmtId="166" fontId="4" fillId="8" borderId="1" xfId="0" applyNumberFormat="1" applyFont="1" applyFill="1" applyBorder="1" applyAlignment="1">
      <alignment horizontal="center" vertical="top"/>
    </xf>
    <xf numFmtId="166" fontId="4" fillId="6" borderId="2" xfId="1" applyNumberFormat="1" applyFont="1" applyFill="1" applyBorder="1" applyAlignment="1">
      <alignment horizontal="center" vertical="top"/>
    </xf>
    <xf numFmtId="166" fontId="4" fillId="5" borderId="6" xfId="0" applyNumberFormat="1" applyFont="1" applyFill="1" applyBorder="1" applyAlignment="1">
      <alignment horizontal="center" vertical="top"/>
    </xf>
    <xf numFmtId="166" fontId="9" fillId="5" borderId="11" xfId="0" applyNumberFormat="1" applyFont="1" applyFill="1" applyBorder="1" applyAlignment="1">
      <alignment horizontal="center" vertical="top"/>
    </xf>
    <xf numFmtId="166" fontId="4" fillId="7" borderId="4" xfId="0" applyNumberFormat="1" applyFont="1" applyFill="1" applyBorder="1" applyAlignment="1">
      <alignment horizontal="center" vertical="top"/>
    </xf>
    <xf numFmtId="166" fontId="9" fillId="3" borderId="4" xfId="0" applyNumberFormat="1" applyFont="1" applyFill="1" applyBorder="1" applyAlignment="1">
      <alignment horizontal="center" vertical="top"/>
    </xf>
    <xf numFmtId="166" fontId="4" fillId="5" borderId="4" xfId="0" applyNumberFormat="1" applyFont="1" applyFill="1" applyBorder="1" applyAlignment="1">
      <alignment horizontal="center" vertical="top"/>
    </xf>
    <xf numFmtId="166" fontId="4" fillId="8" borderId="13" xfId="0" applyNumberFormat="1" applyFont="1" applyFill="1" applyBorder="1" applyAlignment="1">
      <alignment horizontal="center" vertical="top"/>
    </xf>
    <xf numFmtId="166" fontId="4" fillId="3" borderId="3" xfId="0" applyNumberFormat="1" applyFont="1" applyFill="1" applyBorder="1" applyAlignment="1">
      <alignment horizontal="center" vertical="top"/>
    </xf>
    <xf numFmtId="166" fontId="4" fillId="8" borderId="7" xfId="0" applyNumberFormat="1" applyFont="1" applyFill="1" applyBorder="1" applyAlignment="1">
      <alignment horizontal="center" vertical="top" wrapText="1"/>
    </xf>
    <xf numFmtId="166" fontId="4" fillId="3" borderId="18" xfId="0" applyNumberFormat="1" applyFont="1" applyFill="1" applyBorder="1" applyAlignment="1">
      <alignment horizontal="center" vertical="top" wrapText="1"/>
    </xf>
    <xf numFmtId="166" fontId="4" fillId="0" borderId="14" xfId="0" applyNumberFormat="1" applyFont="1" applyBorder="1" applyAlignment="1">
      <alignment horizontal="center" vertical="top" wrapText="1"/>
    </xf>
    <xf numFmtId="166" fontId="4" fillId="0" borderId="0" xfId="0" applyNumberFormat="1" applyFont="1" applyAlignment="1">
      <alignment horizontal="center" vertical="top" wrapText="1"/>
    </xf>
    <xf numFmtId="166" fontId="11" fillId="0" borderId="0" xfId="0" applyNumberFormat="1" applyFont="1" applyAlignment="1">
      <alignment horizontal="center" vertical="top"/>
    </xf>
    <xf numFmtId="0" fontId="4" fillId="3" borderId="1" xfId="0" applyFont="1" applyFill="1" applyBorder="1" applyAlignment="1">
      <alignment horizontal="left" vertical="top" wrapText="1"/>
    </xf>
    <xf numFmtId="164" fontId="9" fillId="7" borderId="10" xfId="0" applyNumberFormat="1" applyFont="1" applyFill="1" applyBorder="1" applyAlignment="1">
      <alignment horizontal="center" vertical="top" wrapText="1"/>
    </xf>
    <xf numFmtId="164" fontId="9" fillId="8" borderId="16" xfId="0" applyNumberFormat="1" applyFont="1" applyFill="1" applyBorder="1" applyAlignment="1">
      <alignment vertical="top" wrapText="1"/>
    </xf>
    <xf numFmtId="3" fontId="4" fillId="7" borderId="1" xfId="0" applyNumberFormat="1" applyFont="1" applyFill="1" applyBorder="1" applyAlignment="1">
      <alignment horizontal="left" vertical="top" wrapText="1"/>
    </xf>
    <xf numFmtId="164" fontId="2" fillId="8" borderId="4" xfId="0" applyNumberFormat="1" applyFont="1" applyFill="1" applyBorder="1" applyAlignment="1">
      <alignment horizontal="center" vertical="top"/>
    </xf>
    <xf numFmtId="164" fontId="4" fillId="8" borderId="9" xfId="0" applyNumberFormat="1" applyFont="1" applyFill="1" applyBorder="1" applyAlignment="1">
      <alignment horizontal="center" vertical="top" wrapText="1"/>
    </xf>
    <xf numFmtId="164" fontId="15" fillId="5" borderId="1" xfId="0" applyNumberFormat="1" applyFont="1" applyFill="1" applyBorder="1" applyAlignment="1">
      <alignment horizontal="center" vertical="top"/>
    </xf>
    <xf numFmtId="164" fontId="17" fillId="3" borderId="1" xfId="0" applyNumberFormat="1" applyFont="1" applyFill="1" applyBorder="1" applyAlignment="1">
      <alignment horizontal="center" vertical="top" wrapText="1"/>
    </xf>
    <xf numFmtId="166" fontId="17" fillId="3" borderId="1" xfId="0" applyNumberFormat="1" applyFont="1" applyFill="1" applyBorder="1" applyAlignment="1">
      <alignment horizontal="center" vertical="top" wrapText="1"/>
    </xf>
    <xf numFmtId="164" fontId="16" fillId="3" borderId="1" xfId="0" applyNumberFormat="1" applyFont="1" applyFill="1" applyBorder="1" applyAlignment="1">
      <alignment horizontal="center" vertical="top" wrapText="1"/>
    </xf>
    <xf numFmtId="166" fontId="16" fillId="3" borderId="1" xfId="0" applyNumberFormat="1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8" fillId="0" borderId="0" xfId="0" applyFont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6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left" vertical="top" wrapText="1"/>
    </xf>
    <xf numFmtId="0" fontId="3" fillId="0" borderId="17" xfId="0" applyFont="1" applyBorder="1" applyAlignment="1">
      <alignment vertical="top" wrapText="1"/>
    </xf>
    <xf numFmtId="0" fontId="11" fillId="0" borderId="1" xfId="0" applyFont="1" applyBorder="1"/>
    <xf numFmtId="164" fontId="4" fillId="8" borderId="1" xfId="0" applyNumberFormat="1" applyFont="1" applyFill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0" fontId="19" fillId="3" borderId="1" xfId="0" applyFont="1" applyFill="1" applyBorder="1" applyAlignment="1">
      <alignment vertical="top" wrapText="1"/>
    </xf>
    <xf numFmtId="3" fontId="19" fillId="3" borderId="1" xfId="0" applyNumberFormat="1" applyFont="1" applyFill="1" applyBorder="1" applyAlignment="1">
      <alignment vertical="top" wrapText="1"/>
    </xf>
    <xf numFmtId="0" fontId="19" fillId="3" borderId="6" xfId="0" applyFont="1" applyFill="1" applyBorder="1" applyAlignment="1">
      <alignment vertical="top" wrapText="1"/>
    </xf>
    <xf numFmtId="166" fontId="11" fillId="0" borderId="26" xfId="0" applyNumberFormat="1" applyFont="1" applyBorder="1" applyAlignment="1">
      <alignment horizontal="center" vertical="top"/>
    </xf>
    <xf numFmtId="1" fontId="13" fillId="2" borderId="1" xfId="0" applyNumberFormat="1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vertical="top"/>
    </xf>
    <xf numFmtId="0" fontId="3" fillId="3" borderId="9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164" fontId="4" fillId="3" borderId="2" xfId="0" applyNumberFormat="1" applyFont="1" applyFill="1" applyBorder="1" applyAlignment="1">
      <alignment horizontal="left" vertical="top" wrapText="1"/>
    </xf>
    <xf numFmtId="164" fontId="4" fillId="3" borderId="3" xfId="0" applyNumberFormat="1" applyFont="1" applyFill="1" applyBorder="1" applyAlignment="1">
      <alignment horizontal="left" vertical="top" wrapText="1"/>
    </xf>
    <xf numFmtId="164" fontId="4" fillId="3" borderId="2" xfId="0" applyNumberFormat="1" applyFont="1" applyFill="1" applyBorder="1" applyAlignment="1">
      <alignment horizontal="center" vertical="top" wrapText="1"/>
    </xf>
    <xf numFmtId="164" fontId="4" fillId="3" borderId="3" xfId="0" applyNumberFormat="1" applyFont="1" applyFill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left" vertical="top" wrapText="1"/>
    </xf>
    <xf numFmtId="164" fontId="4" fillId="0" borderId="3" xfId="0" applyNumberFormat="1" applyFont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3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CCFF"/>
      <color rgb="FF99FF99"/>
      <color rgb="FF99FFCC"/>
      <color rgb="FFFFFF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A1:I203"/>
  <sheetViews>
    <sheetView tabSelected="1" zoomScaleNormal="100" zoomScaleSheetLayoutView="80" workbookViewId="0">
      <selection activeCell="B2" sqref="B2:G2"/>
    </sheetView>
  </sheetViews>
  <sheetFormatPr defaultColWidth="9.109375" defaultRowHeight="13.8" x14ac:dyDescent="0.3"/>
  <cols>
    <col min="1" max="1" width="2.5546875" style="48" customWidth="1"/>
    <col min="2" max="2" width="14.5546875" style="46" customWidth="1"/>
    <col min="3" max="3" width="44.6640625" style="46" customWidth="1"/>
    <col min="4" max="4" width="12.109375" style="218" customWidth="1"/>
    <col min="5" max="6" width="12.109375" style="167" customWidth="1"/>
    <col min="7" max="7" width="14.6640625" style="167" customWidth="1"/>
    <col min="8" max="16384" width="9.109375" style="48"/>
  </cols>
  <sheetData>
    <row r="1" spans="2:7" ht="15.75" customHeight="1" x14ac:dyDescent="0.3">
      <c r="B1" s="45"/>
      <c r="D1" s="47"/>
      <c r="E1" s="47"/>
      <c r="F1" s="231"/>
      <c r="G1" s="231"/>
    </row>
    <row r="2" spans="2:7" ht="34.200000000000003" customHeight="1" x14ac:dyDescent="0.3">
      <c r="B2" s="266" t="s">
        <v>246</v>
      </c>
      <c r="C2" s="266"/>
      <c r="D2" s="266"/>
      <c r="E2" s="266"/>
      <c r="F2" s="266"/>
      <c r="G2" s="266"/>
    </row>
    <row r="3" spans="2:7" ht="60" customHeight="1" x14ac:dyDescent="0.3">
      <c r="B3" s="49" t="s">
        <v>0</v>
      </c>
      <c r="C3" s="49" t="s">
        <v>1</v>
      </c>
      <c r="D3" s="168" t="s">
        <v>2</v>
      </c>
      <c r="E3" s="50" t="s">
        <v>3</v>
      </c>
      <c r="F3" s="50" t="s">
        <v>4</v>
      </c>
      <c r="G3" s="50" t="s">
        <v>5</v>
      </c>
    </row>
    <row r="4" spans="2:7" ht="15" customHeight="1" x14ac:dyDescent="0.3">
      <c r="B4" s="52">
        <v>1</v>
      </c>
      <c r="C4" s="52">
        <v>2</v>
      </c>
      <c r="D4" s="260">
        <v>3</v>
      </c>
      <c r="E4" s="52">
        <v>4</v>
      </c>
      <c r="F4" s="52">
        <v>5</v>
      </c>
      <c r="G4" s="52">
        <v>6</v>
      </c>
    </row>
    <row r="5" spans="2:7" ht="28.5" customHeight="1" x14ac:dyDescent="0.3">
      <c r="B5" s="53" t="s">
        <v>6</v>
      </c>
      <c r="C5" s="54" t="s">
        <v>7</v>
      </c>
      <c r="D5" s="169"/>
      <c r="E5" s="55"/>
      <c r="F5" s="55"/>
      <c r="G5" s="54"/>
    </row>
    <row r="6" spans="2:7" ht="30" customHeight="1" x14ac:dyDescent="0.3">
      <c r="B6" s="56" t="s">
        <v>8</v>
      </c>
      <c r="C6" s="56" t="s">
        <v>9</v>
      </c>
      <c r="D6" s="170"/>
      <c r="E6" s="57"/>
      <c r="F6" s="57"/>
      <c r="G6" s="58"/>
    </row>
    <row r="7" spans="2:7" ht="29.25" customHeight="1" x14ac:dyDescent="0.3">
      <c r="B7" s="3" t="s">
        <v>10</v>
      </c>
      <c r="C7" s="20" t="s">
        <v>11</v>
      </c>
      <c r="D7" s="171"/>
      <c r="E7" s="10"/>
      <c r="F7" s="10"/>
      <c r="G7" s="21" t="s">
        <v>12</v>
      </c>
    </row>
    <row r="8" spans="2:7" ht="28.5" customHeight="1" x14ac:dyDescent="0.3">
      <c r="B8" s="3" t="s">
        <v>17</v>
      </c>
      <c r="C8" s="20" t="s">
        <v>18</v>
      </c>
      <c r="D8" s="171"/>
      <c r="E8" s="10"/>
      <c r="F8" s="10"/>
      <c r="G8" s="6" t="s">
        <v>12</v>
      </c>
    </row>
    <row r="9" spans="2:7" ht="22.5" customHeight="1" x14ac:dyDescent="0.3">
      <c r="B9" s="3" t="s">
        <v>19</v>
      </c>
      <c r="C9" s="5" t="s">
        <v>20</v>
      </c>
      <c r="D9" s="171"/>
      <c r="E9" s="10"/>
      <c r="F9" s="10"/>
      <c r="G9" s="10"/>
    </row>
    <row r="10" spans="2:7" ht="40.950000000000003" customHeight="1" x14ac:dyDescent="0.3">
      <c r="B10" s="3" t="s">
        <v>21</v>
      </c>
      <c r="C10" s="15" t="s">
        <v>22</v>
      </c>
      <c r="D10" s="171"/>
      <c r="E10" s="10"/>
      <c r="F10" s="10"/>
      <c r="G10" s="10"/>
    </row>
    <row r="11" spans="2:7" ht="30.75" customHeight="1" x14ac:dyDescent="0.3">
      <c r="B11" s="3" t="s">
        <v>23</v>
      </c>
      <c r="C11" s="59" t="s">
        <v>24</v>
      </c>
      <c r="D11" s="171"/>
      <c r="E11" s="10"/>
      <c r="F11" s="10"/>
      <c r="G11" s="10"/>
    </row>
    <row r="12" spans="2:7" ht="31.5" customHeight="1" x14ac:dyDescent="0.3">
      <c r="B12" s="3" t="s">
        <v>25</v>
      </c>
      <c r="C12" s="20" t="s">
        <v>26</v>
      </c>
      <c r="D12" s="172"/>
      <c r="E12" s="6"/>
      <c r="F12" s="6"/>
      <c r="G12" s="10"/>
    </row>
    <row r="13" spans="2:7" ht="30.75" customHeight="1" x14ac:dyDescent="0.3">
      <c r="B13" s="247" t="s">
        <v>27</v>
      </c>
      <c r="C13" s="255" t="s">
        <v>240</v>
      </c>
      <c r="D13" s="172"/>
      <c r="E13" s="6"/>
      <c r="F13" s="6"/>
      <c r="G13" s="60"/>
    </row>
    <row r="14" spans="2:7" ht="55.5" customHeight="1" x14ac:dyDescent="0.3">
      <c r="B14" s="247" t="s">
        <v>28</v>
      </c>
      <c r="C14" s="256" t="s">
        <v>241</v>
      </c>
      <c r="D14" s="172"/>
      <c r="E14" s="6"/>
      <c r="F14" s="6"/>
      <c r="G14" s="60"/>
    </row>
    <row r="15" spans="2:7" ht="33" customHeight="1" x14ac:dyDescent="0.3">
      <c r="B15" s="247" t="s">
        <v>29</v>
      </c>
      <c r="C15" s="256" t="s">
        <v>242</v>
      </c>
      <c r="D15" s="172"/>
      <c r="E15" s="6"/>
      <c r="F15" s="6"/>
      <c r="G15" s="60"/>
    </row>
    <row r="16" spans="2:7" ht="32.4" customHeight="1" x14ac:dyDescent="0.3">
      <c r="B16" s="247" t="s">
        <v>30</v>
      </c>
      <c r="C16" s="256" t="s">
        <v>243</v>
      </c>
      <c r="D16" s="172"/>
      <c r="E16" s="6"/>
      <c r="F16" s="6"/>
      <c r="G16" s="60"/>
    </row>
    <row r="17" spans="2:9" ht="21" customHeight="1" x14ac:dyDescent="0.3">
      <c r="B17" s="247" t="s">
        <v>31</v>
      </c>
      <c r="C17" s="257" t="s">
        <v>32</v>
      </c>
      <c r="D17" s="227"/>
      <c r="E17" s="226"/>
      <c r="F17" s="226"/>
      <c r="G17" s="226"/>
      <c r="H17" s="51"/>
      <c r="I17" s="51"/>
    </row>
    <row r="18" spans="2:9" ht="30" customHeight="1" x14ac:dyDescent="0.3">
      <c r="B18" s="3" t="s">
        <v>34</v>
      </c>
      <c r="C18" s="256" t="s">
        <v>35</v>
      </c>
      <c r="D18" s="227"/>
      <c r="E18" s="226"/>
      <c r="F18" s="226"/>
      <c r="G18" s="228"/>
    </row>
    <row r="19" spans="2:9" ht="42" customHeight="1" x14ac:dyDescent="0.3">
      <c r="B19" s="3" t="s">
        <v>36</v>
      </c>
      <c r="C19" s="20" t="s">
        <v>37</v>
      </c>
      <c r="D19" s="229"/>
      <c r="E19" s="228"/>
      <c r="F19" s="228"/>
      <c r="G19" s="226"/>
    </row>
    <row r="20" spans="2:9" ht="44.4" customHeight="1" x14ac:dyDescent="0.3">
      <c r="B20" s="3" t="s">
        <v>38</v>
      </c>
      <c r="C20" s="20" t="s">
        <v>39</v>
      </c>
      <c r="D20" s="174"/>
      <c r="E20" s="12"/>
      <c r="F20" s="12"/>
      <c r="G20" s="60"/>
    </row>
    <row r="21" spans="2:9" ht="32.25" customHeight="1" x14ac:dyDescent="0.3">
      <c r="B21" s="3" t="s">
        <v>40</v>
      </c>
      <c r="C21" s="15" t="s">
        <v>41</v>
      </c>
      <c r="D21" s="176"/>
      <c r="E21" s="13"/>
      <c r="F21" s="13"/>
      <c r="G21" s="60"/>
    </row>
    <row r="22" spans="2:9" ht="30.75" customHeight="1" x14ac:dyDescent="0.3">
      <c r="B22" s="3" t="s">
        <v>42</v>
      </c>
      <c r="C22" s="20" t="s">
        <v>43</v>
      </c>
      <c r="D22" s="176"/>
      <c r="E22" s="13"/>
      <c r="F22" s="13"/>
      <c r="G22" s="108" t="s">
        <v>44</v>
      </c>
    </row>
    <row r="23" spans="2:9" ht="42.6" customHeight="1" x14ac:dyDescent="0.3">
      <c r="B23" s="3" t="s">
        <v>45</v>
      </c>
      <c r="C23" s="15" t="s">
        <v>46</v>
      </c>
      <c r="D23" s="176"/>
      <c r="E23" s="13"/>
      <c r="F23" s="13"/>
      <c r="G23" s="10"/>
    </row>
    <row r="24" spans="2:9" ht="34.200000000000003" customHeight="1" x14ac:dyDescent="0.3">
      <c r="B24" s="3" t="s">
        <v>47</v>
      </c>
      <c r="C24" s="20" t="s">
        <v>48</v>
      </c>
      <c r="D24" s="176"/>
      <c r="E24" s="13"/>
      <c r="F24" s="13"/>
      <c r="G24" s="6"/>
    </row>
    <row r="25" spans="2:9" ht="28.5" customHeight="1" x14ac:dyDescent="0.3">
      <c r="B25" s="3" t="s">
        <v>49</v>
      </c>
      <c r="C25" s="20" t="s">
        <v>50</v>
      </c>
      <c r="D25" s="176"/>
      <c r="E25" s="13"/>
      <c r="F25" s="13"/>
      <c r="G25" s="6" t="s">
        <v>51</v>
      </c>
    </row>
    <row r="26" spans="2:9" ht="40.5" customHeight="1" x14ac:dyDescent="0.3">
      <c r="B26" s="3" t="s">
        <v>52</v>
      </c>
      <c r="C26" s="5" t="s">
        <v>53</v>
      </c>
      <c r="D26" s="174"/>
      <c r="E26" s="12"/>
      <c r="F26" s="14"/>
      <c r="G26" s="235" t="s">
        <v>54</v>
      </c>
    </row>
    <row r="27" spans="2:9" ht="30.75" customHeight="1" x14ac:dyDescent="0.3">
      <c r="B27" s="3" t="s">
        <v>55</v>
      </c>
      <c r="C27" s="4" t="s">
        <v>56</v>
      </c>
      <c r="D27" s="174"/>
      <c r="E27" s="12"/>
      <c r="F27" s="14"/>
      <c r="G27" s="21"/>
    </row>
    <row r="28" spans="2:9" ht="31.2" customHeight="1" x14ac:dyDescent="0.3">
      <c r="B28" s="3" t="s">
        <v>57</v>
      </c>
      <c r="C28" s="15" t="s">
        <v>58</v>
      </c>
      <c r="D28" s="174"/>
      <c r="E28" s="12"/>
      <c r="F28" s="14"/>
      <c r="G28" s="60"/>
    </row>
    <row r="29" spans="2:9" ht="41.25" customHeight="1" x14ac:dyDescent="0.3">
      <c r="B29" s="3" t="s">
        <v>59</v>
      </c>
      <c r="C29" s="20" t="s">
        <v>60</v>
      </c>
      <c r="D29" s="174"/>
      <c r="E29" s="12"/>
      <c r="F29" s="14"/>
      <c r="G29" s="235" t="s">
        <v>61</v>
      </c>
    </row>
    <row r="30" spans="2:9" ht="31.5" customHeight="1" x14ac:dyDescent="0.3">
      <c r="B30" s="3" t="s">
        <v>62</v>
      </c>
      <c r="C30" s="20" t="s">
        <v>63</v>
      </c>
      <c r="D30" s="174"/>
      <c r="E30" s="12"/>
      <c r="F30" s="12"/>
      <c r="G30" s="60"/>
    </row>
    <row r="31" spans="2:9" ht="54" customHeight="1" x14ac:dyDescent="0.3">
      <c r="B31" s="3" t="s">
        <v>64</v>
      </c>
      <c r="C31" s="5" t="s">
        <v>65</v>
      </c>
      <c r="D31" s="174"/>
      <c r="E31" s="12"/>
      <c r="F31" s="12"/>
      <c r="G31" s="60"/>
    </row>
    <row r="32" spans="2:9" ht="29.25" customHeight="1" x14ac:dyDescent="0.3">
      <c r="B32" s="3" t="s">
        <v>66</v>
      </c>
      <c r="C32" s="5" t="s">
        <v>67</v>
      </c>
      <c r="D32" s="176"/>
      <c r="E32" s="13"/>
      <c r="F32" s="13"/>
      <c r="G32" s="21"/>
    </row>
    <row r="33" spans="1:7" ht="20.25" customHeight="1" x14ac:dyDescent="0.3">
      <c r="B33" s="3" t="s">
        <v>68</v>
      </c>
      <c r="C33" s="15" t="s">
        <v>69</v>
      </c>
      <c r="D33" s="174"/>
      <c r="E33" s="12"/>
      <c r="F33" s="12"/>
      <c r="G33" s="60"/>
    </row>
    <row r="34" spans="1:7" ht="30.75" customHeight="1" x14ac:dyDescent="0.3">
      <c r="B34" s="3" t="s">
        <v>70</v>
      </c>
      <c r="C34" s="20" t="s">
        <v>71</v>
      </c>
      <c r="D34" s="177"/>
      <c r="E34" s="14"/>
      <c r="F34" s="14"/>
      <c r="G34" s="60"/>
    </row>
    <row r="35" spans="1:7" ht="28.5" customHeight="1" x14ac:dyDescent="0.3">
      <c r="B35" s="3" t="s">
        <v>72</v>
      </c>
      <c r="C35" s="5" t="s">
        <v>73</v>
      </c>
      <c r="D35" s="174"/>
      <c r="E35" s="12"/>
      <c r="F35" s="12"/>
      <c r="G35" s="6" t="s">
        <v>51</v>
      </c>
    </row>
    <row r="36" spans="1:7" ht="30" customHeight="1" x14ac:dyDescent="0.3">
      <c r="B36" s="3" t="s">
        <v>74</v>
      </c>
      <c r="C36" s="20" t="s">
        <v>75</v>
      </c>
      <c r="D36" s="178"/>
      <c r="E36" s="16"/>
      <c r="F36" s="16"/>
      <c r="G36" s="60"/>
    </row>
    <row r="37" spans="1:7" ht="42" customHeight="1" x14ac:dyDescent="0.3">
      <c r="B37" s="3" t="s">
        <v>76</v>
      </c>
      <c r="C37" s="5" t="s">
        <v>77</v>
      </c>
      <c r="D37" s="62"/>
      <c r="E37" s="17"/>
      <c r="F37" s="17"/>
      <c r="G37" s="21" t="s">
        <v>78</v>
      </c>
    </row>
    <row r="38" spans="1:7" ht="31.5" customHeight="1" x14ac:dyDescent="0.3">
      <c r="A38" s="63"/>
      <c r="B38" s="3" t="s">
        <v>79</v>
      </c>
      <c r="C38" s="20" t="s">
        <v>80</v>
      </c>
      <c r="D38" s="248"/>
      <c r="E38" s="249" t="s">
        <v>81</v>
      </c>
      <c r="F38" s="249" t="s">
        <v>81</v>
      </c>
      <c r="G38" s="250" t="s">
        <v>81</v>
      </c>
    </row>
    <row r="39" spans="1:7" ht="45.6" customHeight="1" x14ac:dyDescent="0.3">
      <c r="A39" s="63"/>
      <c r="B39" s="3" t="s">
        <v>83</v>
      </c>
      <c r="C39" s="20" t="s">
        <v>84</v>
      </c>
      <c r="D39" s="172"/>
      <c r="E39" s="108"/>
      <c r="F39" s="108"/>
      <c r="G39" s="250"/>
    </row>
    <row r="40" spans="1:7" ht="21.6" customHeight="1" x14ac:dyDescent="0.3">
      <c r="B40" s="251"/>
      <c r="C40" s="69" t="s">
        <v>85</v>
      </c>
      <c r="D40" s="180">
        <f>SUM(D41:D46)</f>
        <v>193740.2</v>
      </c>
      <c r="E40" s="68">
        <f>SUM(E41:E46)</f>
        <v>186711.6</v>
      </c>
      <c r="F40" s="68">
        <f>SUM(F41:F46)</f>
        <v>184176.89999999997</v>
      </c>
      <c r="G40" s="68"/>
    </row>
    <row r="41" spans="1:7" ht="20.25" customHeight="1" x14ac:dyDescent="0.3">
      <c r="B41" s="263"/>
      <c r="C41" s="15" t="s">
        <v>86</v>
      </c>
      <c r="D41" s="173"/>
      <c r="E41" s="60"/>
      <c r="F41" s="60"/>
      <c r="G41" s="60"/>
    </row>
    <row r="42" spans="1:7" ht="30" customHeight="1" x14ac:dyDescent="0.3">
      <c r="B42" s="264"/>
      <c r="C42" s="15" t="s">
        <v>13</v>
      </c>
      <c r="D42" s="1">
        <v>71559.200000000012</v>
      </c>
      <c r="E42" s="1">
        <v>71183.200000000012</v>
      </c>
      <c r="F42" s="1">
        <v>71128.600000000006</v>
      </c>
      <c r="G42" s="60"/>
    </row>
    <row r="43" spans="1:7" ht="19.95" customHeight="1" x14ac:dyDescent="0.3">
      <c r="B43" s="264"/>
      <c r="C43" s="15" t="s">
        <v>14</v>
      </c>
      <c r="D43" s="173">
        <v>103928.5</v>
      </c>
      <c r="E43" s="60">
        <v>103996.2</v>
      </c>
      <c r="F43" s="60">
        <v>103996.2</v>
      </c>
      <c r="G43" s="60"/>
    </row>
    <row r="44" spans="1:7" ht="26.4" customHeight="1" x14ac:dyDescent="0.3">
      <c r="B44" s="264"/>
      <c r="C44" s="15" t="s">
        <v>33</v>
      </c>
      <c r="D44" s="173">
        <v>8085.2</v>
      </c>
      <c r="E44" s="60">
        <v>2772.3999999999996</v>
      </c>
      <c r="F44" s="60">
        <v>292.3</v>
      </c>
      <c r="G44" s="60"/>
    </row>
    <row r="45" spans="1:7" ht="20.25" customHeight="1" x14ac:dyDescent="0.3">
      <c r="B45" s="264"/>
      <c r="C45" s="15" t="s">
        <v>15</v>
      </c>
      <c r="D45" s="173">
        <v>8069.3</v>
      </c>
      <c r="E45" s="60">
        <v>8069.3</v>
      </c>
      <c r="F45" s="60">
        <v>8069.3</v>
      </c>
      <c r="G45" s="60"/>
    </row>
    <row r="46" spans="1:7" ht="20.25" customHeight="1" x14ac:dyDescent="0.3">
      <c r="B46" s="265"/>
      <c r="C46" s="15" t="s">
        <v>16</v>
      </c>
      <c r="D46" s="173">
        <v>2097.9999999999995</v>
      </c>
      <c r="E46" s="60">
        <v>690.50000000000011</v>
      </c>
      <c r="F46" s="60">
        <v>690.50000000000011</v>
      </c>
      <c r="G46" s="60"/>
    </row>
    <row r="47" spans="1:7" ht="18.75" customHeight="1" x14ac:dyDescent="0.3">
      <c r="B47" s="65"/>
      <c r="C47" s="69" t="s">
        <v>87</v>
      </c>
      <c r="D47" s="180">
        <f t="shared" ref="D47:F47" si="0">D49</f>
        <v>791.7</v>
      </c>
      <c r="E47" s="68">
        <f t="shared" si="0"/>
        <v>764</v>
      </c>
      <c r="F47" s="68">
        <f t="shared" si="0"/>
        <v>699.6</v>
      </c>
      <c r="G47" s="68"/>
    </row>
    <row r="48" spans="1:7" ht="18.75" customHeight="1" x14ac:dyDescent="0.3">
      <c r="B48" s="263"/>
      <c r="C48" s="15" t="s">
        <v>88</v>
      </c>
      <c r="D48" s="173"/>
      <c r="E48" s="60"/>
      <c r="F48" s="60"/>
      <c r="G48" s="60"/>
    </row>
    <row r="49" spans="2:7" ht="20.25" customHeight="1" x14ac:dyDescent="0.3">
      <c r="B49" s="265"/>
      <c r="C49" s="15" t="s">
        <v>82</v>
      </c>
      <c r="D49" s="173">
        <v>791.7</v>
      </c>
      <c r="E49" s="60">
        <v>764</v>
      </c>
      <c r="F49" s="60">
        <v>699.6</v>
      </c>
      <c r="G49" s="60"/>
    </row>
    <row r="50" spans="2:7" ht="33.6" customHeight="1" x14ac:dyDescent="0.3">
      <c r="B50" s="70" t="s">
        <v>89</v>
      </c>
      <c r="C50" s="56" t="s">
        <v>90</v>
      </c>
      <c r="D50" s="181"/>
      <c r="E50" s="71"/>
      <c r="F50" s="71"/>
      <c r="G50" s="58"/>
    </row>
    <row r="51" spans="2:7" ht="18" customHeight="1" x14ac:dyDescent="0.3">
      <c r="B51" s="72" t="s">
        <v>91</v>
      </c>
      <c r="C51" s="20" t="s">
        <v>92</v>
      </c>
      <c r="D51" s="138"/>
      <c r="E51" s="18"/>
      <c r="F51" s="18"/>
      <c r="G51" s="6"/>
    </row>
    <row r="52" spans="2:7" ht="16.95" customHeight="1" x14ac:dyDescent="0.3">
      <c r="B52" s="236" t="s">
        <v>93</v>
      </c>
      <c r="C52" s="20" t="s">
        <v>94</v>
      </c>
      <c r="D52" s="138"/>
      <c r="E52" s="18"/>
      <c r="F52" s="18"/>
      <c r="G52" s="6" t="s">
        <v>95</v>
      </c>
    </row>
    <row r="53" spans="2:7" ht="29.25" customHeight="1" x14ac:dyDescent="0.3">
      <c r="B53" s="236" t="s">
        <v>96</v>
      </c>
      <c r="C53" s="20" t="s">
        <v>97</v>
      </c>
      <c r="D53" s="138"/>
      <c r="E53" s="18"/>
      <c r="F53" s="18"/>
      <c r="G53" s="6" t="s">
        <v>98</v>
      </c>
    </row>
    <row r="54" spans="2:7" ht="19.5" customHeight="1" x14ac:dyDescent="0.3">
      <c r="B54" s="73"/>
      <c r="C54" s="69" t="s">
        <v>85</v>
      </c>
      <c r="D54" s="180">
        <f>SUM(D56:D57)</f>
        <v>2583.2000000000003</v>
      </c>
      <c r="E54" s="68">
        <f>SUM(E56:E57)</f>
        <v>2683.2000000000003</v>
      </c>
      <c r="F54" s="68">
        <f>SUM(F56:F57)</f>
        <v>2683.2000000000003</v>
      </c>
      <c r="G54" s="68"/>
    </row>
    <row r="55" spans="2:7" ht="15.6" customHeight="1" x14ac:dyDescent="0.3">
      <c r="B55" s="280"/>
      <c r="C55" s="15" t="s">
        <v>86</v>
      </c>
      <c r="D55" s="182"/>
      <c r="E55" s="74"/>
      <c r="F55" s="74"/>
      <c r="G55" s="74"/>
    </row>
    <row r="56" spans="2:7" ht="30" customHeight="1" x14ac:dyDescent="0.3">
      <c r="B56" s="281"/>
      <c r="C56" s="15" t="s">
        <v>13</v>
      </c>
      <c r="D56" s="183">
        <v>400</v>
      </c>
      <c r="E56" s="75">
        <v>500</v>
      </c>
      <c r="F56" s="75">
        <v>500</v>
      </c>
      <c r="G56" s="74"/>
    </row>
    <row r="57" spans="2:7" ht="16.2" customHeight="1" x14ac:dyDescent="0.3">
      <c r="B57" s="282"/>
      <c r="C57" s="15" t="s">
        <v>14</v>
      </c>
      <c r="D57" s="183">
        <v>2183.2000000000003</v>
      </c>
      <c r="E57" s="75">
        <v>2183.2000000000003</v>
      </c>
      <c r="F57" s="75">
        <v>2183.2000000000003</v>
      </c>
      <c r="G57" s="60"/>
    </row>
    <row r="58" spans="2:7" s="51" customFormat="1" ht="30.75" customHeight="1" x14ac:dyDescent="0.3">
      <c r="B58" s="70" t="s">
        <v>99</v>
      </c>
      <c r="C58" s="56" t="s">
        <v>100</v>
      </c>
      <c r="D58" s="170"/>
      <c r="E58" s="57"/>
      <c r="F58" s="57"/>
      <c r="G58" s="57"/>
    </row>
    <row r="59" spans="2:7" ht="16.95" customHeight="1" x14ac:dyDescent="0.3">
      <c r="B59" s="73"/>
      <c r="C59" s="69" t="s">
        <v>85</v>
      </c>
      <c r="D59" s="180">
        <f>SUM(D61:D61)</f>
        <v>3.9</v>
      </c>
      <c r="E59" s="68">
        <f t="shared" ref="E59:F59" si="1">SUM(E61:E61)</f>
        <v>3.9</v>
      </c>
      <c r="F59" s="68">
        <f t="shared" si="1"/>
        <v>3.9</v>
      </c>
      <c r="G59" s="68"/>
    </row>
    <row r="60" spans="2:7" ht="14.4" customHeight="1" x14ac:dyDescent="0.3">
      <c r="B60" s="267"/>
      <c r="C60" s="15" t="s">
        <v>86</v>
      </c>
      <c r="D60" s="182"/>
      <c r="E60" s="74"/>
      <c r="F60" s="74"/>
      <c r="G60" s="74"/>
    </row>
    <row r="61" spans="2:7" ht="28.2" customHeight="1" x14ac:dyDescent="0.3">
      <c r="B61" s="267"/>
      <c r="C61" s="20" t="s">
        <v>13</v>
      </c>
      <c r="D61" s="171">
        <v>3.9</v>
      </c>
      <c r="E61" s="10">
        <v>3.9</v>
      </c>
      <c r="F61" s="10">
        <v>3.9</v>
      </c>
      <c r="G61" s="74"/>
    </row>
    <row r="62" spans="2:7" ht="32.25" customHeight="1" x14ac:dyDescent="0.3">
      <c r="B62" s="70" t="s">
        <v>101</v>
      </c>
      <c r="C62" s="56" t="s">
        <v>102</v>
      </c>
      <c r="D62" s="170"/>
      <c r="E62" s="57"/>
      <c r="F62" s="57"/>
      <c r="G62" s="57"/>
    </row>
    <row r="63" spans="2:7" ht="14.4" customHeight="1" x14ac:dyDescent="0.3">
      <c r="B63" s="76"/>
      <c r="C63" s="69" t="s">
        <v>85</v>
      </c>
      <c r="D63" s="180">
        <f t="shared" ref="D63:F63" si="2">+D65</f>
        <v>66</v>
      </c>
      <c r="E63" s="68">
        <f t="shared" si="2"/>
        <v>66</v>
      </c>
      <c r="F63" s="68">
        <f t="shared" si="2"/>
        <v>66</v>
      </c>
      <c r="G63" s="68"/>
    </row>
    <row r="64" spans="2:7" ht="14.4" customHeight="1" x14ac:dyDescent="0.3">
      <c r="B64" s="283"/>
      <c r="C64" s="15" t="s">
        <v>86</v>
      </c>
      <c r="D64" s="182"/>
      <c r="E64" s="74"/>
      <c r="F64" s="74"/>
      <c r="G64" s="74"/>
    </row>
    <row r="65" spans="2:7" ht="29.4" customHeight="1" x14ac:dyDescent="0.3">
      <c r="B65" s="283"/>
      <c r="C65" s="20" t="s">
        <v>13</v>
      </c>
      <c r="D65" s="171">
        <v>66</v>
      </c>
      <c r="E65" s="10">
        <v>66</v>
      </c>
      <c r="F65" s="10">
        <v>66</v>
      </c>
      <c r="G65" s="74"/>
    </row>
    <row r="66" spans="2:7" s="51" customFormat="1" ht="44.4" customHeight="1" x14ac:dyDescent="0.3">
      <c r="B66" s="70" t="s">
        <v>103</v>
      </c>
      <c r="C66" s="56" t="s">
        <v>104</v>
      </c>
      <c r="D66" s="170"/>
      <c r="E66" s="57"/>
      <c r="F66" s="57"/>
      <c r="G66" s="58"/>
    </row>
    <row r="67" spans="2:7" ht="18" customHeight="1" x14ac:dyDescent="0.3">
      <c r="B67" s="76"/>
      <c r="C67" s="69" t="s">
        <v>85</v>
      </c>
      <c r="D67" s="180">
        <f t="shared" ref="D67:F67" si="3">+D69</f>
        <v>4.4000000000000004</v>
      </c>
      <c r="E67" s="68">
        <f t="shared" si="3"/>
        <v>4.4000000000000004</v>
      </c>
      <c r="F67" s="68">
        <f t="shared" si="3"/>
        <v>4.4000000000000004</v>
      </c>
      <c r="G67" s="68"/>
    </row>
    <row r="68" spans="2:7" ht="14.4" customHeight="1" x14ac:dyDescent="0.3">
      <c r="B68" s="283"/>
      <c r="C68" s="15" t="s">
        <v>86</v>
      </c>
      <c r="D68" s="182"/>
      <c r="E68" s="74"/>
      <c r="F68" s="74"/>
      <c r="G68" s="74"/>
    </row>
    <row r="69" spans="2:7" ht="29.4" customHeight="1" x14ac:dyDescent="0.3">
      <c r="B69" s="283"/>
      <c r="C69" s="20" t="s">
        <v>13</v>
      </c>
      <c r="D69" s="171">
        <v>4.4000000000000004</v>
      </c>
      <c r="E69" s="10">
        <v>4.4000000000000004</v>
      </c>
      <c r="F69" s="10">
        <v>4.4000000000000004</v>
      </c>
      <c r="G69" s="74"/>
    </row>
    <row r="70" spans="2:7" ht="33.75" customHeight="1" x14ac:dyDescent="0.3">
      <c r="B70" s="70" t="s">
        <v>105</v>
      </c>
      <c r="C70" s="56" t="s">
        <v>106</v>
      </c>
      <c r="D70" s="170"/>
      <c r="E70" s="57"/>
      <c r="F70" s="57"/>
      <c r="G70" s="57"/>
    </row>
    <row r="71" spans="2:7" ht="16.95" customHeight="1" x14ac:dyDescent="0.3">
      <c r="B71" s="73"/>
      <c r="C71" s="69" t="s">
        <v>85</v>
      </c>
      <c r="D71" s="180">
        <f t="shared" ref="D71:F71" si="4">SUM(D73:D73)</f>
        <v>19.399999999999999</v>
      </c>
      <c r="E71" s="68">
        <f t="shared" si="4"/>
        <v>19.399999999999999</v>
      </c>
      <c r="F71" s="68">
        <f t="shared" si="4"/>
        <v>20</v>
      </c>
      <c r="G71" s="68"/>
    </row>
    <row r="72" spans="2:7" ht="14.4" customHeight="1" x14ac:dyDescent="0.3">
      <c r="B72" s="267"/>
      <c r="C72" s="15" t="s">
        <v>86</v>
      </c>
      <c r="D72" s="182"/>
      <c r="E72" s="74"/>
      <c r="F72" s="74"/>
      <c r="G72" s="74"/>
    </row>
    <row r="73" spans="2:7" ht="30.6" customHeight="1" x14ac:dyDescent="0.3">
      <c r="B73" s="267"/>
      <c r="C73" s="20" t="s">
        <v>13</v>
      </c>
      <c r="D73" s="171">
        <v>19.399999999999999</v>
      </c>
      <c r="E73" s="60">
        <v>19.399999999999999</v>
      </c>
      <c r="F73" s="60">
        <v>20</v>
      </c>
      <c r="G73" s="74"/>
    </row>
    <row r="74" spans="2:7" ht="44.4" customHeight="1" x14ac:dyDescent="0.3">
      <c r="B74" s="70" t="s">
        <v>107</v>
      </c>
      <c r="C74" s="19" t="s">
        <v>108</v>
      </c>
      <c r="D74" s="170"/>
      <c r="E74" s="57"/>
      <c r="F74" s="57"/>
      <c r="G74" s="58" t="s">
        <v>109</v>
      </c>
    </row>
    <row r="75" spans="2:7" ht="16.95" customHeight="1" x14ac:dyDescent="0.3">
      <c r="B75" s="77"/>
      <c r="C75" s="69" t="s">
        <v>85</v>
      </c>
      <c r="D75" s="180">
        <f>+D77+D78</f>
        <v>335.3</v>
      </c>
      <c r="E75" s="68">
        <f>+E77+E78</f>
        <v>439</v>
      </c>
      <c r="F75" s="68">
        <f>+F77+F78</f>
        <v>339</v>
      </c>
      <c r="G75" s="68"/>
    </row>
    <row r="76" spans="2:7" ht="16.95" customHeight="1" x14ac:dyDescent="0.3">
      <c r="B76" s="268"/>
      <c r="C76" s="78" t="s">
        <v>86</v>
      </c>
      <c r="D76" s="184"/>
      <c r="E76" s="79"/>
      <c r="F76" s="79"/>
      <c r="G76" s="79"/>
    </row>
    <row r="77" spans="2:7" ht="30.6" customHeight="1" x14ac:dyDescent="0.3">
      <c r="B77" s="268"/>
      <c r="C77" s="36" t="s">
        <v>13</v>
      </c>
      <c r="D77" s="185">
        <v>35.299999999999997</v>
      </c>
      <c r="E77" s="80">
        <v>39</v>
      </c>
      <c r="F77" s="80">
        <v>39</v>
      </c>
      <c r="G77" s="81"/>
    </row>
    <row r="78" spans="2:7" ht="21" customHeight="1" x14ac:dyDescent="0.3">
      <c r="B78" s="268"/>
      <c r="C78" s="82" t="s">
        <v>82</v>
      </c>
      <c r="D78" s="185">
        <v>300</v>
      </c>
      <c r="E78" s="80">
        <v>400</v>
      </c>
      <c r="F78" s="80">
        <v>300</v>
      </c>
      <c r="G78" s="81"/>
    </row>
    <row r="79" spans="2:7" ht="32.25" customHeight="1" x14ac:dyDescent="0.3">
      <c r="B79" s="29" t="s">
        <v>110</v>
      </c>
      <c r="C79" s="30" t="s">
        <v>111</v>
      </c>
      <c r="D79" s="186"/>
      <c r="E79" s="31"/>
      <c r="F79" s="31"/>
      <c r="G79" s="83"/>
    </row>
    <row r="80" spans="2:7" ht="22.5" customHeight="1" x14ac:dyDescent="0.3">
      <c r="B80" s="84"/>
      <c r="C80" s="85" t="s">
        <v>85</v>
      </c>
      <c r="D80" s="187">
        <f>SUM(D82:D82)</f>
        <v>15</v>
      </c>
      <c r="E80" s="86">
        <f>SUM(E82:E82)</f>
        <v>15</v>
      </c>
      <c r="F80" s="86">
        <f>SUM(F82:F82)</f>
        <v>15</v>
      </c>
      <c r="G80" s="86"/>
    </row>
    <row r="81" spans="2:7" ht="20.25" customHeight="1" x14ac:dyDescent="0.3">
      <c r="B81" s="87"/>
      <c r="C81" s="88" t="s">
        <v>86</v>
      </c>
      <c r="D81" s="188"/>
      <c r="E81" s="89"/>
      <c r="F81" s="89"/>
      <c r="G81" s="89"/>
    </row>
    <row r="82" spans="2:7" ht="33" customHeight="1" x14ac:dyDescent="0.3">
      <c r="B82" s="87"/>
      <c r="C82" s="20" t="s">
        <v>13</v>
      </c>
      <c r="D82" s="175">
        <v>15</v>
      </c>
      <c r="E82" s="61">
        <v>15</v>
      </c>
      <c r="F82" s="61">
        <v>15</v>
      </c>
      <c r="G82" s="89"/>
    </row>
    <row r="83" spans="2:7" ht="56.4" customHeight="1" x14ac:dyDescent="0.3">
      <c r="B83" s="32" t="s">
        <v>112</v>
      </c>
      <c r="C83" s="33" t="s">
        <v>113</v>
      </c>
      <c r="D83" s="189"/>
      <c r="E83" s="90"/>
      <c r="F83" s="90"/>
      <c r="G83" s="91"/>
    </row>
    <row r="84" spans="2:7" ht="21" customHeight="1" x14ac:dyDescent="0.3">
      <c r="B84" s="92"/>
      <c r="C84" s="93" t="s">
        <v>85</v>
      </c>
      <c r="D84" s="190">
        <v>21</v>
      </c>
      <c r="E84" s="94"/>
      <c r="F84" s="94"/>
      <c r="G84" s="94"/>
    </row>
    <row r="85" spans="2:7" ht="18.75" customHeight="1" x14ac:dyDescent="0.3">
      <c r="B85" s="278"/>
      <c r="C85" s="95" t="s">
        <v>86</v>
      </c>
      <c r="D85" s="191"/>
      <c r="E85" s="96"/>
      <c r="F85" s="96"/>
      <c r="G85" s="96"/>
    </row>
    <row r="86" spans="2:7" ht="27.75" customHeight="1" x14ac:dyDescent="0.3">
      <c r="B86" s="279"/>
      <c r="C86" s="20" t="s">
        <v>13</v>
      </c>
      <c r="D86" s="192">
        <v>21</v>
      </c>
      <c r="E86" s="97"/>
      <c r="F86" s="97"/>
      <c r="G86" s="98"/>
    </row>
    <row r="87" spans="2:7" ht="38.25" customHeight="1" x14ac:dyDescent="0.3">
      <c r="B87" s="34" t="s">
        <v>114</v>
      </c>
      <c r="C87" s="35" t="s">
        <v>115</v>
      </c>
      <c r="D87" s="186"/>
      <c r="E87" s="31"/>
      <c r="F87" s="220"/>
      <c r="G87" s="83"/>
    </row>
    <row r="88" spans="2:7" ht="20.25" customHeight="1" x14ac:dyDescent="0.3">
      <c r="B88" s="99"/>
      <c r="C88" s="100" t="s">
        <v>85</v>
      </c>
      <c r="D88" s="193">
        <f t="shared" ref="D88:F88" si="5">+D90</f>
        <v>1.8</v>
      </c>
      <c r="E88" s="101">
        <f t="shared" si="5"/>
        <v>2.8</v>
      </c>
      <c r="F88" s="101">
        <f t="shared" si="5"/>
        <v>0</v>
      </c>
      <c r="G88" s="221"/>
    </row>
    <row r="89" spans="2:7" ht="14.25" customHeight="1" x14ac:dyDescent="0.3">
      <c r="B89" s="290"/>
      <c r="C89" s="88" t="s">
        <v>86</v>
      </c>
      <c r="D89" s="175"/>
      <c r="E89" s="61"/>
      <c r="F89" s="61"/>
      <c r="G89" s="89"/>
    </row>
    <row r="90" spans="2:7" ht="27.75" customHeight="1" x14ac:dyDescent="0.3">
      <c r="B90" s="291"/>
      <c r="C90" s="20" t="s">
        <v>13</v>
      </c>
      <c r="D90" s="175">
        <v>1.8</v>
      </c>
      <c r="E90" s="61">
        <v>2.8</v>
      </c>
      <c r="F90" s="61">
        <v>0</v>
      </c>
      <c r="G90" s="89"/>
    </row>
    <row r="91" spans="2:7" ht="27" customHeight="1" x14ac:dyDescent="0.3">
      <c r="B91" s="102" t="s">
        <v>116</v>
      </c>
      <c r="C91" s="103" t="s">
        <v>117</v>
      </c>
      <c r="D91" s="194"/>
      <c r="E91" s="105"/>
      <c r="F91" s="105"/>
      <c r="G91" s="104"/>
    </row>
    <row r="92" spans="2:7" ht="30" customHeight="1" x14ac:dyDescent="0.3">
      <c r="B92" s="70" t="s">
        <v>118</v>
      </c>
      <c r="C92" s="56" t="s">
        <v>119</v>
      </c>
      <c r="D92" s="170"/>
      <c r="E92" s="57"/>
      <c r="F92" s="57"/>
      <c r="G92" s="58"/>
    </row>
    <row r="93" spans="2:7" ht="15" customHeight="1" x14ac:dyDescent="0.3">
      <c r="B93" s="73"/>
      <c r="C93" s="69" t="s">
        <v>85</v>
      </c>
      <c r="D93" s="180">
        <f>SUM(D95:D95)</f>
        <v>71.8</v>
      </c>
      <c r="E93" s="68">
        <f t="shared" ref="E93:F93" si="6">SUM(E95:E95)</f>
        <v>71.8</v>
      </c>
      <c r="F93" s="68">
        <f t="shared" si="6"/>
        <v>71.8</v>
      </c>
      <c r="G93" s="106"/>
    </row>
    <row r="94" spans="2:7" ht="15.6" customHeight="1" x14ac:dyDescent="0.3">
      <c r="B94" s="280"/>
      <c r="C94" s="15" t="s">
        <v>86</v>
      </c>
      <c r="D94" s="173"/>
      <c r="E94" s="60"/>
      <c r="F94" s="60"/>
      <c r="G94" s="60"/>
    </row>
    <row r="95" spans="2:7" ht="29.4" customHeight="1" x14ac:dyDescent="0.3">
      <c r="B95" s="282"/>
      <c r="C95" s="20" t="s">
        <v>13</v>
      </c>
      <c r="D95" s="171">
        <v>71.8</v>
      </c>
      <c r="E95" s="10">
        <v>71.8</v>
      </c>
      <c r="F95" s="10">
        <v>71.8</v>
      </c>
      <c r="G95" s="74"/>
    </row>
    <row r="96" spans="2:7" ht="30.75" customHeight="1" x14ac:dyDescent="0.3">
      <c r="B96" s="70" t="s">
        <v>120</v>
      </c>
      <c r="C96" s="56" t="s">
        <v>121</v>
      </c>
      <c r="D96" s="170"/>
      <c r="E96" s="57"/>
      <c r="F96" s="57"/>
      <c r="G96" s="58"/>
    </row>
    <row r="97" spans="2:7" ht="28.5" customHeight="1" x14ac:dyDescent="0.3">
      <c r="B97" s="107"/>
      <c r="C97" s="20" t="s">
        <v>122</v>
      </c>
      <c r="D97" s="171"/>
      <c r="E97" s="10"/>
      <c r="F97" s="10"/>
      <c r="G97" s="6"/>
    </row>
    <row r="98" spans="2:7" ht="41.25" customHeight="1" x14ac:dyDescent="0.3">
      <c r="B98" s="2" t="s">
        <v>123</v>
      </c>
      <c r="C98" s="5" t="s">
        <v>124</v>
      </c>
      <c r="D98" s="172"/>
      <c r="E98" s="6"/>
      <c r="F98" s="6"/>
      <c r="G98" s="60"/>
    </row>
    <row r="99" spans="2:7" ht="19.5" customHeight="1" x14ac:dyDescent="0.3">
      <c r="B99" s="234" t="s">
        <v>125</v>
      </c>
      <c r="C99" s="15" t="s">
        <v>126</v>
      </c>
      <c r="D99" s="172"/>
      <c r="E99" s="6"/>
      <c r="F99" s="6"/>
      <c r="G99" s="21" t="s">
        <v>127</v>
      </c>
    </row>
    <row r="100" spans="2:7" ht="18.600000000000001" customHeight="1" x14ac:dyDescent="0.3">
      <c r="B100" s="232" t="s">
        <v>128</v>
      </c>
      <c r="C100" s="20" t="s">
        <v>129</v>
      </c>
      <c r="D100" s="172"/>
      <c r="E100" s="6"/>
      <c r="F100" s="6"/>
      <c r="G100" s="21" t="s">
        <v>130</v>
      </c>
    </row>
    <row r="101" spans="2:7" ht="30.6" customHeight="1" x14ac:dyDescent="0.3">
      <c r="B101" s="232" t="s">
        <v>131</v>
      </c>
      <c r="C101" s="230" t="s">
        <v>132</v>
      </c>
      <c r="D101" s="229"/>
      <c r="E101" s="228"/>
      <c r="F101" s="6"/>
      <c r="G101" s="21" t="s">
        <v>130</v>
      </c>
    </row>
    <row r="102" spans="2:7" ht="32.4" customHeight="1" x14ac:dyDescent="0.3">
      <c r="B102" s="233" t="s">
        <v>133</v>
      </c>
      <c r="C102" s="230" t="s">
        <v>134</v>
      </c>
      <c r="D102" s="229"/>
      <c r="E102" s="228"/>
      <c r="F102" s="21"/>
      <c r="G102" s="60"/>
    </row>
    <row r="103" spans="2:7" ht="32.4" customHeight="1" x14ac:dyDescent="0.3">
      <c r="B103" s="241" t="s">
        <v>135</v>
      </c>
      <c r="C103" s="230" t="s">
        <v>136</v>
      </c>
      <c r="D103" s="229"/>
      <c r="E103" s="228"/>
      <c r="F103" s="21"/>
      <c r="G103" s="60"/>
    </row>
    <row r="104" spans="2:7" ht="30.6" customHeight="1" x14ac:dyDescent="0.3">
      <c r="B104" s="7"/>
      <c r="C104" s="20" t="s">
        <v>137</v>
      </c>
      <c r="D104" s="195"/>
      <c r="E104" s="21"/>
      <c r="F104" s="21"/>
      <c r="G104" s="60"/>
    </row>
    <row r="105" spans="2:7" ht="42.75" customHeight="1" x14ac:dyDescent="0.3">
      <c r="B105" s="238" t="s">
        <v>138</v>
      </c>
      <c r="C105" s="20" t="s">
        <v>139</v>
      </c>
      <c r="D105" s="172"/>
      <c r="E105" s="6"/>
      <c r="F105" s="6"/>
      <c r="G105" s="21" t="s">
        <v>130</v>
      </c>
    </row>
    <row r="106" spans="2:7" ht="30.6" customHeight="1" x14ac:dyDescent="0.3">
      <c r="B106" s="25"/>
      <c r="C106" s="20" t="s">
        <v>140</v>
      </c>
      <c r="D106" s="172"/>
      <c r="E106" s="6"/>
      <c r="F106" s="6"/>
      <c r="G106" s="10"/>
    </row>
    <row r="107" spans="2:7" ht="68.25" customHeight="1" x14ac:dyDescent="0.3">
      <c r="B107" s="238" t="s">
        <v>141</v>
      </c>
      <c r="C107" s="256" t="s">
        <v>247</v>
      </c>
      <c r="D107" s="172"/>
      <c r="E107" s="6"/>
      <c r="F107" s="6"/>
      <c r="G107" s="21" t="s">
        <v>130</v>
      </c>
    </row>
    <row r="108" spans="2:7" ht="44.4" customHeight="1" x14ac:dyDescent="0.3">
      <c r="B108" s="237" t="s">
        <v>142</v>
      </c>
      <c r="C108" s="20" t="s">
        <v>143</v>
      </c>
      <c r="D108" s="172"/>
      <c r="E108" s="6"/>
      <c r="F108" s="6"/>
      <c r="G108" s="21" t="s">
        <v>130</v>
      </c>
    </row>
    <row r="109" spans="2:7" ht="45.6" customHeight="1" x14ac:dyDescent="0.3">
      <c r="B109" s="238" t="s">
        <v>144</v>
      </c>
      <c r="C109" s="20" t="s">
        <v>145</v>
      </c>
      <c r="D109" s="172"/>
      <c r="E109" s="6"/>
      <c r="F109" s="6"/>
      <c r="G109" s="6" t="s">
        <v>130</v>
      </c>
    </row>
    <row r="110" spans="2:7" ht="19.95" customHeight="1" x14ac:dyDescent="0.3">
      <c r="B110" s="253"/>
      <c r="C110" s="42" t="s">
        <v>147</v>
      </c>
      <c r="D110" s="172"/>
      <c r="E110" s="6"/>
      <c r="F110" s="6"/>
      <c r="G110" s="10"/>
    </row>
    <row r="111" spans="2:7" ht="31.5" customHeight="1" x14ac:dyDescent="0.3">
      <c r="B111" s="252" t="s">
        <v>146</v>
      </c>
      <c r="C111" s="43" t="s">
        <v>148</v>
      </c>
      <c r="D111" s="196"/>
      <c r="E111" s="40"/>
      <c r="F111" s="40"/>
      <c r="G111" s="110"/>
    </row>
    <row r="112" spans="2:7" ht="27.6" customHeight="1" x14ac:dyDescent="0.3">
      <c r="B112" s="8"/>
      <c r="C112" s="112" t="s">
        <v>149</v>
      </c>
      <c r="D112" s="172"/>
      <c r="E112" s="6"/>
      <c r="F112" s="6"/>
      <c r="G112" s="10"/>
    </row>
    <row r="113" spans="2:7" ht="43.95" customHeight="1" x14ac:dyDescent="0.3">
      <c r="B113" s="237" t="s">
        <v>150</v>
      </c>
      <c r="C113" s="20" t="s">
        <v>151</v>
      </c>
      <c r="D113" s="172"/>
      <c r="E113" s="6"/>
      <c r="F113" s="6"/>
      <c r="G113" s="21" t="s">
        <v>130</v>
      </c>
    </row>
    <row r="114" spans="2:7" ht="43.5" customHeight="1" x14ac:dyDescent="0.3">
      <c r="B114" s="240" t="s">
        <v>152</v>
      </c>
      <c r="C114" s="20" t="s">
        <v>153</v>
      </c>
      <c r="D114" s="172"/>
      <c r="E114" s="6"/>
      <c r="F114" s="6"/>
      <c r="G114" s="10"/>
    </row>
    <row r="115" spans="2:7" ht="43.5" customHeight="1" x14ac:dyDescent="0.3">
      <c r="B115" s="240" t="s">
        <v>154</v>
      </c>
      <c r="C115" s="23" t="s">
        <v>155</v>
      </c>
      <c r="D115" s="172"/>
      <c r="E115" s="6"/>
      <c r="F115" s="113"/>
      <c r="G115" s="80"/>
    </row>
    <row r="116" spans="2:7" ht="19.95" customHeight="1" x14ac:dyDescent="0.3">
      <c r="B116" s="251"/>
      <c r="C116" s="66" t="s">
        <v>85</v>
      </c>
      <c r="D116" s="179">
        <f>SUM(D117:D120)</f>
        <v>13237.8</v>
      </c>
      <c r="E116" s="67">
        <f>SUM(E117:E120)</f>
        <v>8977.5999999999985</v>
      </c>
      <c r="F116" s="224">
        <f>SUM(F117:F120)</f>
        <v>8931.7000000000007</v>
      </c>
      <c r="G116" s="114"/>
    </row>
    <row r="117" spans="2:7" ht="18" customHeight="1" x14ac:dyDescent="0.3">
      <c r="B117" s="269"/>
      <c r="C117" s="15" t="s">
        <v>86</v>
      </c>
      <c r="D117" s="171"/>
      <c r="E117" s="10"/>
      <c r="F117" s="10"/>
      <c r="G117" s="111"/>
    </row>
    <row r="118" spans="2:7" ht="30" customHeight="1" x14ac:dyDescent="0.3">
      <c r="B118" s="270"/>
      <c r="C118" s="15" t="s">
        <v>13</v>
      </c>
      <c r="D118" s="171">
        <v>4158</v>
      </c>
      <c r="E118" s="10">
        <v>8718.7999999999993</v>
      </c>
      <c r="F118" s="10">
        <v>8931.7000000000007</v>
      </c>
      <c r="G118" s="10"/>
    </row>
    <row r="119" spans="2:7" ht="19.2" customHeight="1" x14ac:dyDescent="0.3">
      <c r="B119" s="270"/>
      <c r="C119" s="15" t="s">
        <v>239</v>
      </c>
      <c r="D119" s="171">
        <v>4217.3999999999996</v>
      </c>
      <c r="E119" s="10">
        <v>258.8</v>
      </c>
      <c r="F119" s="10">
        <v>0</v>
      </c>
      <c r="G119" s="10"/>
    </row>
    <row r="120" spans="2:7" ht="19.2" customHeight="1" x14ac:dyDescent="0.3">
      <c r="B120" s="271"/>
      <c r="C120" s="15" t="s">
        <v>16</v>
      </c>
      <c r="D120" s="171">
        <v>4862.3999999999996</v>
      </c>
      <c r="E120" s="10">
        <v>0</v>
      </c>
      <c r="F120" s="10">
        <v>0</v>
      </c>
      <c r="G120" s="10"/>
    </row>
    <row r="121" spans="2:7" ht="19.2" customHeight="1" x14ac:dyDescent="0.3">
      <c r="B121" s="65"/>
      <c r="C121" s="115" t="s">
        <v>156</v>
      </c>
      <c r="D121" s="180">
        <f t="shared" ref="D121:F121" si="7">SUM(D123)</f>
        <v>0</v>
      </c>
      <c r="E121" s="68">
        <f t="shared" si="7"/>
        <v>2800</v>
      </c>
      <c r="F121" s="68">
        <f t="shared" si="7"/>
        <v>2361.8000000000002</v>
      </c>
      <c r="G121" s="68"/>
    </row>
    <row r="122" spans="2:7" ht="19.2" customHeight="1" x14ac:dyDescent="0.3">
      <c r="B122" s="44"/>
      <c r="C122" s="116" t="s">
        <v>88</v>
      </c>
      <c r="D122" s="171"/>
      <c r="E122" s="10"/>
      <c r="F122" s="10"/>
      <c r="G122" s="10"/>
    </row>
    <row r="123" spans="2:7" ht="19.2" customHeight="1" x14ac:dyDescent="0.3">
      <c r="B123" s="44"/>
      <c r="C123" s="117" t="s">
        <v>82</v>
      </c>
      <c r="D123" s="171">
        <v>0</v>
      </c>
      <c r="E123" s="10">
        <v>2800</v>
      </c>
      <c r="F123" s="10">
        <v>2361.8000000000002</v>
      </c>
      <c r="G123" s="10"/>
    </row>
    <row r="124" spans="2:7" ht="31.2" customHeight="1" x14ac:dyDescent="0.3">
      <c r="B124" s="70" t="s">
        <v>157</v>
      </c>
      <c r="C124" s="56" t="s">
        <v>158</v>
      </c>
      <c r="D124" s="170"/>
      <c r="E124" s="57"/>
      <c r="F124" s="57"/>
      <c r="G124" s="57"/>
    </row>
    <row r="125" spans="2:7" ht="31.2" customHeight="1" x14ac:dyDescent="0.3">
      <c r="B125" s="238" t="s">
        <v>159</v>
      </c>
      <c r="C125" s="20" t="s">
        <v>160</v>
      </c>
      <c r="D125" s="171"/>
      <c r="E125" s="10"/>
      <c r="F125" s="10"/>
      <c r="G125" s="10"/>
    </row>
    <row r="126" spans="2:7" ht="30.6" customHeight="1" x14ac:dyDescent="0.3">
      <c r="B126" s="238" t="s">
        <v>161</v>
      </c>
      <c r="C126" s="20" t="s">
        <v>162</v>
      </c>
      <c r="D126" s="172"/>
      <c r="E126" s="6"/>
      <c r="F126" s="6"/>
      <c r="G126" s="6"/>
    </row>
    <row r="127" spans="2:7" ht="43.2" customHeight="1" x14ac:dyDescent="0.3">
      <c r="B127" s="238" t="s">
        <v>163</v>
      </c>
      <c r="C127" s="20" t="s">
        <v>164</v>
      </c>
      <c r="D127" s="171"/>
      <c r="E127" s="10"/>
      <c r="F127" s="10"/>
      <c r="G127" s="111"/>
    </row>
    <row r="128" spans="2:7" ht="57" customHeight="1" x14ac:dyDescent="0.3">
      <c r="B128" s="238" t="s">
        <v>165</v>
      </c>
      <c r="C128" s="5" t="s">
        <v>166</v>
      </c>
      <c r="D128" s="171"/>
      <c r="E128" s="10"/>
      <c r="F128" s="10"/>
      <c r="G128" s="10"/>
    </row>
    <row r="129" spans="2:7" ht="30.6" customHeight="1" x14ac:dyDescent="0.3">
      <c r="B129" s="244" t="s">
        <v>167</v>
      </c>
      <c r="C129" s="109" t="s">
        <v>168</v>
      </c>
      <c r="D129" s="172"/>
      <c r="E129" s="6"/>
      <c r="F129" s="6"/>
      <c r="G129" s="10"/>
    </row>
    <row r="130" spans="2:7" ht="30.6" customHeight="1" x14ac:dyDescent="0.3">
      <c r="B130" s="2" t="s">
        <v>169</v>
      </c>
      <c r="C130" s="219" t="s">
        <v>170</v>
      </c>
      <c r="D130" s="172"/>
      <c r="E130" s="6"/>
      <c r="F130" s="6"/>
      <c r="G130" s="10"/>
    </row>
    <row r="131" spans="2:7" ht="18.75" customHeight="1" x14ac:dyDescent="0.3">
      <c r="B131" s="245" t="s">
        <v>171</v>
      </c>
      <c r="C131" s="64" t="s">
        <v>172</v>
      </c>
      <c r="D131" s="172"/>
      <c r="E131" s="6"/>
      <c r="F131" s="6"/>
      <c r="G131" s="10"/>
    </row>
    <row r="132" spans="2:7" ht="21" customHeight="1" x14ac:dyDescent="0.3">
      <c r="B132" s="118"/>
      <c r="C132" s="119" t="s">
        <v>85</v>
      </c>
      <c r="D132" s="190">
        <f>SUM(D134:D135)</f>
        <v>1648.5</v>
      </c>
      <c r="E132" s="94">
        <f>SUM(E134:E135)</f>
        <v>973.4</v>
      </c>
      <c r="F132" s="94">
        <f>SUM(F134:F135)</f>
        <v>680</v>
      </c>
      <c r="G132" s="94"/>
    </row>
    <row r="133" spans="2:7" ht="16.5" customHeight="1" x14ac:dyDescent="0.3">
      <c r="B133" s="268"/>
      <c r="C133" s="88" t="s">
        <v>86</v>
      </c>
      <c r="D133" s="191"/>
      <c r="E133" s="96"/>
      <c r="F133" s="96"/>
      <c r="G133" s="96"/>
    </row>
    <row r="134" spans="2:7" ht="27.75" customHeight="1" x14ac:dyDescent="0.3">
      <c r="B134" s="268"/>
      <c r="C134" s="88" t="s">
        <v>13</v>
      </c>
      <c r="D134" s="197">
        <v>1580.5</v>
      </c>
      <c r="E134" s="120">
        <v>973.4</v>
      </c>
      <c r="F134" s="120">
        <v>680</v>
      </c>
      <c r="G134" s="96"/>
    </row>
    <row r="135" spans="2:7" ht="18" customHeight="1" x14ac:dyDescent="0.3">
      <c r="B135" s="268"/>
      <c r="C135" s="121" t="s">
        <v>14</v>
      </c>
      <c r="D135" s="197">
        <v>68</v>
      </c>
      <c r="E135" s="120">
        <v>0</v>
      </c>
      <c r="F135" s="120">
        <v>0</v>
      </c>
      <c r="G135" s="96"/>
    </row>
    <row r="136" spans="2:7" ht="21" customHeight="1" x14ac:dyDescent="0.3">
      <c r="B136" s="37" t="s">
        <v>173</v>
      </c>
      <c r="C136" s="38" t="s">
        <v>174</v>
      </c>
      <c r="D136" s="198"/>
      <c r="E136" s="122"/>
      <c r="F136" s="122"/>
      <c r="G136" s="123"/>
    </row>
    <row r="137" spans="2:7" ht="33" customHeight="1" x14ac:dyDescent="0.3">
      <c r="B137" s="262" t="s">
        <v>175</v>
      </c>
      <c r="C137" s="24" t="s">
        <v>176</v>
      </c>
      <c r="D137" s="41"/>
      <c r="E137" s="11"/>
      <c r="F137" s="11"/>
      <c r="G137" s="111"/>
    </row>
    <row r="138" spans="2:7" ht="27.75" customHeight="1" x14ac:dyDescent="0.3">
      <c r="B138" s="262" t="s">
        <v>177</v>
      </c>
      <c r="C138" s="258" t="s">
        <v>244</v>
      </c>
      <c r="D138" s="172"/>
      <c r="E138" s="6"/>
      <c r="F138" s="6"/>
      <c r="G138" s="10"/>
    </row>
    <row r="139" spans="2:7" ht="23.25" customHeight="1" x14ac:dyDescent="0.3">
      <c r="B139" s="238" t="s">
        <v>178</v>
      </c>
      <c r="C139" s="5" t="s">
        <v>179</v>
      </c>
      <c r="D139" s="171"/>
      <c r="E139" s="10"/>
      <c r="F139" s="10"/>
      <c r="G139" s="6" t="s">
        <v>130</v>
      </c>
    </row>
    <row r="140" spans="2:7" ht="15.6" customHeight="1" x14ac:dyDescent="0.3">
      <c r="B140" s="73"/>
      <c r="C140" s="69" t="s">
        <v>85</v>
      </c>
      <c r="D140" s="180">
        <f>SUM(D142:D142)</f>
        <v>525.1</v>
      </c>
      <c r="E140" s="68">
        <f>SUM(E142:E142)</f>
        <v>480.6</v>
      </c>
      <c r="F140" s="68">
        <f>SUM(F142:F142)</f>
        <v>462.8</v>
      </c>
      <c r="G140" s="106"/>
    </row>
    <row r="141" spans="2:7" ht="15.6" customHeight="1" x14ac:dyDescent="0.3">
      <c r="B141" s="280"/>
      <c r="C141" s="15" t="s">
        <v>86</v>
      </c>
      <c r="D141" s="173"/>
      <c r="E141" s="60"/>
      <c r="F141" s="60"/>
      <c r="G141" s="60"/>
    </row>
    <row r="142" spans="2:7" ht="29.4" customHeight="1" x14ac:dyDescent="0.3">
      <c r="B142" s="281"/>
      <c r="C142" s="15" t="s">
        <v>13</v>
      </c>
      <c r="D142" s="173">
        <v>525.1</v>
      </c>
      <c r="E142" s="60">
        <v>480.6</v>
      </c>
      <c r="F142" s="60">
        <v>462.8</v>
      </c>
      <c r="G142" s="74"/>
    </row>
    <row r="143" spans="2:7" ht="32.25" customHeight="1" x14ac:dyDescent="0.3">
      <c r="B143" s="53" t="s">
        <v>180</v>
      </c>
      <c r="C143" s="54" t="s">
        <v>181</v>
      </c>
      <c r="D143" s="169"/>
      <c r="E143" s="55"/>
      <c r="F143" s="55"/>
      <c r="G143" s="54"/>
    </row>
    <row r="144" spans="2:7" ht="20.399999999999999" customHeight="1" x14ac:dyDescent="0.3">
      <c r="B144" s="70" t="s">
        <v>182</v>
      </c>
      <c r="C144" s="56" t="s">
        <v>183</v>
      </c>
      <c r="D144" s="170"/>
      <c r="E144" s="57"/>
      <c r="F144" s="57"/>
      <c r="G144" s="57"/>
    </row>
    <row r="145" spans="2:7" ht="33" customHeight="1" x14ac:dyDescent="0.3">
      <c r="B145" s="237" t="s">
        <v>184</v>
      </c>
      <c r="C145" s="15" t="s">
        <v>185</v>
      </c>
      <c r="D145" s="173"/>
      <c r="E145" s="60"/>
      <c r="F145" s="60"/>
      <c r="G145" s="21"/>
    </row>
    <row r="146" spans="2:7" ht="19.2" customHeight="1" x14ac:dyDescent="0.3">
      <c r="B146" s="237" t="s">
        <v>186</v>
      </c>
      <c r="C146" s="20" t="s">
        <v>187</v>
      </c>
      <c r="D146" s="172"/>
      <c r="E146" s="6"/>
      <c r="F146" s="6"/>
      <c r="G146" s="21"/>
    </row>
    <row r="147" spans="2:7" ht="52.8" x14ac:dyDescent="0.3">
      <c r="B147" s="237" t="s">
        <v>188</v>
      </c>
      <c r="C147" s="256" t="s">
        <v>245</v>
      </c>
      <c r="D147" s="171"/>
      <c r="E147" s="10"/>
      <c r="F147" s="10"/>
      <c r="G147" s="21"/>
    </row>
    <row r="148" spans="2:7" ht="42.75" customHeight="1" x14ac:dyDescent="0.3">
      <c r="B148" s="238" t="s">
        <v>189</v>
      </c>
      <c r="C148" s="20" t="s">
        <v>190</v>
      </c>
      <c r="D148" s="171"/>
      <c r="E148" s="10"/>
      <c r="F148" s="10"/>
      <c r="G148" s="10"/>
    </row>
    <row r="149" spans="2:7" ht="19.2" customHeight="1" x14ac:dyDescent="0.3">
      <c r="B149" s="131"/>
      <c r="C149" s="66" t="s">
        <v>85</v>
      </c>
      <c r="D149" s="223">
        <f>SUM(D151:D151)</f>
        <v>654.4</v>
      </c>
      <c r="E149" s="223">
        <f>SUM(E151:E151)</f>
        <v>634.4</v>
      </c>
      <c r="F149" s="223">
        <f>SUM(F151:F151)</f>
        <v>155.19999999999999</v>
      </c>
      <c r="G149" s="126"/>
    </row>
    <row r="150" spans="2:7" ht="18" customHeight="1" x14ac:dyDescent="0.3">
      <c r="B150" s="287"/>
      <c r="C150" s="15" t="s">
        <v>86</v>
      </c>
      <c r="D150" s="201"/>
      <c r="E150" s="127"/>
      <c r="F150" s="127"/>
      <c r="G150" s="74"/>
    </row>
    <row r="151" spans="2:7" ht="28.95" customHeight="1" x14ac:dyDescent="0.3">
      <c r="B151" s="288"/>
      <c r="C151" s="15" t="s">
        <v>13</v>
      </c>
      <c r="D151" s="225">
        <v>654.4</v>
      </c>
      <c r="E151" s="225">
        <v>634.4</v>
      </c>
      <c r="F151" s="225">
        <v>155.19999999999999</v>
      </c>
      <c r="G151" s="74"/>
    </row>
    <row r="152" spans="2:7" ht="31.95" customHeight="1" x14ac:dyDescent="0.3">
      <c r="B152" s="70" t="s">
        <v>191</v>
      </c>
      <c r="C152" s="222" t="s">
        <v>192</v>
      </c>
      <c r="D152" s="203"/>
      <c r="E152" s="129"/>
      <c r="F152" s="129"/>
      <c r="G152" s="130"/>
    </row>
    <row r="153" spans="2:7" ht="29.4" customHeight="1" x14ac:dyDescent="0.3">
      <c r="B153" s="237" t="s">
        <v>193</v>
      </c>
      <c r="C153" s="15" t="s">
        <v>194</v>
      </c>
      <c r="D153" s="204"/>
      <c r="E153" s="124"/>
      <c r="F153" s="124"/>
      <c r="G153" s="74"/>
    </row>
    <row r="154" spans="2:7" ht="20.399999999999999" customHeight="1" x14ac:dyDescent="0.3">
      <c r="B154" s="239" t="s">
        <v>195</v>
      </c>
      <c r="C154" s="20" t="s">
        <v>196</v>
      </c>
      <c r="D154" s="199"/>
      <c r="E154" s="39"/>
      <c r="F154" s="39"/>
      <c r="G154" s="74"/>
    </row>
    <row r="155" spans="2:7" ht="18.75" customHeight="1" x14ac:dyDescent="0.3">
      <c r="B155" s="131"/>
      <c r="C155" s="69" t="s">
        <v>85</v>
      </c>
      <c r="D155" s="205">
        <f t="shared" ref="D155:E155" si="8">SUM(D157:D158)</f>
        <v>252.8</v>
      </c>
      <c r="E155" s="132">
        <f t="shared" si="8"/>
        <v>60</v>
      </c>
      <c r="F155" s="132">
        <f>SUM(F157:F158)</f>
        <v>60</v>
      </c>
      <c r="G155" s="106"/>
    </row>
    <row r="156" spans="2:7" ht="15" customHeight="1" x14ac:dyDescent="0.3">
      <c r="B156" s="287"/>
      <c r="C156" s="15" t="s">
        <v>86</v>
      </c>
      <c r="D156" s="206"/>
      <c r="E156" s="133"/>
      <c r="F156" s="133"/>
      <c r="G156" s="74"/>
    </row>
    <row r="157" spans="2:7" ht="29.4" customHeight="1" x14ac:dyDescent="0.3">
      <c r="B157" s="288"/>
      <c r="C157" s="15" t="s">
        <v>13</v>
      </c>
      <c r="D157" s="207">
        <v>60</v>
      </c>
      <c r="E157" s="134">
        <v>60</v>
      </c>
      <c r="F157" s="134">
        <v>60</v>
      </c>
      <c r="G157" s="74"/>
    </row>
    <row r="158" spans="2:7" ht="16.95" customHeight="1" x14ac:dyDescent="0.3">
      <c r="B158" s="289"/>
      <c r="C158" s="15" t="s">
        <v>16</v>
      </c>
      <c r="D158" s="208">
        <v>192.8</v>
      </c>
      <c r="E158" s="135">
        <v>0</v>
      </c>
      <c r="F158" s="135">
        <v>0</v>
      </c>
      <c r="G158" s="74"/>
    </row>
    <row r="159" spans="2:7" ht="28.95" customHeight="1" x14ac:dyDescent="0.3">
      <c r="B159" s="53" t="s">
        <v>197</v>
      </c>
      <c r="C159" s="54" t="s">
        <v>198</v>
      </c>
      <c r="D159" s="169"/>
      <c r="E159" s="55"/>
      <c r="F159" s="55"/>
      <c r="G159" s="54"/>
    </row>
    <row r="160" spans="2:7" ht="30" customHeight="1" x14ac:dyDescent="0.3">
      <c r="B160" s="136" t="s">
        <v>199</v>
      </c>
      <c r="C160" s="56" t="s">
        <v>200</v>
      </c>
      <c r="D160" s="209"/>
      <c r="E160" s="137"/>
      <c r="F160" s="137"/>
      <c r="G160" s="130"/>
    </row>
    <row r="161" spans="2:7" ht="16.95" customHeight="1" x14ac:dyDescent="0.3">
      <c r="B161" s="243" t="s">
        <v>201</v>
      </c>
      <c r="C161" s="15" t="s">
        <v>202</v>
      </c>
      <c r="D161" s="202"/>
      <c r="E161" s="128"/>
      <c r="F161" s="128"/>
      <c r="G161" s="74"/>
    </row>
    <row r="162" spans="2:7" ht="21.6" customHeight="1" x14ac:dyDescent="0.3">
      <c r="B162" s="243" t="s">
        <v>203</v>
      </c>
      <c r="C162" s="27" t="s">
        <v>204</v>
      </c>
      <c r="D162" s="28" t="s">
        <v>81</v>
      </c>
      <c r="E162" s="141" t="s">
        <v>81</v>
      </c>
      <c r="F162" s="141" t="s">
        <v>81</v>
      </c>
      <c r="G162" s="140"/>
    </row>
    <row r="163" spans="2:7" ht="30" customHeight="1" x14ac:dyDescent="0.3">
      <c r="B163" s="243" t="s">
        <v>205</v>
      </c>
      <c r="C163" s="5" t="s">
        <v>206</v>
      </c>
      <c r="D163" s="28" t="s">
        <v>81</v>
      </c>
      <c r="E163" s="141" t="s">
        <v>81</v>
      </c>
      <c r="F163" s="141" t="s">
        <v>81</v>
      </c>
      <c r="G163" s="140"/>
    </row>
    <row r="164" spans="2:7" ht="28.2" customHeight="1" x14ac:dyDescent="0.3">
      <c r="B164" s="243" t="s">
        <v>207</v>
      </c>
      <c r="C164" s="20" t="s">
        <v>208</v>
      </c>
      <c r="D164" s="28" t="s">
        <v>81</v>
      </c>
      <c r="E164" s="142" t="s">
        <v>81</v>
      </c>
      <c r="F164" s="142" t="s">
        <v>81</v>
      </c>
      <c r="G164" s="140"/>
    </row>
    <row r="165" spans="2:7" ht="19.2" customHeight="1" x14ac:dyDescent="0.3">
      <c r="B165" s="243" t="s">
        <v>209</v>
      </c>
      <c r="C165" s="20" t="s">
        <v>210</v>
      </c>
      <c r="D165" s="28" t="s">
        <v>81</v>
      </c>
      <c r="E165" s="141" t="s">
        <v>81</v>
      </c>
      <c r="F165" s="141" t="s">
        <v>81</v>
      </c>
      <c r="G165" s="140"/>
    </row>
    <row r="166" spans="2:7" ht="21.6" customHeight="1" x14ac:dyDescent="0.3">
      <c r="B166" s="243" t="s">
        <v>211</v>
      </c>
      <c r="C166" s="20" t="s">
        <v>212</v>
      </c>
      <c r="D166" s="28" t="s">
        <v>81</v>
      </c>
      <c r="E166" s="141" t="s">
        <v>81</v>
      </c>
      <c r="F166" s="141" t="s">
        <v>81</v>
      </c>
      <c r="G166" s="140"/>
    </row>
    <row r="167" spans="2:7" ht="18.600000000000001" customHeight="1" x14ac:dyDescent="0.3">
      <c r="B167" s="243" t="s">
        <v>213</v>
      </c>
      <c r="C167" s="9" t="s">
        <v>214</v>
      </c>
      <c r="D167" s="28" t="s">
        <v>81</v>
      </c>
      <c r="E167" s="141" t="s">
        <v>81</v>
      </c>
      <c r="F167" s="141" t="s">
        <v>81</v>
      </c>
      <c r="G167" s="140"/>
    </row>
    <row r="168" spans="2:7" ht="22.2" customHeight="1" x14ac:dyDescent="0.3">
      <c r="B168" s="243" t="s">
        <v>215</v>
      </c>
      <c r="C168" s="20" t="s">
        <v>216</v>
      </c>
      <c r="D168" s="28" t="s">
        <v>81</v>
      </c>
      <c r="E168" s="141" t="s">
        <v>81</v>
      </c>
      <c r="F168" s="141" t="s">
        <v>81</v>
      </c>
      <c r="G168" s="140"/>
    </row>
    <row r="169" spans="2:7" ht="19.95" customHeight="1" x14ac:dyDescent="0.3">
      <c r="B169" s="243" t="s">
        <v>217</v>
      </c>
      <c r="C169" s="20" t="s">
        <v>218</v>
      </c>
      <c r="D169" s="28" t="s">
        <v>81</v>
      </c>
      <c r="E169" s="141" t="s">
        <v>81</v>
      </c>
      <c r="F169" s="141" t="s">
        <v>81</v>
      </c>
      <c r="G169" s="140"/>
    </row>
    <row r="170" spans="2:7" ht="18" customHeight="1" x14ac:dyDescent="0.3">
      <c r="B170" s="246" t="s">
        <v>219</v>
      </c>
      <c r="C170" s="22" t="s">
        <v>220</v>
      </c>
      <c r="D170" s="210" t="s">
        <v>81</v>
      </c>
      <c r="E170" s="144" t="s">
        <v>81</v>
      </c>
      <c r="F170" s="144" t="s">
        <v>81</v>
      </c>
      <c r="G170" s="145"/>
    </row>
    <row r="171" spans="2:7" ht="18.600000000000001" customHeight="1" x14ac:dyDescent="0.3">
      <c r="B171" s="254"/>
      <c r="C171" s="69" t="s">
        <v>85</v>
      </c>
      <c r="D171" s="200">
        <f t="shared" ref="D171:F171" si="9">SUM(D172:D175)</f>
        <v>3816.5</v>
      </c>
      <c r="E171" s="125">
        <f t="shared" si="9"/>
        <v>3284.2</v>
      </c>
      <c r="F171" s="125">
        <f t="shared" si="9"/>
        <v>3225.7</v>
      </c>
      <c r="G171" s="126"/>
    </row>
    <row r="172" spans="2:7" ht="16.2" customHeight="1" x14ac:dyDescent="0.3">
      <c r="B172" s="284"/>
      <c r="C172" s="15" t="s">
        <v>86</v>
      </c>
      <c r="D172" s="211"/>
      <c r="E172" s="147"/>
      <c r="F172" s="147"/>
      <c r="G172" s="140"/>
    </row>
    <row r="173" spans="2:7" ht="33" customHeight="1" x14ac:dyDescent="0.3">
      <c r="B173" s="285"/>
      <c r="C173" s="15" t="s">
        <v>13</v>
      </c>
      <c r="D173" s="211">
        <v>3744.2</v>
      </c>
      <c r="E173" s="147">
        <v>3281</v>
      </c>
      <c r="F173" s="147">
        <v>3222.5</v>
      </c>
      <c r="G173" s="140"/>
    </row>
    <row r="174" spans="2:7" ht="17.399999999999999" customHeight="1" x14ac:dyDescent="0.3">
      <c r="B174" s="285"/>
      <c r="C174" s="15" t="s">
        <v>14</v>
      </c>
      <c r="D174" s="211">
        <v>2.9</v>
      </c>
      <c r="E174" s="147">
        <v>3.2</v>
      </c>
      <c r="F174" s="147">
        <v>3.2</v>
      </c>
      <c r="G174" s="140"/>
    </row>
    <row r="175" spans="2:7" ht="17.399999999999999" customHeight="1" x14ac:dyDescent="0.3">
      <c r="B175" s="286"/>
      <c r="C175" s="15" t="s">
        <v>16</v>
      </c>
      <c r="D175" s="211">
        <v>69.400000000000006</v>
      </c>
      <c r="E175" s="147">
        <v>0</v>
      </c>
      <c r="F175" s="147">
        <v>0</v>
      </c>
      <c r="G175" s="140"/>
    </row>
    <row r="176" spans="2:7" ht="19.95" customHeight="1" x14ac:dyDescent="0.3">
      <c r="B176" s="136" t="s">
        <v>221</v>
      </c>
      <c r="C176" s="148" t="s">
        <v>222</v>
      </c>
      <c r="D176" s="209"/>
      <c r="E176" s="137"/>
      <c r="F176" s="137"/>
      <c r="G176" s="149"/>
    </row>
    <row r="177" spans="2:7" ht="21" customHeight="1" x14ac:dyDescent="0.3">
      <c r="B177" s="106"/>
      <c r="C177" s="69" t="s">
        <v>85</v>
      </c>
      <c r="D177" s="200">
        <f t="shared" ref="D177:F177" si="10">D179</f>
        <v>29.4</v>
      </c>
      <c r="E177" s="125">
        <f t="shared" si="10"/>
        <v>29.4</v>
      </c>
      <c r="F177" s="125">
        <f t="shared" si="10"/>
        <v>29.4</v>
      </c>
      <c r="G177" s="126"/>
    </row>
    <row r="178" spans="2:7" ht="18.600000000000001" customHeight="1" x14ac:dyDescent="0.3">
      <c r="B178" s="150"/>
      <c r="C178" s="15" t="s">
        <v>86</v>
      </c>
      <c r="D178" s="28"/>
      <c r="E178" s="26"/>
      <c r="F178" s="26"/>
      <c r="G178" s="143"/>
    </row>
    <row r="179" spans="2:7" ht="31.2" customHeight="1" x14ac:dyDescent="0.3">
      <c r="B179" s="143"/>
      <c r="C179" s="20" t="s">
        <v>13</v>
      </c>
      <c r="D179" s="211">
        <v>29.4</v>
      </c>
      <c r="E179" s="147">
        <v>29.4</v>
      </c>
      <c r="F179" s="147">
        <v>29.4</v>
      </c>
      <c r="G179" s="140"/>
    </row>
    <row r="180" spans="2:7" ht="31.95" customHeight="1" x14ac:dyDescent="0.3">
      <c r="B180" s="149" t="s">
        <v>223</v>
      </c>
      <c r="C180" s="56" t="s">
        <v>224</v>
      </c>
      <c r="D180" s="209"/>
      <c r="E180" s="137"/>
      <c r="F180" s="137"/>
      <c r="G180" s="149"/>
    </row>
    <row r="181" spans="2:7" ht="20.399999999999999" customHeight="1" x14ac:dyDescent="0.3">
      <c r="B181" s="106"/>
      <c r="C181" s="69" t="s">
        <v>85</v>
      </c>
      <c r="D181" s="200">
        <f t="shared" ref="D181:F181" si="11">D183</f>
        <v>80</v>
      </c>
      <c r="E181" s="125">
        <f t="shared" si="11"/>
        <v>0</v>
      </c>
      <c r="F181" s="125">
        <f t="shared" si="11"/>
        <v>0</v>
      </c>
      <c r="G181" s="126"/>
    </row>
    <row r="182" spans="2:7" ht="19.2" customHeight="1" x14ac:dyDescent="0.3">
      <c r="B182" s="150"/>
      <c r="C182" s="15" t="s">
        <v>86</v>
      </c>
      <c r="D182" s="211"/>
      <c r="E182" s="147"/>
      <c r="F182" s="147"/>
      <c r="G182" s="140"/>
    </row>
    <row r="183" spans="2:7" ht="31.2" customHeight="1" x14ac:dyDescent="0.3">
      <c r="B183" s="143"/>
      <c r="C183" s="20" t="s">
        <v>13</v>
      </c>
      <c r="D183" s="28">
        <v>80</v>
      </c>
      <c r="E183" s="147"/>
      <c r="F183" s="147"/>
      <c r="G183" s="140"/>
    </row>
    <row r="184" spans="2:7" ht="30.6" customHeight="1" x14ac:dyDescent="0.3">
      <c r="B184" s="149" t="s">
        <v>225</v>
      </c>
      <c r="C184" s="56" t="s">
        <v>226</v>
      </c>
      <c r="D184" s="209"/>
      <c r="E184" s="137"/>
      <c r="F184" s="137"/>
      <c r="G184" s="149"/>
    </row>
    <row r="185" spans="2:7" ht="31.2" customHeight="1" x14ac:dyDescent="0.3">
      <c r="B185" s="242" t="s">
        <v>227</v>
      </c>
      <c r="C185" s="15" t="s">
        <v>228</v>
      </c>
      <c r="D185" s="211"/>
      <c r="E185" s="147"/>
      <c r="F185" s="147"/>
      <c r="G185" s="140"/>
    </row>
    <row r="186" spans="2:7" ht="21" customHeight="1" x14ac:dyDescent="0.3">
      <c r="B186" s="254"/>
      <c r="C186" s="69" t="s">
        <v>85</v>
      </c>
      <c r="D186" s="212">
        <f>SUM(D188:D188)</f>
        <v>16</v>
      </c>
      <c r="E186" s="151">
        <f>SUM(E188:E188)</f>
        <v>20</v>
      </c>
      <c r="F186" s="151">
        <f>SUM(F188:F188)</f>
        <v>20</v>
      </c>
      <c r="G186" s="126"/>
    </row>
    <row r="187" spans="2:7" ht="20.399999999999999" customHeight="1" x14ac:dyDescent="0.3">
      <c r="B187" s="274"/>
      <c r="C187" s="15" t="s">
        <v>86</v>
      </c>
      <c r="D187" s="211"/>
      <c r="E187" s="147"/>
      <c r="F187" s="147"/>
      <c r="G187" s="140"/>
    </row>
    <row r="188" spans="2:7" ht="31.2" customHeight="1" x14ac:dyDescent="0.3">
      <c r="B188" s="275"/>
      <c r="C188" s="15" t="s">
        <v>13</v>
      </c>
      <c r="D188" s="211">
        <v>16</v>
      </c>
      <c r="E188" s="147">
        <v>20</v>
      </c>
      <c r="F188" s="147">
        <v>20</v>
      </c>
      <c r="G188" s="140"/>
    </row>
    <row r="189" spans="2:7" ht="19.95" customHeight="1" x14ac:dyDescent="0.3">
      <c r="B189" s="130" t="s">
        <v>229</v>
      </c>
      <c r="C189" s="56" t="s">
        <v>230</v>
      </c>
      <c r="D189" s="209"/>
      <c r="E189" s="137"/>
      <c r="F189" s="137"/>
      <c r="G189" s="149"/>
    </row>
    <row r="190" spans="2:7" ht="17.399999999999999" customHeight="1" x14ac:dyDescent="0.3">
      <c r="B190" s="146"/>
      <c r="C190" s="69" t="s">
        <v>85</v>
      </c>
      <c r="D190" s="200">
        <f>SUM(D191:D193)</f>
        <v>4078</v>
      </c>
      <c r="E190" s="125">
        <f t="shared" ref="E190:F190" si="12">SUM(E191:E193)</f>
        <v>5015</v>
      </c>
      <c r="F190" s="125">
        <f t="shared" si="12"/>
        <v>6415</v>
      </c>
      <c r="G190" s="126"/>
    </row>
    <row r="191" spans="2:7" ht="17.399999999999999" customHeight="1" x14ac:dyDescent="0.3">
      <c r="B191" s="272"/>
      <c r="C191" s="15" t="s">
        <v>86</v>
      </c>
      <c r="D191" s="211"/>
      <c r="E191" s="147"/>
      <c r="F191" s="147"/>
      <c r="G191" s="140"/>
    </row>
    <row r="192" spans="2:7" ht="28.2" customHeight="1" x14ac:dyDescent="0.3">
      <c r="B192" s="273"/>
      <c r="C192" s="20" t="s">
        <v>13</v>
      </c>
      <c r="D192" s="28">
        <v>4063</v>
      </c>
      <c r="E192" s="152">
        <v>5000</v>
      </c>
      <c r="F192" s="152">
        <v>6400</v>
      </c>
      <c r="G192" s="140"/>
    </row>
    <row r="193" spans="2:7" ht="17.399999999999999" customHeight="1" x14ac:dyDescent="0.3">
      <c r="B193" s="273"/>
      <c r="C193" s="153" t="s">
        <v>14</v>
      </c>
      <c r="D193" s="213">
        <v>15</v>
      </c>
      <c r="E193" s="213">
        <v>15</v>
      </c>
      <c r="F193" s="213">
        <v>15</v>
      </c>
      <c r="G193" s="139"/>
    </row>
    <row r="194" spans="2:7" ht="27.75" customHeight="1" x14ac:dyDescent="0.3">
      <c r="B194" s="154"/>
      <c r="C194" s="155" t="s">
        <v>231</v>
      </c>
      <c r="D194" s="214">
        <f>D40+D47+D54+D59+D63+D67+D71+D93+D116+D140+D149+D155+D171+D177+D181+D186+D190+D75+D132+D84+D80+D88+D121</f>
        <v>221992.19999999995</v>
      </c>
      <c r="E194" s="156">
        <f>E40+E47+E54+E59+E63+E67+E71+E93+E116+E140+E149+E155+E171+E177+E181+E186+E190+E75+E132+E84+E80+E88+E121</f>
        <v>213055.69999999998</v>
      </c>
      <c r="F194" s="156">
        <f>F40+F47+F54+F59+F63+F67+F71+F93+F116+F140+F149+F155+F171+F177+F181+F186+F190+F75+F132+F84+F80+F88+F121</f>
        <v>210421.39999999997</v>
      </c>
      <c r="G194" s="157"/>
    </row>
    <row r="195" spans="2:7" ht="17.399999999999999" customHeight="1" x14ac:dyDescent="0.3">
      <c r="B195" s="276"/>
      <c r="C195" s="158" t="s">
        <v>232</v>
      </c>
      <c r="D195" s="215">
        <v>263</v>
      </c>
      <c r="E195" s="159">
        <v>258.90000000000003</v>
      </c>
      <c r="F195" s="159">
        <v>425.8</v>
      </c>
      <c r="G195" s="160"/>
    </row>
    <row r="196" spans="2:7" ht="42" customHeight="1" x14ac:dyDescent="0.3">
      <c r="B196" s="277"/>
      <c r="C196" s="161" t="s">
        <v>233</v>
      </c>
      <c r="D196" s="216">
        <v>27281.800000000047</v>
      </c>
      <c r="E196" s="162">
        <v>-8936.4999999999709</v>
      </c>
      <c r="F196" s="162">
        <v>-2634.3000000000175</v>
      </c>
      <c r="G196" s="162"/>
    </row>
    <row r="197" spans="2:7" ht="15" customHeight="1" x14ac:dyDescent="0.3">
      <c r="B197" s="163"/>
      <c r="C197" s="164"/>
      <c r="D197" s="217"/>
      <c r="E197" s="165"/>
      <c r="F197" s="165"/>
      <c r="G197" s="165"/>
    </row>
    <row r="198" spans="2:7" s="166" customFormat="1" ht="15" customHeight="1" x14ac:dyDescent="0.25">
      <c r="B198" s="293" t="s">
        <v>234</v>
      </c>
      <c r="C198" s="293"/>
      <c r="D198" s="293"/>
      <c r="E198" s="293"/>
      <c r="F198" s="293"/>
      <c r="G198" s="293"/>
    </row>
    <row r="199" spans="2:7" s="166" customFormat="1" ht="15" customHeight="1" x14ac:dyDescent="0.25">
      <c r="B199" s="294" t="s">
        <v>235</v>
      </c>
      <c r="C199" s="294"/>
      <c r="D199" s="294"/>
      <c r="E199" s="294"/>
      <c r="F199" s="294"/>
      <c r="G199" s="294"/>
    </row>
    <row r="200" spans="2:7" s="166" customFormat="1" ht="15" customHeight="1" x14ac:dyDescent="0.25">
      <c r="B200" s="293" t="s">
        <v>236</v>
      </c>
      <c r="C200" s="293"/>
      <c r="D200" s="293"/>
      <c r="E200" s="293"/>
      <c r="F200" s="293"/>
      <c r="G200" s="293"/>
    </row>
    <row r="201" spans="2:7" s="166" customFormat="1" ht="15" customHeight="1" x14ac:dyDescent="0.25">
      <c r="B201" s="293" t="s">
        <v>237</v>
      </c>
      <c r="C201" s="293"/>
      <c r="D201" s="293"/>
      <c r="E201" s="293"/>
      <c r="F201" s="293"/>
      <c r="G201" s="293"/>
    </row>
    <row r="202" spans="2:7" s="166" customFormat="1" ht="16.2" customHeight="1" x14ac:dyDescent="0.25">
      <c r="B202" s="292" t="s">
        <v>238</v>
      </c>
      <c r="C202" s="292"/>
      <c r="D202" s="292"/>
      <c r="E202" s="292"/>
      <c r="F202" s="292"/>
      <c r="G202" s="292"/>
    </row>
    <row r="203" spans="2:7" x14ac:dyDescent="0.3">
      <c r="C203" s="261"/>
      <c r="D203" s="259"/>
    </row>
  </sheetData>
  <mergeCells count="26">
    <mergeCell ref="B202:G202"/>
    <mergeCell ref="B198:G198"/>
    <mergeCell ref="B199:G199"/>
    <mergeCell ref="B201:G201"/>
    <mergeCell ref="B200:G200"/>
    <mergeCell ref="B191:B193"/>
    <mergeCell ref="B187:B188"/>
    <mergeCell ref="B195:B196"/>
    <mergeCell ref="B85:B86"/>
    <mergeCell ref="B55:B57"/>
    <mergeCell ref="B60:B61"/>
    <mergeCell ref="B64:B65"/>
    <mergeCell ref="B141:B142"/>
    <mergeCell ref="B172:B175"/>
    <mergeCell ref="B68:B69"/>
    <mergeCell ref="B150:B151"/>
    <mergeCell ref="B156:B158"/>
    <mergeCell ref="B89:B90"/>
    <mergeCell ref="B94:B95"/>
    <mergeCell ref="B133:B135"/>
    <mergeCell ref="B41:B46"/>
    <mergeCell ref="B2:G2"/>
    <mergeCell ref="B72:B73"/>
    <mergeCell ref="B76:B78"/>
    <mergeCell ref="B117:B120"/>
    <mergeCell ref="B48:B49"/>
  </mergeCells>
  <phoneticPr fontId="6" type="noConversion"/>
  <printOptions horizontalCentered="1"/>
  <pageMargins left="0.39370078740157483" right="0.39370078740157483" top="0.59055118110236227" bottom="0.59055118110236227" header="0" footer="0"/>
  <pageSetup paperSize="9" scale="80" orientation="portrait" r:id="rId1"/>
  <rowBreaks count="5" manualBreakCount="5">
    <brk id="27" max="6" man="1"/>
    <brk id="87" max="6" man="1"/>
    <brk id="113" max="6" man="1"/>
    <brk id="142" max="6" man="1"/>
    <brk id="17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10 programa 3 lentelė</vt:lpstr>
      <vt:lpstr>'10 programa 3 lentelė'!Print_Area</vt:lpstr>
      <vt:lpstr>'10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2025-02-10T13:28:31Z</cp:lastPrinted>
  <dcterms:created xsi:type="dcterms:W3CDTF">2023-07-10T07:04:14Z</dcterms:created>
  <dcterms:modified xsi:type="dcterms:W3CDTF">2025-02-10T13:28:40Z</dcterms:modified>
  <cp:category/>
  <cp:contentStatus/>
</cp:coreProperties>
</file>