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5-2027 SVP\Sprendimo projektas\"/>
    </mc:Choice>
  </mc:AlternateContent>
  <xr:revisionPtr revIDLastSave="0" documentId="13_ncr:1_{86B7E7B8-7FCB-4CC7-8998-3E43C14A64A5}" xr6:coauthVersionLast="47" xr6:coauthVersionMax="47" xr10:uidLastSave="{00000000-0000-0000-0000-000000000000}"/>
  <bookViews>
    <workbookView xWindow="-108" yWindow="-108" windowWidth="23256" windowHeight="12456" xr2:uid="{EF082B20-5454-481E-8ECF-44F36E11C9BB}"/>
  </bookViews>
  <sheets>
    <sheet name="11 programa 3 lentelė" sheetId="1" r:id="rId1"/>
  </sheets>
  <definedNames>
    <definedName name="_xlnm.Print_Area" localSheetId="0">'11 programa 3 lentelė'!$A$1:$G$116</definedName>
    <definedName name="_xlnm.Print_Titles" localSheetId="0">'11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1" l="1"/>
  <c r="E109" i="1"/>
  <c r="D57" i="1" l="1"/>
  <c r="E57" i="1"/>
  <c r="F57" i="1"/>
  <c r="F64" i="1"/>
  <c r="F62" i="1" s="1"/>
  <c r="E64" i="1"/>
  <c r="E62" i="1" s="1"/>
  <c r="D64" i="1"/>
  <c r="D62" i="1" s="1"/>
  <c r="E48" i="1"/>
  <c r="F48" i="1"/>
  <c r="D48" i="1"/>
  <c r="D53" i="1"/>
  <c r="D66" i="1"/>
  <c r="D104" i="1" l="1"/>
  <c r="D100" i="1"/>
  <c r="E100" i="1"/>
  <c r="F100" i="1"/>
  <c r="D96" i="1"/>
  <c r="E96" i="1"/>
  <c r="F96" i="1"/>
  <c r="D92" i="1"/>
  <c r="E92" i="1"/>
  <c r="F92" i="1"/>
  <c r="D44" i="1"/>
  <c r="E44" i="1"/>
  <c r="F44" i="1"/>
  <c r="D11" i="1" l="1"/>
  <c r="E11" i="1"/>
  <c r="F11" i="1"/>
  <c r="D7" i="1"/>
  <c r="E7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Skaistė Kliaubienė</author>
  </authors>
  <commentList>
    <comment ref="D64" authorId="0" shapeId="0" xr:uid="{8B7A73B8-6604-46B7-8352-D1C50C487EE9}">
      <text>
        <r>
          <rPr>
            <sz val="11"/>
            <color theme="1"/>
            <rFont val="Calibri"/>
            <family val="2"/>
            <charset val="186"/>
            <scheme val="minor"/>
          </rPr>
          <t>Skaistė Kliaubienė:
Gintaro centrui – 2 vnt. kompiuterių, LAM – 3 vnt.</t>
        </r>
      </text>
    </comment>
  </commentList>
</comments>
</file>

<file path=xl/sharedStrings.xml><?xml version="1.0" encoding="utf-8"?>
<sst xmlns="http://schemas.openxmlformats.org/spreadsheetml/2006/main" count="180" uniqueCount="120">
  <si>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</si>
  <si>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</si>
  <si>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</si>
  <si>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</si>
  <si>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</si>
  <si>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</si>
  <si>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011-01 (T)</t>
  </si>
  <si>
    <t>Uždavinys: Pritraukti didesnį dalyvių skaičių, užtikrinant sporto renginių organizavimo kokybę</t>
  </si>
  <si>
    <t>011-01-01 (TP)</t>
  </si>
  <si>
    <t xml:space="preserve">Priemonė: Prestižinių, tarptautinių ir nacionalinių sporto renginių pritraukimas ir organizavimas </t>
  </si>
  <si>
    <t>2.2.3.3.</t>
  </si>
  <si>
    <t>Savivaldybės biudžetas (įskaitant skolintas lėšas)</t>
  </si>
  <si>
    <t>Iš jo:</t>
  </si>
  <si>
    <t>Savivaldybės biudžeto lėšos (nuosavos, be ankstesnių metų likučio)</t>
  </si>
  <si>
    <t>2.2.3.2.</t>
  </si>
  <si>
    <t>011-01-02 (TP)</t>
  </si>
  <si>
    <t xml:space="preserve">Priemonė: Miesto bendruomenei aktualių sporto renginių, švenčių organizavimas </t>
  </si>
  <si>
    <t>2.2.2.1.</t>
  </si>
  <si>
    <t>011-02 (T)</t>
  </si>
  <si>
    <t>Uždavinys: Sudaryti sąlygas sportuoti visų amžiaus grupių miestiečiams, įgyvendinant sveikos gyvensenos ir fizinio aktyvumo programas</t>
  </si>
  <si>
    <t>011-02-01 (TP)</t>
  </si>
  <si>
    <t>Priemonė: Sąlygų ugdytis biudžetinėse sporto įstaigose sudarymas</t>
  </si>
  <si>
    <t>011-02-01-01</t>
  </si>
  <si>
    <t>BĮ Klaipėdos „Viesulo“ sporto centre</t>
  </si>
  <si>
    <t>Pajamų įmokos ir kitos pajamos</t>
  </si>
  <si>
    <t>Ankstesnių metų likučiai</t>
  </si>
  <si>
    <t>011-02-01-02</t>
  </si>
  <si>
    <t>BĮ Klaipėdos „Gintaro“ sporto centre</t>
  </si>
  <si>
    <t>011-02-01-03</t>
  </si>
  <si>
    <t>BĮ Klaipėdos Vlado Knašiaus krepšinio mokykloje</t>
  </si>
  <si>
    <t>011-02-01-04</t>
  </si>
  <si>
    <t>BĮ Klaipėdos miesto lengvosios atletikos mokykloje</t>
  </si>
  <si>
    <t>011-02-01-05</t>
  </si>
  <si>
    <t>BĮ Klaipėdos miesto sporto bazių valdymo centre</t>
  </si>
  <si>
    <t>011-02-01-06</t>
  </si>
  <si>
    <t>Sporto bazių paslaugų teikimas sporto renginiams vykdyti</t>
  </si>
  <si>
    <t>011-02-02 (TP)</t>
  </si>
  <si>
    <t>Priemonė: Sportinės veiklos projektų dalinis finansavimas</t>
  </si>
  <si>
    <t>011-02-02-01</t>
  </si>
  <si>
    <t xml:space="preserve">Buriavimo, irklavimo, baidarių ir kanojų irklavimo sporto šakų </t>
  </si>
  <si>
    <t>2.2.1.3.
2.2.3.1.</t>
  </si>
  <si>
    <t>011-02-02-02</t>
  </si>
  <si>
    <t xml:space="preserve">Sportuojančio vaiko ugdymo </t>
  </si>
  <si>
    <t>2.2.3.1.</t>
  </si>
  <si>
    <t>011-02-02-03</t>
  </si>
  <si>
    <t xml:space="preserve">Tradicinių tarptautinių sporto renginių </t>
  </si>
  <si>
    <t>011-02-02-04</t>
  </si>
  <si>
    <t xml:space="preserve">„Sportas visiems“ renginių </t>
  </si>
  <si>
    <t>011-02-02-05</t>
  </si>
  <si>
    <t xml:space="preserve">Miesto sporto šakų federacijų </t>
  </si>
  <si>
    <t>011-02-02-06</t>
  </si>
  <si>
    <t>Futbolo sporto šakos motyvuojančio (diferencijuoto) krepšelio principu</t>
  </si>
  <si>
    <t>011-02-02-07</t>
  </si>
  <si>
    <t xml:space="preserve">Asmenų su negalia fizinio aktyvumo ir sporto </t>
  </si>
  <si>
    <t>011-02-02-08</t>
  </si>
  <si>
    <t>Miesto jachtų su jaunųjų buriuotojų įgulomis dalyvavimo tarptautinėse regatose</t>
  </si>
  <si>
    <t>2.2.1.3.</t>
  </si>
  <si>
    <t>011-02-03 (TP)</t>
  </si>
  <si>
    <t>Priemonė: Paslaugų miesto bendruomenei teikimas Klaipėdos miesto daugiafunkciame sveikatingumo centre</t>
  </si>
  <si>
    <t>011-02-04 (TP)</t>
  </si>
  <si>
    <t>Priemonė: Klaipėdos miesto antrųjų klasių mokinių mokymas plaukti</t>
  </si>
  <si>
    <t>2.2.2.2.</t>
  </si>
  <si>
    <t>011-02-05 (TP)</t>
  </si>
  <si>
    <t>Priemonė: Motyvuojančios sporto sistemos (fizinio aktyvumo ir aukšto sportinio meistriškumo) modelio įgyvendinimas</t>
  </si>
  <si>
    <t>011-02-06 (TP)</t>
  </si>
  <si>
    <t>Priemonė: VšĮ Klaipėdos krašto buriavimo sporto mokyklos „Žiemys“ dalininko kapitalo didinimas</t>
  </si>
  <si>
    <t>011-02-07 (PP)</t>
  </si>
  <si>
    <t>Priemonė: Sporto infrastruktūros užimtumo stebėjimas ir fiskalinės sistemos įvedimas bei priežiūra</t>
  </si>
  <si>
    <t>2.2.2.6.</t>
  </si>
  <si>
    <t>011-02-08</t>
  </si>
  <si>
    <t xml:space="preserve">Priemonė: Klaipėdos biudžetinių sporto įstaigų aprūpinimas kompiuteriais, spausdintuvais ir programine įranga </t>
  </si>
  <si>
    <t>011-02-09</t>
  </si>
  <si>
    <t>Priemonė: VšĮ Klaipėdos futbolo mokyklos sportinės veiklos dalinis finansavimas</t>
  </si>
  <si>
    <t>011-03 (P)</t>
  </si>
  <si>
    <t>Uždavinys: Įrengti naujas ir modernizuoti esamas sporto bazes, užtikrinti įstaigų ūkinį aptarnavimą</t>
  </si>
  <si>
    <t>011-03-01 (PP)</t>
  </si>
  <si>
    <t>Priemonė: Sporto infrastruktūros objektų modernizavimas ir plėtra</t>
  </si>
  <si>
    <t>2.2.1.2.</t>
  </si>
  <si>
    <t>011-03-01-01</t>
  </si>
  <si>
    <t>Regioninio futbolo stadiono statyba</t>
  </si>
  <si>
    <t>011-03-01-02</t>
  </si>
  <si>
    <t>Ledo arenos statyba</t>
  </si>
  <si>
    <t>Skolintos lėšos</t>
  </si>
  <si>
    <t>011-03-01-03</t>
  </si>
  <si>
    <t xml:space="preserve">Modulinių patalpų statyba prie Klaipėdos Vitės progimnazijos ir BĮ Klaipėdos „Viesulo“ sporto centro stadionų </t>
  </si>
  <si>
    <t>011-03-01-04</t>
  </si>
  <si>
    <t>Smiltynės sporto bazės statinių kapitalinio remonto ir griovimo darbai</t>
  </si>
  <si>
    <t>011-03-01-05</t>
  </si>
  <si>
    <t>Pripučiamo futbolo maniežo įrengimas Sportininkų g. 46</t>
  </si>
  <si>
    <t>011-03-01-06</t>
  </si>
  <si>
    <t>Sporto paskirties pastato Kretingos g. 23 Klaipėdoje paprastasis remontas (imtynių salė)</t>
  </si>
  <si>
    <t>011-03-02 (TP)</t>
  </si>
  <si>
    <t>Priemonė: Sporto infrastruktūros objektų einamasis remontas, techninis ir ūkinis aptarnavimas</t>
  </si>
  <si>
    <t>011-03-02-01</t>
  </si>
  <si>
    <t>BĮ Klaipėdos miesto sporto bazių valdymo centro pastatų patalpų ir įrenginių atnaujinimo darbai</t>
  </si>
  <si>
    <t xml:space="preserve">011-03-02-02
</t>
  </si>
  <si>
    <t>BĮ Klaipėdos Vlado Knašiaus krepšinio mokyklos pastato patalpų atnaujinimo darbai</t>
  </si>
  <si>
    <t>011-03-02-03</t>
  </si>
  <si>
    <t>BĮ Klaipėdos „Gintaro“ sporto centro pastato patalpų atnaujinimo darbai</t>
  </si>
  <si>
    <t>011-03-02-04</t>
  </si>
  <si>
    <t>Komunalinių paslaugų įsigijimas</t>
  </si>
  <si>
    <t>011-04 (T)</t>
  </si>
  <si>
    <t>Uždavinys: Tinkamai reprezentuoti miestą šalies ir tarptautiniuose sporto renginiuose</t>
  </si>
  <si>
    <t>011-04-01 (TP)</t>
  </si>
  <si>
    <t xml:space="preserve">Priemonė: Klaipėdos miesto reprezentacinių ir aukšto meistriškumo sporto komandų dalinis finansavimas  </t>
  </si>
  <si>
    <t>2.2.3.4.</t>
  </si>
  <si>
    <t>011-04-02 (TP)</t>
  </si>
  <si>
    <r>
      <rPr>
        <b/>
        <sz val="10"/>
        <color rgb="FF000000"/>
        <rFont val="Times New Roman"/>
        <family val="1"/>
        <charset val="186"/>
      </rPr>
      <t xml:space="preserve">Priemonė: </t>
    </r>
    <r>
      <rPr>
        <b/>
        <sz val="10"/>
        <rFont val="Times New Roman"/>
        <family val="1"/>
        <charset val="186"/>
      </rPr>
      <t>Premijų skyrimas</t>
    </r>
    <r>
      <rPr>
        <b/>
        <sz val="10"/>
        <color rgb="FFFF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 xml:space="preserve">perspektyviems Klaipėdos miesto sportininkams   </t>
    </r>
  </si>
  <si>
    <t>011-04-03 (TP)</t>
  </si>
  <si>
    <t xml:space="preserve">Priemonė: Aukšto meistriškumo sportininkų pasirengimas ir dalyvavimas oficialiose tarptautinėse varžybose </t>
  </si>
  <si>
    <t>011-04-04 (TP)</t>
  </si>
  <si>
    <t>Priemonė: Mokslinės medicininės diagnostikos paslaugų teikimas aukšto meistriškumo sportininkams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</si>
  <si>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</si>
  <si>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</si>
  <si>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</si>
  <si>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</si>
  <si>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</si>
  <si>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</si>
  <si>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</si>
  <si>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3 lentelė. Klaipėdos miesto savivaldybės 2025–2027 metų 011 Kūno kultūros ir sporto plėtros programos uždaviniai, priemonės, asignavimai ir kitos lėšos 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</si>
</sst>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2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  <charset val="186"/>
    </font>
    <font>
      <i/>
      <sz val="10"/>
      <color rgb="FF000000"/>
      <name val="Calibri"/>
      <family val="2"/>
      <charset val="186"/>
      <scheme val="minor"/>
    </font>
    <font>
      <sz val="10"/>
      <color theme="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0"/>
      <name val="Times New Roman"/>
      <family val="1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000000"/>
      <name val="Arial"/>
      <charset val="1"/>
    </font>
    <font>
      <b/>
      <sz val="10"/>
      <color rgb="FF242424"/>
      <name val="Times New Roman"/>
      <family val="1"/>
      <charset val="1"/>
    </font>
    <font>
      <b/>
      <sz val="10"/>
      <color rgb="FF000000"/>
      <name val="Times New Roman"/>
      <family val="1"/>
    </font>
    <font>
      <i/>
      <sz val="10"/>
      <color rgb="FFFF0000"/>
      <name val="Calibri"/>
      <family val="2"/>
      <charset val="186"/>
      <scheme val="minor"/>
    </font>
    <font>
      <b/>
      <sz val="10"/>
      <color rgb="FF000000"/>
      <name val="Times New Roman"/>
    </font>
    <font>
      <sz val="10"/>
      <color rgb="FFFF00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Border="0" applyProtection="0"/>
  </cellStyleXfs>
  <cellXfs count="147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5" fillId="6" borderId="1" xfId="1" applyNumberFormat="1" applyFont="1" applyFill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164" fontId="6" fillId="8" borderId="1" xfId="0" applyNumberFormat="1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7" borderId="1" xfId="0" applyFont="1" applyFill="1" applyBorder="1" applyAlignment="1">
      <alignment horizontal="justify" vertical="top" wrapText="1"/>
    </xf>
    <xf numFmtId="0" fontId="5" fillId="8" borderId="1" xfId="0" applyFont="1" applyFill="1" applyBorder="1" applyAlignment="1">
      <alignment vertical="top" wrapText="1"/>
    </xf>
    <xf numFmtId="0" fontId="8" fillId="3" borderId="0" xfId="0" applyFont="1" applyFill="1"/>
    <xf numFmtId="0" fontId="5" fillId="8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6" fillId="4" borderId="1" xfId="0" applyFont="1" applyFill="1" applyBorder="1" applyAlignment="1">
      <alignment vertical="top"/>
    </xf>
    <xf numFmtId="164" fontId="8" fillId="0" borderId="0" xfId="0" applyNumberFormat="1" applyFont="1"/>
    <xf numFmtId="164" fontId="6" fillId="8" borderId="1" xfId="0" applyNumberFormat="1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164" fontId="6" fillId="0" borderId="2" xfId="0" applyNumberFormat="1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vertical="top" wrapText="1"/>
    </xf>
    <xf numFmtId="0" fontId="6" fillId="8" borderId="1" xfId="0" applyFont="1" applyFill="1" applyBorder="1" applyAlignment="1">
      <alignment horizontal="left" vertical="top" wrapText="1"/>
    </xf>
    <xf numFmtId="164" fontId="6" fillId="7" borderId="1" xfId="0" applyNumberFormat="1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vertical="top" wrapText="1"/>
    </xf>
    <xf numFmtId="0" fontId="5" fillId="8" borderId="4" xfId="0" applyFont="1" applyFill="1" applyBorder="1" applyAlignment="1">
      <alignment horizontal="left" vertical="top" wrapText="1"/>
    </xf>
    <xf numFmtId="164" fontId="6" fillId="8" borderId="4" xfId="0" applyNumberFormat="1" applyFont="1" applyFill="1" applyBorder="1" applyAlignment="1">
      <alignment horizontal="center" vertical="top" wrapText="1"/>
    </xf>
    <xf numFmtId="164" fontId="6" fillId="8" borderId="4" xfId="0" applyNumberFormat="1" applyFont="1" applyFill="1" applyBorder="1" applyAlignment="1">
      <alignment vertical="top" wrapText="1"/>
    </xf>
    <xf numFmtId="0" fontId="6" fillId="8" borderId="4" xfId="0" applyFont="1" applyFill="1" applyBorder="1" applyAlignment="1">
      <alignment horizontal="justify" vertical="top" wrapText="1"/>
    </xf>
    <xf numFmtId="164" fontId="6" fillId="3" borderId="4" xfId="0" applyNumberFormat="1" applyFont="1" applyFill="1" applyBorder="1" applyAlignment="1">
      <alignment horizontal="center" vertical="top" wrapText="1"/>
    </xf>
    <xf numFmtId="164" fontId="6" fillId="3" borderId="4" xfId="0" applyNumberFormat="1" applyFont="1" applyFill="1" applyBorder="1" applyAlignment="1">
      <alignment vertical="top" wrapText="1"/>
    </xf>
    <xf numFmtId="0" fontId="6" fillId="8" borderId="4" xfId="0" applyFont="1" applyFill="1" applyBorder="1" applyAlignment="1">
      <alignment horizontal="left" vertical="top" wrapText="1"/>
    </xf>
    <xf numFmtId="164" fontId="6" fillId="7" borderId="4" xfId="0" applyNumberFormat="1" applyFont="1" applyFill="1" applyBorder="1" applyAlignment="1">
      <alignment horizontal="center" vertical="top" wrapText="1"/>
    </xf>
    <xf numFmtId="164" fontId="6" fillId="7" borderId="4" xfId="0" applyNumberFormat="1" applyFont="1" applyFill="1" applyBorder="1" applyAlignment="1">
      <alignment vertical="top" wrapText="1"/>
    </xf>
    <xf numFmtId="164" fontId="5" fillId="8" borderId="1" xfId="0" applyNumberFormat="1" applyFont="1" applyFill="1" applyBorder="1" applyAlignment="1">
      <alignment horizontal="left" vertical="top" wrapText="1"/>
    </xf>
    <xf numFmtId="164" fontId="6" fillId="8" borderId="1" xfId="0" applyNumberFormat="1" applyFont="1" applyFill="1" applyBorder="1" applyAlignment="1">
      <alignment horizontal="center" vertical="top"/>
    </xf>
    <xf numFmtId="164" fontId="6" fillId="5" borderId="1" xfId="0" applyNumberFormat="1" applyFont="1" applyFill="1" applyBorder="1" applyAlignment="1">
      <alignment horizontal="center" vertical="top"/>
    </xf>
    <xf numFmtId="164" fontId="6" fillId="6" borderId="1" xfId="1" applyNumberFormat="1" applyFont="1" applyFill="1" applyBorder="1" applyAlignment="1">
      <alignment horizontal="center" vertical="top"/>
    </xf>
    <xf numFmtId="164" fontId="5" fillId="9" borderId="1" xfId="1" applyNumberFormat="1" applyFont="1" applyFill="1" applyBorder="1" applyAlignment="1">
      <alignment horizontal="center" vertical="top"/>
    </xf>
    <xf numFmtId="0" fontId="9" fillId="0" borderId="0" xfId="0" applyFont="1"/>
    <xf numFmtId="0" fontId="6" fillId="0" borderId="8" xfId="0" applyFont="1" applyBorder="1" applyAlignment="1">
      <alignment vertical="top" wrapText="1"/>
    </xf>
    <xf numFmtId="0" fontId="6" fillId="8" borderId="8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left" vertical="top" wrapText="1"/>
    </xf>
    <xf numFmtId="164" fontId="6" fillId="7" borderId="4" xfId="0" applyNumberFormat="1" applyFont="1" applyFill="1" applyBorder="1" applyAlignment="1">
      <alignment horizontal="left" vertical="top" wrapText="1"/>
    </xf>
    <xf numFmtId="164" fontId="6" fillId="7" borderId="1" xfId="0" applyNumberFormat="1" applyFont="1" applyFill="1" applyBorder="1" applyAlignment="1">
      <alignment horizontal="center" vertical="top"/>
    </xf>
    <xf numFmtId="164" fontId="6" fillId="8" borderId="4" xfId="0" applyNumberFormat="1" applyFont="1" applyFill="1" applyBorder="1" applyAlignment="1">
      <alignment horizontal="left" vertical="top" wrapText="1"/>
    </xf>
    <xf numFmtId="164" fontId="6" fillId="8" borderId="4" xfId="0" applyNumberFormat="1" applyFont="1" applyFill="1" applyBorder="1" applyAlignment="1">
      <alignment horizontal="center" vertical="top"/>
    </xf>
    <xf numFmtId="164" fontId="6" fillId="5" borderId="4" xfId="0" applyNumberFormat="1" applyFont="1" applyFill="1" applyBorder="1" applyAlignment="1">
      <alignment horizontal="center" vertical="top"/>
    </xf>
    <xf numFmtId="164" fontId="6" fillId="7" borderId="4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vertical="top" wrapText="1"/>
    </xf>
    <xf numFmtId="164" fontId="6" fillId="3" borderId="4" xfId="0" applyNumberFormat="1" applyFont="1" applyFill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0" fontId="6" fillId="0" borderId="5" xfId="0" applyFont="1" applyBorder="1" applyAlignment="1">
      <alignment vertical="top" wrapText="1"/>
    </xf>
    <xf numFmtId="0" fontId="6" fillId="7" borderId="5" xfId="0" applyFont="1" applyFill="1" applyBorder="1" applyAlignment="1">
      <alignment horizontal="justify" vertical="top" wrapText="1"/>
    </xf>
    <xf numFmtId="0" fontId="6" fillId="7" borderId="5" xfId="0" applyFont="1" applyFill="1" applyBorder="1" applyAlignment="1">
      <alignment vertical="top" wrapText="1"/>
    </xf>
    <xf numFmtId="164" fontId="6" fillId="7" borderId="5" xfId="0" applyNumberFormat="1" applyFont="1" applyFill="1" applyBorder="1" applyAlignment="1">
      <alignment horizontal="center" vertical="top" wrapText="1"/>
    </xf>
    <xf numFmtId="164" fontId="5" fillId="7" borderId="5" xfId="0" applyNumberFormat="1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0" fontId="12" fillId="0" borderId="0" xfId="0" applyFont="1"/>
    <xf numFmtId="164" fontId="5" fillId="0" borderId="1" xfId="1" applyNumberFormat="1" applyFont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 vertical="top"/>
    </xf>
    <xf numFmtId="164" fontId="13" fillId="0" borderId="0" xfId="0" applyNumberFormat="1" applyFont="1" applyAlignment="1">
      <alignment horizontal="center" vertical="top"/>
    </xf>
    <xf numFmtId="0" fontId="12" fillId="3" borderId="0" xfId="0" applyFont="1" applyFill="1"/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164" fontId="5" fillId="7" borderId="4" xfId="0" applyNumberFormat="1" applyFont="1" applyFill="1" applyBorder="1" applyAlignment="1">
      <alignment horizontal="center" vertical="top" wrapText="1"/>
    </xf>
    <xf numFmtId="164" fontId="5" fillId="6" borderId="4" xfId="1" applyNumberFormat="1" applyFont="1" applyFill="1" applyBorder="1" applyAlignment="1">
      <alignment horizontal="center" vertical="top"/>
    </xf>
    <xf numFmtId="0" fontId="6" fillId="8" borderId="4" xfId="0" applyFont="1" applyFill="1" applyBorder="1" applyAlignment="1">
      <alignment vertical="top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14" fillId="0" borderId="1" xfId="0" applyFont="1" applyBorder="1" applyAlignment="1">
      <alignment vertical="top" wrapText="1"/>
    </xf>
    <xf numFmtId="164" fontId="12" fillId="0" borderId="0" xfId="0" applyNumberFormat="1" applyFont="1"/>
    <xf numFmtId="164" fontId="6" fillId="8" borderId="6" xfId="0" applyNumberFormat="1" applyFont="1" applyFill="1" applyBorder="1" applyAlignment="1">
      <alignment horizontal="center" vertical="top" wrapText="1"/>
    </xf>
    <xf numFmtId="0" fontId="19" fillId="0" borderId="0" xfId="0" applyFont="1"/>
    <xf numFmtId="0" fontId="20" fillId="7" borderId="9" xfId="0" applyFont="1" applyFill="1" applyBorder="1" applyAlignment="1">
      <alignment vertical="top" wrapText="1"/>
    </xf>
    <xf numFmtId="164" fontId="21" fillId="8" borderId="4" xfId="0" applyNumberFormat="1" applyFont="1" applyFill="1" applyBorder="1" applyAlignment="1">
      <alignment horizontal="center" vertical="top" wrapText="1"/>
    </xf>
    <xf numFmtId="164" fontId="18" fillId="3" borderId="4" xfId="0" applyNumberFormat="1" applyFont="1" applyFill="1" applyBorder="1" applyAlignment="1">
      <alignment horizontal="center" vertical="top" wrapText="1"/>
    </xf>
    <xf numFmtId="0" fontId="22" fillId="0" borderId="0" xfId="0" applyFont="1"/>
    <xf numFmtId="0" fontId="23" fillId="7" borderId="1" xfId="0" applyFont="1" applyFill="1" applyBorder="1" applyAlignment="1">
      <alignment vertical="top" wrapText="1"/>
    </xf>
    <xf numFmtId="14" fontId="22" fillId="0" borderId="0" xfId="0" applyNumberFormat="1" applyFont="1"/>
    <xf numFmtId="0" fontId="6" fillId="0" borderId="10" xfId="0" applyFont="1" applyBorder="1" applyAlignment="1">
      <alignment vertical="top" wrapText="1"/>
    </xf>
    <xf numFmtId="0" fontId="24" fillId="0" borderId="0" xfId="0" applyFont="1"/>
    <xf numFmtId="16" fontId="12" fillId="0" borderId="0" xfId="0" applyNumberFormat="1" applyFont="1"/>
    <xf numFmtId="0" fontId="23" fillId="3" borderId="1" xfId="0" applyFont="1" applyFill="1" applyBorder="1" applyAlignment="1">
      <alignment vertical="top" wrapText="1"/>
    </xf>
    <xf numFmtId="164" fontId="24" fillId="0" borderId="0" xfId="0" applyNumberFormat="1" applyFont="1" applyAlignment="1">
      <alignment horizontal="center" vertical="top"/>
    </xf>
    <xf numFmtId="164" fontId="6" fillId="3" borderId="1" xfId="0" applyNumberFormat="1" applyFont="1" applyFill="1" applyBorder="1" applyAlignment="1">
      <alignment vertical="top" wrapText="1"/>
    </xf>
    <xf numFmtId="0" fontId="23" fillId="3" borderId="0" xfId="0" applyFont="1" applyFill="1" applyAlignment="1">
      <alignment vertical="top" wrapText="1"/>
    </xf>
    <xf numFmtId="0" fontId="3" fillId="3" borderId="8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8" fillId="0" borderId="10" xfId="0" applyFont="1" applyBorder="1" applyAlignment="1">
      <alignment vertical="top"/>
    </xf>
    <xf numFmtId="164" fontId="24" fillId="0" borderId="10" xfId="0" applyNumberFormat="1" applyFont="1" applyBorder="1" applyAlignment="1">
      <alignment horizontal="center" vertical="top"/>
    </xf>
    <xf numFmtId="164" fontId="8" fillId="0" borderId="0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17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164" fontId="6" fillId="0" borderId="2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vertical="top" wrapText="1"/>
    </xf>
    <xf numFmtId="0" fontId="15" fillId="0" borderId="0" xfId="0" applyFont="1" applyAlignment="1">
      <alignment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99FF99"/>
      <color rgb="FFFF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M121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7" customWidth="1"/>
    <col min="2" max="2" width="17.6640625" style="72" customWidth="1"/>
    <col min="3" max="3" width="44.6640625" style="72" customWidth="1"/>
    <col min="4" max="7" width="14.6640625" style="71" customWidth="1"/>
    <col min="8" max="8" width="10.5546875" style="80" customWidth="1"/>
    <col min="9" max="16384" width="9.109375" style="7"/>
  </cols>
  <sheetData>
    <row r="1" spans="2:9" ht="16.95" customHeight="1" x14ac:dyDescent="0.3">
      <c r="B1" s="93"/>
      <c r="C1" s="93"/>
      <c r="D1" s="93"/>
      <c r="E1" s="93"/>
      <c r="F1" s="94"/>
      <c r="G1" s="94"/>
    </row>
    <row r="2" spans="2:9" ht="34.200000000000003" customHeight="1" x14ac:dyDescent="0.3">
      <c r="B2" s="126" t="s">
        <v>119</v>
      </c>
      <c r="C2" s="126"/>
      <c r="D2" s="126"/>
      <c r="E2" s="126"/>
      <c r="F2" s="126"/>
      <c r="G2" s="126"/>
    </row>
    <row r="3" spans="2:9" ht="60" customHeight="1" x14ac:dyDescent="0.3">
      <c r="B3" s="8" t="s">
        <v>0</v>
      </c>
      <c r="C3" s="8" t="s">
        <v>1</v>
      </c>
      <c r="D3" s="91" t="s">
        <v>2</v>
      </c>
      <c r="E3" s="91" t="s">
        <v>3</v>
      </c>
      <c r="F3" s="91" t="s">
        <v>4</v>
      </c>
      <c r="G3" s="9" t="s">
        <v>5</v>
      </c>
      <c r="I3" s="32"/>
    </row>
    <row r="4" spans="2:9" ht="12.6" customHeight="1" x14ac:dyDescent="0.3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</row>
    <row r="5" spans="2:9" ht="32.25" customHeight="1" x14ac:dyDescent="0.3">
      <c r="B5" s="10" t="s">
        <v>6</v>
      </c>
      <c r="C5" s="11" t="s">
        <v>7</v>
      </c>
      <c r="D5" s="11"/>
      <c r="E5" s="11"/>
      <c r="F5" s="11"/>
      <c r="G5" s="11"/>
    </row>
    <row r="6" spans="2:9" ht="30.75" customHeight="1" x14ac:dyDescent="0.3">
      <c r="B6" s="12" t="s">
        <v>8</v>
      </c>
      <c r="C6" s="12" t="s">
        <v>9</v>
      </c>
      <c r="D6" s="13"/>
      <c r="E6" s="13"/>
      <c r="F6" s="13"/>
      <c r="G6" s="14" t="s">
        <v>10</v>
      </c>
      <c r="I6" s="32"/>
    </row>
    <row r="7" spans="2:9" ht="22.2" customHeight="1" x14ac:dyDescent="0.3">
      <c r="B7" s="15"/>
      <c r="C7" s="16" t="s">
        <v>11</v>
      </c>
      <c r="D7" s="17">
        <f t="shared" ref="D7:F7" si="0">SUM(D9:D9)</f>
        <v>244.5</v>
      </c>
      <c r="E7" s="17">
        <f t="shared" si="0"/>
        <v>244.5</v>
      </c>
      <c r="F7" s="17">
        <f t="shared" si="0"/>
        <v>244.5</v>
      </c>
      <c r="G7" s="18"/>
    </row>
    <row r="8" spans="2:9" ht="19.2" customHeight="1" x14ac:dyDescent="0.3">
      <c r="B8" s="127"/>
      <c r="C8" s="20" t="s">
        <v>12</v>
      </c>
      <c r="D8" s="21"/>
      <c r="E8" s="21"/>
      <c r="F8" s="21"/>
      <c r="G8" s="3"/>
    </row>
    <row r="9" spans="2:9" ht="28.2" customHeight="1" x14ac:dyDescent="0.3">
      <c r="B9" s="128"/>
      <c r="C9" s="22" t="s">
        <v>13</v>
      </c>
      <c r="D9" s="21">
        <v>244.5</v>
      </c>
      <c r="E9" s="21">
        <v>244.5</v>
      </c>
      <c r="F9" s="21">
        <v>244.5</v>
      </c>
      <c r="G9" s="24"/>
      <c r="H9" s="7"/>
    </row>
    <row r="10" spans="2:9" ht="33.75" customHeight="1" x14ac:dyDescent="0.3">
      <c r="B10" s="26" t="s">
        <v>15</v>
      </c>
      <c r="C10" s="12" t="s">
        <v>16</v>
      </c>
      <c r="D10" s="13"/>
      <c r="E10" s="13"/>
      <c r="F10" s="13"/>
      <c r="G10" s="14" t="s">
        <v>17</v>
      </c>
    </row>
    <row r="11" spans="2:9" ht="14.4" customHeight="1" x14ac:dyDescent="0.3">
      <c r="B11" s="29"/>
      <c r="C11" s="16" t="s">
        <v>11</v>
      </c>
      <c r="D11" s="17">
        <f t="shared" ref="D11:F11" si="1">+D13</f>
        <v>110</v>
      </c>
      <c r="E11" s="17">
        <f t="shared" si="1"/>
        <v>110</v>
      </c>
      <c r="F11" s="17">
        <f t="shared" si="1"/>
        <v>110</v>
      </c>
      <c r="G11" s="17"/>
    </row>
    <row r="12" spans="2:9" ht="14.4" customHeight="1" x14ac:dyDescent="0.3">
      <c r="B12" s="125"/>
      <c r="C12" s="22" t="s">
        <v>12</v>
      </c>
      <c r="D12" s="24"/>
      <c r="E12" s="24"/>
      <c r="F12" s="24"/>
      <c r="G12" s="24"/>
    </row>
    <row r="13" spans="2:9" ht="29.4" customHeight="1" x14ac:dyDescent="0.3">
      <c r="B13" s="125"/>
      <c r="C13" s="22" t="s">
        <v>13</v>
      </c>
      <c r="D13" s="21">
        <v>110</v>
      </c>
      <c r="E13" s="21">
        <v>110</v>
      </c>
      <c r="F13" s="21">
        <v>110</v>
      </c>
      <c r="G13" s="24"/>
    </row>
    <row r="14" spans="2:9" ht="44.4" customHeight="1" x14ac:dyDescent="0.3">
      <c r="B14" s="10" t="s">
        <v>18</v>
      </c>
      <c r="C14" s="11" t="s">
        <v>19</v>
      </c>
      <c r="D14" s="31"/>
      <c r="E14" s="31"/>
      <c r="F14" s="31"/>
      <c r="G14" s="31"/>
    </row>
    <row r="15" spans="2:9" ht="33" customHeight="1" x14ac:dyDescent="0.3">
      <c r="B15" s="74" t="s">
        <v>20</v>
      </c>
      <c r="C15" s="75" t="s">
        <v>21</v>
      </c>
      <c r="D15" s="76"/>
      <c r="E15" s="76"/>
      <c r="F15" s="76"/>
      <c r="G15" s="77"/>
      <c r="H15" s="96"/>
      <c r="I15" s="32"/>
    </row>
    <row r="16" spans="2:9" ht="19.2" customHeight="1" x14ac:dyDescent="0.3">
      <c r="B16" s="114" t="s">
        <v>22</v>
      </c>
      <c r="C16" s="78" t="s">
        <v>23</v>
      </c>
      <c r="D16" s="48"/>
      <c r="E16" s="48"/>
      <c r="F16" s="48"/>
      <c r="G16" s="79"/>
      <c r="H16" s="96"/>
    </row>
    <row r="17" spans="2:12" ht="18" customHeight="1" x14ac:dyDescent="0.3">
      <c r="B17" s="115" t="s">
        <v>26</v>
      </c>
      <c r="C17" s="22" t="s">
        <v>27</v>
      </c>
      <c r="D17" s="3"/>
      <c r="E17" s="3"/>
      <c r="F17" s="3"/>
      <c r="G17" s="3"/>
    </row>
    <row r="18" spans="2:12" ht="20.399999999999999" customHeight="1" x14ac:dyDescent="0.3">
      <c r="B18" s="115" t="s">
        <v>28</v>
      </c>
      <c r="C18" s="22" t="s">
        <v>29</v>
      </c>
      <c r="D18" s="3"/>
      <c r="E18" s="3"/>
      <c r="F18" s="3"/>
      <c r="G18" s="3"/>
    </row>
    <row r="19" spans="2:12" ht="20.399999999999999" customHeight="1" x14ac:dyDescent="0.3">
      <c r="B19" s="115" t="s">
        <v>30</v>
      </c>
      <c r="C19" s="22" t="s">
        <v>31</v>
      </c>
      <c r="D19" s="79"/>
      <c r="E19" s="3"/>
      <c r="F19" s="3"/>
      <c r="G19" s="3"/>
    </row>
    <row r="20" spans="2:12" ht="20.399999999999999" customHeight="1" x14ac:dyDescent="0.3">
      <c r="B20" s="115" t="s">
        <v>32</v>
      </c>
      <c r="C20" s="22" t="s">
        <v>33</v>
      </c>
      <c r="D20" s="3"/>
      <c r="E20" s="3"/>
      <c r="F20" s="3"/>
      <c r="G20" s="3"/>
    </row>
    <row r="21" spans="2:12" ht="29.25" customHeight="1" x14ac:dyDescent="0.3">
      <c r="B21" s="115" t="s">
        <v>34</v>
      </c>
      <c r="C21" s="22" t="s">
        <v>35</v>
      </c>
      <c r="D21" s="3"/>
      <c r="E21" s="3"/>
      <c r="F21" s="3"/>
      <c r="G21" s="3"/>
      <c r="I21" s="32"/>
    </row>
    <row r="22" spans="2:12" ht="15" customHeight="1" x14ac:dyDescent="0.3">
      <c r="B22" s="27"/>
      <c r="C22" s="16" t="s">
        <v>11</v>
      </c>
      <c r="D22" s="17">
        <v>9535</v>
      </c>
      <c r="E22" s="17">
        <v>9390.2999999999993</v>
      </c>
      <c r="F22" s="17">
        <v>9386.5</v>
      </c>
      <c r="G22" s="33"/>
      <c r="I22" s="32"/>
    </row>
    <row r="23" spans="2:12" ht="15.6" customHeight="1" x14ac:dyDescent="0.3">
      <c r="B23" s="130"/>
      <c r="C23" s="22" t="s">
        <v>12</v>
      </c>
      <c r="D23" s="23"/>
      <c r="E23" s="23"/>
      <c r="F23" s="23"/>
      <c r="G23" s="23"/>
    </row>
    <row r="24" spans="2:12" ht="29.4" customHeight="1" x14ac:dyDescent="0.3">
      <c r="B24" s="131"/>
      <c r="C24" s="22" t="s">
        <v>13</v>
      </c>
      <c r="D24" s="23">
        <v>8924.8000000000011</v>
      </c>
      <c r="E24" s="23">
        <v>8905.9</v>
      </c>
      <c r="F24" s="23">
        <v>8902.1</v>
      </c>
      <c r="G24" s="24"/>
    </row>
    <row r="25" spans="2:12" ht="21" customHeight="1" x14ac:dyDescent="0.3">
      <c r="B25" s="131"/>
      <c r="C25" s="34" t="s">
        <v>24</v>
      </c>
      <c r="D25" s="4">
        <v>484.4</v>
      </c>
      <c r="E25" s="4">
        <v>484.4</v>
      </c>
      <c r="F25" s="4">
        <v>484.4</v>
      </c>
      <c r="G25" s="35"/>
      <c r="I25" s="32"/>
      <c r="J25" s="32"/>
      <c r="K25" s="32"/>
      <c r="L25" s="32"/>
    </row>
    <row r="26" spans="2:12" ht="19.95" customHeight="1" x14ac:dyDescent="0.3">
      <c r="B26" s="132"/>
      <c r="C26" s="36" t="s">
        <v>25</v>
      </c>
      <c r="D26" s="37">
        <v>125.8</v>
      </c>
      <c r="E26" s="37"/>
      <c r="F26" s="37"/>
      <c r="G26" s="38"/>
    </row>
    <row r="27" spans="2:12" ht="31.95" customHeight="1" x14ac:dyDescent="0.3">
      <c r="B27" s="26" t="s">
        <v>36</v>
      </c>
      <c r="C27" s="12" t="s">
        <v>37</v>
      </c>
      <c r="D27" s="13"/>
      <c r="E27" s="13"/>
      <c r="F27" s="13"/>
      <c r="G27" s="14"/>
    </row>
    <row r="28" spans="2:12" ht="30" customHeight="1" x14ac:dyDescent="0.3">
      <c r="B28" s="115" t="s">
        <v>38</v>
      </c>
      <c r="C28" s="20" t="s">
        <v>39</v>
      </c>
      <c r="D28" s="21"/>
      <c r="E28" s="21"/>
      <c r="F28" s="21"/>
      <c r="G28" s="6" t="s">
        <v>40</v>
      </c>
    </row>
    <row r="29" spans="2:12" ht="18.75" customHeight="1" x14ac:dyDescent="0.3">
      <c r="B29" s="116" t="s">
        <v>41</v>
      </c>
      <c r="C29" s="22" t="s">
        <v>42</v>
      </c>
      <c r="D29" s="6"/>
      <c r="E29" s="6"/>
      <c r="F29" s="6"/>
      <c r="G29" s="6" t="s">
        <v>43</v>
      </c>
    </row>
    <row r="30" spans="2:12" ht="19.2" customHeight="1" x14ac:dyDescent="0.3">
      <c r="B30" s="116" t="s">
        <v>44</v>
      </c>
      <c r="C30" s="22" t="s">
        <v>45</v>
      </c>
      <c r="D30" s="3"/>
      <c r="E30" s="3"/>
      <c r="F30" s="3"/>
      <c r="G30" s="6" t="s">
        <v>10</v>
      </c>
    </row>
    <row r="31" spans="2:12" ht="19.95" customHeight="1" x14ac:dyDescent="0.3">
      <c r="B31" s="116" t="s">
        <v>46</v>
      </c>
      <c r="C31" s="22" t="s">
        <v>47</v>
      </c>
      <c r="D31" s="3"/>
      <c r="E31" s="3"/>
      <c r="F31" s="3"/>
      <c r="G31" s="6" t="s">
        <v>17</v>
      </c>
    </row>
    <row r="32" spans="2:12" ht="20.399999999999999" customHeight="1" x14ac:dyDescent="0.3">
      <c r="B32" s="116" t="s">
        <v>48</v>
      </c>
      <c r="C32" s="22" t="s">
        <v>49</v>
      </c>
      <c r="D32" s="3"/>
      <c r="E32" s="3"/>
      <c r="F32" s="3"/>
      <c r="G32" s="6" t="s">
        <v>43</v>
      </c>
    </row>
    <row r="33" spans="2:8" ht="30" customHeight="1" x14ac:dyDescent="0.3">
      <c r="B33" s="116" t="s">
        <v>50</v>
      </c>
      <c r="C33" s="22" t="s">
        <v>51</v>
      </c>
      <c r="D33" s="3"/>
      <c r="E33" s="3"/>
      <c r="F33" s="3"/>
      <c r="G33" s="6" t="s">
        <v>43</v>
      </c>
    </row>
    <row r="34" spans="2:8" ht="19.5" customHeight="1" x14ac:dyDescent="0.3">
      <c r="B34" s="116" t="s">
        <v>52</v>
      </c>
      <c r="C34" s="108" t="s">
        <v>53</v>
      </c>
      <c r="D34" s="3"/>
      <c r="E34" s="3"/>
      <c r="F34" s="3"/>
      <c r="G34" s="6" t="s">
        <v>43</v>
      </c>
    </row>
    <row r="35" spans="2:8" ht="30.6" customHeight="1" x14ac:dyDescent="0.3">
      <c r="B35" s="116" t="s">
        <v>54</v>
      </c>
      <c r="C35" s="22" t="s">
        <v>55</v>
      </c>
      <c r="D35" s="6"/>
      <c r="E35" s="6"/>
      <c r="F35" s="6"/>
      <c r="G35" s="6" t="s">
        <v>56</v>
      </c>
    </row>
    <row r="36" spans="2:8" ht="19.95" customHeight="1" x14ac:dyDescent="0.3">
      <c r="B36" s="39"/>
      <c r="C36" s="16" t="s">
        <v>11</v>
      </c>
      <c r="D36" s="17">
        <v>3294.4</v>
      </c>
      <c r="E36" s="17">
        <v>3359.5000000000005</v>
      </c>
      <c r="F36" s="17">
        <v>3359.5000000000005</v>
      </c>
      <c r="G36" s="17"/>
    </row>
    <row r="37" spans="2:8" ht="18" customHeight="1" x14ac:dyDescent="0.3">
      <c r="B37" s="19"/>
      <c r="C37" s="22" t="s">
        <v>12</v>
      </c>
      <c r="D37" s="21"/>
      <c r="E37" s="21"/>
      <c r="F37" s="21"/>
      <c r="G37" s="21"/>
    </row>
    <row r="38" spans="2:8" ht="30" customHeight="1" x14ac:dyDescent="0.3">
      <c r="B38" s="25"/>
      <c r="C38" s="22" t="s">
        <v>13</v>
      </c>
      <c r="D38" s="21">
        <v>3294.4</v>
      </c>
      <c r="E38" s="21">
        <v>3359.5000000000005</v>
      </c>
      <c r="F38" s="21">
        <v>3359.5000000000005</v>
      </c>
      <c r="G38" s="21"/>
    </row>
    <row r="39" spans="2:8" ht="39.75" customHeight="1" x14ac:dyDescent="0.3">
      <c r="B39" s="26" t="s">
        <v>57</v>
      </c>
      <c r="C39" s="12" t="s">
        <v>58</v>
      </c>
      <c r="D39" s="13"/>
      <c r="E39" s="13"/>
      <c r="F39" s="13"/>
      <c r="G39" s="14" t="s">
        <v>43</v>
      </c>
    </row>
    <row r="40" spans="2:8" ht="16.5" customHeight="1" x14ac:dyDescent="0.3">
      <c r="B40" s="27"/>
      <c r="C40" s="16" t="s">
        <v>11</v>
      </c>
      <c r="D40" s="17">
        <v>177.4</v>
      </c>
      <c r="E40" s="17">
        <v>177.4</v>
      </c>
      <c r="F40" s="17">
        <v>177.4</v>
      </c>
      <c r="G40" s="33"/>
    </row>
    <row r="41" spans="2:8" ht="16.2" customHeight="1" x14ac:dyDescent="0.3">
      <c r="B41" s="130"/>
      <c r="C41" s="22" t="s">
        <v>12</v>
      </c>
      <c r="D41" s="23"/>
      <c r="E41" s="23"/>
      <c r="F41" s="23"/>
      <c r="G41" s="23"/>
    </row>
    <row r="42" spans="2:8" ht="29.4" customHeight="1" x14ac:dyDescent="0.3">
      <c r="B42" s="132"/>
      <c r="C42" s="22" t="s">
        <v>13</v>
      </c>
      <c r="D42" s="21">
        <v>177.4</v>
      </c>
      <c r="E42" s="21">
        <v>177.4</v>
      </c>
      <c r="F42" s="21">
        <v>177.4</v>
      </c>
      <c r="G42" s="24"/>
    </row>
    <row r="43" spans="2:8" ht="30" customHeight="1" x14ac:dyDescent="0.3">
      <c r="B43" s="26" t="s">
        <v>59</v>
      </c>
      <c r="C43" s="12" t="s">
        <v>60</v>
      </c>
      <c r="D43" s="13"/>
      <c r="E43" s="13"/>
      <c r="F43" s="13"/>
      <c r="G43" s="14" t="s">
        <v>61</v>
      </c>
    </row>
    <row r="44" spans="2:8" ht="20.25" customHeight="1" x14ac:dyDescent="0.3">
      <c r="B44" s="27"/>
      <c r="C44" s="16" t="s">
        <v>11</v>
      </c>
      <c r="D44" s="17">
        <f t="shared" ref="D44:F44" si="2">D46</f>
        <v>182.3</v>
      </c>
      <c r="E44" s="17">
        <f t="shared" si="2"/>
        <v>182.3</v>
      </c>
      <c r="F44" s="17">
        <f t="shared" si="2"/>
        <v>182.3</v>
      </c>
      <c r="G44" s="33"/>
    </row>
    <row r="45" spans="2:8" ht="18" customHeight="1" x14ac:dyDescent="0.3">
      <c r="B45" s="130"/>
      <c r="C45" s="41" t="s">
        <v>12</v>
      </c>
      <c r="D45" s="42"/>
      <c r="E45" s="42"/>
      <c r="F45" s="42"/>
      <c r="G45" s="43"/>
    </row>
    <row r="46" spans="2:8" ht="29.4" customHeight="1" x14ac:dyDescent="0.3">
      <c r="B46" s="132"/>
      <c r="C46" s="22" t="s">
        <v>13</v>
      </c>
      <c r="D46" s="21">
        <v>182.3</v>
      </c>
      <c r="E46" s="21">
        <v>182.3</v>
      </c>
      <c r="F46" s="21">
        <v>182.3</v>
      </c>
      <c r="G46" s="24"/>
      <c r="H46" s="84"/>
    </row>
    <row r="47" spans="2:8" ht="42.75" customHeight="1" x14ac:dyDescent="0.3">
      <c r="B47" s="26" t="s">
        <v>62</v>
      </c>
      <c r="C47" s="103" t="s">
        <v>63</v>
      </c>
      <c r="D47" s="13"/>
      <c r="E47" s="13"/>
      <c r="F47" s="13"/>
      <c r="G47" s="14" t="s">
        <v>43</v>
      </c>
    </row>
    <row r="48" spans="2:8" ht="20.399999999999999" customHeight="1" x14ac:dyDescent="0.3">
      <c r="B48" s="44"/>
      <c r="C48" s="90" t="s">
        <v>11</v>
      </c>
      <c r="D48" s="45">
        <f>D50+D51</f>
        <v>6</v>
      </c>
      <c r="E48" s="45">
        <f t="shared" ref="E48:F48" si="3">E50+E51</f>
        <v>3</v>
      </c>
      <c r="F48" s="45">
        <f t="shared" si="3"/>
        <v>3</v>
      </c>
      <c r="G48" s="46"/>
    </row>
    <row r="49" spans="2:13" ht="16.95" customHeight="1" x14ac:dyDescent="0.3">
      <c r="B49" s="136"/>
      <c r="C49" s="22" t="s">
        <v>12</v>
      </c>
      <c r="D49" s="42"/>
      <c r="E49" s="42"/>
      <c r="F49" s="42"/>
      <c r="G49" s="43"/>
    </row>
    <row r="50" spans="2:13" ht="26.4" customHeight="1" x14ac:dyDescent="0.3">
      <c r="B50" s="137"/>
      <c r="C50" s="73" t="s">
        <v>13</v>
      </c>
      <c r="D50" s="48">
        <v>3</v>
      </c>
      <c r="E50" s="48">
        <v>3</v>
      </c>
      <c r="F50" s="48">
        <v>3</v>
      </c>
      <c r="G50" s="43"/>
      <c r="H50" s="7"/>
    </row>
    <row r="51" spans="2:13" ht="20.25" customHeight="1" x14ac:dyDescent="0.3">
      <c r="B51" s="138"/>
      <c r="C51" s="59" t="s">
        <v>25</v>
      </c>
      <c r="D51" s="48">
        <v>3</v>
      </c>
      <c r="E51" s="48"/>
      <c r="F51" s="48"/>
      <c r="G51" s="43"/>
      <c r="H51" s="7"/>
    </row>
    <row r="52" spans="2:13" ht="30" customHeight="1" x14ac:dyDescent="0.3">
      <c r="B52" s="26" t="s">
        <v>64</v>
      </c>
      <c r="C52" s="12" t="s">
        <v>65</v>
      </c>
      <c r="D52" s="13"/>
      <c r="E52" s="13"/>
      <c r="F52" s="13"/>
      <c r="G52" s="40"/>
    </row>
    <row r="53" spans="2:13" ht="19.95" customHeight="1" x14ac:dyDescent="0.3">
      <c r="B53" s="47"/>
      <c r="C53" s="16" t="s">
        <v>11</v>
      </c>
      <c r="D53" s="45">
        <f>+D55</f>
        <v>41.9</v>
      </c>
      <c r="E53" s="45"/>
      <c r="F53" s="45"/>
      <c r="G53" s="100"/>
    </row>
    <row r="54" spans="2:13" ht="18.600000000000001" customHeight="1" x14ac:dyDescent="0.3">
      <c r="B54" s="127"/>
      <c r="C54" s="41" t="s">
        <v>12</v>
      </c>
      <c r="D54" s="48"/>
      <c r="E54" s="48"/>
      <c r="F54" s="48"/>
      <c r="G54" s="49"/>
    </row>
    <row r="55" spans="2:13" ht="31.95" customHeight="1" x14ac:dyDescent="0.3">
      <c r="B55" s="129"/>
      <c r="C55" s="22" t="s">
        <v>13</v>
      </c>
      <c r="D55" s="48">
        <v>41.9</v>
      </c>
      <c r="E55" s="48"/>
      <c r="F55" s="48"/>
      <c r="G55" s="43"/>
      <c r="K55" s="28"/>
      <c r="L55" s="28"/>
      <c r="M55" s="28"/>
    </row>
    <row r="56" spans="2:13" ht="29.25" customHeight="1" x14ac:dyDescent="0.3">
      <c r="B56" s="26" t="s">
        <v>66</v>
      </c>
      <c r="C56" s="103" t="s">
        <v>67</v>
      </c>
      <c r="D56" s="51"/>
      <c r="E56" s="51"/>
      <c r="F56" s="51"/>
      <c r="G56" s="88" t="s">
        <v>68</v>
      </c>
    </row>
    <row r="57" spans="2:13" ht="21" customHeight="1" x14ac:dyDescent="0.3">
      <c r="B57" s="50"/>
      <c r="C57" s="16" t="s">
        <v>11</v>
      </c>
      <c r="D57" s="45">
        <f t="shared" ref="D57:F57" si="4">D59+D60</f>
        <v>31.7</v>
      </c>
      <c r="E57" s="45">
        <f t="shared" si="4"/>
        <v>3.7</v>
      </c>
      <c r="F57" s="45">
        <f t="shared" si="4"/>
        <v>3.7</v>
      </c>
      <c r="G57" s="46"/>
    </row>
    <row r="58" spans="2:13" ht="19.95" customHeight="1" x14ac:dyDescent="0.3">
      <c r="B58" s="133"/>
      <c r="C58" s="41" t="s">
        <v>12</v>
      </c>
      <c r="D58" s="42"/>
      <c r="E58" s="42"/>
      <c r="F58" s="42"/>
      <c r="G58" s="43"/>
    </row>
    <row r="59" spans="2:13" ht="28.95" customHeight="1" x14ac:dyDescent="0.3">
      <c r="B59" s="134"/>
      <c r="C59" s="22" t="s">
        <v>13</v>
      </c>
      <c r="D59" s="48"/>
      <c r="E59" s="48">
        <v>3.7</v>
      </c>
      <c r="F59" s="48">
        <v>3.7</v>
      </c>
      <c r="G59" s="43"/>
      <c r="H59" s="102"/>
    </row>
    <row r="60" spans="2:13" ht="21" customHeight="1" x14ac:dyDescent="0.3">
      <c r="B60" s="135"/>
      <c r="C60" s="59" t="s">
        <v>25</v>
      </c>
      <c r="D60" s="48">
        <v>31.7</v>
      </c>
      <c r="E60" s="48"/>
      <c r="F60" s="48"/>
      <c r="G60" s="43"/>
      <c r="H60" s="104"/>
    </row>
    <row r="61" spans="2:13" ht="46.5" customHeight="1" x14ac:dyDescent="0.3">
      <c r="B61" s="26" t="s">
        <v>69</v>
      </c>
      <c r="C61" s="12" t="s">
        <v>70</v>
      </c>
      <c r="D61" s="51"/>
      <c r="E61" s="51"/>
      <c r="F61" s="51"/>
      <c r="G61" s="52"/>
      <c r="J61" s="98"/>
    </row>
    <row r="62" spans="2:13" ht="21" customHeight="1" x14ac:dyDescent="0.3">
      <c r="B62" s="50"/>
      <c r="C62" s="16" t="s">
        <v>11</v>
      </c>
      <c r="D62" s="97">
        <f t="shared" ref="D62:F62" si="5">+D64</f>
        <v>6.4</v>
      </c>
      <c r="E62" s="97">
        <f t="shared" si="5"/>
        <v>5.1999999999999993</v>
      </c>
      <c r="F62" s="97">
        <f t="shared" si="5"/>
        <v>3.8</v>
      </c>
      <c r="G62" s="46"/>
    </row>
    <row r="63" spans="2:13" ht="20.25" customHeight="1" x14ac:dyDescent="0.3">
      <c r="B63" s="127"/>
      <c r="C63" s="41" t="s">
        <v>12</v>
      </c>
      <c r="D63" s="48"/>
      <c r="E63" s="48"/>
      <c r="F63" s="48"/>
      <c r="G63" s="43"/>
    </row>
    <row r="64" spans="2:13" ht="28.95" customHeight="1" x14ac:dyDescent="0.3">
      <c r="B64" s="129"/>
      <c r="C64" s="22" t="s">
        <v>13</v>
      </c>
      <c r="D64" s="48">
        <f>2.8+3.6</f>
        <v>6.4</v>
      </c>
      <c r="E64" s="48">
        <f>2.8+2.4</f>
        <v>5.1999999999999993</v>
      </c>
      <c r="F64" s="48">
        <f>1.4+2.4</f>
        <v>3.8</v>
      </c>
      <c r="G64" s="43"/>
    </row>
    <row r="65" spans="2:9" ht="31.5" customHeight="1" x14ac:dyDescent="0.3">
      <c r="B65" s="26" t="s">
        <v>71</v>
      </c>
      <c r="C65" s="99" t="s">
        <v>72</v>
      </c>
      <c r="D65" s="51"/>
      <c r="E65" s="51"/>
      <c r="F65" s="51"/>
      <c r="G65" s="52"/>
    </row>
    <row r="66" spans="2:9" ht="21" customHeight="1" x14ac:dyDescent="0.3">
      <c r="B66" s="50"/>
      <c r="C66" s="16" t="s">
        <v>11</v>
      </c>
      <c r="D66" s="45">
        <f t="shared" ref="D66" si="6">+D68</f>
        <v>50</v>
      </c>
      <c r="E66" s="45"/>
      <c r="F66" s="45"/>
      <c r="G66" s="46"/>
    </row>
    <row r="67" spans="2:9" ht="20.25" customHeight="1" x14ac:dyDescent="0.3">
      <c r="B67" s="127"/>
      <c r="C67" s="41" t="s">
        <v>12</v>
      </c>
      <c r="D67" s="48"/>
      <c r="E67" s="48"/>
      <c r="F67" s="48"/>
      <c r="G67" s="43"/>
    </row>
    <row r="68" spans="2:9" ht="31.5" customHeight="1" x14ac:dyDescent="0.3">
      <c r="B68" s="129"/>
      <c r="C68" s="22" t="s">
        <v>13</v>
      </c>
      <c r="D68" s="48">
        <v>50</v>
      </c>
      <c r="E68" s="101"/>
      <c r="F68" s="101"/>
      <c r="G68" s="43"/>
      <c r="H68" s="102"/>
    </row>
    <row r="69" spans="2:9" ht="30.75" customHeight="1" x14ac:dyDescent="0.3">
      <c r="B69" s="10" t="s">
        <v>73</v>
      </c>
      <c r="C69" s="11" t="s">
        <v>74</v>
      </c>
      <c r="D69" s="11"/>
      <c r="E69" s="11"/>
      <c r="F69" s="11"/>
      <c r="G69" s="11"/>
    </row>
    <row r="70" spans="2:9" ht="28.95" customHeight="1" x14ac:dyDescent="0.3">
      <c r="B70" s="26" t="s">
        <v>75</v>
      </c>
      <c r="C70" s="12" t="s">
        <v>76</v>
      </c>
      <c r="D70" s="13"/>
      <c r="E70" s="13"/>
      <c r="F70" s="13"/>
      <c r="G70" s="13"/>
    </row>
    <row r="71" spans="2:9" ht="18.600000000000001" customHeight="1" x14ac:dyDescent="0.3">
      <c r="B71" s="116" t="s">
        <v>78</v>
      </c>
      <c r="C71" s="20" t="s">
        <v>79</v>
      </c>
      <c r="D71" s="23"/>
      <c r="E71" s="23"/>
      <c r="F71" s="23"/>
      <c r="G71" s="6" t="s">
        <v>77</v>
      </c>
      <c r="H71" s="102"/>
    </row>
    <row r="72" spans="2:9" ht="18.600000000000001" customHeight="1" x14ac:dyDescent="0.3">
      <c r="B72" s="116" t="s">
        <v>80</v>
      </c>
      <c r="C72" s="20" t="s">
        <v>81</v>
      </c>
      <c r="D72" s="81"/>
      <c r="E72" s="81"/>
      <c r="F72" s="81"/>
      <c r="G72" s="6"/>
    </row>
    <row r="73" spans="2:9" ht="43.5" customHeight="1" x14ac:dyDescent="0.3">
      <c r="B73" s="116" t="s">
        <v>83</v>
      </c>
      <c r="C73" s="108" t="s">
        <v>84</v>
      </c>
      <c r="D73" s="82"/>
      <c r="E73" s="82"/>
      <c r="F73" s="82"/>
      <c r="G73" s="24"/>
      <c r="H73" s="84"/>
    </row>
    <row r="74" spans="2:9" ht="31.95" customHeight="1" x14ac:dyDescent="0.3">
      <c r="B74" s="117" t="s">
        <v>85</v>
      </c>
      <c r="C74" s="22" t="s">
        <v>86</v>
      </c>
      <c r="D74" s="82"/>
      <c r="E74" s="82"/>
      <c r="F74" s="82"/>
      <c r="G74" s="24"/>
      <c r="H74" s="84"/>
    </row>
    <row r="75" spans="2:9" ht="31.95" customHeight="1" x14ac:dyDescent="0.3">
      <c r="B75" s="118" t="s">
        <v>87</v>
      </c>
      <c r="C75" s="111" t="s">
        <v>88</v>
      </c>
      <c r="D75" s="82"/>
      <c r="E75" s="82"/>
      <c r="F75" s="82"/>
      <c r="G75" s="110"/>
      <c r="H75" s="84"/>
      <c r="I75" s="106"/>
    </row>
    <row r="76" spans="2:9" ht="30" customHeight="1" x14ac:dyDescent="0.3">
      <c r="B76" s="118" t="s">
        <v>89</v>
      </c>
      <c r="C76" s="20" t="s">
        <v>90</v>
      </c>
      <c r="D76" s="82"/>
      <c r="E76" s="82"/>
      <c r="F76" s="82"/>
      <c r="G76" s="110"/>
      <c r="H76" s="84"/>
      <c r="I76" s="106"/>
    </row>
    <row r="77" spans="2:9" ht="19.2" customHeight="1" x14ac:dyDescent="0.3">
      <c r="B77" s="53"/>
      <c r="C77" s="16" t="s">
        <v>11</v>
      </c>
      <c r="D77" s="54">
        <v>1897.1</v>
      </c>
      <c r="E77" s="54">
        <v>13070</v>
      </c>
      <c r="F77" s="54">
        <v>13700</v>
      </c>
      <c r="G77" s="33"/>
    </row>
    <row r="78" spans="2:9" ht="18" customHeight="1" x14ac:dyDescent="0.3">
      <c r="B78" s="139"/>
      <c r="C78" s="22" t="s">
        <v>12</v>
      </c>
      <c r="D78" s="56"/>
      <c r="E78" s="56"/>
      <c r="F78" s="56"/>
      <c r="G78" s="24"/>
    </row>
    <row r="79" spans="2:9" ht="28.95" customHeight="1" x14ac:dyDescent="0.3">
      <c r="B79" s="140"/>
      <c r="C79" s="22" t="s">
        <v>13</v>
      </c>
      <c r="D79" s="55">
        <v>270</v>
      </c>
      <c r="E79" s="55">
        <v>13070</v>
      </c>
      <c r="F79" s="55">
        <v>13700</v>
      </c>
      <c r="G79" s="24"/>
    </row>
    <row r="80" spans="2:9" ht="22.5" customHeight="1" x14ac:dyDescent="0.3">
      <c r="B80" s="140"/>
      <c r="C80" s="59" t="s">
        <v>25</v>
      </c>
      <c r="D80" s="55">
        <v>327.10000000000002</v>
      </c>
      <c r="E80" s="55"/>
      <c r="F80" s="55"/>
      <c r="G80" s="24"/>
    </row>
    <row r="81" spans="2:11" ht="19.5" customHeight="1" x14ac:dyDescent="0.3">
      <c r="B81" s="141"/>
      <c r="C81" s="112" t="s">
        <v>82</v>
      </c>
      <c r="D81" s="55">
        <v>1300</v>
      </c>
      <c r="E81" s="55"/>
      <c r="F81" s="55"/>
      <c r="G81" s="24"/>
    </row>
    <row r="82" spans="2:11" ht="31.95" customHeight="1" x14ac:dyDescent="0.3">
      <c r="B82" s="26" t="s">
        <v>91</v>
      </c>
      <c r="C82" s="12" t="s">
        <v>92</v>
      </c>
      <c r="D82" s="57"/>
      <c r="E82" s="57"/>
      <c r="F82" s="57"/>
      <c r="G82" s="40"/>
    </row>
    <row r="83" spans="2:11" ht="30" customHeight="1" x14ac:dyDescent="0.3">
      <c r="B83" s="119" t="s">
        <v>93</v>
      </c>
      <c r="C83" s="73" t="s">
        <v>94</v>
      </c>
      <c r="D83" s="5"/>
      <c r="E83" s="5"/>
      <c r="F83" s="5"/>
      <c r="G83" s="24"/>
    </row>
    <row r="84" spans="2:11" ht="30" customHeight="1" x14ac:dyDescent="0.3">
      <c r="B84" s="113" t="s">
        <v>95</v>
      </c>
      <c r="C84" s="105" t="s">
        <v>96</v>
      </c>
      <c r="D84" s="89"/>
      <c r="E84" s="89"/>
      <c r="F84" s="89"/>
      <c r="G84" s="24"/>
    </row>
    <row r="85" spans="2:11" ht="31.5" customHeight="1" x14ac:dyDescent="0.3">
      <c r="B85" s="119" t="s">
        <v>97</v>
      </c>
      <c r="C85" s="59" t="s">
        <v>98</v>
      </c>
      <c r="D85" s="82"/>
      <c r="E85" s="82"/>
      <c r="F85" s="82"/>
      <c r="G85" s="24"/>
    </row>
    <row r="86" spans="2:11" ht="19.2" customHeight="1" x14ac:dyDescent="0.3">
      <c r="B86" s="113" t="s">
        <v>99</v>
      </c>
      <c r="C86" s="22" t="s">
        <v>100</v>
      </c>
      <c r="D86" s="5"/>
      <c r="E86" s="5"/>
      <c r="F86" s="5"/>
      <c r="G86" s="24"/>
      <c r="H86" s="107"/>
      <c r="K86" s="58"/>
    </row>
    <row r="87" spans="2:11" ht="18.75" customHeight="1" x14ac:dyDescent="0.3">
      <c r="B87" s="92"/>
      <c r="C87" s="60" t="s">
        <v>11</v>
      </c>
      <c r="D87" s="54">
        <v>1121.1999999999998</v>
      </c>
      <c r="E87" s="54">
        <v>860.1</v>
      </c>
      <c r="F87" s="54">
        <v>808.4</v>
      </c>
      <c r="G87" s="33"/>
    </row>
    <row r="88" spans="2:11" ht="15" customHeight="1" x14ac:dyDescent="0.3">
      <c r="B88" s="123"/>
      <c r="C88" s="59" t="s">
        <v>12</v>
      </c>
      <c r="D88" s="56"/>
      <c r="E88" s="56"/>
      <c r="F88" s="56"/>
      <c r="G88" s="24"/>
    </row>
    <row r="89" spans="2:11" ht="29.4" customHeight="1" x14ac:dyDescent="0.3">
      <c r="B89" s="124"/>
      <c r="C89" s="59" t="s">
        <v>13</v>
      </c>
      <c r="D89" s="55">
        <v>1121.1999999999998</v>
      </c>
      <c r="E89" s="55">
        <v>860.1</v>
      </c>
      <c r="F89" s="55">
        <v>808.4</v>
      </c>
      <c r="G89" s="24"/>
    </row>
    <row r="90" spans="2:11" ht="30.6" customHeight="1" x14ac:dyDescent="0.3">
      <c r="B90" s="61" t="s">
        <v>101</v>
      </c>
      <c r="C90" s="11" t="s">
        <v>102</v>
      </c>
      <c r="D90" s="11"/>
      <c r="E90" s="11"/>
      <c r="F90" s="11"/>
      <c r="G90" s="11"/>
    </row>
    <row r="91" spans="2:11" ht="33.75" customHeight="1" x14ac:dyDescent="0.3">
      <c r="B91" s="62" t="s">
        <v>103</v>
      </c>
      <c r="C91" s="12" t="s">
        <v>104</v>
      </c>
      <c r="D91" s="63"/>
      <c r="E91" s="63"/>
      <c r="F91" s="63"/>
      <c r="G91" s="14" t="s">
        <v>105</v>
      </c>
    </row>
    <row r="92" spans="2:11" ht="18.600000000000001" customHeight="1" x14ac:dyDescent="0.3">
      <c r="B92" s="64"/>
      <c r="C92" s="16" t="s">
        <v>11</v>
      </c>
      <c r="D92" s="65">
        <f t="shared" ref="D92:F92" si="7">SUM(D94:D94)</f>
        <v>2788.8</v>
      </c>
      <c r="E92" s="65">
        <f t="shared" si="7"/>
        <v>2788.8</v>
      </c>
      <c r="F92" s="65">
        <f t="shared" si="7"/>
        <v>2788.8</v>
      </c>
      <c r="G92" s="46"/>
    </row>
    <row r="93" spans="2:11" ht="16.2" customHeight="1" x14ac:dyDescent="0.3">
      <c r="B93" s="144"/>
      <c r="C93" s="22" t="s">
        <v>12</v>
      </c>
      <c r="D93" s="66"/>
      <c r="E93" s="66"/>
      <c r="F93" s="66"/>
      <c r="G93" s="43"/>
    </row>
    <row r="94" spans="2:11" ht="33" customHeight="1" x14ac:dyDescent="0.3">
      <c r="B94" s="145"/>
      <c r="C94" s="22" t="s">
        <v>13</v>
      </c>
      <c r="D94" s="69">
        <v>2788.8</v>
      </c>
      <c r="E94" s="69">
        <v>2788.8</v>
      </c>
      <c r="F94" s="69">
        <v>2788.8</v>
      </c>
      <c r="G94" s="43"/>
    </row>
    <row r="95" spans="2:11" ht="33.75" customHeight="1" x14ac:dyDescent="0.3">
      <c r="B95" s="62" t="s">
        <v>106</v>
      </c>
      <c r="C95" s="12" t="s">
        <v>107</v>
      </c>
      <c r="D95" s="67"/>
      <c r="E95" s="67"/>
      <c r="F95" s="67"/>
      <c r="G95" s="14" t="s">
        <v>14</v>
      </c>
    </row>
    <row r="96" spans="2:11" ht="21" customHeight="1" x14ac:dyDescent="0.3">
      <c r="B96" s="33"/>
      <c r="C96" s="16" t="s">
        <v>11</v>
      </c>
      <c r="D96" s="65">
        <f t="shared" ref="D96:F96" si="8">D98</f>
        <v>105</v>
      </c>
      <c r="E96" s="65">
        <f t="shared" si="8"/>
        <v>105</v>
      </c>
      <c r="F96" s="65">
        <f t="shared" si="8"/>
        <v>105</v>
      </c>
      <c r="G96" s="46"/>
    </row>
    <row r="97" spans="2:13" ht="18.600000000000001" customHeight="1" x14ac:dyDescent="0.3">
      <c r="B97" s="68"/>
      <c r="C97" s="22" t="s">
        <v>12</v>
      </c>
      <c r="D97" s="69"/>
      <c r="E97" s="69"/>
      <c r="F97" s="69"/>
      <c r="G97" s="49"/>
    </row>
    <row r="98" spans="2:13" ht="31.2" customHeight="1" x14ac:dyDescent="0.3">
      <c r="B98" s="49"/>
      <c r="C98" s="22" t="s">
        <v>13</v>
      </c>
      <c r="D98" s="69">
        <v>105</v>
      </c>
      <c r="E98" s="69">
        <v>105</v>
      </c>
      <c r="F98" s="69">
        <v>105</v>
      </c>
      <c r="G98" s="43"/>
    </row>
    <row r="99" spans="2:13" ht="46.5" customHeight="1" x14ac:dyDescent="0.3">
      <c r="B99" s="52" t="s">
        <v>108</v>
      </c>
      <c r="C99" s="12" t="s">
        <v>109</v>
      </c>
      <c r="D99" s="67"/>
      <c r="E99" s="67"/>
      <c r="F99" s="67"/>
      <c r="G99" s="14" t="s">
        <v>43</v>
      </c>
    </row>
    <row r="100" spans="2:13" ht="20.399999999999999" customHeight="1" x14ac:dyDescent="0.3">
      <c r="B100" s="33"/>
      <c r="C100" s="16" t="s">
        <v>11</v>
      </c>
      <c r="D100" s="65">
        <f t="shared" ref="D100:F100" si="9">D102</f>
        <v>122.9</v>
      </c>
      <c r="E100" s="65">
        <f t="shared" si="9"/>
        <v>122.9</v>
      </c>
      <c r="F100" s="65">
        <f t="shared" si="9"/>
        <v>122.9</v>
      </c>
      <c r="G100" s="46"/>
    </row>
    <row r="101" spans="2:13" ht="19.2" customHeight="1" x14ac:dyDescent="0.3">
      <c r="B101" s="68"/>
      <c r="C101" s="22" t="s">
        <v>12</v>
      </c>
      <c r="D101" s="66"/>
      <c r="E101" s="66"/>
      <c r="F101" s="66"/>
      <c r="G101" s="43"/>
    </row>
    <row r="102" spans="2:13" ht="31.2" customHeight="1" x14ac:dyDescent="0.3">
      <c r="B102" s="49"/>
      <c r="C102" s="22" t="s">
        <v>13</v>
      </c>
      <c r="D102" s="70">
        <v>122.9</v>
      </c>
      <c r="E102" s="70">
        <v>122.9</v>
      </c>
      <c r="F102" s="70">
        <v>122.9</v>
      </c>
      <c r="G102" s="43"/>
    </row>
    <row r="103" spans="2:13" ht="33.75" customHeight="1" x14ac:dyDescent="0.3">
      <c r="B103" s="52" t="s">
        <v>110</v>
      </c>
      <c r="C103" s="12" t="s">
        <v>111</v>
      </c>
      <c r="D103" s="67"/>
      <c r="E103" s="67"/>
      <c r="F103" s="67"/>
      <c r="G103" s="14" t="s">
        <v>14</v>
      </c>
    </row>
    <row r="104" spans="2:13" ht="25.2" customHeight="1" x14ac:dyDescent="0.3">
      <c r="B104" s="46"/>
      <c r="C104" s="16" t="s">
        <v>11</v>
      </c>
      <c r="D104" s="65">
        <f t="shared" ref="D104" si="10">D106</f>
        <v>8</v>
      </c>
      <c r="E104" s="65"/>
      <c r="F104" s="65"/>
      <c r="G104" s="18"/>
    </row>
    <row r="105" spans="2:13" ht="16.95" customHeight="1" x14ac:dyDescent="0.3">
      <c r="B105" s="144"/>
      <c r="C105" s="22" t="s">
        <v>12</v>
      </c>
      <c r="D105" s="70"/>
      <c r="E105" s="70"/>
      <c r="F105" s="70"/>
      <c r="G105" s="6"/>
    </row>
    <row r="106" spans="2:13" ht="31.2" customHeight="1" x14ac:dyDescent="0.3">
      <c r="B106" s="145"/>
      <c r="C106" s="22" t="s">
        <v>13</v>
      </c>
      <c r="D106" s="69">
        <v>8</v>
      </c>
      <c r="E106" s="69"/>
      <c r="F106" s="69"/>
      <c r="G106" s="6"/>
    </row>
    <row r="107" spans="2:13" ht="27.75" customHeight="1" x14ac:dyDescent="0.3">
      <c r="B107" s="29"/>
      <c r="C107" s="16" t="s">
        <v>112</v>
      </c>
      <c r="D107" s="17">
        <v>19722.599999999999</v>
      </c>
      <c r="E107" s="17">
        <v>30422.699999999997</v>
      </c>
      <c r="F107" s="17">
        <v>30995.800000000003</v>
      </c>
      <c r="G107" s="17"/>
    </row>
    <row r="108" spans="2:13" ht="17.399999999999999" customHeight="1" x14ac:dyDescent="0.3">
      <c r="B108" s="30"/>
      <c r="C108" s="22" t="s">
        <v>113</v>
      </c>
      <c r="D108" s="23">
        <v>0</v>
      </c>
      <c r="E108" s="23">
        <v>0</v>
      </c>
      <c r="F108" s="23">
        <v>0</v>
      </c>
      <c r="G108" s="23"/>
    </row>
    <row r="109" spans="2:13" ht="32.25" customHeight="1" x14ac:dyDescent="0.3">
      <c r="B109" s="30"/>
      <c r="C109" s="95" t="s">
        <v>114</v>
      </c>
      <c r="D109" s="23">
        <v>2741.5999999999985</v>
      </c>
      <c r="E109" s="23">
        <f>E107-D107</f>
        <v>10700.099999999999</v>
      </c>
      <c r="F109" s="23">
        <f>F107-E107</f>
        <v>573.10000000000582</v>
      </c>
      <c r="G109" s="23"/>
    </row>
    <row r="110" spans="2:13" ht="15" customHeight="1" x14ac:dyDescent="0.3">
      <c r="B110" s="143"/>
      <c r="C110" s="143"/>
      <c r="D110" s="143"/>
      <c r="E110" s="143"/>
      <c r="F110" s="143"/>
      <c r="G110" s="143"/>
    </row>
    <row r="111" spans="2:13" s="1" customFormat="1" ht="15" customHeight="1" x14ac:dyDescent="0.25">
      <c r="B111" s="142" t="s">
        <v>115</v>
      </c>
      <c r="C111" s="142"/>
      <c r="D111" s="142"/>
      <c r="E111" s="142"/>
      <c r="F111" s="142"/>
      <c r="G111" s="142"/>
      <c r="H111" s="85"/>
      <c r="I111" s="86"/>
      <c r="J111" s="87"/>
      <c r="K111" s="87"/>
      <c r="L111" s="87"/>
      <c r="M111" s="87"/>
    </row>
    <row r="112" spans="2:13" s="1" customFormat="1" ht="15" customHeight="1" x14ac:dyDescent="0.25">
      <c r="B112" s="146" t="s">
        <v>116</v>
      </c>
      <c r="C112" s="146"/>
      <c r="D112" s="146"/>
      <c r="E112" s="146"/>
      <c r="F112" s="146"/>
      <c r="G112" s="146"/>
      <c r="H112" s="85"/>
      <c r="I112" s="86"/>
      <c r="J112" s="87"/>
      <c r="K112" s="87"/>
      <c r="L112" s="87"/>
      <c r="M112" s="87"/>
    </row>
    <row r="113" spans="2:13" s="1" customFormat="1" ht="15" customHeight="1" x14ac:dyDescent="0.25">
      <c r="B113" s="142" t="s">
        <v>117</v>
      </c>
      <c r="C113" s="142"/>
      <c r="D113" s="142"/>
      <c r="E113" s="142"/>
      <c r="F113" s="142"/>
      <c r="G113" s="142"/>
      <c r="H113" s="85"/>
      <c r="I113" s="86"/>
      <c r="J113" s="87"/>
      <c r="K113" s="87"/>
      <c r="L113" s="87"/>
      <c r="M113" s="87"/>
    </row>
    <row r="114" spans="2:13" s="1" customFormat="1" ht="15" customHeight="1" x14ac:dyDescent="0.25">
      <c r="B114" s="142" t="s">
        <v>118</v>
      </c>
      <c r="C114" s="142"/>
      <c r="D114" s="142"/>
      <c r="E114" s="142"/>
      <c r="F114" s="142"/>
      <c r="G114" s="142"/>
      <c r="H114" s="85"/>
      <c r="I114" s="86"/>
      <c r="J114" s="87"/>
      <c r="K114" s="87"/>
      <c r="L114" s="87"/>
      <c r="M114" s="87"/>
    </row>
    <row r="115" spans="2:13" x14ac:dyDescent="0.3">
      <c r="C115" s="120"/>
      <c r="D115" s="121"/>
      <c r="E115" s="122"/>
    </row>
    <row r="116" spans="2:13" x14ac:dyDescent="0.3">
      <c r="D116" s="109"/>
    </row>
    <row r="117" spans="2:13" x14ac:dyDescent="0.3">
      <c r="D117" s="83"/>
    </row>
    <row r="118" spans="2:13" x14ac:dyDescent="0.3">
      <c r="D118" s="83"/>
    </row>
    <row r="119" spans="2:13" x14ac:dyDescent="0.3">
      <c r="D119" s="83"/>
    </row>
    <row r="120" spans="2:13" x14ac:dyDescent="0.3">
      <c r="D120" s="83"/>
    </row>
    <row r="121" spans="2:13" x14ac:dyDescent="0.3">
      <c r="D121" s="83"/>
    </row>
  </sheetData>
  <mergeCells count="20">
    <mergeCell ref="B114:G114"/>
    <mergeCell ref="B110:G110"/>
    <mergeCell ref="B93:B94"/>
    <mergeCell ref="B105:B106"/>
    <mergeCell ref="B111:G111"/>
    <mergeCell ref="B112:G112"/>
    <mergeCell ref="B113:G113"/>
    <mergeCell ref="B88:B89"/>
    <mergeCell ref="B12:B13"/>
    <mergeCell ref="B2:G2"/>
    <mergeCell ref="B8:B9"/>
    <mergeCell ref="B54:B55"/>
    <mergeCell ref="B67:B68"/>
    <mergeCell ref="B23:B26"/>
    <mergeCell ref="B63:B64"/>
    <mergeCell ref="B58:B60"/>
    <mergeCell ref="B41:B42"/>
    <mergeCell ref="B49:B51"/>
    <mergeCell ref="B45:B46"/>
    <mergeCell ref="B78:B81"/>
  </mergeCells>
  <printOptions horizontalCentered="1"/>
  <pageMargins left="0.39370078740157483" right="0.39370078740157483" top="0.59055118110236227" bottom="0.59055118110236227" header="0" footer="0"/>
  <pageSetup paperSize="9" scale="73" fitToWidth="0" fitToHeight="0" orientation="portrait" r:id="rId1"/>
  <rowBreaks count="2" manualBreakCount="2">
    <brk id="40" max="6" man="1"/>
    <brk id="76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11 programa 3 lentelė</vt:lpstr>
      <vt:lpstr>'11 programa 3 lentelė'!Print_Area</vt:lpstr>
      <vt:lpstr>'11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2025-01-27T08:40:26Z</cp:lastPrinted>
  <dcterms:created xsi:type="dcterms:W3CDTF">2023-07-10T07:04:14Z</dcterms:created>
  <dcterms:modified xsi:type="dcterms:W3CDTF">2025-01-27T08:40:32Z</dcterms:modified>
  <cp:category/>
  <cp:contentStatus/>
</cp:coreProperties>
</file>