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gluosnis\Kmsa\Savivaldybės administracija\BENDROSIOS VALDYMO FUNKCIJOS\Strateginio planavimo skyrius\SVP KEITIMAI\2025-2027 SVP keitimas\2025–2027 m. SVP keitimas (spalis)\Sprendimo projektas\"/>
    </mc:Choice>
  </mc:AlternateContent>
  <xr:revisionPtr revIDLastSave="0" documentId="13_ncr:1_{D28C48AD-8005-4D59-BA51-459643650530}" xr6:coauthVersionLast="47" xr6:coauthVersionMax="47" xr10:uidLastSave="{00000000-0000-0000-0000-000000000000}"/>
  <bookViews>
    <workbookView xWindow="-108" yWindow="-108" windowWidth="23256" windowHeight="12456" xr2:uid="{FEA9E383-1DE5-4AFE-98A8-7A94D3659092}"/>
  </bookViews>
  <sheets>
    <sheet name="005 programa 3 lentelė" sheetId="1" r:id="rId1"/>
  </sheets>
  <definedNames>
    <definedName name="_xlnm.Print_Area" localSheetId="0">'005 programa 3 lentelė'!$A$1:$G$108</definedName>
    <definedName name="_xlnm.Print_Titles" localSheetId="0">'005 programa 3 lentelė'!$3:$4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84" i="1" l="1"/>
  <c r="F84" i="1"/>
  <c r="D84" i="1"/>
  <c r="E91" i="1"/>
  <c r="F91" i="1"/>
  <c r="D91" i="1"/>
  <c r="E72" i="1"/>
  <c r="F72" i="1"/>
  <c r="D72" i="1"/>
  <c r="E56" i="1"/>
  <c r="F56" i="1"/>
  <c r="D56" i="1"/>
  <c r="E78" i="1"/>
  <c r="F78" i="1"/>
  <c r="D78" i="1"/>
  <c r="F21" i="1"/>
  <c r="E21" i="1"/>
  <c r="D21" i="1"/>
  <c r="D33" i="1" l="1"/>
  <c r="E33" i="1"/>
  <c r="F33" i="1"/>
  <c r="F95" i="1" l="1"/>
  <c r="F62" i="1"/>
  <c r="F16" i="1" l="1"/>
  <c r="F47" i="1"/>
  <c r="F98" i="1" l="1"/>
  <c r="D16" i="1"/>
  <c r="E16" i="1" l="1"/>
  <c r="D95" i="1"/>
  <c r="E95" i="1"/>
  <c r="D62" i="1"/>
  <c r="E62" i="1"/>
  <c r="D47" i="1" l="1"/>
  <c r="D98" i="1" s="1"/>
  <c r="E47" i="1"/>
  <c r="E98" i="1" s="1"/>
  <c r="F100" i="1" l="1"/>
  <c r="E100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Inga Mikalauskienė</author>
  </authors>
  <commentList>
    <comment ref="C14" authorId="0" shapeId="0" xr:uid="{6926F6E0-2489-4DAC-8297-EFB00C902613}">
      <text>
        <r>
          <rPr>
            <sz val="11"/>
            <color theme="1"/>
            <rFont val="Calibri"/>
            <family val="2"/>
            <charset val="186"/>
            <scheme val="minor"/>
          </rPr>
          <t>Pareiškėjas KRATC</t>
        </r>
      </text>
    </comment>
  </commentList>
</comments>
</file>

<file path=xl/sharedStrings.xml><?xml version="1.0" encoding="utf-8"?>
<sst xmlns="http://schemas.openxmlformats.org/spreadsheetml/2006/main" count="184" uniqueCount="132">
  <si>
    <t>Programos uždavinio, priemonės kodas ir požymis</t>
  </si>
  <si>
    <t>Uždavinio, priemonės pavadinimas, finansavimo šaltiniai</t>
  </si>
  <si>
    <t>2025 metų asignavimai ir kitos lėšos</t>
  </si>
  <si>
    <t>2026 metų asignavimai ir kitos lėšos</t>
  </si>
  <si>
    <t>2027 metų asignavimai ir kitos lėšos</t>
  </si>
  <si>
    <t>Savivaldybės strateginio plėtros plano priemonės kodas</t>
  </si>
  <si>
    <t>005-01 (T)</t>
  </si>
  <si>
    <t>Uždavinys: Tobulinti atliekų tvarkymo sistemą</t>
  </si>
  <si>
    <t>005-01-01 (TP)</t>
  </si>
  <si>
    <t>Priemonė: Komunalinių atliekų tvarkymo organizavimas</t>
  </si>
  <si>
    <t>005-01-01-01</t>
  </si>
  <si>
    <t>Komunalinių atliekų surinkimas ir tvarkymas</t>
  </si>
  <si>
    <t>Ankstesnių metų likučiai</t>
  </si>
  <si>
    <t>005-01-01-02</t>
  </si>
  <si>
    <t>Komunalinių atliekų surinkimas ir tvarkymas Lėbartų kapinėse</t>
  </si>
  <si>
    <t>005-01-01-03</t>
  </si>
  <si>
    <t>Savavališkai užterštų teritorijų sutvarkymas</t>
  </si>
  <si>
    <t> </t>
  </si>
  <si>
    <t>005-01-01-04</t>
  </si>
  <si>
    <t>Pavojingų atliekų šalinimas</t>
  </si>
  <si>
    <t>005-01-01-05</t>
  </si>
  <si>
    <t xml:space="preserve">Visuomenės švietimo atliekų tvarkymo klausimais vykdymas </t>
  </si>
  <si>
    <t>3.3.4.1.</t>
  </si>
  <si>
    <t>005-01-01-06</t>
  </si>
  <si>
    <t>Asbesto turinčių gaminių atliekų surinkimas apvažiavimo būdu, transportavimas ir šalinimas iš gyvenamųjų bei viešosios paskirties pastatų</t>
  </si>
  <si>
    <t>005-01-01-07</t>
  </si>
  <si>
    <t>Atliekų surinkimo priemonių įsigijimas</t>
  </si>
  <si>
    <t>005-01-01-08 (RP)</t>
  </si>
  <si>
    <t>Atliekų tvarkymo sistemos plėtra</t>
  </si>
  <si>
    <t>Skolintos lėšos</t>
  </si>
  <si>
    <t>Kiti šaltiniai (Europos Sąjungos paramos lėšos)</t>
  </si>
  <si>
    <t>005-01-01-09</t>
  </si>
  <si>
    <t xml:space="preserve">Komunalinių atliekų tvarkymo infrastruktūros plėtra </t>
  </si>
  <si>
    <t>Savivaldybės biudžetas (įskaitant skolintas lėšas)</t>
  </si>
  <si>
    <t>Iš jo:</t>
  </si>
  <si>
    <t xml:space="preserve">Kiti šaltiniai </t>
  </si>
  <si>
    <t>Iš jų:</t>
  </si>
  <si>
    <t>005-02 (T)</t>
  </si>
  <si>
    <t xml:space="preserve">Uždavinys: Vykdyti gamtinės aplinkos stebėsenos ir gyventojų ekologinio švietimo priemones </t>
  </si>
  <si>
    <t>005-02-01 (TP)</t>
  </si>
  <si>
    <t>Priemonė: Gamtinės aplinkos stebėsenos ir ekologinio švietimo vykdymas</t>
  </si>
  <si>
    <t>005-02-01-01</t>
  </si>
  <si>
    <t>Klaipėdos miesto savivaldybės aplinkos monitoringo vykdymas</t>
  </si>
  <si>
    <t>3.3.5.1.</t>
  </si>
  <si>
    <t>005-02-01-02</t>
  </si>
  <si>
    <t>Visuomenės aplinkosauginis švietimas</t>
  </si>
  <si>
    <t>3.3.2.6.
 3.3.5.1.</t>
  </si>
  <si>
    <t>005-02-01-03</t>
  </si>
  <si>
    <t>Želdynų ir želdinių būklės įvertinimas ir ekspertizė</t>
  </si>
  <si>
    <t>005-02-01-04</t>
  </si>
  <si>
    <t xml:space="preserve">Želdynų ir želdinių inventorizavimas </t>
  </si>
  <si>
    <t>005-02-01-05</t>
  </si>
  <si>
    <t>Strateginio triukšmo žemėlapio parengimas (atnaujinimas)</t>
  </si>
  <si>
    <t>3.3.5.4.</t>
  </si>
  <si>
    <t>005-02-01-06</t>
  </si>
  <si>
    <t>Želdynų ir želdinių apsaugos, priežiūros ir tvarkymo komisijos narių veiklos užtikrinimas</t>
  </si>
  <si>
    <t>005-02-01-07</t>
  </si>
  <si>
    <t>Klaipėdos miesto savivaldybės aplinkos oro kokybės stebėjimo (monitoringo) informacinės sistemos sukūrimas, įdiegimas ir palaikymas</t>
  </si>
  <si>
    <t>3.3.5.2.</t>
  </si>
  <si>
    <t>005-03 (T)</t>
  </si>
  <si>
    <t xml:space="preserve">Uždavinys: Prižiūrėti, saugoti ir gausinti miesto poilsio zonų gamtinę aplinką </t>
  </si>
  <si>
    <t>005-03-01 (TP)</t>
  </si>
  <si>
    <t>Priemonė: Miesto vandens telkinių priežiūra</t>
  </si>
  <si>
    <t>005-03-01-01</t>
  </si>
  <si>
    <t>Sanitarinis vandens telkinių valymas</t>
  </si>
  <si>
    <t>005-03-01-02</t>
  </si>
  <si>
    <t>Helofitų (nendrių, švendrių) šalinimas iš vandens telkinių</t>
  </si>
  <si>
    <t>005-03-01-03</t>
  </si>
  <si>
    <t>Smeltalės upės valymo darbai</t>
  </si>
  <si>
    <t>3.3.1.4.</t>
  </si>
  <si>
    <t>005-03-01-04</t>
  </si>
  <si>
    <r>
      <rPr>
        <b/>
        <sz val="10"/>
        <color rgb="FF000000"/>
        <rFont val="Times New Roman"/>
        <family val="1"/>
        <charset val="186"/>
      </rPr>
      <t>Danės upės pakrantės šlaito erozijos ir jos padarinių šalinimas</t>
    </r>
    <r>
      <rPr>
        <b/>
        <sz val="10"/>
        <color rgb="FFFF0000"/>
        <rFont val="Times New Roman"/>
        <family val="1"/>
        <charset val="186"/>
      </rPr>
      <t xml:space="preserve"> </t>
    </r>
  </si>
  <si>
    <t>005-03-01-05</t>
  </si>
  <si>
    <t>Danės upės pakrantės tvarkymo darbai</t>
  </si>
  <si>
    <t>005-03-01-06</t>
  </si>
  <si>
    <t>Batimetrinių matavimų atlikimas</t>
  </si>
  <si>
    <t>005-03-01-07</t>
  </si>
  <si>
    <t>Malūno tvenkinio priežiūra ir tvarkymas</t>
  </si>
  <si>
    <t>005-03-02 (PP)</t>
  </si>
  <si>
    <t>Priemonė: Miesto želdynų ir želdinių tvarkymas ir kūrimas</t>
  </si>
  <si>
    <t>005-03-02-01</t>
  </si>
  <si>
    <t>Naujų ir esamų želdynų tvarkymas ir kūrimas</t>
  </si>
  <si>
    <t>3.3.1.2.</t>
  </si>
  <si>
    <t>005-03-02-02 (RP)</t>
  </si>
  <si>
    <t>Žaliosios infrastruktūros plėtojimas Klaipėdos mieste</t>
  </si>
  <si>
    <t>3.3.1.1.</t>
  </si>
  <si>
    <t xml:space="preserve">005-03-02-03 </t>
  </si>
  <si>
    <t>Projekto „Miško parkas“ pėsčiųjų ir dviračių takų įrengimas Smiltynėje</t>
  </si>
  <si>
    <t>1.2.1.1.</t>
  </si>
  <si>
    <t>005-03-02-04 (RP)</t>
  </si>
  <si>
    <t>Urbanizuotos teritorijos  sutvarkymas, įrengiant parką, palei Šilutės plentą</t>
  </si>
  <si>
    <t>005-03-03 (PP)</t>
  </si>
  <si>
    <t>Priemonė: Dviračių ir pėsčiųjų takų plėtra</t>
  </si>
  <si>
    <t>005-03-03-01</t>
  </si>
  <si>
    <t>Pėsčiųjų ir dviračių takų ties Baltijos pr., Šilutės pl., Varpų g., Dubysos g., Liubeko g., Naująja Uosto g. kapitalinis remontas, siekiant didinti rišlumą</t>
  </si>
  <si>
    <t>3.1.1.2.</t>
  </si>
  <si>
    <t>005-03-03-02 (RP)</t>
  </si>
  <si>
    <t>Pėsčiųjų ir dviračių takų Minijos g. nuo Baltijos pr. iki Priešpilio g. kapitalinis remontas</t>
  </si>
  <si>
    <t>005-03-03-03 (RP)</t>
  </si>
  <si>
    <t>Dviračių ir pėsčiųjų tako įrengimas nuo Sausio 15-osios g. ir Tilžės g. sankryžos iki Taikos pr. ir Sausio 15-osios sankryžos</t>
  </si>
  <si>
    <t>005-03-03-04</t>
  </si>
  <si>
    <t>Dviračių ir pėsčiųjų takų remontas H. Manto g. ties Dariaus ir Girėno g. viaduku</t>
  </si>
  <si>
    <t>005-03-03-05 (RP)</t>
  </si>
  <si>
    <t>Dviračių ir pėsčiųjų tako įrengimas Smiltelės g. nuo Šilutės pl. iki Minijos g.</t>
  </si>
  <si>
    <t>005-03-03-06</t>
  </si>
  <si>
    <t xml:space="preserve">Dviračių ir pėsčiųjų tako įrengimas Rūko g.   </t>
  </si>
  <si>
    <t>005-03-04 (TP)</t>
  </si>
  <si>
    <t>Priemonė: Pajūrio juostos priežiūra ir apsauga</t>
  </si>
  <si>
    <t>005-03-04-01</t>
  </si>
  <si>
    <t>Medinių laiptų ir takų, vedančių per apsauginį kopagūbrį, įrengimas ir remontas</t>
  </si>
  <si>
    <t>005-03-04-02</t>
  </si>
  <si>
    <t>005-04 (P)</t>
  </si>
  <si>
    <t>Uždavinys: Mažinti aplinkos taršą vykdant infrastruktūros plėtros bei diegiant prevencijos  priemones</t>
  </si>
  <si>
    <t>005-04-01 (PP)</t>
  </si>
  <si>
    <t>Priemonė: Aplinkos taršos infrastruktūros ir prevencijos priemonių įgyvendinimas</t>
  </si>
  <si>
    <t>005-04-01-01 (RP)</t>
  </si>
  <si>
    <t>Klaipėdos miesto savivaldybės automatinių (stacionarių) aplinkos oro kokybės stebėjimo stotelių įrengimas</t>
  </si>
  <si>
    <t xml:space="preserve">IŠ VISO programai finansuoti pagal finansavimo šaltinius </t>
  </si>
  <si>
    <t>Iš jų: regioninių pažangos priemonių lėšos</t>
  </si>
  <si>
    <t>Asignavimų ir kitų lėšų pokytis, palyginti su ankstesnių metų patvirtintų asignavimų ir kitų lėšų planu</t>
  </si>
  <si>
    <t xml:space="preserve">T – tęstinės veiklos uždavinys. </t>
  </si>
  <si>
    <t>P – pažangos uždavinys.</t>
  </si>
  <si>
    <t>TP – tęstinės veiklos priemonė.</t>
  </si>
  <si>
    <t>PP – pažangos priemonė.</t>
  </si>
  <si>
    <t>RP – regioninė pažangos priemonė.</t>
  </si>
  <si>
    <t>3 lentelė. Klaipėdos miesto savivaldybės 2025–2027 metų 005 Aplinkos apsaugos programos uždaviniai, priemonės, asignavimai ir kitos lėšos (tūkst. eurų)</t>
  </si>
  <si>
    <t>Savivaldybės biudžeto lėšos (nuosavos, be ankstesnių metų likučio)</t>
  </si>
  <si>
    <t>Europos Sąjungos ir kitos tarptautinės finansinės paramos lėšos</t>
  </si>
  <si>
    <t>005-03-01-08</t>
  </si>
  <si>
    <t>Danės upės valymas</t>
  </si>
  <si>
    <t>Projekto „Pajūrio juostos tvarkymo priemonių įgyvendinimas Klaipėdos miesto savivaldybės teritorijoje“ įgyvendinimas</t>
  </si>
  <si>
    <t>Lietuvos Respublikos valstybės biudžeto dotacijos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</si>
</sst>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18" x14ac:knownFonts="1">
    <font>
      <sz val="11"/>
      <color theme="1"/>
      <name val="Calibri"/>
      <family val="2"/>
      <charset val="186"/>
      <scheme val="minor"/>
    </font>
    <font>
      <b/>
      <sz val="10"/>
      <color theme="1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0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b/>
      <sz val="10"/>
      <name val="Times New Roman"/>
      <family val="1"/>
      <charset val="186"/>
    </font>
    <font>
      <sz val="8"/>
      <color rgb="FF000000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sz val="10"/>
      <color theme="0" tint="-0.14999847407452621"/>
      <name val="Times New Roman"/>
      <family val="1"/>
      <charset val="186"/>
    </font>
    <font>
      <sz val="10"/>
      <color theme="1"/>
      <name val="Times New Roman"/>
      <family val="1"/>
    </font>
    <font>
      <sz val="10"/>
      <color rgb="FF0070C0"/>
      <name val="Times New Roman"/>
      <family val="1"/>
      <charset val="186"/>
    </font>
    <font>
      <sz val="10"/>
      <name val="Times New Roman"/>
      <family val="1"/>
    </font>
    <font>
      <b/>
      <sz val="10"/>
      <color rgb="FF000000"/>
      <name val="Times New Roman"/>
      <family val="1"/>
      <charset val="186"/>
    </font>
    <font>
      <b/>
      <sz val="10"/>
      <color rgb="FFFF0000"/>
      <name val="Times New Roman"/>
      <family val="1"/>
      <charset val="186"/>
    </font>
    <font>
      <sz val="9"/>
      <color rgb="FF515967"/>
      <name val="Arial"/>
      <family val="2"/>
      <charset val="186"/>
    </font>
  </fonts>
  <fills count="9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130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3" fillId="0" borderId="0" xfId="0" applyFont="1" applyAlignment="1">
      <alignment vertical="top"/>
    </xf>
    <xf numFmtId="0" fontId="1" fillId="0" borderId="1" xfId="0" applyFont="1" applyBorder="1" applyAlignment="1">
      <alignment vertical="top" wrapText="1"/>
    </xf>
    <xf numFmtId="0" fontId="3" fillId="0" borderId="4" xfId="0" applyFont="1" applyBorder="1" applyAlignment="1">
      <alignment vertical="top"/>
    </xf>
    <xf numFmtId="165" fontId="1" fillId="0" borderId="1" xfId="0" applyNumberFormat="1" applyFont="1" applyBorder="1" applyAlignment="1">
      <alignment horizontal="center" vertical="top" wrapText="1"/>
    </xf>
    <xf numFmtId="0" fontId="6" fillId="3" borderId="6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left" vertical="top" wrapText="1"/>
    </xf>
    <xf numFmtId="165" fontId="6" fillId="3" borderId="1" xfId="0" applyNumberFormat="1" applyFont="1" applyFill="1" applyBorder="1" applyAlignment="1">
      <alignment horizontal="center" vertical="top" wrapText="1"/>
    </xf>
    <xf numFmtId="165" fontId="1" fillId="6" borderId="1" xfId="0" applyNumberFormat="1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vertical="top" wrapText="1"/>
    </xf>
    <xf numFmtId="0" fontId="1" fillId="4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justify" vertical="top" wrapText="1"/>
    </xf>
    <xf numFmtId="0" fontId="1" fillId="5" borderId="1" xfId="0" applyFont="1" applyFill="1" applyBorder="1" applyAlignment="1">
      <alignment vertical="top" wrapText="1"/>
    </xf>
    <xf numFmtId="0" fontId="1" fillId="5" borderId="1" xfId="0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vertical="top" wrapText="1"/>
    </xf>
    <xf numFmtId="0" fontId="6" fillId="3" borderId="1" xfId="0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horizontal="center" vertical="top" wrapText="1"/>
    </xf>
    <xf numFmtId="0" fontId="3" fillId="6" borderId="1" xfId="0" applyFont="1" applyFill="1" applyBorder="1" applyAlignment="1">
      <alignment horizontal="justify" vertical="center" wrapText="1"/>
    </xf>
    <xf numFmtId="0" fontId="1" fillId="6" borderId="1" xfId="0" applyFont="1" applyFill="1" applyBorder="1" applyAlignment="1">
      <alignment vertical="top" wrapText="1"/>
    </xf>
    <xf numFmtId="0" fontId="1" fillId="6" borderId="1" xfId="0" applyFont="1" applyFill="1" applyBorder="1" applyAlignment="1">
      <alignment horizontal="center" vertical="top" wrapText="1"/>
    </xf>
    <xf numFmtId="0" fontId="1" fillId="4" borderId="6" xfId="0" applyFont="1" applyFill="1" applyBorder="1" applyAlignment="1">
      <alignment vertical="top" wrapText="1"/>
    </xf>
    <xf numFmtId="0" fontId="6" fillId="5" borderId="1" xfId="0" applyFont="1" applyFill="1" applyBorder="1" applyAlignment="1">
      <alignment vertical="top" wrapText="1"/>
    </xf>
    <xf numFmtId="0" fontId="6" fillId="3" borderId="3" xfId="0" applyFont="1" applyFill="1" applyBorder="1" applyAlignment="1">
      <alignment horizontal="left" vertical="top" wrapText="1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center" vertical="top" wrapText="1"/>
    </xf>
    <xf numFmtId="165" fontId="6" fillId="0" borderId="1" xfId="0" applyNumberFormat="1" applyFont="1" applyBorder="1" applyAlignment="1">
      <alignment horizontal="center" vertical="top" wrapText="1"/>
    </xf>
    <xf numFmtId="0" fontId="6" fillId="3" borderId="6" xfId="0" applyFont="1" applyFill="1" applyBorder="1" applyAlignment="1">
      <alignment vertical="top" wrapText="1"/>
    </xf>
    <xf numFmtId="0" fontId="6" fillId="3" borderId="1" xfId="0" applyFont="1" applyFill="1" applyBorder="1" applyAlignment="1">
      <alignment vertical="top" wrapText="1"/>
    </xf>
    <xf numFmtId="0" fontId="6" fillId="6" borderId="1" xfId="0" applyFont="1" applyFill="1" applyBorder="1" applyAlignment="1">
      <alignment vertical="top" wrapText="1"/>
    </xf>
    <xf numFmtId="0" fontId="7" fillId="2" borderId="1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  <xf numFmtId="3" fontId="6" fillId="3" borderId="1" xfId="0" applyNumberFormat="1" applyFont="1" applyFill="1" applyBorder="1" applyAlignment="1">
      <alignment vertical="top" wrapText="1"/>
    </xf>
    <xf numFmtId="3" fontId="6" fillId="3" borderId="2" xfId="0" applyNumberFormat="1" applyFont="1" applyFill="1" applyBorder="1" applyAlignment="1">
      <alignment vertical="top" wrapText="1"/>
    </xf>
    <xf numFmtId="3" fontId="6" fillId="3" borderId="2" xfId="0" applyNumberFormat="1" applyFont="1" applyFill="1" applyBorder="1" applyAlignment="1">
      <alignment horizontal="left" vertical="top" wrapText="1"/>
    </xf>
    <xf numFmtId="164" fontId="3" fillId="0" borderId="1" xfId="0" applyNumberFormat="1" applyFont="1" applyBorder="1" applyAlignment="1">
      <alignment horizontal="center" vertical="top" wrapText="1"/>
    </xf>
    <xf numFmtId="164" fontId="1" fillId="0" borderId="1" xfId="0" applyNumberFormat="1" applyFont="1" applyBorder="1" applyAlignment="1">
      <alignment horizontal="center" vertical="top" wrapText="1"/>
    </xf>
    <xf numFmtId="164" fontId="6" fillId="3" borderId="1" xfId="0" applyNumberFormat="1" applyFont="1" applyFill="1" applyBorder="1" applyAlignment="1">
      <alignment horizontal="center" vertical="top" wrapText="1"/>
    </xf>
    <xf numFmtId="164" fontId="1" fillId="3" borderId="1" xfId="0" applyNumberFormat="1" applyFont="1" applyFill="1" applyBorder="1" applyAlignment="1">
      <alignment horizontal="center" vertical="top" wrapText="1"/>
    </xf>
    <xf numFmtId="164" fontId="1" fillId="6" borderId="1" xfId="0" applyNumberFormat="1" applyFont="1" applyFill="1" applyBorder="1" applyAlignment="1">
      <alignment horizontal="center" vertical="top" wrapText="1"/>
    </xf>
    <xf numFmtId="164" fontId="6" fillId="0" borderId="1" xfId="0" applyNumberFormat="1" applyFont="1" applyBorder="1" applyAlignment="1">
      <alignment horizontal="center" vertical="top" wrapText="1"/>
    </xf>
    <xf numFmtId="164" fontId="1" fillId="4" borderId="1" xfId="0" applyNumberFormat="1" applyFont="1" applyFill="1" applyBorder="1" applyAlignment="1">
      <alignment horizontal="center" vertical="top" wrapText="1"/>
    </xf>
    <xf numFmtId="164" fontId="1" fillId="5" borderId="1" xfId="0" applyNumberFormat="1" applyFont="1" applyFill="1" applyBorder="1" applyAlignment="1">
      <alignment horizontal="center" vertical="top" wrapText="1"/>
    </xf>
    <xf numFmtId="164" fontId="1" fillId="6" borderId="7" xfId="0" applyNumberFormat="1" applyFont="1" applyFill="1" applyBorder="1" applyAlignment="1">
      <alignment horizontal="center" vertical="top" wrapText="1"/>
    </xf>
    <xf numFmtId="164" fontId="6" fillId="0" borderId="7" xfId="0" applyNumberFormat="1" applyFont="1" applyBorder="1" applyAlignment="1">
      <alignment horizontal="center" vertical="top" wrapText="1"/>
    </xf>
    <xf numFmtId="164" fontId="5" fillId="4" borderId="1" xfId="0" applyNumberFormat="1" applyFont="1" applyFill="1" applyBorder="1" applyAlignment="1">
      <alignment horizontal="center" vertical="top" wrapText="1"/>
    </xf>
    <xf numFmtId="164" fontId="6" fillId="6" borderId="1" xfId="0" applyNumberFormat="1" applyFont="1" applyFill="1" applyBorder="1" applyAlignment="1">
      <alignment horizontal="center" vertical="top" wrapText="1"/>
    </xf>
    <xf numFmtId="165" fontId="2" fillId="0" borderId="8" xfId="0" applyNumberFormat="1" applyFont="1" applyBorder="1" applyAlignment="1">
      <alignment horizontal="center" vertical="top" wrapText="1"/>
    </xf>
    <xf numFmtId="0" fontId="10" fillId="3" borderId="8" xfId="0" applyFont="1" applyFill="1" applyBorder="1" applyAlignment="1">
      <alignment horizontal="center" vertical="top" wrapText="1"/>
    </xf>
    <xf numFmtId="0" fontId="11" fillId="0" borderId="0" xfId="0" applyFont="1"/>
    <xf numFmtId="164" fontId="3" fillId="3" borderId="1" xfId="0" applyNumberFormat="1" applyFont="1" applyFill="1" applyBorder="1" applyAlignment="1">
      <alignment horizontal="center" vertical="top" wrapText="1"/>
    </xf>
    <xf numFmtId="0" fontId="6" fillId="3" borderId="11" xfId="0" applyFont="1" applyFill="1" applyBorder="1" applyAlignment="1">
      <alignment horizontal="left" vertical="top" wrapText="1"/>
    </xf>
    <xf numFmtId="0" fontId="10" fillId="3" borderId="7" xfId="0" applyFont="1" applyFill="1" applyBorder="1" applyAlignment="1">
      <alignment horizontal="center" vertical="center" wrapText="1"/>
    </xf>
    <xf numFmtId="0" fontId="11" fillId="0" borderId="0" xfId="0" applyFont="1" applyAlignment="1">
      <alignment vertical="top"/>
    </xf>
    <xf numFmtId="164" fontId="11" fillId="0" borderId="0" xfId="0" applyNumberFormat="1" applyFont="1"/>
    <xf numFmtId="3" fontId="2" fillId="3" borderId="2" xfId="0" applyNumberFormat="1" applyFont="1" applyFill="1" applyBorder="1" applyAlignment="1">
      <alignment horizontal="left" vertical="top" wrapText="1"/>
    </xf>
    <xf numFmtId="0" fontId="2" fillId="0" borderId="1" xfId="0" applyFont="1" applyBorder="1" applyAlignment="1">
      <alignment vertical="top" wrapText="1"/>
    </xf>
    <xf numFmtId="164" fontId="3" fillId="0" borderId="0" xfId="0" applyNumberFormat="1" applyFont="1"/>
    <xf numFmtId="165" fontId="3" fillId="0" borderId="0" xfId="0" applyNumberFormat="1" applyFont="1"/>
    <xf numFmtId="0" fontId="2" fillId="3" borderId="1" xfId="0" applyFont="1" applyFill="1" applyBorder="1" applyAlignment="1">
      <alignment horizontal="left" vertical="top" wrapText="1"/>
    </xf>
    <xf numFmtId="0" fontId="6" fillId="6" borderId="1" xfId="0" applyFont="1" applyFill="1" applyBorder="1" applyAlignment="1">
      <alignment horizontal="center" vertical="top" wrapText="1"/>
    </xf>
    <xf numFmtId="0" fontId="3" fillId="3" borderId="5" xfId="0" applyFont="1" applyFill="1" applyBorder="1" applyAlignment="1">
      <alignment vertical="top" wrapText="1"/>
    </xf>
    <xf numFmtId="0" fontId="3" fillId="6" borderId="12" xfId="0" applyFont="1" applyFill="1" applyBorder="1" applyAlignment="1">
      <alignment vertical="top" wrapText="1"/>
    </xf>
    <xf numFmtId="0" fontId="3" fillId="3" borderId="9" xfId="0" applyFont="1" applyFill="1" applyBorder="1" applyAlignment="1">
      <alignment vertical="top" wrapText="1"/>
    </xf>
    <xf numFmtId="0" fontId="3" fillId="3" borderId="5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top" wrapText="1"/>
    </xf>
    <xf numFmtId="0" fontId="6" fillId="4" borderId="6" xfId="0" applyFont="1" applyFill="1" applyBorder="1" applyAlignment="1">
      <alignment vertical="top" wrapText="1"/>
    </xf>
    <xf numFmtId="0" fontId="4" fillId="7" borderId="1" xfId="0" applyFont="1" applyFill="1" applyBorder="1" applyAlignment="1">
      <alignment horizontal="center" vertical="top" wrapText="1"/>
    </xf>
    <xf numFmtId="0" fontId="9" fillId="0" borderId="0" xfId="0" applyFont="1" applyAlignment="1">
      <alignment horizontal="left"/>
    </xf>
    <xf numFmtId="0" fontId="4" fillId="3" borderId="1" xfId="0" applyFont="1" applyFill="1" applyBorder="1" applyAlignment="1">
      <alignment horizontal="center" vertical="top" wrapText="1"/>
    </xf>
    <xf numFmtId="0" fontId="13" fillId="0" borderId="0" xfId="0" applyFont="1"/>
    <xf numFmtId="0" fontId="3" fillId="0" borderId="0" xfId="0" applyFont="1" applyAlignment="1">
      <alignment wrapText="1"/>
    </xf>
    <xf numFmtId="0" fontId="5" fillId="0" borderId="0" xfId="0" applyFont="1" applyAlignment="1">
      <alignment vertical="top"/>
    </xf>
    <xf numFmtId="0" fontId="14" fillId="7" borderId="1" xfId="0" applyFont="1" applyFill="1" applyBorder="1" applyAlignment="1">
      <alignment horizontal="center" vertical="top" wrapText="1"/>
    </xf>
    <xf numFmtId="0" fontId="1" fillId="6" borderId="1" xfId="0" applyFont="1" applyFill="1" applyBorder="1" applyAlignment="1">
      <alignment vertical="top"/>
    </xf>
    <xf numFmtId="0" fontId="15" fillId="3" borderId="1" xfId="0" applyFont="1" applyFill="1" applyBorder="1" applyAlignment="1">
      <alignment vertical="top" wrapText="1"/>
    </xf>
    <xf numFmtId="0" fontId="3" fillId="3" borderId="11" xfId="0" applyFont="1" applyFill="1" applyBorder="1"/>
    <xf numFmtId="0" fontId="17" fillId="8" borderId="0" xfId="0" applyFont="1" applyFill="1" applyAlignment="1">
      <alignment wrapText="1"/>
    </xf>
    <xf numFmtId="0" fontId="10" fillId="0" borderId="0" xfId="0" applyFont="1"/>
    <xf numFmtId="0" fontId="10" fillId="0" borderId="7" xfId="0" applyFont="1" applyBorder="1" applyAlignment="1">
      <alignment wrapText="1"/>
    </xf>
    <xf numFmtId="0" fontId="2" fillId="3" borderId="7" xfId="0" applyFont="1" applyFill="1" applyBorder="1" applyAlignment="1">
      <alignment vertical="top" wrapText="1"/>
    </xf>
    <xf numFmtId="0" fontId="10" fillId="0" borderId="7" xfId="0" applyFont="1" applyBorder="1" applyAlignment="1">
      <alignment horizontal="center" vertical="top" wrapText="1"/>
    </xf>
    <xf numFmtId="3" fontId="6" fillId="3" borderId="14" xfId="0" applyNumberFormat="1" applyFont="1" applyFill="1" applyBorder="1" applyAlignment="1">
      <alignment vertical="top" wrapText="1"/>
    </xf>
    <xf numFmtId="0" fontId="15" fillId="3" borderId="1" xfId="0" applyFont="1" applyFill="1" applyBorder="1" applyAlignment="1">
      <alignment horizontal="left" vertical="top" wrapText="1"/>
    </xf>
    <xf numFmtId="0" fontId="2" fillId="3" borderId="7" xfId="0" applyFont="1" applyFill="1" applyBorder="1" applyAlignment="1">
      <alignment wrapText="1"/>
    </xf>
    <xf numFmtId="0" fontId="1" fillId="6" borderId="15" xfId="0" applyFont="1" applyFill="1" applyBorder="1" applyAlignment="1">
      <alignment vertical="top"/>
    </xf>
    <xf numFmtId="164" fontId="10" fillId="0" borderId="0" xfId="0" applyNumberFormat="1" applyFont="1"/>
    <xf numFmtId="0" fontId="10" fillId="0" borderId="0" xfId="0" applyFont="1" applyAlignment="1">
      <alignment wrapText="1"/>
    </xf>
    <xf numFmtId="0" fontId="15" fillId="3" borderId="2" xfId="0" applyFont="1" applyFill="1" applyBorder="1" applyAlignment="1">
      <alignment vertical="top" wrapText="1"/>
    </xf>
    <xf numFmtId="0" fontId="2" fillId="3" borderId="2" xfId="0" applyFont="1" applyFill="1" applyBorder="1" applyAlignment="1">
      <alignment vertical="top" wrapText="1"/>
    </xf>
    <xf numFmtId="0" fontId="2" fillId="3" borderId="7" xfId="0" applyFont="1" applyFill="1" applyBorder="1" applyAlignment="1">
      <alignment horizontal="left" vertical="top" wrapText="1"/>
    </xf>
    <xf numFmtId="0" fontId="3" fillId="3" borderId="9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top" wrapText="1"/>
    </xf>
    <xf numFmtId="0" fontId="10" fillId="3" borderId="2" xfId="0" applyFont="1" applyFill="1" applyBorder="1" applyAlignment="1">
      <alignment vertical="top" wrapText="1"/>
    </xf>
    <xf numFmtId="0" fontId="4" fillId="3" borderId="2" xfId="0" applyFont="1" applyFill="1" applyBorder="1" applyAlignment="1">
      <alignment horizontal="left" vertical="top" wrapText="1"/>
    </xf>
    <xf numFmtId="0" fontId="4" fillId="3" borderId="5" xfId="0" applyFont="1" applyFill="1" applyBorder="1" applyAlignment="1">
      <alignment horizontal="left" vertical="top" wrapText="1"/>
    </xf>
    <xf numFmtId="0" fontId="3" fillId="3" borderId="2" xfId="0" applyFont="1" applyFill="1" applyBorder="1" applyAlignment="1">
      <alignment horizontal="left" vertical="top" wrapText="1"/>
    </xf>
    <xf numFmtId="0" fontId="10" fillId="3" borderId="2" xfId="0" applyFont="1" applyFill="1" applyBorder="1" applyAlignment="1">
      <alignment horizontal="left" vertical="top" wrapText="1"/>
    </xf>
    <xf numFmtId="0" fontId="10" fillId="3" borderId="5" xfId="0" applyFont="1" applyFill="1" applyBorder="1" applyAlignment="1">
      <alignment horizontal="left" vertical="top" wrapText="1"/>
    </xf>
    <xf numFmtId="0" fontId="10" fillId="0" borderId="2" xfId="0" applyFont="1" applyBorder="1" applyAlignment="1">
      <alignment horizontal="left" vertical="top" wrapText="1"/>
    </xf>
    <xf numFmtId="0" fontId="3" fillId="0" borderId="10" xfId="0" applyFont="1" applyBorder="1" applyAlignment="1">
      <alignment horizontal="left" vertical="top" wrapText="1"/>
    </xf>
    <xf numFmtId="0" fontId="3" fillId="3" borderId="1" xfId="0" applyFont="1" applyFill="1" applyBorder="1" applyAlignment="1">
      <alignment horizontal="left" vertical="top" wrapText="1"/>
    </xf>
    <xf numFmtId="0" fontId="2" fillId="3" borderId="16" xfId="0" applyFont="1" applyFill="1" applyBorder="1" applyAlignment="1">
      <alignment vertical="top" wrapText="1"/>
    </xf>
    <xf numFmtId="3" fontId="2" fillId="3" borderId="1" xfId="0" applyNumberFormat="1" applyFont="1" applyFill="1" applyBorder="1" applyAlignment="1">
      <alignment vertical="top" wrapText="1"/>
    </xf>
    <xf numFmtId="0" fontId="4" fillId="3" borderId="1" xfId="0" applyFont="1" applyFill="1" applyBorder="1" applyAlignment="1">
      <alignment horizontal="left" vertical="top" wrapText="1"/>
    </xf>
    <xf numFmtId="0" fontId="3" fillId="0" borderId="13" xfId="0" applyFont="1" applyBorder="1" applyAlignment="1">
      <alignment vertical="top"/>
    </xf>
    <xf numFmtId="0" fontId="3" fillId="0" borderId="13" xfId="0" applyFont="1" applyBorder="1"/>
    <xf numFmtId="0" fontId="6" fillId="0" borderId="7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left" vertical="top" wrapText="1"/>
    </xf>
    <xf numFmtId="0" fontId="6" fillId="3" borderId="7" xfId="0" applyFont="1" applyFill="1" applyBorder="1" applyAlignment="1">
      <alignment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4" fillId="0" borderId="0" xfId="0" applyFont="1" applyAlignment="1">
      <alignment horizontal="left" vertical="top" wrapText="1"/>
    </xf>
    <xf numFmtId="0" fontId="8" fillId="0" borderId="13" xfId="0" applyFont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3" fillId="3" borderId="5" xfId="0" applyFont="1" applyFill="1" applyBorder="1" applyAlignment="1">
      <alignment horizontal="left" vertical="center" wrapText="1"/>
    </xf>
    <xf numFmtId="0" fontId="4" fillId="0" borderId="0" xfId="0" applyFont="1" applyAlignment="1">
      <alignment vertical="top" wrapText="1"/>
    </xf>
    <xf numFmtId="0" fontId="3" fillId="3" borderId="3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colors>
    <mruColors>
      <color rgb="FFFFCCFF"/>
      <color rgb="FFCCFFCC"/>
      <color rgb="FF9D60CC"/>
      <color rgb="FFFEFAFF"/>
      <color rgb="FFFAFA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F9125D-579F-4A47-AB90-A5D8AADB0019}">
  <sheetPr>
    <pageSetUpPr fitToPage="1"/>
  </sheetPr>
  <dimension ref="A1:O113"/>
  <sheetViews>
    <sheetView tabSelected="1" zoomScaleNormal="100" zoomScaleSheetLayoutView="100" workbookViewId="0">
      <selection activeCell="B2" sqref="B2:G2"/>
    </sheetView>
  </sheetViews>
  <sheetFormatPr defaultColWidth="9.44140625" defaultRowHeight="13.2" x14ac:dyDescent="0.25"/>
  <cols>
    <col min="1" max="1" width="1.6640625" style="1" customWidth="1"/>
    <col min="2" max="2" width="16" style="1" customWidth="1"/>
    <col min="3" max="3" width="44" style="5" customWidth="1"/>
    <col min="4" max="6" width="11.5546875" style="1" customWidth="1"/>
    <col min="7" max="7" width="15.109375" style="1" customWidth="1"/>
    <col min="8" max="8" width="14.44140625" style="1" customWidth="1"/>
    <col min="9" max="9" width="14.6640625" style="1" customWidth="1"/>
    <col min="10" max="16384" width="9.44140625" style="1"/>
  </cols>
  <sheetData>
    <row r="1" spans="2:14" ht="13.95" customHeight="1" x14ac:dyDescent="0.3">
      <c r="E1" s="74"/>
      <c r="F1" s="74"/>
      <c r="G1" s="74"/>
    </row>
    <row r="2" spans="2:14" ht="47.4" customHeight="1" x14ac:dyDescent="0.25">
      <c r="B2" s="120" t="s">
        <v>125</v>
      </c>
      <c r="C2" s="120"/>
      <c r="D2" s="120"/>
      <c r="E2" s="120"/>
      <c r="F2" s="120"/>
      <c r="G2" s="120"/>
    </row>
    <row r="3" spans="2:14" ht="82.95" customHeight="1" x14ac:dyDescent="0.25">
      <c r="B3" s="13" t="s">
        <v>0</v>
      </c>
      <c r="C3" s="14" t="s">
        <v>1</v>
      </c>
      <c r="D3" s="14" t="s">
        <v>2</v>
      </c>
      <c r="E3" s="14" t="s">
        <v>3</v>
      </c>
      <c r="F3" s="14" t="s">
        <v>4</v>
      </c>
      <c r="G3" s="14" t="s">
        <v>5</v>
      </c>
    </row>
    <row r="4" spans="2:14" ht="16.95" customHeight="1" x14ac:dyDescent="0.25">
      <c r="B4" s="36">
        <v>1</v>
      </c>
      <c r="C4" s="36">
        <v>2</v>
      </c>
      <c r="D4" s="36">
        <v>3</v>
      </c>
      <c r="E4" s="36">
        <v>4</v>
      </c>
      <c r="F4" s="36">
        <v>5</v>
      </c>
      <c r="G4" s="36">
        <v>6</v>
      </c>
    </row>
    <row r="5" spans="2:14" ht="22.95" customHeight="1" x14ac:dyDescent="0.25">
      <c r="B5" s="15" t="s">
        <v>6</v>
      </c>
      <c r="C5" s="15" t="s">
        <v>7</v>
      </c>
      <c r="D5" s="16"/>
      <c r="E5" s="16"/>
      <c r="F5" s="16"/>
      <c r="G5" s="16"/>
    </row>
    <row r="6" spans="2:14" ht="30.6" customHeight="1" x14ac:dyDescent="0.25">
      <c r="B6" s="17" t="s">
        <v>8</v>
      </c>
      <c r="C6" s="18" t="s">
        <v>9</v>
      </c>
      <c r="D6" s="19"/>
      <c r="E6" s="19"/>
      <c r="F6" s="19"/>
      <c r="G6" s="19"/>
    </row>
    <row r="7" spans="2:14" ht="19.5" customHeight="1" x14ac:dyDescent="0.25">
      <c r="B7" s="98" t="s">
        <v>10</v>
      </c>
      <c r="C7" s="30" t="s">
        <v>11</v>
      </c>
      <c r="D7" s="42"/>
      <c r="E7" s="42"/>
      <c r="F7" s="42"/>
      <c r="G7" s="3"/>
      <c r="H7" s="76"/>
    </row>
    <row r="8" spans="2:14" ht="29.25" customHeight="1" x14ac:dyDescent="0.25">
      <c r="B8" s="98" t="s">
        <v>13</v>
      </c>
      <c r="C8" s="38" t="s">
        <v>14</v>
      </c>
      <c r="D8" s="42"/>
      <c r="E8" s="42"/>
      <c r="F8" s="42"/>
      <c r="G8" s="3"/>
      <c r="H8" s="63"/>
    </row>
    <row r="9" spans="2:14" ht="17.25" customHeight="1" x14ac:dyDescent="0.25">
      <c r="B9" s="98" t="s">
        <v>15</v>
      </c>
      <c r="C9" s="20" t="s">
        <v>16</v>
      </c>
      <c r="D9" s="53"/>
      <c r="E9" s="53"/>
      <c r="F9" s="53"/>
      <c r="G9" s="3"/>
      <c r="H9" s="63"/>
    </row>
    <row r="10" spans="2:14" ht="18" customHeight="1" x14ac:dyDescent="0.25">
      <c r="B10" s="98" t="s">
        <v>18</v>
      </c>
      <c r="C10" s="20" t="s">
        <v>19</v>
      </c>
      <c r="D10" s="53"/>
      <c r="E10" s="53"/>
      <c r="F10" s="53"/>
      <c r="G10" s="3"/>
      <c r="H10" s="63"/>
    </row>
    <row r="11" spans="2:14" ht="29.25" customHeight="1" x14ac:dyDescent="0.25">
      <c r="B11" s="98" t="s">
        <v>20</v>
      </c>
      <c r="C11" s="6" t="s">
        <v>21</v>
      </c>
      <c r="D11" s="42"/>
      <c r="E11" s="42"/>
      <c r="F11" s="42"/>
      <c r="G11" s="3"/>
      <c r="H11" s="63"/>
    </row>
    <row r="12" spans="2:14" ht="45.75" customHeight="1" x14ac:dyDescent="0.25">
      <c r="B12" s="98" t="s">
        <v>23</v>
      </c>
      <c r="C12" s="20" t="s">
        <v>24</v>
      </c>
      <c r="D12" s="56"/>
      <c r="E12" s="56"/>
      <c r="F12" s="56"/>
      <c r="G12" s="23"/>
      <c r="H12" s="63"/>
    </row>
    <row r="13" spans="2:14" ht="20.25" customHeight="1" x14ac:dyDescent="0.25">
      <c r="B13" s="98" t="s">
        <v>25</v>
      </c>
      <c r="C13" s="6" t="s">
        <v>26</v>
      </c>
      <c r="D13" s="56"/>
      <c r="E13" s="56"/>
      <c r="F13" s="56"/>
      <c r="G13" s="4"/>
      <c r="H13" s="63"/>
    </row>
    <row r="14" spans="2:14" ht="29.4" customHeight="1" x14ac:dyDescent="0.25">
      <c r="B14" s="105" t="s">
        <v>27</v>
      </c>
      <c r="C14" s="62" t="s">
        <v>28</v>
      </c>
      <c r="D14" s="82"/>
      <c r="E14" s="82"/>
      <c r="F14" s="58"/>
      <c r="G14" s="3" t="s">
        <v>22</v>
      </c>
      <c r="H14" s="63"/>
    </row>
    <row r="15" spans="2:14" ht="31.95" customHeight="1" x14ac:dyDescent="0.25">
      <c r="B15" s="98" t="s">
        <v>31</v>
      </c>
      <c r="C15" s="6" t="s">
        <v>32</v>
      </c>
      <c r="D15" s="41"/>
      <c r="E15" s="41"/>
      <c r="F15" s="41"/>
      <c r="G15" s="3" t="s">
        <v>22</v>
      </c>
    </row>
    <row r="16" spans="2:14" ht="19.5" customHeight="1" x14ac:dyDescent="0.25">
      <c r="B16" s="24"/>
      <c r="C16" s="25" t="s">
        <v>33</v>
      </c>
      <c r="D16" s="45">
        <f t="shared" ref="D16:F16" si="0">+D18+D19+D20</f>
        <v>7741.4999999999991</v>
      </c>
      <c r="E16" s="45">
        <f>+E18+E19+E20</f>
        <v>7673.4000000000005</v>
      </c>
      <c r="F16" s="45">
        <f t="shared" si="0"/>
        <v>7956.6</v>
      </c>
      <c r="G16" s="26"/>
      <c r="K16" s="63"/>
      <c r="L16" s="63"/>
      <c r="M16" s="63"/>
      <c r="N16" s="63"/>
    </row>
    <row r="17" spans="2:13" ht="17.25" customHeight="1" x14ac:dyDescent="0.25">
      <c r="B17" s="121"/>
      <c r="C17" s="20" t="s">
        <v>34</v>
      </c>
      <c r="D17" s="44"/>
      <c r="E17" s="44"/>
      <c r="F17" s="44"/>
      <c r="G17" s="22"/>
    </row>
    <row r="18" spans="2:13" ht="27.75" customHeight="1" x14ac:dyDescent="0.25">
      <c r="B18" s="122"/>
      <c r="C18" s="6" t="s">
        <v>126</v>
      </c>
      <c r="D18" s="46">
        <v>7035.4999999999991</v>
      </c>
      <c r="E18" s="46">
        <v>7562.1</v>
      </c>
      <c r="F18" s="46">
        <v>7956.6</v>
      </c>
      <c r="G18" s="4"/>
    </row>
    <row r="19" spans="2:13" ht="18.75" customHeight="1" x14ac:dyDescent="0.25">
      <c r="B19" s="122"/>
      <c r="C19" s="96" t="s">
        <v>29</v>
      </c>
      <c r="D19" s="46">
        <v>0</v>
      </c>
      <c r="E19" s="43">
        <v>111.3</v>
      </c>
      <c r="F19" s="46">
        <v>0</v>
      </c>
      <c r="G19" s="4"/>
    </row>
    <row r="20" spans="2:13" ht="20.25" customHeight="1" x14ac:dyDescent="0.25">
      <c r="B20" s="122"/>
      <c r="C20" s="6" t="s">
        <v>12</v>
      </c>
      <c r="D20" s="46">
        <v>706</v>
      </c>
      <c r="E20" s="46">
        <v>0</v>
      </c>
      <c r="F20" s="46">
        <v>0</v>
      </c>
      <c r="G20" s="4"/>
    </row>
    <row r="21" spans="2:13" ht="17.25" customHeight="1" x14ac:dyDescent="0.25">
      <c r="B21" s="24"/>
      <c r="C21" s="80" t="s">
        <v>35</v>
      </c>
      <c r="D21" s="45">
        <f>+D23</f>
        <v>0</v>
      </c>
      <c r="E21" s="45">
        <f>+E23</f>
        <v>0</v>
      </c>
      <c r="F21" s="45">
        <f>+F23</f>
        <v>0</v>
      </c>
      <c r="G21" s="26"/>
    </row>
    <row r="22" spans="2:13" ht="17.25" customHeight="1" x14ac:dyDescent="0.25">
      <c r="B22" s="123"/>
      <c r="C22" s="20" t="s">
        <v>36</v>
      </c>
      <c r="D22" s="44"/>
      <c r="E22" s="44"/>
      <c r="F22" s="44"/>
      <c r="G22" s="22"/>
    </row>
    <row r="23" spans="2:13" ht="17.25" customHeight="1" x14ac:dyDescent="0.25">
      <c r="B23" s="124"/>
      <c r="C23" s="62" t="s">
        <v>30</v>
      </c>
      <c r="D23" s="46">
        <v>0</v>
      </c>
      <c r="E23" s="46">
        <v>0</v>
      </c>
      <c r="F23" s="46">
        <v>0</v>
      </c>
      <c r="G23" s="22"/>
    </row>
    <row r="24" spans="2:13" ht="28.5" customHeight="1" x14ac:dyDescent="0.25">
      <c r="B24" s="15" t="s">
        <v>37</v>
      </c>
      <c r="C24" s="15" t="s">
        <v>38</v>
      </c>
      <c r="D24" s="47"/>
      <c r="E24" s="47"/>
      <c r="F24" s="47"/>
      <c r="G24" s="16"/>
    </row>
    <row r="25" spans="2:13" ht="28.5" customHeight="1" x14ac:dyDescent="0.25">
      <c r="B25" s="17" t="s">
        <v>39</v>
      </c>
      <c r="C25" s="18" t="s">
        <v>40</v>
      </c>
      <c r="D25" s="48"/>
      <c r="E25" s="48"/>
      <c r="F25" s="48"/>
      <c r="G25" s="19"/>
    </row>
    <row r="26" spans="2:13" ht="28.5" customHeight="1" x14ac:dyDescent="0.25">
      <c r="B26" s="98" t="s">
        <v>41</v>
      </c>
      <c r="C26" s="6" t="s">
        <v>42</v>
      </c>
      <c r="D26" s="41"/>
      <c r="E26" s="41"/>
      <c r="F26" s="41"/>
      <c r="G26" s="3" t="s">
        <v>43</v>
      </c>
    </row>
    <row r="27" spans="2:13" ht="28.2" customHeight="1" x14ac:dyDescent="0.25">
      <c r="B27" s="102" t="s">
        <v>44</v>
      </c>
      <c r="C27" s="81" t="s">
        <v>45</v>
      </c>
      <c r="D27" s="54"/>
      <c r="E27" s="54"/>
      <c r="F27" s="54"/>
      <c r="G27" s="3" t="s">
        <v>46</v>
      </c>
    </row>
    <row r="28" spans="2:13" ht="21" customHeight="1" x14ac:dyDescent="0.25">
      <c r="B28" s="102" t="s">
        <v>47</v>
      </c>
      <c r="C28" s="94" t="s">
        <v>48</v>
      </c>
      <c r="D28" s="54"/>
      <c r="E28" s="54"/>
      <c r="F28" s="54"/>
      <c r="G28" s="4"/>
    </row>
    <row r="29" spans="2:13" ht="19.2" customHeight="1" x14ac:dyDescent="0.25">
      <c r="B29" s="102" t="s">
        <v>49</v>
      </c>
      <c r="C29" s="81" t="s">
        <v>50</v>
      </c>
      <c r="D29" s="54" t="s">
        <v>17</v>
      </c>
      <c r="E29" s="54" t="s">
        <v>17</v>
      </c>
      <c r="F29" s="54" t="s">
        <v>17</v>
      </c>
      <c r="G29" s="4"/>
    </row>
    <row r="30" spans="2:13" ht="30.75" customHeight="1" x14ac:dyDescent="0.25">
      <c r="B30" s="102" t="s">
        <v>51</v>
      </c>
      <c r="C30" s="20" t="s">
        <v>52</v>
      </c>
      <c r="D30" s="54"/>
      <c r="E30" s="54"/>
      <c r="F30" s="54"/>
      <c r="G30" s="3" t="s">
        <v>53</v>
      </c>
    </row>
    <row r="31" spans="2:13" ht="30" customHeight="1" x14ac:dyDescent="0.25">
      <c r="B31" s="102" t="s">
        <v>54</v>
      </c>
      <c r="C31" s="40" t="s">
        <v>55</v>
      </c>
      <c r="D31" s="54"/>
      <c r="E31" s="54"/>
      <c r="F31" s="54"/>
      <c r="G31" s="4"/>
      <c r="K31" s="64"/>
      <c r="L31" s="64"/>
      <c r="M31" s="64"/>
    </row>
    <row r="32" spans="2:13" ht="47.25" customHeight="1" x14ac:dyDescent="0.25">
      <c r="B32" s="103" t="s">
        <v>56</v>
      </c>
      <c r="C32" s="61" t="s">
        <v>57</v>
      </c>
      <c r="D32" s="54" t="s">
        <v>17</v>
      </c>
      <c r="E32" s="54" t="s">
        <v>17</v>
      </c>
      <c r="F32" s="54" t="s">
        <v>17</v>
      </c>
      <c r="G32" s="71" t="s">
        <v>58</v>
      </c>
    </row>
    <row r="33" spans="2:12" ht="17.25" customHeight="1" x14ac:dyDescent="0.25">
      <c r="B33" s="24"/>
      <c r="C33" s="25" t="s">
        <v>33</v>
      </c>
      <c r="D33" s="49">
        <f t="shared" ref="D33:F33" si="1">+D35+D36</f>
        <v>192</v>
      </c>
      <c r="E33" s="49">
        <f t="shared" si="1"/>
        <v>359</v>
      </c>
      <c r="F33" s="49">
        <f t="shared" si="1"/>
        <v>141.19999999999999</v>
      </c>
      <c r="G33" s="26"/>
      <c r="I33" s="63"/>
      <c r="J33" s="63"/>
      <c r="K33" s="63"/>
      <c r="L33" s="63"/>
    </row>
    <row r="34" spans="2:12" ht="17.25" customHeight="1" x14ac:dyDescent="0.25">
      <c r="B34" s="121"/>
      <c r="C34" s="33" t="s">
        <v>34</v>
      </c>
      <c r="D34" s="43"/>
      <c r="E34" s="43"/>
      <c r="F34" s="43"/>
      <c r="G34" s="21"/>
    </row>
    <row r="35" spans="2:12" ht="27.75" customHeight="1" x14ac:dyDescent="0.25">
      <c r="B35" s="122"/>
      <c r="C35" s="30" t="s">
        <v>126</v>
      </c>
      <c r="D35" s="50">
        <v>172</v>
      </c>
      <c r="E35" s="50">
        <v>359</v>
      </c>
      <c r="F35" s="50">
        <v>141.19999999999999</v>
      </c>
      <c r="G35" s="31"/>
    </row>
    <row r="36" spans="2:12" ht="16.5" customHeight="1" x14ac:dyDescent="0.25">
      <c r="B36" s="97"/>
      <c r="C36" s="30" t="s">
        <v>12</v>
      </c>
      <c r="D36" s="46">
        <v>20</v>
      </c>
      <c r="E36" s="46">
        <v>0</v>
      </c>
      <c r="F36" s="46">
        <v>0</v>
      </c>
      <c r="G36" s="31"/>
    </row>
    <row r="37" spans="2:12" ht="30.75" customHeight="1" x14ac:dyDescent="0.25">
      <c r="B37" s="15" t="s">
        <v>59</v>
      </c>
      <c r="C37" s="27" t="s">
        <v>60</v>
      </c>
      <c r="D37" s="51"/>
      <c r="E37" s="51"/>
      <c r="F37" s="51"/>
      <c r="G37" s="16"/>
    </row>
    <row r="38" spans="2:12" ht="19.5" customHeight="1" x14ac:dyDescent="0.25">
      <c r="B38" s="17" t="s">
        <v>61</v>
      </c>
      <c r="C38" s="28" t="s">
        <v>62</v>
      </c>
      <c r="D38" s="48"/>
      <c r="E38" s="48"/>
      <c r="F38" s="48"/>
      <c r="G38" s="19"/>
    </row>
    <row r="39" spans="2:12" ht="15" customHeight="1" x14ac:dyDescent="0.25">
      <c r="B39" s="98" t="s">
        <v>63</v>
      </c>
      <c r="C39" s="39" t="s">
        <v>64</v>
      </c>
      <c r="D39" s="42"/>
      <c r="E39" s="42"/>
      <c r="F39" s="42"/>
      <c r="G39" s="3"/>
    </row>
    <row r="40" spans="2:12" ht="28.2" customHeight="1" x14ac:dyDescent="0.25">
      <c r="B40" s="98" t="s">
        <v>65</v>
      </c>
      <c r="C40" s="6" t="s">
        <v>66</v>
      </c>
      <c r="D40" s="42"/>
      <c r="E40" s="42"/>
      <c r="F40" s="42"/>
      <c r="G40" s="8"/>
    </row>
    <row r="41" spans="2:12" ht="17.25" customHeight="1" x14ac:dyDescent="0.25">
      <c r="B41" s="98" t="s">
        <v>67</v>
      </c>
      <c r="C41" s="9" t="s">
        <v>68</v>
      </c>
      <c r="D41" s="42"/>
      <c r="E41" s="42"/>
      <c r="F41" s="42"/>
      <c r="G41" s="3" t="s">
        <v>69</v>
      </c>
    </row>
    <row r="42" spans="2:12" ht="30" customHeight="1" x14ac:dyDescent="0.25">
      <c r="B42" s="107" t="s">
        <v>70</v>
      </c>
      <c r="C42" s="89" t="s">
        <v>71</v>
      </c>
      <c r="D42" s="44"/>
      <c r="E42" s="44"/>
      <c r="F42" s="44"/>
      <c r="G42" s="3"/>
      <c r="H42" s="93"/>
    </row>
    <row r="43" spans="2:12" ht="18.75" customHeight="1" x14ac:dyDescent="0.25">
      <c r="B43" s="104" t="s">
        <v>72</v>
      </c>
      <c r="C43" s="65" t="s">
        <v>73</v>
      </c>
      <c r="D43" s="44"/>
      <c r="E43" s="44"/>
      <c r="F43" s="44"/>
      <c r="G43" s="3"/>
      <c r="H43" s="93"/>
      <c r="I43" s="92"/>
    </row>
    <row r="44" spans="2:12" ht="17.25" customHeight="1" x14ac:dyDescent="0.25">
      <c r="B44" s="99" t="s">
        <v>74</v>
      </c>
      <c r="C44" s="86" t="s">
        <v>75</v>
      </c>
      <c r="D44" s="90"/>
      <c r="E44" s="90"/>
      <c r="F44" s="90"/>
      <c r="G44" s="8"/>
    </row>
    <row r="45" spans="2:12" ht="22.5" customHeight="1" x14ac:dyDescent="0.25">
      <c r="B45" s="99" t="s">
        <v>76</v>
      </c>
      <c r="C45" s="86" t="s">
        <v>77</v>
      </c>
      <c r="D45" s="90"/>
      <c r="E45" s="90"/>
      <c r="F45" s="90"/>
      <c r="G45" s="8"/>
    </row>
    <row r="46" spans="2:12" ht="16.8" customHeight="1" x14ac:dyDescent="0.25">
      <c r="B46" s="99" t="s">
        <v>128</v>
      </c>
      <c r="C46" s="115" t="s">
        <v>129</v>
      </c>
      <c r="D46" s="90"/>
      <c r="E46" s="90"/>
      <c r="F46" s="90"/>
      <c r="G46" s="3" t="s">
        <v>69</v>
      </c>
    </row>
    <row r="47" spans="2:12" ht="17.25" customHeight="1" x14ac:dyDescent="0.25">
      <c r="B47" s="24"/>
      <c r="C47" s="25" t="s">
        <v>33</v>
      </c>
      <c r="D47" s="45">
        <f t="shared" ref="D47:E47" si="2">+D49+D50</f>
        <v>966.80000000000007</v>
      </c>
      <c r="E47" s="45">
        <f t="shared" si="2"/>
        <v>1208.1999999999998</v>
      </c>
      <c r="F47" s="45">
        <f t="shared" ref="F47" si="3">+F49+F50</f>
        <v>495.7</v>
      </c>
      <c r="G47" s="12"/>
      <c r="K47" s="64"/>
    </row>
    <row r="48" spans="2:12" ht="17.25" customHeight="1" x14ac:dyDescent="0.25">
      <c r="B48" s="121"/>
      <c r="C48" s="34" t="s">
        <v>34</v>
      </c>
      <c r="D48" s="43"/>
      <c r="E48" s="43"/>
      <c r="F48" s="43"/>
      <c r="G48" s="11"/>
    </row>
    <row r="49" spans="2:15" ht="29.4" customHeight="1" x14ac:dyDescent="0.25">
      <c r="B49" s="122"/>
      <c r="C49" s="30" t="s">
        <v>126</v>
      </c>
      <c r="D49" s="46">
        <v>735.2</v>
      </c>
      <c r="E49" s="46">
        <v>1208.1999999999998</v>
      </c>
      <c r="F49" s="46">
        <v>495.7</v>
      </c>
      <c r="G49" s="32"/>
    </row>
    <row r="50" spans="2:15" ht="18" customHeight="1" x14ac:dyDescent="0.25">
      <c r="B50" s="70"/>
      <c r="C50" s="20" t="s">
        <v>12</v>
      </c>
      <c r="D50" s="46">
        <v>231.6</v>
      </c>
      <c r="E50" s="46">
        <v>0</v>
      </c>
      <c r="F50" s="46">
        <v>0</v>
      </c>
      <c r="G50" s="32"/>
    </row>
    <row r="51" spans="2:15" ht="27" customHeight="1" x14ac:dyDescent="0.25">
      <c r="B51" s="17" t="s">
        <v>78</v>
      </c>
      <c r="C51" s="28" t="s">
        <v>79</v>
      </c>
      <c r="D51" s="48"/>
      <c r="E51" s="48"/>
      <c r="F51" s="48"/>
      <c r="G51" s="19"/>
      <c r="O51" s="83"/>
    </row>
    <row r="52" spans="2:15" ht="18" customHeight="1" x14ac:dyDescent="0.25">
      <c r="B52" s="106" t="s">
        <v>80</v>
      </c>
      <c r="C52" s="57" t="s">
        <v>81</v>
      </c>
      <c r="D52" s="42"/>
      <c r="E52" s="42"/>
      <c r="F52" s="42"/>
      <c r="G52" s="3" t="s">
        <v>82</v>
      </c>
    </row>
    <row r="53" spans="2:15" ht="29.4" customHeight="1" x14ac:dyDescent="0.25">
      <c r="B53" s="103" t="s">
        <v>83</v>
      </c>
      <c r="C53" s="108" t="s">
        <v>84</v>
      </c>
      <c r="D53" s="79"/>
      <c r="E53" s="79"/>
      <c r="F53" s="73"/>
      <c r="G53" s="75" t="s">
        <v>85</v>
      </c>
      <c r="H53" s="63"/>
    </row>
    <row r="54" spans="2:15" ht="29.4" customHeight="1" x14ac:dyDescent="0.25">
      <c r="B54" s="102" t="s">
        <v>86</v>
      </c>
      <c r="C54" s="109" t="s">
        <v>87</v>
      </c>
      <c r="D54" s="56"/>
      <c r="E54" s="56"/>
      <c r="F54" s="56"/>
      <c r="G54" s="23" t="s">
        <v>88</v>
      </c>
    </row>
    <row r="55" spans="2:15" ht="33" customHeight="1" x14ac:dyDescent="0.25">
      <c r="B55" s="100" t="s">
        <v>89</v>
      </c>
      <c r="C55" s="88" t="s">
        <v>90</v>
      </c>
      <c r="D55" s="41"/>
      <c r="E55" s="41"/>
      <c r="F55" s="41"/>
      <c r="G55" s="3" t="s">
        <v>82</v>
      </c>
      <c r="H55" s="63"/>
    </row>
    <row r="56" spans="2:15" ht="17.25" customHeight="1" x14ac:dyDescent="0.25">
      <c r="B56" s="24"/>
      <c r="C56" s="25" t="s">
        <v>33</v>
      </c>
      <c r="D56" s="45">
        <f>+D58+D60+D61+D59</f>
        <v>1032</v>
      </c>
      <c r="E56" s="45">
        <f t="shared" ref="E56:F56" si="4">+E58+E60+E61+E59</f>
        <v>2628.3999999999996</v>
      </c>
      <c r="F56" s="45">
        <f t="shared" si="4"/>
        <v>167.2</v>
      </c>
      <c r="G56" s="26"/>
      <c r="J56" s="63"/>
      <c r="K56" s="63"/>
      <c r="L56" s="63"/>
      <c r="M56" s="63"/>
      <c r="N56" s="63"/>
    </row>
    <row r="57" spans="2:15" ht="17.25" customHeight="1" x14ac:dyDescent="0.25">
      <c r="B57" s="127"/>
      <c r="C57" s="20" t="s">
        <v>34</v>
      </c>
      <c r="D57" s="44"/>
      <c r="E57" s="44"/>
      <c r="F57" s="44"/>
      <c r="G57" s="22"/>
      <c r="J57" s="63"/>
      <c r="K57" s="63"/>
      <c r="L57" s="63"/>
      <c r="M57" s="63"/>
      <c r="N57" s="63"/>
      <c r="O57" s="63"/>
    </row>
    <row r="58" spans="2:15" ht="27.75" customHeight="1" x14ac:dyDescent="0.25">
      <c r="B58" s="128"/>
      <c r="C58" s="30" t="s">
        <v>126</v>
      </c>
      <c r="D58" s="46">
        <v>485.70000000000005</v>
      </c>
      <c r="E58" s="46">
        <v>435.79999999999995</v>
      </c>
      <c r="F58" s="46">
        <v>162.19999999999999</v>
      </c>
      <c r="G58" s="4"/>
    </row>
    <row r="59" spans="2:15" ht="27.75" customHeight="1" x14ac:dyDescent="0.25">
      <c r="B59" s="128"/>
      <c r="C59" s="113" t="s">
        <v>127</v>
      </c>
      <c r="D59" s="46">
        <v>485</v>
      </c>
      <c r="E59" s="46">
        <v>1965.1</v>
      </c>
      <c r="F59" s="46">
        <v>5</v>
      </c>
      <c r="G59" s="4"/>
    </row>
    <row r="60" spans="2:15" ht="16.2" customHeight="1" x14ac:dyDescent="0.25">
      <c r="B60" s="128"/>
      <c r="C60" s="96" t="s">
        <v>29</v>
      </c>
      <c r="D60" s="46">
        <v>0</v>
      </c>
      <c r="E60" s="43">
        <v>227.5</v>
      </c>
      <c r="F60" s="46">
        <v>0</v>
      </c>
      <c r="G60" s="4"/>
    </row>
    <row r="61" spans="2:15" ht="16.5" customHeight="1" x14ac:dyDescent="0.25">
      <c r="B61" s="129"/>
      <c r="C61" s="30" t="s">
        <v>12</v>
      </c>
      <c r="D61" s="46">
        <v>61.300000000000004</v>
      </c>
      <c r="E61" s="46">
        <v>0</v>
      </c>
      <c r="F61" s="46">
        <v>0</v>
      </c>
      <c r="G61" s="31"/>
    </row>
    <row r="62" spans="2:15" ht="17.25" customHeight="1" x14ac:dyDescent="0.25">
      <c r="B62" s="24"/>
      <c r="C62" s="91" t="s">
        <v>35</v>
      </c>
      <c r="D62" s="45">
        <f t="shared" ref="D62:E62" si="5">+D64</f>
        <v>0</v>
      </c>
      <c r="E62" s="45">
        <f t="shared" si="5"/>
        <v>142.5</v>
      </c>
      <c r="F62" s="45">
        <f t="shared" ref="F62" si="6">+F64</f>
        <v>100</v>
      </c>
      <c r="G62" s="26"/>
    </row>
    <row r="63" spans="2:15" ht="17.25" customHeight="1" x14ac:dyDescent="0.25">
      <c r="B63" s="127"/>
      <c r="C63" s="20" t="s">
        <v>36</v>
      </c>
      <c r="D63" s="44"/>
      <c r="E63" s="44"/>
      <c r="F63" s="44"/>
      <c r="G63" s="22"/>
    </row>
    <row r="64" spans="2:15" ht="16.5" customHeight="1" x14ac:dyDescent="0.25">
      <c r="B64" s="129"/>
      <c r="C64" s="62" t="s">
        <v>30</v>
      </c>
      <c r="D64" s="46">
        <v>0</v>
      </c>
      <c r="E64" s="46">
        <v>142.5</v>
      </c>
      <c r="F64" s="46">
        <v>100</v>
      </c>
      <c r="G64" s="31"/>
    </row>
    <row r="65" spans="1:14" ht="23.1" customHeight="1" x14ac:dyDescent="0.25">
      <c r="B65" s="17" t="s">
        <v>91</v>
      </c>
      <c r="C65" s="28" t="s">
        <v>92</v>
      </c>
      <c r="D65" s="48"/>
      <c r="E65" s="48"/>
      <c r="F65" s="48"/>
      <c r="G65" s="19"/>
    </row>
    <row r="66" spans="1:14" ht="42" customHeight="1" x14ac:dyDescent="0.25">
      <c r="B66" s="102" t="s">
        <v>93</v>
      </c>
      <c r="C66" s="10" t="s">
        <v>94</v>
      </c>
      <c r="D66" s="42"/>
      <c r="E66" s="42"/>
      <c r="F66" s="42"/>
      <c r="G66" s="3" t="s">
        <v>95</v>
      </c>
    </row>
    <row r="67" spans="1:14" ht="31.2" customHeight="1" x14ac:dyDescent="0.25">
      <c r="B67" s="110" t="s">
        <v>96</v>
      </c>
      <c r="C67" s="65" t="s">
        <v>97</v>
      </c>
      <c r="D67" s="41"/>
      <c r="E67" s="41"/>
      <c r="F67" s="41"/>
      <c r="G67" s="3" t="s">
        <v>95</v>
      </c>
      <c r="H67" s="63"/>
    </row>
    <row r="68" spans="1:14" ht="42.6" customHeight="1" x14ac:dyDescent="0.25">
      <c r="B68" s="101" t="s">
        <v>98</v>
      </c>
      <c r="C68" s="65" t="s">
        <v>99</v>
      </c>
      <c r="D68" s="56"/>
      <c r="E68" s="56"/>
      <c r="F68" s="56"/>
      <c r="G68" s="3" t="s">
        <v>95</v>
      </c>
      <c r="H68" s="63"/>
      <c r="J68" s="63"/>
    </row>
    <row r="69" spans="1:14" ht="28.5" customHeight="1" x14ac:dyDescent="0.25">
      <c r="B69" s="102" t="s">
        <v>100</v>
      </c>
      <c r="C69" s="95" t="s">
        <v>101</v>
      </c>
      <c r="D69" s="56"/>
      <c r="E69" s="56"/>
      <c r="F69" s="56"/>
      <c r="G69" s="23" t="s">
        <v>95</v>
      </c>
    </row>
    <row r="70" spans="1:14" ht="27.6" customHeight="1" x14ac:dyDescent="0.25">
      <c r="B70" s="100" t="s">
        <v>102</v>
      </c>
      <c r="C70" s="6" t="s">
        <v>103</v>
      </c>
      <c r="D70" s="41"/>
      <c r="E70" s="41"/>
      <c r="F70" s="41"/>
      <c r="G70" s="3" t="s">
        <v>95</v>
      </c>
      <c r="H70" s="63"/>
      <c r="J70" s="63"/>
    </row>
    <row r="71" spans="1:14" ht="20.399999999999999" customHeight="1" x14ac:dyDescent="0.25">
      <c r="A71" s="84"/>
      <c r="B71" s="98" t="s">
        <v>104</v>
      </c>
      <c r="C71" s="86" t="s">
        <v>105</v>
      </c>
      <c r="D71" s="85" t="s">
        <v>17</v>
      </c>
      <c r="E71" s="85" t="s">
        <v>17</v>
      </c>
      <c r="F71" s="85" t="s">
        <v>17</v>
      </c>
      <c r="G71" s="87" t="s">
        <v>95</v>
      </c>
      <c r="H71" s="78"/>
      <c r="I71" s="84"/>
      <c r="J71" s="84"/>
      <c r="K71" s="84"/>
      <c r="L71" s="84"/>
      <c r="M71" s="84"/>
      <c r="N71" s="84"/>
    </row>
    <row r="72" spans="1:14" ht="17.25" customHeight="1" x14ac:dyDescent="0.25">
      <c r="B72" s="24"/>
      <c r="C72" s="25" t="s">
        <v>33</v>
      </c>
      <c r="D72" s="45">
        <f>+D74+D76+D77+D75</f>
        <v>1105.8000000000002</v>
      </c>
      <c r="E72" s="45">
        <f t="shared" ref="E72:F72" si="7">+E74+E76+E77+E75</f>
        <v>1246.3000000000002</v>
      </c>
      <c r="F72" s="45">
        <f t="shared" si="7"/>
        <v>429.1</v>
      </c>
      <c r="G72" s="12"/>
      <c r="I72" s="63"/>
      <c r="J72" s="63"/>
      <c r="K72" s="63"/>
      <c r="L72" s="63"/>
      <c r="M72" s="63"/>
    </row>
    <row r="73" spans="1:14" ht="17.25" customHeight="1" x14ac:dyDescent="0.25">
      <c r="B73" s="121"/>
      <c r="C73" s="34" t="s">
        <v>34</v>
      </c>
      <c r="D73" s="43"/>
      <c r="E73" s="43"/>
      <c r="F73" s="43"/>
      <c r="G73" s="21"/>
    </row>
    <row r="74" spans="1:14" ht="27.75" customHeight="1" x14ac:dyDescent="0.25">
      <c r="B74" s="122"/>
      <c r="C74" s="30" t="s">
        <v>126</v>
      </c>
      <c r="D74" s="46">
        <v>564.1</v>
      </c>
      <c r="E74" s="46">
        <v>417</v>
      </c>
      <c r="F74" s="46">
        <v>290</v>
      </c>
      <c r="G74" s="31"/>
    </row>
    <row r="75" spans="1:14" ht="27.75" customHeight="1" x14ac:dyDescent="0.25">
      <c r="B75" s="122"/>
      <c r="C75" s="113" t="s">
        <v>127</v>
      </c>
      <c r="D75" s="46">
        <v>541.70000000000005</v>
      </c>
      <c r="E75" s="46">
        <v>556.5</v>
      </c>
      <c r="F75" s="46">
        <v>139.1</v>
      </c>
      <c r="G75" s="31"/>
    </row>
    <row r="76" spans="1:14" ht="20.25" customHeight="1" x14ac:dyDescent="0.25">
      <c r="B76" s="122"/>
      <c r="C76" s="96" t="s">
        <v>29</v>
      </c>
      <c r="D76" s="46">
        <v>0</v>
      </c>
      <c r="E76" s="43">
        <v>266.2</v>
      </c>
      <c r="F76" s="46">
        <v>0</v>
      </c>
      <c r="G76" s="31"/>
      <c r="I76" s="77"/>
    </row>
    <row r="77" spans="1:14" ht="16.5" customHeight="1" x14ac:dyDescent="0.25">
      <c r="B77" s="126"/>
      <c r="C77" s="30" t="s">
        <v>12</v>
      </c>
      <c r="D77" s="46">
        <v>0</v>
      </c>
      <c r="E77" s="46">
        <v>6.6</v>
      </c>
      <c r="F77" s="46">
        <v>0</v>
      </c>
      <c r="G77" s="31"/>
    </row>
    <row r="78" spans="1:14" ht="17.25" customHeight="1" x14ac:dyDescent="0.25">
      <c r="B78" s="24"/>
      <c r="C78" s="80" t="s">
        <v>35</v>
      </c>
      <c r="D78" s="45">
        <f>+D80</f>
        <v>0</v>
      </c>
      <c r="E78" s="45">
        <f t="shared" ref="E78:F78" si="8">+E80</f>
        <v>488.29999999999995</v>
      </c>
      <c r="F78" s="45">
        <f t="shared" si="8"/>
        <v>20</v>
      </c>
      <c r="G78" s="26"/>
    </row>
    <row r="79" spans="1:14" ht="17.25" customHeight="1" x14ac:dyDescent="0.25">
      <c r="B79" s="121"/>
      <c r="C79" s="20" t="s">
        <v>36</v>
      </c>
      <c r="D79" s="44"/>
      <c r="E79" s="44"/>
      <c r="F79" s="44"/>
      <c r="G79" s="22"/>
    </row>
    <row r="80" spans="1:14" ht="17.25" customHeight="1" x14ac:dyDescent="0.25">
      <c r="B80" s="126"/>
      <c r="C80" s="6" t="s">
        <v>30</v>
      </c>
      <c r="D80" s="46">
        <v>0</v>
      </c>
      <c r="E80" s="46">
        <v>488.29999999999995</v>
      </c>
      <c r="F80" s="46">
        <v>20</v>
      </c>
      <c r="G80" s="22"/>
    </row>
    <row r="81" spans="2:8" ht="21" customHeight="1" x14ac:dyDescent="0.25">
      <c r="B81" s="17" t="s">
        <v>106</v>
      </c>
      <c r="C81" s="28" t="s">
        <v>107</v>
      </c>
      <c r="D81" s="48"/>
      <c r="E81" s="48"/>
      <c r="F81" s="48"/>
      <c r="G81" s="19"/>
    </row>
    <row r="82" spans="2:8" ht="31.2" customHeight="1" x14ac:dyDescent="0.25">
      <c r="B82" s="98" t="s">
        <v>108</v>
      </c>
      <c r="C82" s="29" t="s">
        <v>109</v>
      </c>
      <c r="D82" s="42"/>
      <c r="E82" s="42"/>
      <c r="F82" s="42"/>
      <c r="G82" s="3"/>
    </row>
    <row r="83" spans="2:8" ht="42.75" customHeight="1" x14ac:dyDescent="0.25">
      <c r="B83" s="98" t="s">
        <v>110</v>
      </c>
      <c r="C83" s="10" t="s">
        <v>130</v>
      </c>
      <c r="D83" s="53"/>
      <c r="E83" s="53"/>
      <c r="F83" s="53"/>
      <c r="G83" s="3"/>
    </row>
    <row r="84" spans="2:8" ht="17.25" customHeight="1" x14ac:dyDescent="0.25">
      <c r="B84" s="24"/>
      <c r="C84" s="25" t="s">
        <v>33</v>
      </c>
      <c r="D84" s="45">
        <f>+D86+D87</f>
        <v>111</v>
      </c>
      <c r="E84" s="45">
        <f t="shared" ref="E84:F84" si="9">+E86+E87</f>
        <v>90.9</v>
      </c>
      <c r="F84" s="45">
        <f t="shared" si="9"/>
        <v>96.4</v>
      </c>
      <c r="G84" s="12"/>
    </row>
    <row r="85" spans="2:8" ht="17.25" customHeight="1" x14ac:dyDescent="0.25">
      <c r="B85" s="116"/>
      <c r="C85" s="34" t="s">
        <v>34</v>
      </c>
      <c r="D85" s="43"/>
      <c r="E85" s="43"/>
      <c r="F85" s="43"/>
      <c r="G85" s="21"/>
    </row>
    <row r="86" spans="2:8" ht="27.75" customHeight="1" x14ac:dyDescent="0.25">
      <c r="B86" s="117"/>
      <c r="C86" s="30" t="s">
        <v>126</v>
      </c>
      <c r="D86" s="46">
        <v>87</v>
      </c>
      <c r="E86" s="46">
        <v>90.9</v>
      </c>
      <c r="F86" s="46">
        <v>96.4</v>
      </c>
      <c r="G86" s="31"/>
    </row>
    <row r="87" spans="2:8" ht="27.75" customHeight="1" x14ac:dyDescent="0.25">
      <c r="B87" s="118"/>
      <c r="C87" s="20" t="s">
        <v>131</v>
      </c>
      <c r="D87" s="46">
        <v>24</v>
      </c>
      <c r="E87" s="46">
        <v>0</v>
      </c>
      <c r="F87" s="46">
        <v>0</v>
      </c>
      <c r="G87" s="31"/>
    </row>
    <row r="88" spans="2:8" ht="40.5" customHeight="1" x14ac:dyDescent="0.25">
      <c r="B88" s="15" t="s">
        <v>111</v>
      </c>
      <c r="C88" s="72" t="s">
        <v>112</v>
      </c>
      <c r="D88" s="51"/>
      <c r="E88" s="51"/>
      <c r="F88" s="51"/>
      <c r="G88" s="16"/>
    </row>
    <row r="89" spans="2:8" ht="29.25" customHeight="1" x14ac:dyDescent="0.25">
      <c r="B89" s="17" t="s">
        <v>113</v>
      </c>
      <c r="C89" s="28" t="s">
        <v>114</v>
      </c>
      <c r="D89" s="48"/>
      <c r="E89" s="48"/>
      <c r="F89" s="48"/>
      <c r="G89" s="19"/>
    </row>
    <row r="90" spans="2:8" ht="43.95" customHeight="1" x14ac:dyDescent="0.25">
      <c r="B90" s="100" t="s">
        <v>115</v>
      </c>
      <c r="C90" s="9" t="s">
        <v>116</v>
      </c>
      <c r="D90" s="41"/>
      <c r="E90" s="41"/>
      <c r="F90" s="41"/>
      <c r="G90" s="3" t="s">
        <v>43</v>
      </c>
      <c r="H90" s="63"/>
    </row>
    <row r="91" spans="2:8" ht="17.25" customHeight="1" x14ac:dyDescent="0.25">
      <c r="B91" s="24"/>
      <c r="C91" s="25" t="s">
        <v>33</v>
      </c>
      <c r="D91" s="45">
        <f>+D93+D94</f>
        <v>211.59999999999997</v>
      </c>
      <c r="E91" s="45">
        <f t="shared" ref="E91:F91" si="10">+E93+E94</f>
        <v>243.60000000000002</v>
      </c>
      <c r="F91" s="45">
        <f t="shared" si="10"/>
        <v>0</v>
      </c>
      <c r="G91" s="12"/>
      <c r="H91" s="63"/>
    </row>
    <row r="92" spans="2:8" ht="17.25" customHeight="1" x14ac:dyDescent="0.25">
      <c r="B92" s="116"/>
      <c r="C92" s="34" t="s">
        <v>34</v>
      </c>
      <c r="D92" s="43"/>
      <c r="E92" s="43"/>
      <c r="F92" s="43"/>
      <c r="G92" s="21"/>
      <c r="H92" s="63"/>
    </row>
    <row r="93" spans="2:8" ht="27.75" customHeight="1" x14ac:dyDescent="0.25">
      <c r="B93" s="117"/>
      <c r="C93" s="30" t="s">
        <v>126</v>
      </c>
      <c r="D93" s="46">
        <v>52.899999999999991</v>
      </c>
      <c r="E93" s="46">
        <v>89.800000000000011</v>
      </c>
      <c r="F93" s="46">
        <v>0</v>
      </c>
      <c r="G93" s="31"/>
    </row>
    <row r="94" spans="2:8" ht="27.75" customHeight="1" x14ac:dyDescent="0.25">
      <c r="B94" s="118"/>
      <c r="C94" s="114" t="s">
        <v>127</v>
      </c>
      <c r="D94" s="46">
        <v>158.69999999999999</v>
      </c>
      <c r="E94" s="46">
        <v>153.80000000000001</v>
      </c>
      <c r="F94" s="46">
        <v>0</v>
      </c>
      <c r="G94" s="31"/>
    </row>
    <row r="95" spans="2:8" ht="17.25" customHeight="1" x14ac:dyDescent="0.25">
      <c r="B95" s="68"/>
      <c r="C95" s="35" t="s">
        <v>35</v>
      </c>
      <c r="D95" s="52">
        <f t="shared" ref="D95:E95" si="11">+D97</f>
        <v>0</v>
      </c>
      <c r="E95" s="52">
        <f t="shared" si="11"/>
        <v>0</v>
      </c>
      <c r="F95" s="52">
        <f t="shared" ref="F95" si="12">+F97</f>
        <v>0</v>
      </c>
      <c r="G95" s="66"/>
      <c r="H95" s="63"/>
    </row>
    <row r="96" spans="2:8" ht="17.25" customHeight="1" x14ac:dyDescent="0.25">
      <c r="B96" s="67"/>
      <c r="C96" s="30" t="s">
        <v>36</v>
      </c>
      <c r="D96" s="46"/>
      <c r="E96" s="46"/>
      <c r="F96" s="46"/>
      <c r="G96" s="31"/>
      <c r="H96" s="63"/>
    </row>
    <row r="97" spans="2:8" ht="21" customHeight="1" x14ac:dyDescent="0.25">
      <c r="B97" s="69"/>
      <c r="C97" s="62" t="s">
        <v>30</v>
      </c>
      <c r="D97" s="46">
        <v>0</v>
      </c>
      <c r="E97" s="46">
        <v>0</v>
      </c>
      <c r="F97" s="46">
        <v>0</v>
      </c>
      <c r="G97" s="31"/>
      <c r="H97" s="63"/>
    </row>
    <row r="98" spans="2:8" ht="30.6" customHeight="1" x14ac:dyDescent="0.25">
      <c r="B98" s="37"/>
      <c r="C98" s="35" t="s">
        <v>117</v>
      </c>
      <c r="D98" s="52">
        <f>+D16+D21+D33+D47+D56+D72+D78+D84+D91+D62+D95</f>
        <v>11360.699999999999</v>
      </c>
      <c r="E98" s="52">
        <f>+E16+E21+E33+E47+E56+E72+E78+E84+E91+E62+E95</f>
        <v>14080.599999999999</v>
      </c>
      <c r="F98" s="52">
        <f>+F16+F21+F33+F47+F56+F72+F78+F84+F91+F62+F95</f>
        <v>9406.2000000000007</v>
      </c>
      <c r="G98" s="26"/>
      <c r="H98" s="63"/>
    </row>
    <row r="99" spans="2:8" ht="15.75" customHeight="1" x14ac:dyDescent="0.25">
      <c r="B99" s="2"/>
      <c r="C99" s="34" t="s">
        <v>118</v>
      </c>
      <c r="D99" s="44">
        <v>1856.5</v>
      </c>
      <c r="E99" s="44">
        <v>4144.2</v>
      </c>
      <c r="F99" s="44">
        <v>652.70000000000005</v>
      </c>
      <c r="G99" s="4"/>
      <c r="H99" s="63"/>
    </row>
    <row r="100" spans="2:8" ht="46.5" customHeight="1" x14ac:dyDescent="0.25">
      <c r="B100" s="2"/>
      <c r="C100" s="30" t="s">
        <v>119</v>
      </c>
      <c r="D100" s="42"/>
      <c r="E100" s="42">
        <f>+E98-D98</f>
        <v>2719.8999999999996</v>
      </c>
      <c r="F100" s="42">
        <f>+F98-E98</f>
        <v>-4674.3999999999978</v>
      </c>
      <c r="G100" s="4"/>
      <c r="H100" s="63"/>
    </row>
    <row r="101" spans="2:8" ht="20.25" customHeight="1" x14ac:dyDescent="0.25">
      <c r="C101" s="7"/>
    </row>
    <row r="102" spans="2:8" ht="15" customHeight="1" x14ac:dyDescent="0.25">
      <c r="B102" s="119" t="s">
        <v>120</v>
      </c>
      <c r="C102" s="119"/>
      <c r="D102" s="119"/>
      <c r="E102" s="119"/>
      <c r="F102" s="119"/>
      <c r="G102" s="119"/>
    </row>
    <row r="103" spans="2:8" ht="15" customHeight="1" x14ac:dyDescent="0.25">
      <c r="B103" s="125" t="s">
        <v>121</v>
      </c>
      <c r="C103" s="125"/>
      <c r="D103" s="125"/>
      <c r="E103" s="125"/>
      <c r="F103" s="125"/>
      <c r="G103" s="125"/>
    </row>
    <row r="104" spans="2:8" ht="15" customHeight="1" x14ac:dyDescent="0.25">
      <c r="B104" s="119" t="s">
        <v>122</v>
      </c>
      <c r="C104" s="119"/>
      <c r="D104" s="119"/>
      <c r="E104" s="119"/>
      <c r="F104" s="119"/>
      <c r="G104" s="119"/>
    </row>
    <row r="105" spans="2:8" ht="15" customHeight="1" x14ac:dyDescent="0.25">
      <c r="B105" s="119" t="s">
        <v>123</v>
      </c>
      <c r="C105" s="119"/>
      <c r="D105" s="119"/>
      <c r="E105" s="119"/>
      <c r="F105" s="119"/>
      <c r="G105" s="119"/>
    </row>
    <row r="106" spans="2:8" ht="15" customHeight="1" x14ac:dyDescent="0.25">
      <c r="B106" s="119" t="s">
        <v>124</v>
      </c>
      <c r="C106" s="119"/>
      <c r="D106" s="119"/>
      <c r="E106" s="119"/>
      <c r="F106" s="119"/>
      <c r="G106" s="119"/>
    </row>
    <row r="107" spans="2:8" ht="16.5" customHeight="1" x14ac:dyDescent="0.25">
      <c r="C107" s="111"/>
      <c r="D107" s="112"/>
    </row>
    <row r="109" spans="2:8" x14ac:dyDescent="0.25">
      <c r="C109" s="59"/>
      <c r="D109" s="55"/>
      <c r="E109" s="55"/>
      <c r="F109" s="55"/>
    </row>
    <row r="110" spans="2:8" x14ac:dyDescent="0.25">
      <c r="C110" s="59"/>
      <c r="D110" s="60"/>
      <c r="E110" s="60"/>
      <c r="F110" s="60"/>
    </row>
    <row r="111" spans="2:8" x14ac:dyDescent="0.25">
      <c r="C111" s="59"/>
      <c r="D111" s="60"/>
      <c r="E111" s="60"/>
      <c r="F111" s="60"/>
    </row>
    <row r="112" spans="2:8" x14ac:dyDescent="0.25">
      <c r="C112" s="59"/>
      <c r="D112" s="60"/>
      <c r="E112" s="60"/>
      <c r="F112" s="60"/>
    </row>
    <row r="113" spans="3:6" x14ac:dyDescent="0.25">
      <c r="C113" s="59"/>
      <c r="D113" s="60"/>
      <c r="E113" s="60"/>
      <c r="F113" s="60"/>
    </row>
  </sheetData>
  <mergeCells count="16">
    <mergeCell ref="B85:B87"/>
    <mergeCell ref="B92:B94"/>
    <mergeCell ref="B106:G106"/>
    <mergeCell ref="B104:G104"/>
    <mergeCell ref="B2:G2"/>
    <mergeCell ref="B17:B20"/>
    <mergeCell ref="B22:B23"/>
    <mergeCell ref="B34:B35"/>
    <mergeCell ref="B105:G105"/>
    <mergeCell ref="B102:G102"/>
    <mergeCell ref="B103:G103"/>
    <mergeCell ref="B48:B49"/>
    <mergeCell ref="B79:B80"/>
    <mergeCell ref="B73:B77"/>
    <mergeCell ref="B57:B61"/>
    <mergeCell ref="B63:B64"/>
  </mergeCells>
  <pageMargins left="0.39370078740157483" right="0.39370078740157483" top="0.59055118110236227" bottom="0.59055118110236227" header="0" footer="0"/>
  <pageSetup paperSize="9" scale="85" fitToHeight="0" orientation="portrait" r:id="rId1"/>
  <rowBreaks count="3" manualBreakCount="3">
    <brk id="31" max="6" man="1"/>
    <brk id="64" max="6" man="1"/>
    <brk id="94" max="6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2</vt:i4>
      </vt:variant>
    </vt:vector>
  </HeadingPairs>
  <TitlesOfParts>
    <vt:vector size="3" baseType="lpstr">
      <vt:lpstr>005 programa 3 lentelė</vt:lpstr>
      <vt:lpstr>'005 programa 3 lentelė'!Print_Area</vt:lpstr>
      <vt:lpstr>'005 programa 3 lentelė'!Print_Titles</vt:lpstr>
    </vt:vector>
  </TitlesOfParts>
  <Manager/>
  <Company>KMSA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Snieguolė Kačerauskaitė</dc:creator>
  <cp:keywords/>
  <dc:description/>
  <cp:lastModifiedBy>Inga Mikalauskienė</cp:lastModifiedBy>
  <cp:revision/>
  <cp:lastPrinted>2025-10-08T09:54:56Z</cp:lastPrinted>
  <dcterms:created xsi:type="dcterms:W3CDTF">2023-07-11T10:34:54Z</dcterms:created>
  <dcterms:modified xsi:type="dcterms:W3CDTF">2025-10-08T09:55:04Z</dcterms:modified>
  <cp:category/>
  <cp:contentStatus/>
</cp:coreProperties>
</file>