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5-2027 SVP keitimas\2025–2027 m. SVP keitimas (spalis)\Sprendimo projektas\"/>
    </mc:Choice>
  </mc:AlternateContent>
  <xr:revisionPtr revIDLastSave="0" documentId="13_ncr:1_{D484F107-812A-4F8A-9F2B-6F3EC410A8EF}" xr6:coauthVersionLast="47" xr6:coauthVersionMax="47" xr10:uidLastSave="{00000000-0000-0000-0000-000000000000}"/>
  <bookViews>
    <workbookView xWindow="28680" yWindow="-120" windowWidth="38640" windowHeight="21120" xr2:uid="{8781E09A-AF8A-41B1-BEE6-FEA710A04E37}"/>
  </bookViews>
  <sheets>
    <sheet name="007 programa 4 lentelė" sheetId="1" r:id="rId1"/>
  </sheets>
  <definedNames>
    <definedName name="_xlnm.Print_Area" localSheetId="0">'007 programa 4 lentelė'!$A$1:$G$209</definedName>
    <definedName name="_xlnm.Print_Titles" localSheetId="0">'007 programa 4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9" i="1" l="1"/>
  <c r="D46" i="1"/>
  <c r="D148" i="1"/>
  <c r="F44" i="1"/>
  <c r="E44" i="1"/>
  <c r="E33" i="1"/>
  <c r="D60" i="1"/>
  <c r="D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Saulina Paulauskienė</author>
    <author>Snieguolė Kačerauskaitė</author>
    <author>Vaiva Lukošienė</author>
    <author>Inga Mikalauskienė</author>
  </authors>
  <commentList>
    <comment ref="D7" authorId="0" shapeId="0" xr:uid="{E2A41E88-123A-46C0-9293-96FDE5D3D022}">
      <text>
        <r>
          <rPr>
            <sz val="11"/>
            <color theme="1"/>
            <rFont val="Calibri"/>
            <family val="2"/>
            <charset val="186"/>
            <scheme val="minor"/>
          </rPr>
          <t>1. Teritorija prie Santuokų rūmų.
2. Girulių – Melnragės ir Smiltynės paplūdimių prieigų ir infrastuktūros sutvarkymas.</t>
        </r>
      </text>
    </comment>
    <comment ref="E7" authorId="0" shapeId="0" xr:uid="{4FC7768F-49B2-46E6-82C4-27A506ACE963}">
      <text>
        <r>
          <rPr>
            <sz val="11"/>
            <color theme="1"/>
            <rFont val="Calibri"/>
            <family val="2"/>
            <charset val="186"/>
            <scheme val="minor"/>
          </rPr>
          <t>1. Danės upės ir Smiltynės krantinių remontas.
2. Draugystės parko laisvalaikio erdvė.
3. AB "Klaipėdos baldai" Pakrantės parko projekto įgyvendinimas.</t>
        </r>
      </text>
    </comment>
    <comment ref="F7" authorId="1" shapeId="0" xr:uid="{7F786CE6-FC6D-48F5-91D7-95803457D3EE}">
      <text>
        <r>
          <rPr>
            <sz val="11"/>
            <color theme="1"/>
            <rFont val="Calibri"/>
            <family val="2"/>
            <charset val="186"/>
            <scheme val="minor"/>
          </rPr>
          <t>1. Atgimimo aikštė.
2. Turgaus aikštė.
3. Danės teritorijos prieigos Šiauriniame rage.
4. Neringos skveras.</t>
        </r>
      </text>
    </comment>
    <comment ref="D46" authorId="0" shapeId="0" xr:uid="{564C3DAD-EE90-492F-8FDB-971EFD093F57}">
      <text>
        <r>
          <rPr>
            <sz val="11"/>
            <color theme="1"/>
            <rFont val="Calibri"/>
            <family val="2"/>
            <charset val="186"/>
            <scheme val="minor"/>
          </rPr>
          <t>1. Žardininkų parko vaikų žaidimo aikštelė.
2. Judėjimo laisvė Pajūryje: visiems prieinama pakrantė.
3. "Saulėlydžio ir laivų palydos" - suoliukai prie Klaipėdos molo.
4. Supynių alėja.
Atsikelia iš 2024 m.:
1. Žaidimų ir lauko muzikos instrumentų aikštelė Draugystės parke.
2. Sniegalaukis.</t>
        </r>
      </text>
    </comment>
    <comment ref="D48" authorId="2" shapeId="0" xr:uid="{6BB73322-13AE-449E-934A-20BBC0A32D3C}">
      <text>
        <r>
          <rPr>
            <sz val="11"/>
            <color theme="1"/>
            <rFont val="Calibri"/>
            <family val="2"/>
            <charset val="186"/>
            <scheme val="minor"/>
          </rPr>
          <t>1. Draugystės parko kompleksinės laisvalaikio erdvės projektas
2. AB "Klaipėdos baldai" Pakrantės parko projektas</t>
        </r>
      </text>
    </comment>
    <comment ref="E48" authorId="0" shapeId="0" xr:uid="{0FFA6032-9071-4D88-93EC-1E39C2FF3C0F}">
      <text>
        <r>
          <rPr>
            <sz val="11"/>
            <color theme="1"/>
            <rFont val="Calibri"/>
            <family val="2"/>
            <charset val="186"/>
            <scheme val="minor"/>
          </rPr>
          <t>1. Naujos 2026 m. parinktos kompleksinės laisvalaikio erdvės projektas
2. Tiesioji g. 33 (Rimkai) (2025 metų naujai parinkta vieta atsikelianti į 2026 metus).</t>
        </r>
      </text>
    </comment>
    <comment ref="F48" authorId="2" shapeId="0" xr:uid="{DAE2636B-DDF2-4FCD-8CAE-1896978759E6}">
      <text>
        <r>
          <rPr>
            <sz val="11"/>
            <color theme="1"/>
            <rFont val="Calibri"/>
            <family val="2"/>
            <charset val="186"/>
            <scheme val="minor"/>
          </rPr>
          <t>Naujos 2027 m. parinktos kompleksinės laisvalaikio erdvės projektas.</t>
        </r>
      </text>
    </comment>
    <comment ref="E49" authorId="2" shapeId="0" xr:uid="{E4C21B16-50D4-4F4D-96A8-FF69B1E64874}">
      <text>
        <r>
          <rPr>
            <sz val="11"/>
            <color theme="1"/>
            <rFont val="Calibri"/>
            <family val="2"/>
            <charset val="186"/>
            <scheme val="minor"/>
          </rPr>
          <t xml:space="preserve">1. Draugystės parko laisvalaikio erdvė
2. Naujos 2025 m. parinktos kompleksinės laisvalaikio erdvės projekto įgyvendinimas
3. AB "Klaipėdos baldai" Pakrantės parko projekto įgyvendinimas
</t>
        </r>
      </text>
    </comment>
    <comment ref="F49" authorId="2" shapeId="0" xr:uid="{FCA7FBDB-CE72-4D84-984A-3A7055643B1F}">
      <text>
        <r>
          <rPr>
            <sz val="11"/>
            <color theme="1"/>
            <rFont val="Calibri"/>
            <family val="2"/>
            <charset val="186"/>
            <scheme val="minor"/>
          </rPr>
          <t xml:space="preserve">Naujos 2026 m. parinktos kompleksinės laisvalaikio erdvės projekto įgyvendinimas.
</t>
        </r>
      </text>
    </comment>
    <comment ref="D53" authorId="0" shapeId="0" xr:uid="{B5781620-E380-4FB6-A3D3-AF74CC033F98}">
      <text>
        <r>
          <rPr>
            <sz val="11"/>
            <color theme="1"/>
            <rFont val="Calibri"/>
            <family val="2"/>
            <charset val="186"/>
            <scheme val="minor"/>
          </rPr>
          <t>1.Stovyklos g. 4 –21,79 m2; 2.Kopų g. 1A (I Melnragė) – 92,62 m2; 
3-6. Melnragė-Giruliai ( 4 vnt.)
6-11. Smiltynė(5 vnt.)</t>
        </r>
      </text>
    </comment>
    <comment ref="D54" authorId="0" shapeId="0" xr:uid="{238F652B-F738-41D7-8EF6-D428E853B45B}">
      <text>
        <r>
          <rPr>
            <sz val="11"/>
            <color theme="1"/>
            <rFont val="Calibri"/>
            <family val="2"/>
            <charset val="186"/>
            <scheme val="minor"/>
          </rPr>
          <t>5 Gelbėjimo postai - už 92928,00 EUR. 
31 Persirengimo kabinos (Smiltynė/Melnragė-Giruliai) - už 17182 EUR; 
33 vnt. Smiltynės paplūdimių prieigų mažoji architektūros elementų -  už 75400 EUR.</t>
        </r>
      </text>
    </comment>
    <comment ref="D55" authorId="0" shapeId="0" xr:uid="{1EB4E656-49B2-49C0-842F-1F58F108DB68}">
      <text>
        <r>
          <rPr>
            <sz val="11"/>
            <color theme="1"/>
            <rFont val="Calibri"/>
            <family val="2"/>
            <charset val="186"/>
            <scheme val="minor"/>
          </rPr>
          <t xml:space="preserve">1. Administracinio pastato, Garažų g. 6, Klaipėda, kapitalinio remonto ir tvarkybos darbų projekto parengimas ir tyrimų atlikimas, projekto ekspertizė - 32732,84 EUR+12100 EUR. 
2-3 Konteinerinių wc projektų pabaigimas - 2 vnt. </t>
        </r>
      </text>
    </comment>
    <comment ref="E56" authorId="0" shapeId="0" xr:uid="{848BCBE8-82B7-45D0-A4F1-5FE983976ADA}">
      <text>
        <r>
          <rPr>
            <sz val="11"/>
            <color theme="1"/>
            <rFont val="Calibri"/>
            <family val="2"/>
            <charset val="186"/>
            <scheme val="minor"/>
          </rPr>
          <t>1. Pastato Melnragės g. 12 remontas - 80000 EUR; 
2. Pastato Garažų g. 6 kapitalinis remontas - 180000 EUR.</t>
        </r>
      </text>
    </comment>
    <comment ref="D57" authorId="0" shapeId="0" xr:uid="{5C5CF598-1721-474D-9215-F8008E2F13F6}">
      <text>
        <r>
          <rPr>
            <sz val="11"/>
            <color theme="1"/>
            <rFont val="Calibri"/>
            <family val="2"/>
            <charset val="186"/>
            <scheme val="minor"/>
          </rPr>
          <t>1. Spec. paskirties laivas upės darbams - 152318,95 Eur. 
2. Keturratis - 14202 Eur.
3. Spec. transporto priemonė -  23900 Eur.
4. Elektrinė spec. transporto priemonė – 21780 Eur.</t>
        </r>
      </text>
    </comment>
    <comment ref="E57" authorId="0" shapeId="0" xr:uid="{9BCBF0CC-7115-4D59-BB03-A1EA0828BA80}">
      <text>
        <r>
          <rPr>
            <sz val="11"/>
            <color theme="1"/>
            <rFont val="Calibri"/>
            <family val="2"/>
            <charset val="186"/>
            <scheme val="minor"/>
          </rPr>
          <t>1. Lengvasis automobilis - 30000 EUR; 
2. Smėlio valymo mašina - 100000 EUR; 
3. Specialios paskirties pontonas Danės upės valymo darbams - 60000 EUR.</t>
        </r>
      </text>
    </comment>
    <comment ref="F57" authorId="0" shapeId="0" xr:uid="{3E084EE1-9EBD-496B-A4AC-457CAAAF777B}">
      <text>
        <r>
          <rPr>
            <sz val="11"/>
            <color theme="1"/>
            <rFont val="Calibri"/>
            <family val="2"/>
            <charset val="186"/>
            <scheme val="minor"/>
          </rPr>
          <t>Specialios paskirties laivas budėjimams - 150000 EUR.</t>
        </r>
      </text>
    </comment>
    <comment ref="E58" authorId="0" shapeId="0" xr:uid="{CB80F03B-E995-4F41-B691-FC7AFBA73CB1}">
      <text>
        <r>
          <rPr>
            <sz val="11"/>
            <color theme="1"/>
            <rFont val="Calibri"/>
            <family val="2"/>
            <charset val="186"/>
            <scheme val="minor"/>
          </rPr>
          <t>Danės upės laivų stovėjimo, švartavimosi vietų rezervacijos informacinės sistema - 20000 EUR.</t>
        </r>
      </text>
    </comment>
    <comment ref="E63" authorId="0" shapeId="0" xr:uid="{1FB70F6F-B8B7-4E79-8A45-B9ECAEF5DC87}">
      <text>
        <r>
          <rPr>
            <sz val="11"/>
            <color theme="1"/>
            <rFont val="Calibri"/>
            <family val="2"/>
            <charset val="186"/>
            <scheme val="minor"/>
          </rPr>
          <t xml:space="preserve">Naujos Danės upės krantinės (~ 250 m.) nuo Klaipėdos irklavimo centro iki Mokyklos g. tilto projektavimo darbai - 118580,00 EUR. </t>
        </r>
      </text>
    </comment>
    <comment ref="D64" authorId="0" shapeId="0" xr:uid="{59F53071-2B31-4A33-8A38-CD907A28CC4E}">
      <text>
        <r>
          <rPr>
            <sz val="11"/>
            <color theme="1"/>
            <rFont val="Calibri"/>
            <family val="2"/>
            <charset val="186"/>
            <scheme val="minor"/>
          </rPr>
          <t>Laivų švartavimo prieplaukos (~190 m.) prie Garažų g. 6 I etapas, Klaipėda, įrengimas - 464640,00 EUR</t>
        </r>
      </text>
    </comment>
    <comment ref="E64" authorId="0" shapeId="0" xr:uid="{981FCD32-DE56-4C62-9DD7-FF722C65B550}">
      <text>
        <r>
          <rPr>
            <sz val="11"/>
            <color theme="1"/>
            <rFont val="Calibri"/>
            <family val="2"/>
            <charset val="186"/>
            <scheme val="minor"/>
          </rPr>
          <t>Laivų švartavimo prieplaukos (~180 m.) rytinėje Meridiano krantinės dalyje, įrengimas - 150572,40 EUR.</t>
        </r>
      </text>
    </comment>
    <comment ref="D73" authorId="2" shapeId="0" xr:uid="{84A97DC5-4CF3-41EE-96F4-B99266595022}">
      <text>
        <r>
          <rPr>
            <sz val="11"/>
            <color theme="1"/>
            <rFont val="Calibri"/>
            <family val="2"/>
            <charset val="186"/>
            <scheme val="minor"/>
          </rPr>
          <t xml:space="preserve">1. Danės krantinėje
2. Kruizinių laivų terminale (Priešpilio g.)
</t>
        </r>
      </text>
    </comment>
    <comment ref="E73" authorId="2" shapeId="0" xr:uid="{7417ACBD-0744-4638-842D-B0CAFF159071}">
      <text>
        <r>
          <rPr>
            <sz val="11"/>
            <color theme="1"/>
            <rFont val="Calibri"/>
            <family val="2"/>
            <charset val="186"/>
            <scheme val="minor"/>
          </rPr>
          <t>Smiltynės g. 14 A ir 14 B</t>
        </r>
      </text>
    </comment>
    <comment ref="F73" authorId="2" shapeId="0" xr:uid="{6F8A778F-1B56-43ED-8FC0-05BBAF7ABFD9}">
      <text>
        <r>
          <rPr>
            <sz val="11"/>
            <color theme="1"/>
            <rFont val="Calibri"/>
            <family val="2"/>
            <charset val="186"/>
            <scheme val="minor"/>
          </rPr>
          <t>2026 m. suprojektuoto Automatinio viešojo tualeto įrengimas</t>
        </r>
      </text>
    </comment>
    <comment ref="E74" authorId="2" shapeId="0" xr:uid="{C2F8D32C-A0CF-465A-8DCF-FAC770B94C59}">
      <text>
        <r>
          <rPr>
            <sz val="11"/>
            <color theme="1"/>
            <rFont val="Calibri"/>
            <family val="2"/>
            <charset val="186"/>
            <scheme val="minor"/>
          </rPr>
          <t>Automatinio viešojo tualeto projektavimas Klaipėdos mieste</t>
        </r>
      </text>
    </comment>
    <comment ref="F74" authorId="2" shapeId="0" xr:uid="{2FF5CBDC-4186-402E-B15B-A317D53F999F}">
      <text>
        <r>
          <rPr>
            <sz val="11"/>
            <color theme="1"/>
            <rFont val="Calibri"/>
            <family val="2"/>
            <charset val="186"/>
            <scheme val="minor"/>
          </rPr>
          <t>Automatinio viešojo tualeto projektavimas Klaipėdos mieste</t>
        </r>
      </text>
    </comment>
    <comment ref="D81" authorId="2" shapeId="0" xr:uid="{C593C905-C3E9-44A7-99C4-DF3E2C77261B}">
      <text>
        <r>
          <rPr>
            <sz val="11"/>
            <color theme="1"/>
            <rFont val="Calibri"/>
            <family val="2"/>
            <charset val="186"/>
            <scheme val="minor"/>
          </rPr>
          <t xml:space="preserve">Vaiva Lukošienė:
1. Bangų g. 11
2. Mūrinio statinio esančio Molo g. 25T griovimo darbai
3. Manto g. 83 gyvenamojo namo griovimo darbai
4. Statinių, esančių Senoji Smiltelės g. 2B, Klaipėdoje griovimo darbai
5. Statinių, esančio šalia Artojo g. 7 ir 7H papildomi griovimo darbai
6. Dirbtuvių pastato, adresu K. Donelaičio a. 5A , Klaipėda, uždengimo apsauginiu tinklu darbai
7. Avarinės būklės statinio, esančio Prano Lideikio g. 1A, Klaipėda griovimo darbai
8. Klaipėdoje esančių, H. Manto g. 83 statinių (garažo ir dirbtuvių) griovimo darbai
</t>
        </r>
      </text>
    </comment>
    <comment ref="C117" authorId="1" shapeId="0" xr:uid="{91645D16-C4BF-483A-B8DD-CD8E9AE97242}">
      <text>
        <r>
          <rPr>
            <sz val="11"/>
            <color theme="1"/>
            <rFont val="Calibri"/>
            <family val="2"/>
            <charset val="186"/>
            <scheme val="minor"/>
          </rPr>
          <t xml:space="preserve">Rodiklis rodo galutinai įrengtas vietas daugiabučių kiemuose. 
Naujos stovėjimo vietos įrengiant įvažiavimo kelius - 6 programoje.
</t>
        </r>
      </text>
    </comment>
    <comment ref="C126" authorId="0" shapeId="0" xr:uid="{90F6BBFE-4C36-40F6-B4F5-C8C9FA9A02FB}">
      <text>
        <r>
          <rPr>
            <sz val="11"/>
            <color theme="1"/>
            <rFont val="Calibri"/>
            <family val="2"/>
            <charset val="186"/>
            <scheme val="minor"/>
          </rPr>
          <t>261 stovėjimo vieta (iš jų 11 su negalia)</t>
        </r>
      </text>
    </comment>
    <comment ref="C127" authorId="0" shapeId="0" xr:uid="{7F25CFA2-D945-4717-A252-4545BF559450}">
      <text>
        <r>
          <rPr>
            <sz val="11"/>
            <color theme="1"/>
            <rFont val="Calibri"/>
            <family val="2"/>
            <charset val="186"/>
            <scheme val="minor"/>
          </rPr>
          <t>288 stovėjimo vietų (iš jų 9 su negalia)</t>
        </r>
      </text>
    </comment>
    <comment ref="C128" authorId="0" shapeId="0" xr:uid="{8CC764BC-FAFB-4A5A-839E-B31A475E3F47}">
      <text>
        <r>
          <rPr>
            <sz val="11"/>
            <color theme="1"/>
            <rFont val="Calibri"/>
            <family val="2"/>
            <charset val="186"/>
            <scheme val="minor"/>
          </rPr>
          <t>192 stovėjimo vietų (iš jų 6 su negalia)</t>
        </r>
      </text>
    </comment>
    <comment ref="C129" authorId="2" shapeId="0" xr:uid="{D2A194F6-32A6-4F4D-AEE1-20899E081474}">
      <text>
        <r>
          <rPr>
            <sz val="11"/>
            <color theme="1"/>
            <rFont val="Calibri"/>
            <family val="2"/>
            <charset val="186"/>
            <scheme val="minor"/>
          </rPr>
          <t>159 stovėjimo vietų</t>
        </r>
      </text>
    </comment>
    <comment ref="C130" authorId="2" shapeId="0" xr:uid="{D9FF86C1-37B2-4A8E-B80A-A31418A7BCE0}">
      <text>
        <r>
          <rPr>
            <sz val="11"/>
            <color theme="1"/>
            <rFont val="Calibri"/>
            <family val="2"/>
            <charset val="186"/>
            <scheme val="minor"/>
          </rPr>
          <t>90 stovėjimo vietų</t>
        </r>
      </text>
    </comment>
    <comment ref="C131" authorId="2" shapeId="0" xr:uid="{BA1509A8-5537-48F1-BEF5-AE14672F57FB}">
      <text>
        <r>
          <rPr>
            <sz val="11"/>
            <color theme="1"/>
            <rFont val="Calibri"/>
            <family val="2"/>
            <charset val="186"/>
            <scheme val="minor"/>
          </rPr>
          <t>98 stovėjimo vietų</t>
        </r>
      </text>
    </comment>
    <comment ref="C132" authorId="2" shapeId="0" xr:uid="{CFA35166-5809-41C0-9CC4-2D75AE6E3C92}">
      <text>
        <r>
          <rPr>
            <sz val="11"/>
            <color theme="1"/>
            <rFont val="Calibri"/>
            <family val="2"/>
            <charset val="186"/>
            <scheme val="minor"/>
          </rPr>
          <t>Laukininkų g. 33–37 (planuojama įrengti 134 automobilių stovėjimo vietas, iš jų 9 – asmenims su negalia).  Laukininkų g. 32-40 (planuojama įrengti 116 automobilių stovėjimo vietų, iš jų 8 – asmenims su negalia).</t>
        </r>
      </text>
    </comment>
    <comment ref="C133" authorId="2" shapeId="0" xr:uid="{797E1E8A-0B6F-4DA4-9A81-24B5C92C5E18}">
      <text>
        <r>
          <rPr>
            <sz val="11"/>
            <color theme="1"/>
            <rFont val="Calibri"/>
            <family val="2"/>
            <charset val="186"/>
            <scheme val="minor"/>
          </rPr>
          <t>65 stovėjimo vietų</t>
        </r>
      </text>
    </comment>
    <comment ref="C134" authorId="2" shapeId="0" xr:uid="{BBFBC501-FAC7-4354-B189-16D3B48CED11}">
      <text>
        <r>
          <rPr>
            <sz val="11"/>
            <color theme="1"/>
            <rFont val="Calibri"/>
            <family val="2"/>
            <charset val="186"/>
            <scheme val="minor"/>
          </rPr>
          <t>356 stovėjimo vietų</t>
        </r>
      </text>
    </comment>
    <comment ref="C135" authorId="2" shapeId="0" xr:uid="{B286938C-0CAA-4F8E-A06C-D82E7627F573}">
      <text>
        <r>
          <rPr>
            <sz val="11"/>
            <color theme="1"/>
            <rFont val="Calibri"/>
            <family val="2"/>
            <charset val="186"/>
            <scheme val="minor"/>
          </rPr>
          <t>103 stovėjimo vietų</t>
        </r>
      </text>
    </comment>
    <comment ref="C136" authorId="2" shapeId="0" xr:uid="{E5C48A95-51BF-41D8-B323-6DD5362E905D}">
      <text>
        <r>
          <rPr>
            <sz val="11"/>
            <color theme="1"/>
            <rFont val="Calibri"/>
            <family val="2"/>
            <charset val="186"/>
            <scheme val="minor"/>
          </rPr>
          <t>103 stovėjimo vietų</t>
        </r>
      </text>
    </comment>
    <comment ref="C137" authorId="2" shapeId="0" xr:uid="{1150495E-ABC4-4B74-B817-032D70411CB0}">
      <text>
        <r>
          <rPr>
            <sz val="11"/>
            <color theme="1"/>
            <rFont val="Calibri"/>
            <family val="2"/>
            <charset val="186"/>
            <scheme val="minor"/>
          </rPr>
          <t>40 stovėjimo vietų</t>
        </r>
      </text>
    </comment>
    <comment ref="C138" authorId="2" shapeId="0" xr:uid="{E5A10949-76EC-4608-A58F-A4B5ECCF309B}">
      <text>
        <r>
          <rPr>
            <sz val="11"/>
            <color theme="1"/>
            <rFont val="Calibri"/>
            <family val="2"/>
            <charset val="186"/>
            <scheme val="minor"/>
          </rPr>
          <t>41 stovėjimo vietų</t>
        </r>
      </text>
    </comment>
    <comment ref="C139" authorId="2" shapeId="0" xr:uid="{2A169136-8C2C-4048-A7D4-99F15BEC5F8D}">
      <text>
        <r>
          <rPr>
            <sz val="11"/>
            <color theme="1"/>
            <rFont val="Calibri"/>
            <family val="2"/>
            <charset val="186"/>
            <scheme val="minor"/>
          </rPr>
          <t>98 stovėjimo vietų</t>
        </r>
      </text>
    </comment>
    <comment ref="E155" authorId="1" shapeId="0" xr:uid="{FB1F2208-BE7B-4175-8BA0-8B41A4CB0EEB}">
      <text>
        <r>
          <rPr>
            <sz val="11"/>
            <color theme="1"/>
            <rFont val="Calibri"/>
            <family val="2"/>
            <charset val="186"/>
            <scheme val="minor"/>
          </rPr>
          <t xml:space="preserve">Teritorija tarp Tilžės g. ir Vilniaus pl. (A1 magistralinio kelio)
</t>
        </r>
      </text>
    </comment>
    <comment ref="D160" authorId="0" shapeId="0" xr:uid="{82ACF0E7-F91E-444B-80E9-7B3C3B9E127B}">
      <text>
        <r>
          <rPr>
            <sz val="11"/>
            <color theme="1"/>
            <rFont val="Calibri"/>
            <family val="2"/>
            <charset val="186"/>
            <scheme val="minor"/>
          </rPr>
          <t xml:space="preserve">Taikos pr. 4A-5 </t>
        </r>
      </text>
    </comment>
    <comment ref="E203" authorId="3" shapeId="0" xr:uid="{0992EC18-DAD2-44F5-8CBD-167CC2520680}">
      <text>
        <r>
          <rPr>
            <sz val="11"/>
            <color theme="1"/>
            <rFont val="Calibri"/>
            <family val="2"/>
            <charset val="186"/>
            <scheme val="minor"/>
          </rPr>
          <t xml:space="preserve">Patalpų įrengimo pradžia numatoma 2025 m., pabaiga – 2026 m.
</t>
        </r>
      </text>
    </comment>
  </commentList>
</comments>
</file>

<file path=xl/sharedStrings.xml><?xml version="1.0" encoding="utf-8"?>
<sst xmlns="http://schemas.openxmlformats.org/spreadsheetml/2006/main" count="414" uniqueCount="384">
  <si>
    <t>Stebėsenos rodiklio kodas</t>
  </si>
  <si>
    <t>Stebėsenos rodiklio pavadinimas (matavimo vnt.)</t>
  </si>
  <si>
    <t>Siektinos stebėsenos rodiklių reikšmės</t>
  </si>
  <si>
    <t>Savivaldybės strateginio plėtros plano rodiklis</t>
  </si>
  <si>
    <t>2025 m.</t>
  </si>
  <si>
    <t>2026 m.</t>
  </si>
  <si>
    <t>2027 m.</t>
  </si>
  <si>
    <t>007-01</t>
  </si>
  <si>
    <t>Uždavinys: Siekti, kad miesto viešosios erdvės būtų tvarkingos, jaukios ir saugios</t>
  </si>
  <si>
    <t>E-007-01-01</t>
  </si>
  <si>
    <t>Viešųjų erdvių, kurių būklė iš esmės pagerinta, skaičius</t>
  </si>
  <si>
    <t>E-007-01-02</t>
  </si>
  <si>
    <t>Suvartota elektros energijos miesto gatvių apšvietimui vidutiniškai per metus, KWh vienam šviestuvui</t>
  </si>
  <si>
    <t>E-007-01-03</t>
  </si>
  <si>
    <t>Apleistų ir nenaudojamų pastatų skaičius mieste, vnt.</t>
  </si>
  <si>
    <t>E-007-01-04</t>
  </si>
  <si>
    <t>Vidutinis švaros mieste vertinimas balais (iš 10 galimų)</t>
  </si>
  <si>
    <t>&gt;7,38</t>
  </si>
  <si>
    <t>007-01-01</t>
  </si>
  <si>
    <t>Priemonė: Miesto aikščių, skverų ir kitų bendro naudojimo teritorijų atnaujinimas ir priežiūra</t>
  </si>
  <si>
    <t xml:space="preserve">Atgimimo aikštės sutvarkymas, didinant patrauklumą investicijoms, skatinant lankytojų srautus </t>
  </si>
  <si>
    <t>P-007-01-01-01</t>
  </si>
  <si>
    <t xml:space="preserve">Atlikta rangos darbų (požeminio garažo statyba). Užbaigtumas, proc.  </t>
  </si>
  <si>
    <t>P-3.1.1.4-3</t>
  </si>
  <si>
    <t>Turgaus aikštės su prieigomis atgaivinimas</t>
  </si>
  <si>
    <t>P-007-01-01-02</t>
  </si>
  <si>
    <t>Parengtas techninis projektas, vnt.</t>
  </si>
  <si>
    <t>P-3.2.2.3-1</t>
  </si>
  <si>
    <t> </t>
  </si>
  <si>
    <t>Atlikta rangos darbų. Užbaigtumas, proc.</t>
  </si>
  <si>
    <t xml:space="preserve">AB „Klaipėdos energija“ teritorijos Danės g. 8, Klaipėdoje, konversija   </t>
  </si>
  <si>
    <t>P-007-01-01-03</t>
  </si>
  <si>
    <t>Parengta galimybių studija, vnt.</t>
  </si>
  <si>
    <t>P-007-01-01-04</t>
  </si>
  <si>
    <t>Įvykdytas architektūrinis konkursas, vnt.</t>
  </si>
  <si>
    <t>P-3.2.1.2-1</t>
  </si>
  <si>
    <t xml:space="preserve">Danės teritorijos prieigų atgaivinimas Šiauriniame rage </t>
  </si>
  <si>
    <t>P-3.2.1.1-1</t>
  </si>
  <si>
    <t>P-007-01-01-05</t>
  </si>
  <si>
    <t>Teritorijos prie Santuokų rūmų atnaujinimas</t>
  </si>
  <si>
    <t>P-007-01-01-06</t>
  </si>
  <si>
    <t> P-3.2.2.5-4</t>
  </si>
  <si>
    <t>Neringos skvero atnaujinimas</t>
  </si>
  <si>
    <t>P-007-01-01-07</t>
  </si>
  <si>
    <t>P-007-01-01-08</t>
  </si>
  <si>
    <t xml:space="preserve">Gėlynų atnaujinimas ir įrengimas </t>
  </si>
  <si>
    <t>P-007-01-01-09</t>
  </si>
  <si>
    <t>Tvarkoma gėlynų ploto, tūkst. m²</t>
  </si>
  <si>
    <t>P-007-01-01-10</t>
  </si>
  <si>
    <t xml:space="preserve">Prižiūrima tūrinių ir kitų gėlinių, vnt. </t>
  </si>
  <si>
    <t>Fontanų priežiūra, remontas ir atnaujinimas</t>
  </si>
  <si>
    <t>P-007-01-01-11</t>
  </si>
  <si>
    <t>Prižiūrima fontanų, vnt.</t>
  </si>
  <si>
    <t>P-007-01-01-12</t>
  </si>
  <si>
    <t>Prižiūrima gertuvių, vnt.</t>
  </si>
  <si>
    <t>Miesto viešųjų teritorijų inventoriaus priežiūra, įrengimas ir įsigijimas</t>
  </si>
  <si>
    <t>P-007-01-01-13</t>
  </si>
  <si>
    <t>Įsigyta inventoriaus, vnt.</t>
  </si>
  <si>
    <t>Šventinis miesto papuošimas (kalėdinio laikotarpio)</t>
  </si>
  <si>
    <t>P-007-01-01-14</t>
  </si>
  <si>
    <t>Įsigyta šviečiančių kalėdinių elementų apšvietimo atramoms, vnt.</t>
  </si>
  <si>
    <t>P-007-01-01-15</t>
  </si>
  <si>
    <t xml:space="preserve">Įsigyta šviečiančių tūrinių kalėdinių papuošimų apšvietimo atramoms, vnt. </t>
  </si>
  <si>
    <t>P-007-01-01-16</t>
  </si>
  <si>
    <t>Pakabinta ir eksploatuojama papuošimo elementų, vnt.</t>
  </si>
  <si>
    <t>P-007-01-01-17</t>
  </si>
  <si>
    <t>Pakabinta ir eksploatuojama šviesos elementų (LED girliandų) fasadams ir medžiams puošti, tūkst. m</t>
  </si>
  <si>
    <t>Retransliuojamo vaizdo stebėjimo kamerų viešosiose vietose įsigijimas ir eksploatacija</t>
  </si>
  <si>
    <t>P-007-01-01-18</t>
  </si>
  <si>
    <t>Eksploatuojama kamerų, vnt.</t>
  </si>
  <si>
    <t>P-007-01-01-19</t>
  </si>
  <si>
    <t>Eksploatuojama belaidžio (Wi-Fi) ryšio stotelių, įrengtų šalia kamerų, vnt.</t>
  </si>
  <si>
    <t>P-007-01-01-20</t>
  </si>
  <si>
    <t>Eksploatuojama viešųjų erdvių daugiafunkcių belaidžio  (Wi-Fi) ryšio stotelių, vnt.</t>
  </si>
  <si>
    <t>P-007-01-01-21</t>
  </si>
  <si>
    <t>Duomenų saugyklos įsigijimas, vnt.</t>
  </si>
  <si>
    <t>P-007-01-01-22</t>
  </si>
  <si>
    <t>Įsigyta kamerų, vnt.</t>
  </si>
  <si>
    <t>P-2.4.3.5-2</t>
  </si>
  <si>
    <t xml:space="preserve">Dalyvaujamojo biudžeto iniciatyvų įgyvendinimas </t>
  </si>
  <si>
    <t xml:space="preserve">
</t>
  </si>
  <si>
    <t>P-007-01-01-23</t>
  </si>
  <si>
    <t>Įgyvendinta iniciatyvų, vnt.</t>
  </si>
  <si>
    <t>P-2.6.4.3-1</t>
  </si>
  <si>
    <t>Kompleksinis sporto ir laisvalaikio zonų sutvarkymas seniūnaitijose</t>
  </si>
  <si>
    <t>P-007-01-01-24</t>
  </si>
  <si>
    <t>P-007-01-01-25</t>
  </si>
  <si>
    <t>Kompleksiškai sutvarkyta sporto ir laisvalaikio zonų seniūnaitijose, vnt.</t>
  </si>
  <si>
    <t>P-3.2.2.5-2</t>
  </si>
  <si>
    <t>BĮ „Klaipėdos paplūdimiai“ veiklos organizavimas</t>
  </si>
  <si>
    <t>P-007-01-01-26</t>
  </si>
  <si>
    <t>Nuolatinių darbuotojų etatų, skaičius</t>
  </si>
  <si>
    <t>P-007-01-01-27</t>
  </si>
  <si>
    <t>Sezoninių darbuotojų etatų, skaičius</t>
  </si>
  <si>
    <t>P-007-01-01-28</t>
  </si>
  <si>
    <t>Prižiūrima tualetų, vnt.</t>
  </si>
  <si>
    <t>P-007-01-01-29</t>
  </si>
  <si>
    <t>Įsigyta ir įrengta inventoriaus, vnt.</t>
  </si>
  <si>
    <t>P-007-01-01-30</t>
  </si>
  <si>
    <t>Parengta projektų, dokumentų, vnt.</t>
  </si>
  <si>
    <t>P-007-01-01-31</t>
  </si>
  <si>
    <t>Pastatų ir infrastruktūros statinių, kuriuose atliktas remontas, skaičius, vnt.</t>
  </si>
  <si>
    <t>P-007-01-01-32</t>
  </si>
  <si>
    <t xml:space="preserve">Įsigyta transporto priemonių ir technikos, vnt. </t>
  </si>
  <si>
    <t>P-007-01-01-33</t>
  </si>
  <si>
    <t>Įsigyta programinės įrangos (sistemų), vnt.</t>
  </si>
  <si>
    <t>P-007-01-01-34</t>
  </si>
  <si>
    <t>Smiltynės gelbėjimo stoties rekonstrukcija ir prieigų sutvarkymas</t>
  </si>
  <si>
    <t>P-007-01-01-35</t>
  </si>
  <si>
    <t>Parengtas projektas, vnt.</t>
  </si>
  <si>
    <t>Danės upės ir Smiltynės krantinių remontas</t>
  </si>
  <si>
    <t>P-007-01-01-36</t>
  </si>
  <si>
    <t>Techninės dokumentacijos atkūrimas, parengimas. Užbaigtumas, proc.</t>
  </si>
  <si>
    <t>P-007-01-01-37</t>
  </si>
  <si>
    <t>P-007-01-01-38</t>
  </si>
  <si>
    <t>Įrengta laivų švartavimo prieplaukų, vnt.</t>
  </si>
  <si>
    <t>Savivaldybei priskirtų teritorijų sanitarinis valymas, parkų, skverų, žaliųjų plotų želdinimas ir aplinkotvarka</t>
  </si>
  <si>
    <t>P-007-01-01-39</t>
  </si>
  <si>
    <t>Savivaldybei priskirtų valyti ir prižiūrėti teritorijų plotas, kv. km</t>
  </si>
  <si>
    <t>P-007-01-01-40</t>
  </si>
  <si>
    <t>Prižiūrėta parkų, skverų, vnt.</t>
  </si>
  <si>
    <t>P-007-01-01-41</t>
  </si>
  <si>
    <t>Prižiūrėta bendro naudojimo atliekų surinkimo konteinerių aikštelių, vnt.</t>
  </si>
  <si>
    <t>Miesto viešųjų tualetų įrengimas, remontas, priežiūra ir nuoma</t>
  </si>
  <si>
    <t>P-007-01-01-42</t>
  </si>
  <si>
    <t>Prižiūrima automatinių, konteinerinių viešųjų tualetų, vnt.</t>
  </si>
  <si>
    <t>P-007-01-01-43</t>
  </si>
  <si>
    <t>Nuomojama kilnojamųjų tualetų švenčių metu, vnt.</t>
  </si>
  <si>
    <t>P-007-01-01-44</t>
  </si>
  <si>
    <t>Įrengta konteinerinių tualetų, vnt.</t>
  </si>
  <si>
    <t>P-1.2.1.5-3</t>
  </si>
  <si>
    <t>P-007-01-01-45</t>
  </si>
  <si>
    <t>Parengta projektų, vnt.</t>
  </si>
  <si>
    <t>Gyvūnų gerovės ir apsaugos priemonių įgyvendinimas (beglobių gyvūnų gaudymas, sterilizacija ir kt.)</t>
  </si>
  <si>
    <t>P-007-01-01-46</t>
  </si>
  <si>
    <t xml:space="preserve">Paimta, sugauta gyvūnų, vnt. </t>
  </si>
  <si>
    <t>P-007-01-01-47</t>
  </si>
  <si>
    <t>Atlikta beglobių kačių sterilizacijų, vnt.</t>
  </si>
  <si>
    <t>P-007-01-01-48</t>
  </si>
  <si>
    <t>Atnaujinta šunų vedžiojimo aikštelių, vnt.</t>
  </si>
  <si>
    <t>P-007-01-01-49</t>
  </si>
  <si>
    <t>Pastatyta kačių namelių, vnt.</t>
  </si>
  <si>
    <t xml:space="preserve">Statinių, keliančių pavojų gyvybei ir sveikatai, griovimas </t>
  </si>
  <si>
    <t>P-007-01-01-50</t>
  </si>
  <si>
    <t>Nugriauta statinių, vnt.</t>
  </si>
  <si>
    <t>Automobilių nuvežimas ir saugojimas</t>
  </si>
  <si>
    <t>P-007-01-01-51</t>
  </si>
  <si>
    <t>Nuvežta nenaudojamų automobilių, skaičius</t>
  </si>
  <si>
    <t>P-007-01-01-52</t>
  </si>
  <si>
    <t>Saugoma nenaudojamų automobilių, skaičius</t>
  </si>
  <si>
    <t>P-007-01-01-53</t>
  </si>
  <si>
    <t>Nuvežta už KET pažeidimus ir saugoma automobilių, skaičius</t>
  </si>
  <si>
    <t>K. Donelaičio aikštės sutvarkymas</t>
  </si>
  <si>
    <t>P-3.2.2.5.-4</t>
  </si>
  <si>
    <t>P-007-01-01-54</t>
  </si>
  <si>
    <t>Slipų įrengimas miesto vandens telkiniuose</t>
  </si>
  <si>
    <t>P-007-01-01-55</t>
  </si>
  <si>
    <t>P-007-01-01-56</t>
  </si>
  <si>
    <t xml:space="preserve">Parengta techninė dokumentacija, proc. </t>
  </si>
  <si>
    <t>Girulių – Melnragės ir Smiltynės paplūdimių prieigų ir infrastuktūros sutvarkymas</t>
  </si>
  <si>
    <t>P-007-01-01-57</t>
  </si>
  <si>
    <t xml:space="preserve">Atlikta rangos darbų (Antrojoje Melnragėje). Užbaigtumas, proc. </t>
  </si>
  <si>
    <t>P-007-01-01-58</t>
  </si>
  <si>
    <t xml:space="preserve">Atlikta rangos darbų (Giruliuose). Užbaigtumas, proc. </t>
  </si>
  <si>
    <t xml:space="preserve">007-01-02 </t>
  </si>
  <si>
    <t>Priemonė:  Miesto viešųjų erdvių ir gatvių apšvietimo užtikrinimas</t>
  </si>
  <si>
    <t>Gatvių ir viešųjų erdvių apšvietimo organizavimo funkcijos įgyvendinimas</t>
  </si>
  <si>
    <t>P-007-01-02-01</t>
  </si>
  <si>
    <t>Eksploatuojama šviestuvų, tūkst. vnt.</t>
  </si>
  <si>
    <t>P-3.3.2.4-3</t>
  </si>
  <si>
    <t>P-007-01-02-02</t>
  </si>
  <si>
    <t>Suvartota elektros energijos, tūkst. MWh</t>
  </si>
  <si>
    <t>P-3.3.2.4-2</t>
  </si>
  <si>
    <t>Viešųjų erdvių (šviesoforų, fontanų, tualetų ir kt.) apšvietimo tinklų ir įrangos eksploatacija</t>
  </si>
  <si>
    <t>P-007-01-02-03</t>
  </si>
  <si>
    <t>Viešųjų erdvių, daugiabučių namų kiemų  ir gatvių apšvietimo įrengimas</t>
  </si>
  <si>
    <t>P-007-01-02-04</t>
  </si>
  <si>
    <t>Viešųjų erdvių, daugiabučių namų kiemų ir gatvių, kuriose įrengiamas apšvietimas, skaičius</t>
  </si>
  <si>
    <t>007-02</t>
  </si>
  <si>
    <t>Uždavinys: Laidojimo paslaugų teikimas ir kapinių priežiūros organizavimas</t>
  </si>
  <si>
    <t>E-007-02-01</t>
  </si>
  <si>
    <t>Kremuotų palaikų, laidojamų urnose, santykis su bendru laidojamų palaikų skaičiumi, proc.</t>
  </si>
  <si>
    <t xml:space="preserve">007-02-01 </t>
  </si>
  <si>
    <t>Priemonė: Laidojimo paslaugų teikimas ir kapinių priežiūros organizavimas</t>
  </si>
  <si>
    <t xml:space="preserve">Mirusių (žuvusių) žmonių palaikų pervežimas iš įvykio vietos, laikymas (saugojimas) bei nenustatytos asmenybės palaikų laidojimas </t>
  </si>
  <si>
    <t>P-007-02-01-01</t>
  </si>
  <si>
    <t xml:space="preserve">Išvežta mirusiųjų iš įvykio vietos,  skaičius </t>
  </si>
  <si>
    <t>P-007-02-01-02</t>
  </si>
  <si>
    <t>Mirusiųjų palaikų laikinas laikymas (saugojimas), tūkst. val.</t>
  </si>
  <si>
    <t>P-007-02-01-03</t>
  </si>
  <si>
    <t xml:space="preserve">Palaidota mirusiųjų, skaičius </t>
  </si>
  <si>
    <t>Miesto kapinių priežiūra ir  infrastruktūros atnaujinimas</t>
  </si>
  <si>
    <t>P-007-02-01-04</t>
  </si>
  <si>
    <t xml:space="preserve">Prižiūrima kapinių  (įskaitant senąsias kapinaites), vnt. </t>
  </si>
  <si>
    <t>P-3.2.2.6-3</t>
  </si>
  <si>
    <t>P-007-02-01-05</t>
  </si>
  <si>
    <r>
      <t>Suremontuota takų Joniškės ir Lėbartų kapinėse, tūkst. m</t>
    </r>
    <r>
      <rPr>
        <vertAlign val="superscript"/>
        <sz val="10"/>
        <rFont val="Times New Roman"/>
        <family val="1"/>
      </rPr>
      <t>2</t>
    </r>
  </si>
  <si>
    <t>P-007-02-01-06</t>
  </si>
  <si>
    <t xml:space="preserve">Atlikta viešojo tualeto remonto Lėbartų kapinių administraciniame pastate rangos darbų. Užbaigtumas, proc.  </t>
  </si>
  <si>
    <t>P-007-02-01-07</t>
  </si>
  <si>
    <t>Įrengta kolumbariumų nišų, vnt.</t>
  </si>
  <si>
    <t>P-007-02-01-08</t>
  </si>
  <si>
    <t>Antrojo pasaulinio karo Sovietų Sąjungos karių palaidojimo vietos, esančios S. Daukanto gatvėje, pertvarkymas</t>
  </si>
  <si>
    <t>007-03</t>
  </si>
  <si>
    <t>Uždavinys: Užtikrinti švarą ir tvarką daugiabučių gyvenamųjų namų kvartaluose, skatinti gyventojus renovuoti, prižiūrėti ir saugoti savo turtą</t>
  </si>
  <si>
    <t>E-007-03-01</t>
  </si>
  <si>
    <t>Įrengta automobilių stovėjimo vietų daugiabučių kiemuose, vnt.</t>
  </si>
  <si>
    <t>E-007-03-02</t>
  </si>
  <si>
    <t>Modernizuotų, renovuotų daugiabučių namų dalis nuo visų daugiabučių namų, proc.</t>
  </si>
  <si>
    <t>14,3 </t>
  </si>
  <si>
    <t> 14,6</t>
  </si>
  <si>
    <t>15 </t>
  </si>
  <si>
    <t>R-3.3.2-3</t>
  </si>
  <si>
    <t>E-007-03-03</t>
  </si>
  <si>
    <t>Kompleksiškai renovuotų daugiabučių namų grupių skaičius</t>
  </si>
  <si>
    <t>10 </t>
  </si>
  <si>
    <t>11 </t>
  </si>
  <si>
    <t>R-3.3.2-4</t>
  </si>
  <si>
    <t>E-007-03-04</t>
  </si>
  <si>
    <t>Vidutinis apšvietimo gyvenamuosiuose kvartaluose vertinimas balais (iš 10 galimų)</t>
  </si>
  <si>
    <t>&gt;7,65</t>
  </si>
  <si>
    <t>&gt;7,66</t>
  </si>
  <si>
    <t>E-007-03-05</t>
  </si>
  <si>
    <t xml:space="preserve">Vidutinis vaikų žaidimų aikštelių vertinimas balais (iš 10 galimų) </t>
  </si>
  <si>
    <t>&gt;6,41</t>
  </si>
  <si>
    <t>E-007-03-06</t>
  </si>
  <si>
    <t>Vidutinis būsto ir pastatų ūkio administravimo vertinimas balais (iš 10 galimų)</t>
  </si>
  <si>
    <t>&gt;6,54</t>
  </si>
  <si>
    <t>E-007-03-07</t>
  </si>
  <si>
    <t>Vidutinis gyvūnų vedžiojimo aikštelių vertinimas balais (iš 10 galimų)</t>
  </si>
  <si>
    <t>&gt;5,53</t>
  </si>
  <si>
    <t>&gt;5,54</t>
  </si>
  <si>
    <t xml:space="preserve">007-03-01 </t>
  </si>
  <si>
    <t>Priemonė: Daugiabučių gyvenamųjų namų kvartalų atnaujinimo ir priežiūros vykdymas</t>
  </si>
  <si>
    <t>Daugiabučių namų kiemų automobilių stovėjimo aikštelių ir kitų kietųjų dangų projektavimas, įrengimas ir atnaujinimas</t>
  </si>
  <si>
    <t>P-3.2.2.1-3</t>
  </si>
  <si>
    <t>P-007-03-01-01</t>
  </si>
  <si>
    <t>Atlikta rangos darbų (Kauno g. 29, 31, 33, 35, 39, 39A). Užbaigtumas, proc.</t>
  </si>
  <si>
    <t>P-007-03-01-02</t>
  </si>
  <si>
    <t>P-007-03-01-03</t>
  </si>
  <si>
    <t>Atlikta rangos darbų (Kauno g. 13, 15, 17, 19, 23, 23A, 25). Užbaigtumas, proc.</t>
  </si>
  <si>
    <t>P-007-03-01-04</t>
  </si>
  <si>
    <t>Atlikta rangos darbų (Taikos pr. 59, Kauno g. 3, 7, 9). Užbaigtumas, proc.</t>
  </si>
  <si>
    <t>P-007-03-01-05</t>
  </si>
  <si>
    <t>P-007-03-01-06</t>
  </si>
  <si>
    <t>P-007-03-01-07</t>
  </si>
  <si>
    <t>P-007-03-01-08</t>
  </si>
  <si>
    <t>P-007-03-01-09</t>
  </si>
  <si>
    <t>Atlikta rangos darbų (Baltijos pr. 59, 61, 65, 67, 69). Užbaigtumas, proc.</t>
  </si>
  <si>
    <t>P-007-03-01-10</t>
  </si>
  <si>
    <t xml:space="preserve">Atlikta rangos darbų (Taikos pr. 41, 43, 45, 49, 51, Paryžiaus Komunos g. 6, 10). Užbaigtumas, proc. </t>
  </si>
  <si>
    <t>P-007-03-01-11</t>
  </si>
  <si>
    <t>Atlikta rangos darbų (Smiltelės g. 5, 7, 9, 13). Užbaigtumas, proc.</t>
  </si>
  <si>
    <t>P-007-03-01-12</t>
  </si>
  <si>
    <t>P-007-03-01-13</t>
  </si>
  <si>
    <t>Atlikta rangos darbų (Debreceno g. 26, 34, 36 ). Užbaigtumas, proc.</t>
  </si>
  <si>
    <t>P-007-03-01-14</t>
  </si>
  <si>
    <t>P-007-03-01-15</t>
  </si>
  <si>
    <t>P-007-03-01-16</t>
  </si>
  <si>
    <t>Atlikta rangos darbų (Debreceno g. 41, BĮ Klaipėdos pedagoginės psichologinės tarnybos teritorija). Užbaigtumas, proc.</t>
  </si>
  <si>
    <t>P-007-03-01-17</t>
  </si>
  <si>
    <t>Įrengta automobilių stovėjimo vietų daugiabučių kiemuose iš ekogaminių (ažūrinių trinkelių), vnt.</t>
  </si>
  <si>
    <t xml:space="preserve">Daugiabučių namų savininkų bendrijų (DNSB) pirmininkų mokymų organizavimas </t>
  </si>
  <si>
    <t>P-007-03-01-18</t>
  </si>
  <si>
    <t>Organizuota mokymų, vnt.</t>
  </si>
  <si>
    <t xml:space="preserve">Vaikų žaidimo aikštelių įrengimas, atnaujinimas ir priežiūra </t>
  </si>
  <si>
    <t>P-007-03-01-19</t>
  </si>
  <si>
    <t>Prižiūrimos vaikų žaidimų aikštelės viešosiose erdvėse, vnt.</t>
  </si>
  <si>
    <t>P-007-03-01-20</t>
  </si>
  <si>
    <t>Pašalinta netinkamų naudoti įrenginių, vnt.</t>
  </si>
  <si>
    <t>P-007-03-01-21</t>
  </si>
  <si>
    <t>Įrengta vaikų žaidimų aikštelių viešosiose erdvėse, vnt.</t>
  </si>
  <si>
    <t>P-007-03-01-22</t>
  </si>
  <si>
    <t>Atnaujinta (pagerinta), įrengta sporto aikštelių daugiabučių namų kiemuose ar viešosiose miesto erdvėse, vnt.</t>
  </si>
  <si>
    <t>Klaipėdos miesto kvartalų energinio efektyvumo didinimo galimybių studija</t>
  </si>
  <si>
    <t xml:space="preserve">007-03-02 </t>
  </si>
  <si>
    <t>Priemonė: Saugios kaimynystės bendruomenėje projektų įgyvendinimas</t>
  </si>
  <si>
    <t>P-007-03-02-01</t>
  </si>
  <si>
    <t>Vykdoma projektų, vnt.</t>
  </si>
  <si>
    <t>P-2.4.3.5-3</t>
  </si>
  <si>
    <t>007-04</t>
  </si>
  <si>
    <t>Uždavinys: Eksploatuoti, remontuoti ir plėtoti inžinerinio aprūpinimo sistemas</t>
  </si>
  <si>
    <t>E-007-04-01</t>
  </si>
  <si>
    <t>Teritorijų, kuriose naujai išvystyta inžinerinė infrastruktūra, skaičius</t>
  </si>
  <si>
    <t>E-007-04-02</t>
  </si>
  <si>
    <t>Vidutinis vandens tiekimo paslaugų vertinimas balais (iš 10 galimų)</t>
  </si>
  <si>
    <t>&gt;8,25</t>
  </si>
  <si>
    <t>R-3.3.3-1</t>
  </si>
  <si>
    <t>E-007-04-03</t>
  </si>
  <si>
    <t>Vidutinis nuotekų valymo paslaugų vertinimas balais (iš 10 galimų)</t>
  </si>
  <si>
    <t>&gt;7,41</t>
  </si>
  <si>
    <t>R-3.3.3-2</t>
  </si>
  <si>
    <t xml:space="preserve">007-04-01 </t>
  </si>
  <si>
    <t>Priemonė: Inžinerinio aprūpinimo sistemų tobulinimas</t>
  </si>
  <si>
    <t>Klaipėdos miesto paviršinių nuotekų tinklų įrengimas, remontas ir rekonstrukcija</t>
  </si>
  <si>
    <t>P-007-04-01-01</t>
  </si>
  <si>
    <t>P-007-04-01-02</t>
  </si>
  <si>
    <t>Dalinio finansavimo skyrimas namų ūkiams prisijungti prie centralizuotų geriamojo vandens tiekimo ir nuotekų tvarkymo infrastruktūros</t>
  </si>
  <si>
    <t>P-007-04-01-03</t>
  </si>
  <si>
    <t xml:space="preserve">Namų ūkių, kuriems skirtas dalinis finansavimas, skaičius </t>
  </si>
  <si>
    <t>P-3.2.2.7-2</t>
  </si>
  <si>
    <t>47,4 ha Medelyno gyvenamojo rajono infrastruktūros išvystymas. I etapas</t>
  </si>
  <si>
    <t>P-007-04-01-04</t>
  </si>
  <si>
    <t>P-3.2.1.4-5</t>
  </si>
  <si>
    <t>P-007-04-01-05</t>
  </si>
  <si>
    <t>Kompensacijų mokėjimas infrastruktūros plėtros iniciatoriams už patirtas infrastruktūros plėtros sutartyje nustatytas savivaldybės infrastruktūros plėtros išlaidas</t>
  </si>
  <si>
    <t>P-007-04-01-06</t>
  </si>
  <si>
    <t>Išmokėta kompensacijų pagal sudarytas infrastruktūros plėtros sutartis, proc.</t>
  </si>
  <si>
    <t>Klaipėdos miesto gatvių kietųjų dangų paviršinių nuotekų priežiūra</t>
  </si>
  <si>
    <t>P-007-04-01-07</t>
  </si>
  <si>
    <t>Tvarkoma miesto gatvių kietųjų dangų paviršinių nuotekų, ha</t>
  </si>
  <si>
    <t>P-007-04-01-08</t>
  </si>
  <si>
    <t xml:space="preserve">Padidintas įstatinis kapitalas, proc.
</t>
  </si>
  <si>
    <t>P-3.3.3.4-6</t>
  </si>
  <si>
    <t>P-007-04-01-09</t>
  </si>
  <si>
    <t>Vandentiekio ir nuotekų tinklų Klaipėdos miesto savivaldybės Kairių g. rekonstravimas ir tiesimas</t>
  </si>
  <si>
    <t xml:space="preserve">007-05 </t>
  </si>
  <si>
    <t>Uždavinys: Efektyviai valdyti savivaldybei priklausantį turtą</t>
  </si>
  <si>
    <t>E-007-05-01</t>
  </si>
  <si>
    <t>Teisiškai neįregistruoto turto skaičius nuo viso turto skaičiaus, proc.</t>
  </si>
  <si>
    <t>E-007-05-02</t>
  </si>
  <si>
    <t>Nenaudojamo veikloje nekilnojamojo turto dalis, palyginti su visu savivaldybės nekilnojamuoju turtu, proc. (skaičiuojama pagal nekilnojamojo turto objektus)</t>
  </si>
  <si>
    <t>E-007-05-03</t>
  </si>
  <si>
    <t>Savivaldybės valdomų įmonių ir įstaigų, kurios pasiekė visus akcininko ar dalininko suformuotus veiklos, gerosios valdysenos, finansų valdymo ir kt. tikslus dalis, proc.</t>
  </si>
  <si>
    <t>R-2.6.2-3</t>
  </si>
  <si>
    <t>007-05-01</t>
  </si>
  <si>
    <t>Priemonė: Savivaldybei nuosavybės teise priklausančio ir patikėjimo teise valdomo turto valdymas, naudojimas ir disponavimas</t>
  </si>
  <si>
    <t>Nekilnojamojo turto matavimai ir teisinė registracija</t>
  </si>
  <si>
    <t>P-007-05-01-01</t>
  </si>
  <si>
    <t>Inžinerinių tinklų, kurių atlikti matavimai, ilgis, km</t>
  </si>
  <si>
    <t>Savivaldybei priklausančių patalpų eksploatacinių ir kitų išlaidų padengimas</t>
  </si>
  <si>
    <t>P-007-05-01-02</t>
  </si>
  <si>
    <t xml:space="preserve">Prižiūrėta objektų, vnt. </t>
  </si>
  <si>
    <t>Pastatų, kuriuose yra savivaldybei priklausančios negyvenamosios patalpos, bendro naudojimo objektų remonto išlaidų padengimas</t>
  </si>
  <si>
    <t>P-007-05-01-03</t>
  </si>
  <si>
    <t xml:space="preserve">Remontuota objektų, vnt. </t>
  </si>
  <si>
    <t>Savivaldybės kontroliuojamų įmonių įstatinio kapitalo didinimas, perduodant inžinerinius tinklus funkcijoms vykdyti, neveikiančių įmonių likvidavimas</t>
  </si>
  <si>
    <t>P-007-05-01-04</t>
  </si>
  <si>
    <t>Perduota inžinerinių tinklų, km</t>
  </si>
  <si>
    <t>Automobilių statymo aikštelės prie „Švyturio“ arenos apšvietimo išlaidų dengimas ir energinių išteklių išlaidų kompensavimas UAB „Klaipėdos arena“</t>
  </si>
  <si>
    <t>P-007-05-01-05</t>
  </si>
  <si>
    <t>Eksploatuojama šviestuvų, vnt.</t>
  </si>
  <si>
    <t>P-007-05-01-06</t>
  </si>
  <si>
    <t>Objektų rengimas privatizavimui, privatizavimo programų rengimas, objektų privatizavimo organizavimas</t>
  </si>
  <si>
    <t>P-007-05-01-07</t>
  </si>
  <si>
    <t>Privatizuota objektų, vnt.</t>
  </si>
  <si>
    <t>Gyvenamųjų patalpų ir jų priklausinių, taip pat pagalbinės paskirties pastatų, jų dalių privatizavimo dokumentų rengimas</t>
  </si>
  <si>
    <t>P-007-05-01-08</t>
  </si>
  <si>
    <t>Privatizuota gyvenamųjų patalpų ir jų priklausinių, vnt.</t>
  </si>
  <si>
    <t>Turto valdymo dokumentų rengimas (galimybių studijos, ekspertizės ir kt.)</t>
  </si>
  <si>
    <t>P-007-05-01-09</t>
  </si>
  <si>
    <t>Pastatų pripažinimo tinkamais naudoti dokumentų rengimas, vnt.</t>
  </si>
  <si>
    <t>Savivaldybės turto valdymo strategijos priemonių plano įgyvendinimas</t>
  </si>
  <si>
    <t>P-007-05-01-10</t>
  </si>
  <si>
    <t>Vykdoma priemonių, vnt.</t>
  </si>
  <si>
    <t>Priedangų infrastruktūros plėtra</t>
  </si>
  <si>
    <t>Investicinio projekto skaičiuoklės ir projekto įgyvendinimo plano parengimas, vnt.</t>
  </si>
  <si>
    <t>007-05-02</t>
  </si>
  <si>
    <t xml:space="preserve">Priemonė: Savivaldybei priklausančių statinių esamos techninės būklės įvertinimo paslaugų įsigijimas </t>
  </si>
  <si>
    <t>P-007-05-02-01</t>
  </si>
  <si>
    <t>Įvertinta statinių, skaičius</t>
  </si>
  <si>
    <t>Atlikta rangos darbų (Minijos g. 126, 128, 130C ir II Minijos g. 130, 130A, 130B). Užbaigtumas, proc.</t>
  </si>
  <si>
    <r>
      <t>4 lentelė. Klaipėdos miesto savivaldybės 2025–2027 metų 007 Miesto infrastruktūros objektų priežiūros ir modernizavimo programos uždaviniai, priemonės ir jų stebėsenos rodikliai</t>
    </r>
    <r>
      <rPr>
        <sz val="12"/>
        <rFont val="Times New Roman"/>
        <family val="1"/>
      </rPr>
      <t xml:space="preserve"> </t>
    </r>
  </si>
  <si>
    <t>Atlikta rangos darbų (Kretingos g. 27–Liepojos g. 2). Užbaigtumas, proc.</t>
  </si>
  <si>
    <t>Atlikta rangos darbų (Vilhelmo Berbomo g. 2, Kretingos g. 11–21). Užbaigtumas, proc.</t>
  </si>
  <si>
    <t>Atlikta rangos darbų (Debreceno g. 35–39). Užbaigtumas, proc.</t>
  </si>
  <si>
    <t>Atlikta rangos darbų (Tilžės g. 21–37). Užbaigtumas, proc.</t>
  </si>
  <si>
    <t>Atlikta rangos darbų (I. Simonaitytės g. 5–9). Užbaigtumas, proc.</t>
  </si>
  <si>
    <t xml:space="preserve">AB „Klaipėdos vanduo“ įstatinio kapitalo didinimas lietaus nuotekų tinklams įrengti teritorijoje tarp Tilžės g. ir Vilniaus pl. (A1 magistralinio kelio)
</t>
  </si>
  <si>
    <t>AB „Klaipėdos vanduo“ įstatinio kapitalo didinimas 
slėginei buitinių nuotekų linijai nuo NS6 iki nuotekų valyklos Dumpiuose rekonstruoti</t>
  </si>
  <si>
    <t>Negyvenamojo pastato Garažų g. 6A išpirkimas detaliojo plano sprendinių įgyvendinimui, vnt.</t>
  </si>
  <si>
    <t xml:space="preserve">Parengti priešprojektiniai pasiūlymai, proc. </t>
  </si>
  <si>
    <t>Projekto ,,Lietaus nuotekų baseino su išleistuvu Nr. 20 į Trinyčių tvenkinį rekonstrukcija (teritorija nuo Vilniaus pl., Tilžės g., Šilutės pl. dalis, Mokyklos g., Technikos g., teritorija už geležinkelio) Klaipėdoje statybos projektas (projekto korektūra)“ I etapo laidos B parengimas</t>
  </si>
  <si>
    <t>P-007-04-01-10</t>
  </si>
  <si>
    <t>Atlikta projekto korektūra, vnt.</t>
  </si>
  <si>
    <t>P-007-05-01-11</t>
  </si>
  <si>
    <t>Pritaikyta patalpų 3 lygio priedangoms įrengti, vnt.</t>
  </si>
  <si>
    <t>P-3.3.1.4-1</t>
  </si>
  <si>
    <t>Parengtas projektas (Debreceno g. 41, BĮ Klaipėdos pedagoginės psichologinės tarnybos teritorija), vnt.</t>
  </si>
  <si>
    <t>P-007-03-01-23</t>
  </si>
  <si>
    <t>Priedangų infrastruktūros plėtra (antras projektas)</t>
  </si>
  <si>
    <t>P-007-05-01-12</t>
  </si>
  <si>
    <t>Projekto įgyvendinimo plano parengimas, vnt.</t>
  </si>
  <si>
    <t>Atlikta rangos darbų (Laukininkų g. 33–37, 32–40). Užbaigtumas, 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</si>
</sst>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General"/>
    <numFmt numFmtId="165" formatCode="0.0"/>
    <numFmt numFmtId="166" formatCode="0.000"/>
  </numFmts>
  <fonts count="13" x14ac:knownFonts="1">
    <font>
      <sz val="11"/>
      <color theme="1"/>
      <name val="Calibri"/>
      <family val="2"/>
      <charset val="186"/>
      <scheme val="minor"/>
    </font>
    <font>
      <sz val="8"/>
      <name val="Calibri"/>
      <family val="2"/>
      <charset val="186"/>
      <scheme val="minor"/>
    </font>
    <font>
      <sz val="11"/>
      <color rgb="FF000000"/>
      <name val="Calibri"/>
      <family val="2"/>
      <charset val="186"/>
    </font>
    <font>
      <sz val="10"/>
      <name val="Arial"/>
      <family val="2"/>
      <charset val="186"/>
    </font>
    <font>
      <b/>
      <sz val="10"/>
      <name val="Times New Roman"/>
      <family val="1"/>
    </font>
    <font>
      <sz val="12"/>
      <name val="Times New Roman"/>
      <family val="1"/>
    </font>
    <font>
      <sz val="10"/>
      <name val="Times New Roman"/>
      <family val="1"/>
    </font>
    <font>
      <b/>
      <sz val="12"/>
      <name val="Times New Roman"/>
      <family val="1"/>
    </font>
    <font>
      <strike/>
      <sz val="10"/>
      <name val="Times New Roman"/>
      <family val="1"/>
    </font>
    <font>
      <vertAlign val="superscript"/>
      <sz val="10"/>
      <name val="Times New Roman"/>
      <family val="1"/>
    </font>
    <font>
      <u/>
      <sz val="11"/>
      <color theme="10"/>
      <name val="Calibri"/>
      <family val="2"/>
      <charset val="186"/>
      <scheme val="minor"/>
    </font>
    <font>
      <sz val="8"/>
      <name val="Times New Roman"/>
      <family val="1"/>
    </font>
    <font>
      <b/>
      <sz val="11"/>
      <name val="Times New Roman"/>
      <family val="1"/>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FF"/>
        <bgColor rgb="FF000000"/>
      </patternFill>
    </fill>
    <fill>
      <patternFill patternType="solid">
        <fgColor rgb="FFCCFFCC"/>
        <bgColor rgb="FF000000"/>
      </patternFill>
    </fill>
    <fill>
      <patternFill patternType="solid">
        <fgColor rgb="FFFFFFCC"/>
        <bgColor rgb="FF000000"/>
      </patternFill>
    </fill>
    <fill>
      <patternFill patternType="solid">
        <fgColor theme="0"/>
        <bgColor rgb="FF000000"/>
      </patternFill>
    </fill>
    <fill>
      <patternFill patternType="solid">
        <fgColor rgb="FFFFCCFF"/>
        <bgColor indexed="64"/>
      </patternFill>
    </fill>
    <fill>
      <patternFill patternType="solid">
        <fgColor rgb="FFFFCC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style="thin">
        <color indexed="64"/>
      </right>
      <top/>
      <bottom style="thin">
        <color rgb="FF000000"/>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bottom/>
      <diagonal/>
    </border>
    <border>
      <left style="thin">
        <color indexed="64"/>
      </left>
      <right style="thin">
        <color indexed="64"/>
      </right>
      <top style="thin">
        <color indexed="64"/>
      </top>
      <bottom style="thin">
        <color rgb="FF000000"/>
      </bottom>
      <diagonal/>
    </border>
  </borders>
  <cellStyleXfs count="4">
    <xf numFmtId="0" fontId="0" fillId="0" borderId="0"/>
    <xf numFmtId="164" fontId="2" fillId="0" borderId="0" applyBorder="0" applyProtection="0"/>
    <xf numFmtId="0" fontId="3" fillId="0" borderId="0"/>
    <xf numFmtId="0" fontId="10" fillId="0" borderId="0" applyNumberFormat="0" applyFill="0" applyBorder="0" applyAlignment="0" applyProtection="0"/>
  </cellStyleXfs>
  <cellXfs count="138">
    <xf numFmtId="0" fontId="0" fillId="0" borderId="0" xfId="0"/>
    <xf numFmtId="1" fontId="4" fillId="10" borderId="1" xfId="0" applyNumberFormat="1" applyFont="1" applyFill="1" applyBorder="1" applyAlignment="1">
      <alignment horizontal="center" vertical="top" wrapText="1"/>
    </xf>
    <xf numFmtId="1" fontId="6" fillId="3" borderId="1" xfId="0" applyNumberFormat="1" applyFont="1" applyFill="1" applyBorder="1" applyAlignment="1">
      <alignment horizontal="center" vertical="top"/>
    </xf>
    <xf numFmtId="1" fontId="5" fillId="0" borderId="0" xfId="0" applyNumberFormat="1" applyFont="1" applyAlignment="1">
      <alignment vertical="top"/>
    </xf>
    <xf numFmtId="1" fontId="6" fillId="0" borderId="0" xfId="0" applyNumberFormat="1" applyFont="1" applyAlignment="1">
      <alignment vertical="top"/>
    </xf>
    <xf numFmtId="1" fontId="6" fillId="0" borderId="0" xfId="0" applyNumberFormat="1" applyFont="1"/>
    <xf numFmtId="1" fontId="4" fillId="4" borderId="1" xfId="0" applyNumberFormat="1" applyFont="1" applyFill="1" applyBorder="1" applyAlignment="1">
      <alignment horizontal="right" vertical="top" wrapText="1"/>
    </xf>
    <xf numFmtId="1" fontId="4" fillId="4" borderId="1" xfId="0" applyNumberFormat="1" applyFont="1" applyFill="1" applyBorder="1" applyAlignment="1">
      <alignment vertical="top" wrapText="1"/>
    </xf>
    <xf numFmtId="1" fontId="4" fillId="10" borderId="1" xfId="0" applyNumberFormat="1" applyFont="1" applyFill="1" applyBorder="1" applyAlignment="1">
      <alignment vertical="top" wrapText="1"/>
    </xf>
    <xf numFmtId="1" fontId="4" fillId="5" borderId="1" xfId="0" applyNumberFormat="1" applyFont="1" applyFill="1" applyBorder="1" applyAlignment="1">
      <alignment horizontal="right" vertical="top" wrapText="1"/>
    </xf>
    <xf numFmtId="1" fontId="4" fillId="5" borderId="1" xfId="0" applyNumberFormat="1" applyFont="1" applyFill="1" applyBorder="1" applyAlignment="1">
      <alignment vertical="top" wrapText="1"/>
    </xf>
    <xf numFmtId="1" fontId="6" fillId="5" borderId="1" xfId="0" applyNumberFormat="1" applyFont="1" applyFill="1" applyBorder="1" applyAlignment="1">
      <alignment horizontal="center" vertical="top" wrapText="1"/>
    </xf>
    <xf numFmtId="1" fontId="4" fillId="0" borderId="1" xfId="0" applyNumberFormat="1" applyFont="1" applyBorder="1" applyAlignment="1">
      <alignment horizontal="right" vertical="top" wrapText="1"/>
    </xf>
    <xf numFmtId="1" fontId="4" fillId="0" borderId="1" xfId="0" applyNumberFormat="1" applyFont="1" applyBorder="1" applyAlignment="1">
      <alignment vertical="top" wrapText="1"/>
    </xf>
    <xf numFmtId="1" fontId="6" fillId="0" borderId="1" xfId="0" applyNumberFormat="1" applyFont="1" applyBorder="1" applyAlignment="1">
      <alignment horizontal="center" vertical="top" wrapText="1"/>
    </xf>
    <xf numFmtId="1" fontId="6" fillId="0" borderId="6" xfId="0" applyNumberFormat="1" applyFont="1" applyBorder="1" applyAlignment="1">
      <alignment vertical="top" wrapText="1"/>
    </xf>
    <xf numFmtId="1" fontId="6" fillId="3" borderId="1" xfId="0" applyNumberFormat="1" applyFont="1" applyFill="1" applyBorder="1" applyAlignment="1">
      <alignment vertical="top" wrapText="1"/>
    </xf>
    <xf numFmtId="1" fontId="6" fillId="3" borderId="1" xfId="0" applyNumberFormat="1" applyFont="1" applyFill="1" applyBorder="1" applyAlignment="1">
      <alignment horizontal="center" vertical="top" wrapText="1"/>
    </xf>
    <xf numFmtId="1" fontId="4" fillId="3" borderId="1" xfId="0" applyNumberFormat="1" applyFont="1" applyFill="1" applyBorder="1" applyAlignment="1">
      <alignment horizontal="right" vertical="top" wrapText="1"/>
    </xf>
    <xf numFmtId="1" fontId="4" fillId="3" borderId="1" xfId="0" applyNumberFormat="1" applyFont="1" applyFill="1" applyBorder="1" applyAlignment="1">
      <alignment vertical="top" wrapText="1"/>
    </xf>
    <xf numFmtId="1" fontId="6" fillId="3" borderId="1" xfId="2" applyNumberFormat="1" applyFont="1" applyFill="1" applyBorder="1" applyAlignment="1">
      <alignment vertical="top" wrapText="1"/>
    </xf>
    <xf numFmtId="1" fontId="6" fillId="0" borderId="1" xfId="0" applyNumberFormat="1" applyFont="1" applyBorder="1" applyAlignment="1">
      <alignment vertical="top" wrapText="1"/>
    </xf>
    <xf numFmtId="1" fontId="6" fillId="0" borderId="3" xfId="0" applyNumberFormat="1" applyFont="1" applyBorder="1" applyAlignment="1">
      <alignment horizontal="center" vertical="top" wrapText="1"/>
    </xf>
    <xf numFmtId="1" fontId="6" fillId="0" borderId="1" xfId="0" applyNumberFormat="1" applyFont="1" applyBorder="1" applyAlignment="1">
      <alignment vertical="top"/>
    </xf>
    <xf numFmtId="1" fontId="6" fillId="3" borderId="6" xfId="0" applyNumberFormat="1" applyFont="1" applyFill="1" applyBorder="1" applyAlignment="1">
      <alignment horizontal="left" vertical="top" wrapText="1"/>
    </xf>
    <xf numFmtId="1" fontId="6" fillId="3" borderId="1" xfId="0" applyNumberFormat="1" applyFont="1" applyFill="1" applyBorder="1" applyAlignment="1">
      <alignment vertical="top"/>
    </xf>
    <xf numFmtId="1" fontId="6" fillId="3" borderId="3" xfId="0" applyNumberFormat="1" applyFont="1" applyFill="1" applyBorder="1" applyAlignment="1">
      <alignment vertical="top" wrapText="1"/>
    </xf>
    <xf numFmtId="1" fontId="6" fillId="0" borderId="3" xfId="0" applyNumberFormat="1" applyFont="1" applyBorder="1" applyAlignment="1">
      <alignment vertical="top" wrapText="1"/>
    </xf>
    <xf numFmtId="1" fontId="6" fillId="3" borderId="8" xfId="0" applyNumberFormat="1" applyFont="1" applyFill="1" applyBorder="1" applyAlignment="1">
      <alignment horizontal="center" vertical="top" wrapText="1"/>
    </xf>
    <xf numFmtId="1" fontId="6" fillId="0" borderId="3" xfId="0" applyNumberFormat="1" applyFont="1" applyBorder="1"/>
    <xf numFmtId="1" fontId="6" fillId="3" borderId="1" xfId="0" applyNumberFormat="1" applyFont="1" applyFill="1" applyBorder="1" applyAlignment="1">
      <alignment horizontal="left" vertical="top" wrapText="1"/>
    </xf>
    <xf numFmtId="1" fontId="6" fillId="3" borderId="3" xfId="0" applyNumberFormat="1" applyFont="1" applyFill="1" applyBorder="1" applyAlignment="1">
      <alignment horizontal="left" vertical="top" wrapText="1"/>
    </xf>
    <xf numFmtId="1" fontId="6" fillId="3" borderId="3" xfId="0" applyNumberFormat="1" applyFont="1" applyFill="1" applyBorder="1" applyAlignment="1">
      <alignment horizontal="center" vertical="top" wrapText="1"/>
    </xf>
    <xf numFmtId="1" fontId="6" fillId="0" borderId="1" xfId="0" applyNumberFormat="1" applyFont="1" applyBorder="1"/>
    <xf numFmtId="1" fontId="8" fillId="0" borderId="1" xfId="0" applyNumberFormat="1" applyFont="1" applyBorder="1" applyAlignment="1">
      <alignment vertical="top" wrapText="1"/>
    </xf>
    <xf numFmtId="1" fontId="6" fillId="6" borderId="3" xfId="0" applyNumberFormat="1" applyFont="1" applyFill="1" applyBorder="1" applyAlignment="1">
      <alignment vertical="top" wrapText="1"/>
    </xf>
    <xf numFmtId="1" fontId="6" fillId="0" borderId="1" xfId="0" applyNumberFormat="1" applyFont="1" applyBorder="1" applyAlignment="1">
      <alignment horizontal="center" vertical="top"/>
    </xf>
    <xf numFmtId="1" fontId="6" fillId="3" borderId="1" xfId="2" applyNumberFormat="1" applyFont="1" applyFill="1" applyBorder="1" applyAlignment="1">
      <alignment horizontal="left" vertical="top" wrapText="1"/>
    </xf>
    <xf numFmtId="1" fontId="6" fillId="0" borderId="2" xfId="0" applyNumberFormat="1" applyFont="1" applyBorder="1" applyAlignment="1">
      <alignment vertical="top" wrapText="1"/>
    </xf>
    <xf numFmtId="1" fontId="6" fillId="0" borderId="9" xfId="0" applyNumberFormat="1" applyFont="1" applyBorder="1"/>
    <xf numFmtId="1" fontId="6" fillId="9" borderId="1" xfId="0" applyNumberFormat="1" applyFont="1" applyFill="1" applyBorder="1" applyAlignment="1">
      <alignment vertical="top" wrapText="1"/>
    </xf>
    <xf numFmtId="1" fontId="6" fillId="9" borderId="1" xfId="0" applyNumberFormat="1" applyFont="1" applyFill="1" applyBorder="1" applyAlignment="1">
      <alignment horizontal="center" vertical="top" wrapText="1"/>
    </xf>
    <xf numFmtId="1" fontId="4" fillId="3" borderId="1" xfId="0" applyNumberFormat="1" applyFont="1" applyFill="1" applyBorder="1" applyAlignment="1">
      <alignment horizontal="left" vertical="top" wrapText="1"/>
    </xf>
    <xf numFmtId="1" fontId="6" fillId="4" borderId="1" xfId="0" applyNumberFormat="1" applyFont="1" applyFill="1" applyBorder="1" applyAlignment="1">
      <alignment horizontal="center" vertical="top" wrapText="1"/>
    </xf>
    <xf numFmtId="1" fontId="4" fillId="3" borderId="3" xfId="0" applyNumberFormat="1" applyFont="1" applyFill="1" applyBorder="1" applyAlignment="1">
      <alignment vertical="top" wrapText="1"/>
    </xf>
    <xf numFmtId="1" fontId="6" fillId="4" borderId="3" xfId="0" applyNumberFormat="1" applyFont="1" applyFill="1" applyBorder="1" applyAlignment="1">
      <alignment horizontal="center" vertical="top" wrapText="1"/>
    </xf>
    <xf numFmtId="1" fontId="6" fillId="10" borderId="3" xfId="0" applyNumberFormat="1" applyFont="1" applyFill="1" applyBorder="1" applyAlignment="1">
      <alignment horizontal="center" vertical="top" wrapText="1"/>
    </xf>
    <xf numFmtId="1" fontId="4" fillId="10" borderId="3" xfId="0" applyNumberFormat="1" applyFont="1" applyFill="1" applyBorder="1" applyAlignment="1">
      <alignment horizontal="center" vertical="top" wrapText="1"/>
    </xf>
    <xf numFmtId="1" fontId="4" fillId="3" borderId="6" xfId="0" applyNumberFormat="1" applyFont="1" applyFill="1" applyBorder="1" applyAlignment="1">
      <alignment horizontal="left" vertical="top" wrapText="1"/>
    </xf>
    <xf numFmtId="1" fontId="6" fillId="6" borderId="1" xfId="0" applyNumberFormat="1" applyFont="1" applyFill="1" applyBorder="1" applyAlignment="1">
      <alignment vertical="top" wrapText="1"/>
    </xf>
    <xf numFmtId="1" fontId="4" fillId="5" borderId="6" xfId="0" applyNumberFormat="1" applyFont="1" applyFill="1" applyBorder="1" applyAlignment="1">
      <alignment horizontal="right" vertical="top" wrapText="1"/>
    </xf>
    <xf numFmtId="1" fontId="6" fillId="5" borderId="1" xfId="0" applyNumberFormat="1" applyFont="1" applyFill="1" applyBorder="1" applyAlignment="1">
      <alignment horizontal="center" vertical="top"/>
    </xf>
    <xf numFmtId="1" fontId="4" fillId="4" borderId="6" xfId="0" applyNumberFormat="1" applyFont="1" applyFill="1" applyBorder="1" applyAlignment="1">
      <alignment horizontal="right" vertical="top" wrapText="1"/>
    </xf>
    <xf numFmtId="1" fontId="4" fillId="3" borderId="3" xfId="0" applyNumberFormat="1" applyFont="1" applyFill="1" applyBorder="1" applyAlignment="1">
      <alignment horizontal="left" vertical="top" wrapText="1"/>
    </xf>
    <xf numFmtId="1" fontId="4" fillId="3" borderId="0" xfId="0" applyNumberFormat="1" applyFont="1" applyFill="1" applyAlignment="1">
      <alignment vertical="top" wrapText="1"/>
    </xf>
    <xf numFmtId="1" fontId="4" fillId="3" borderId="9" xfId="0" applyNumberFormat="1" applyFont="1" applyFill="1" applyBorder="1" applyAlignment="1">
      <alignment vertical="top" wrapText="1"/>
    </xf>
    <xf numFmtId="1" fontId="4" fillId="7" borderId="9" xfId="0" applyNumberFormat="1" applyFont="1" applyFill="1" applyBorder="1" applyAlignment="1">
      <alignment vertical="top" wrapText="1"/>
    </xf>
    <xf numFmtId="1" fontId="6" fillId="7" borderId="1" xfId="0" applyNumberFormat="1" applyFont="1" applyFill="1" applyBorder="1" applyAlignment="1">
      <alignment horizontal="center" vertical="top" wrapText="1"/>
    </xf>
    <xf numFmtId="1" fontId="4" fillId="8" borderId="1" xfId="0" applyNumberFormat="1" applyFont="1" applyFill="1" applyBorder="1" applyAlignment="1">
      <alignment horizontal="right" vertical="top" wrapText="1"/>
    </xf>
    <xf numFmtId="1" fontId="4" fillId="8" borderId="3" xfId="0" applyNumberFormat="1" applyFont="1" applyFill="1" applyBorder="1" applyAlignment="1">
      <alignment vertical="top" wrapText="1"/>
    </xf>
    <xf numFmtId="1" fontId="6" fillId="8" borderId="1" xfId="0" applyNumberFormat="1" applyFont="1" applyFill="1" applyBorder="1" applyAlignment="1">
      <alignment horizontal="center" vertical="top" wrapText="1"/>
    </xf>
    <xf numFmtId="1" fontId="4" fillId="6" borderId="1" xfId="0" applyNumberFormat="1" applyFont="1" applyFill="1" applyBorder="1" applyAlignment="1">
      <alignment vertical="top" wrapText="1"/>
    </xf>
    <xf numFmtId="1" fontId="6" fillId="6" borderId="1" xfId="0" applyNumberFormat="1" applyFont="1" applyFill="1" applyBorder="1" applyAlignment="1">
      <alignment horizontal="center" vertical="top" wrapText="1"/>
    </xf>
    <xf numFmtId="1" fontId="6" fillId="6" borderId="2" xfId="0" applyNumberFormat="1" applyFont="1" applyFill="1" applyBorder="1" applyAlignment="1">
      <alignment horizontal="center" vertical="top" wrapText="1"/>
    </xf>
    <xf numFmtId="1" fontId="6" fillId="0" borderId="2" xfId="0" applyNumberFormat="1" applyFont="1" applyBorder="1" applyAlignment="1">
      <alignment horizontal="center" vertical="top" wrapText="1"/>
    </xf>
    <xf numFmtId="1" fontId="6" fillId="6" borderId="10" xfId="0" applyNumberFormat="1" applyFont="1" applyFill="1" applyBorder="1" applyAlignment="1">
      <alignment vertical="top" wrapText="1"/>
    </xf>
    <xf numFmtId="1" fontId="4" fillId="6" borderId="0" xfId="0" applyNumberFormat="1" applyFont="1" applyFill="1" applyAlignment="1">
      <alignment vertical="top" wrapText="1"/>
    </xf>
    <xf numFmtId="1" fontId="6" fillId="6" borderId="1" xfId="0" applyNumberFormat="1" applyFont="1" applyFill="1" applyBorder="1" applyAlignment="1">
      <alignment vertical="top"/>
    </xf>
    <xf numFmtId="1" fontId="4" fillId="8" borderId="1" xfId="0" applyNumberFormat="1" applyFont="1" applyFill="1" applyBorder="1" applyAlignment="1">
      <alignment vertical="top" wrapText="1"/>
    </xf>
    <xf numFmtId="1" fontId="6" fillId="0" borderId="0" xfId="0" applyNumberFormat="1" applyFont="1" applyAlignment="1">
      <alignment horizontal="center" vertical="top"/>
    </xf>
    <xf numFmtId="0" fontId="6" fillId="0" borderId="0" xfId="0" applyFont="1"/>
    <xf numFmtId="0" fontId="6" fillId="3" borderId="1"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1" fontId="6" fillId="3" borderId="5" xfId="0" applyNumberFormat="1" applyFont="1" applyFill="1" applyBorder="1" applyAlignment="1">
      <alignment vertical="top" wrapText="1"/>
    </xf>
    <xf numFmtId="165" fontId="6" fillId="3" borderId="1" xfId="0" applyNumberFormat="1" applyFont="1" applyFill="1" applyBorder="1" applyAlignment="1">
      <alignment horizontal="center" vertical="top" wrapText="1"/>
    </xf>
    <xf numFmtId="2" fontId="4" fillId="10" borderId="1" xfId="0" applyNumberFormat="1" applyFont="1" applyFill="1" applyBorder="1" applyAlignment="1">
      <alignment horizontal="center" vertical="top" wrapText="1"/>
    </xf>
    <xf numFmtId="2" fontId="4" fillId="11" borderId="3" xfId="0" applyNumberFormat="1" applyFont="1" applyFill="1" applyBorder="1" applyAlignment="1">
      <alignment horizontal="center" vertical="top" wrapText="1"/>
    </xf>
    <xf numFmtId="2" fontId="4" fillId="10" borderId="3" xfId="0" applyNumberFormat="1" applyFont="1" applyFill="1" applyBorder="1" applyAlignment="1">
      <alignment horizontal="center" vertical="top"/>
    </xf>
    <xf numFmtId="1" fontId="4" fillId="10" borderId="8" xfId="0" applyNumberFormat="1" applyFont="1" applyFill="1" applyBorder="1" applyAlignment="1">
      <alignment horizontal="center" vertical="top" wrapText="1"/>
    </xf>
    <xf numFmtId="1" fontId="6" fillId="0" borderId="10" xfId="0" applyNumberFormat="1" applyFont="1" applyBorder="1" applyAlignment="1">
      <alignment vertical="top" wrapText="1"/>
    </xf>
    <xf numFmtId="1" fontId="4" fillId="7" borderId="15" xfId="0" applyNumberFormat="1" applyFont="1" applyFill="1" applyBorder="1" applyAlignment="1">
      <alignment horizontal="right" vertical="top" wrapText="1"/>
    </xf>
    <xf numFmtId="1" fontId="4" fillId="5" borderId="17" xfId="0" applyNumberFormat="1" applyFont="1" applyFill="1" applyBorder="1" applyAlignment="1">
      <alignment horizontal="right" vertical="top" wrapText="1"/>
    </xf>
    <xf numFmtId="1" fontId="4" fillId="5" borderId="17" xfId="0" applyNumberFormat="1" applyFont="1" applyFill="1" applyBorder="1" applyAlignment="1">
      <alignment vertical="top" wrapText="1"/>
    </xf>
    <xf numFmtId="1" fontId="6" fillId="5" borderId="17" xfId="0" applyNumberFormat="1" applyFont="1" applyFill="1" applyBorder="1" applyAlignment="1">
      <alignment horizontal="center" vertical="top" wrapText="1"/>
    </xf>
    <xf numFmtId="1" fontId="6" fillId="3" borderId="2" xfId="0" applyNumberFormat="1" applyFont="1" applyFill="1" applyBorder="1" applyAlignment="1">
      <alignment horizontal="center" vertical="top" wrapText="1"/>
    </xf>
    <xf numFmtId="1" fontId="6" fillId="3" borderId="2" xfId="0" applyNumberFormat="1" applyFont="1" applyFill="1" applyBorder="1" applyAlignment="1">
      <alignment vertical="top" wrapText="1"/>
    </xf>
    <xf numFmtId="0" fontId="6" fillId="3" borderId="7" xfId="0" applyFont="1" applyFill="1" applyBorder="1"/>
    <xf numFmtId="0" fontId="6" fillId="3" borderId="7" xfId="0" applyFont="1" applyFill="1" applyBorder="1" applyAlignment="1">
      <alignment horizontal="center" vertical="top"/>
    </xf>
    <xf numFmtId="1" fontId="6" fillId="3" borderId="0" xfId="0" applyNumberFormat="1" applyFont="1" applyFill="1" applyAlignment="1">
      <alignment horizontal="left" vertical="top" wrapText="1"/>
    </xf>
    <xf numFmtId="1" fontId="6" fillId="3" borderId="19" xfId="0" applyNumberFormat="1" applyFont="1" applyFill="1" applyBorder="1" applyAlignment="1">
      <alignment vertical="top" wrapText="1"/>
    </xf>
    <xf numFmtId="1" fontId="6" fillId="3" borderId="7" xfId="0" applyNumberFormat="1" applyFont="1" applyFill="1" applyBorder="1" applyAlignment="1">
      <alignment horizontal="center" vertical="top" wrapText="1"/>
    </xf>
    <xf numFmtId="1" fontId="6" fillId="0" borderId="15" xfId="0" applyNumberFormat="1" applyFont="1" applyBorder="1" applyAlignment="1">
      <alignment vertical="top" wrapText="1"/>
    </xf>
    <xf numFmtId="1" fontId="6" fillId="11" borderId="7" xfId="0" applyNumberFormat="1" applyFont="1" applyFill="1" applyBorder="1" applyAlignment="1">
      <alignment horizontal="center" vertical="top" wrapText="1"/>
    </xf>
    <xf numFmtId="1" fontId="4" fillId="10" borderId="7" xfId="0" applyNumberFormat="1" applyFont="1" applyFill="1" applyBorder="1" applyAlignment="1">
      <alignment horizontal="center" vertical="top" wrapText="1"/>
    </xf>
    <xf numFmtId="1" fontId="6" fillId="7" borderId="2" xfId="0" applyNumberFormat="1" applyFont="1" applyFill="1" applyBorder="1" applyAlignment="1">
      <alignment horizontal="center" vertical="top"/>
    </xf>
    <xf numFmtId="1" fontId="6" fillId="8" borderId="3" xfId="0" applyNumberFormat="1" applyFont="1" applyFill="1" applyBorder="1" applyAlignment="1">
      <alignment horizontal="center" vertical="top" wrapText="1"/>
    </xf>
    <xf numFmtId="1" fontId="6" fillId="10" borderId="7" xfId="0" applyNumberFormat="1" applyFont="1" applyFill="1" applyBorder="1" applyAlignment="1">
      <alignment horizontal="center" vertical="top" wrapText="1"/>
    </xf>
    <xf numFmtId="1" fontId="6" fillId="4" borderId="2" xfId="0" applyNumberFormat="1" applyFont="1" applyFill="1" applyBorder="1" applyAlignment="1">
      <alignment horizontal="center" vertical="top" wrapText="1"/>
    </xf>
    <xf numFmtId="1" fontId="6" fillId="5" borderId="3" xfId="0" applyNumberFormat="1" applyFont="1" applyFill="1" applyBorder="1" applyAlignment="1">
      <alignment horizontal="center" vertical="top" wrapText="1"/>
    </xf>
    <xf numFmtId="1" fontId="6" fillId="3" borderId="6" xfId="0" applyNumberFormat="1" applyFont="1" applyFill="1" applyBorder="1" applyAlignment="1">
      <alignment vertical="top" wrapText="1"/>
    </xf>
    <xf numFmtId="0" fontId="6" fillId="0" borderId="1" xfId="0" applyFont="1" applyBorder="1"/>
    <xf numFmtId="1" fontId="4" fillId="2" borderId="1" xfId="0" applyNumberFormat="1" applyFont="1" applyFill="1" applyBorder="1" applyAlignment="1">
      <alignment horizontal="center" vertical="center" wrapText="1"/>
    </xf>
    <xf numFmtId="0" fontId="6" fillId="3" borderId="7" xfId="0" applyFont="1" applyFill="1" applyBorder="1" applyAlignment="1">
      <alignment vertical="top" wrapText="1"/>
    </xf>
    <xf numFmtId="1" fontId="6" fillId="3" borderId="7" xfId="0" applyNumberFormat="1" applyFont="1" applyFill="1" applyBorder="1" applyAlignment="1">
      <alignment wrapText="1"/>
    </xf>
    <xf numFmtId="0" fontId="4" fillId="3" borderId="9" xfId="0" applyFont="1" applyFill="1" applyBorder="1" applyAlignment="1">
      <alignment vertical="top"/>
    </xf>
    <xf numFmtId="166" fontId="6" fillId="3" borderId="8" xfId="0" applyNumberFormat="1" applyFont="1" applyFill="1" applyBorder="1" applyAlignment="1">
      <alignment horizontal="center" vertical="top" wrapText="1"/>
    </xf>
    <xf numFmtId="0" fontId="6" fillId="3" borderId="3" xfId="0" applyFont="1" applyFill="1" applyBorder="1" applyAlignment="1">
      <alignment horizontal="center" vertical="top" wrapText="1"/>
    </xf>
    <xf numFmtId="1" fontId="4" fillId="3" borderId="7" xfId="0" applyNumberFormat="1" applyFont="1" applyFill="1" applyBorder="1" applyAlignment="1">
      <alignment vertical="top" wrapText="1"/>
    </xf>
    <xf numFmtId="1" fontId="6" fillId="3" borderId="7" xfId="0" applyNumberFormat="1" applyFont="1" applyFill="1" applyBorder="1" applyAlignment="1">
      <alignment vertical="top" wrapText="1"/>
    </xf>
    <xf numFmtId="0" fontId="6" fillId="3" borderId="1" xfId="0" applyFont="1" applyFill="1" applyBorder="1" applyAlignment="1">
      <alignment vertical="top" wrapText="1"/>
    </xf>
    <xf numFmtId="1" fontId="4" fillId="9" borderId="12" xfId="0" applyNumberFormat="1" applyFont="1" applyFill="1" applyBorder="1" applyAlignment="1">
      <alignment vertical="top" wrapText="1"/>
    </xf>
    <xf numFmtId="0" fontId="4" fillId="3" borderId="16" xfId="0" applyFont="1" applyFill="1" applyBorder="1" applyAlignment="1">
      <alignment vertical="top" wrapText="1"/>
    </xf>
    <xf numFmtId="0" fontId="6" fillId="3" borderId="9" xfId="0" applyFont="1" applyFill="1" applyBorder="1" applyAlignment="1">
      <alignment vertical="top" wrapText="1"/>
    </xf>
    <xf numFmtId="0" fontId="6" fillId="3" borderId="11" xfId="0" applyFont="1" applyFill="1" applyBorder="1" applyAlignment="1">
      <alignment vertical="top" wrapText="1"/>
    </xf>
    <xf numFmtId="165" fontId="6" fillId="3" borderId="3" xfId="0" applyNumberFormat="1" applyFont="1" applyFill="1" applyBorder="1" applyAlignment="1">
      <alignment horizontal="center" vertical="center" wrapText="1"/>
    </xf>
    <xf numFmtId="2" fontId="6" fillId="3" borderId="3" xfId="0" applyNumberFormat="1" applyFont="1" applyFill="1" applyBorder="1" applyAlignment="1">
      <alignment horizontal="center" vertical="top" wrapText="1"/>
    </xf>
    <xf numFmtId="165" fontId="6" fillId="3" borderId="3" xfId="0" applyNumberFormat="1" applyFont="1" applyFill="1" applyBorder="1" applyAlignment="1">
      <alignment horizontal="center" vertical="top" wrapText="1"/>
    </xf>
    <xf numFmtId="0" fontId="4" fillId="10" borderId="9" xfId="0" applyFont="1" applyFill="1" applyBorder="1" applyAlignment="1">
      <alignment horizontal="center" vertical="top"/>
    </xf>
    <xf numFmtId="0" fontId="4" fillId="3" borderId="4" xfId="0" applyFont="1" applyFill="1" applyBorder="1" applyAlignment="1">
      <alignment vertical="top" wrapText="1"/>
    </xf>
    <xf numFmtId="1" fontId="4" fillId="10" borderId="5" xfId="0" applyNumberFormat="1" applyFont="1" applyFill="1" applyBorder="1" applyAlignment="1">
      <alignment horizontal="center" vertical="top" wrapText="1"/>
    </xf>
    <xf numFmtId="1" fontId="6" fillId="3" borderId="13" xfId="0" applyNumberFormat="1" applyFont="1" applyFill="1" applyBorder="1" applyAlignment="1">
      <alignment vertical="top" wrapText="1"/>
    </xf>
    <xf numFmtId="0" fontId="6" fillId="6" borderId="6" xfId="0" applyFont="1" applyFill="1" applyBorder="1" applyAlignment="1">
      <alignment vertical="top" wrapText="1"/>
    </xf>
    <xf numFmtId="0" fontId="4" fillId="3" borderId="18" xfId="0" applyFont="1" applyFill="1" applyBorder="1" applyAlignment="1">
      <alignment vertical="top" wrapText="1"/>
    </xf>
    <xf numFmtId="0" fontId="4" fillId="3" borderId="6" xfId="0" applyFont="1" applyFill="1" applyBorder="1" applyAlignment="1">
      <alignment vertical="top" wrapText="1"/>
    </xf>
    <xf numFmtId="1" fontId="11" fillId="2" borderId="1" xfId="0" applyNumberFormat="1" applyFont="1" applyFill="1" applyBorder="1" applyAlignment="1">
      <alignment horizontal="center" vertical="top" wrapText="1"/>
    </xf>
    <xf numFmtId="1" fontId="6" fillId="0" borderId="14" xfId="0" applyNumberFormat="1" applyFont="1" applyBorder="1" applyAlignment="1">
      <alignment vertical="top"/>
    </xf>
    <xf numFmtId="1" fontId="6" fillId="3" borderId="2" xfId="0" applyNumberFormat="1" applyFont="1" applyFill="1" applyBorder="1" applyAlignment="1">
      <alignment horizontal="center" vertical="top"/>
    </xf>
    <xf numFmtId="0" fontId="12" fillId="3" borderId="11" xfId="0" applyFont="1" applyFill="1" applyBorder="1" applyAlignment="1">
      <alignment vertical="top" wrapText="1"/>
    </xf>
    <xf numFmtId="1" fontId="6" fillId="3" borderId="9" xfId="0" applyNumberFormat="1" applyFont="1" applyFill="1" applyBorder="1" applyAlignment="1">
      <alignment horizontal="left" vertical="top" wrapText="1"/>
    </xf>
    <xf numFmtId="0" fontId="4" fillId="3" borderId="9" xfId="0" applyFont="1" applyFill="1" applyBorder="1" applyAlignment="1">
      <alignment vertical="top" wrapText="1"/>
    </xf>
    <xf numFmtId="0" fontId="5" fillId="0" borderId="0" xfId="0" applyFont="1" applyAlignment="1">
      <alignment horizontal="left" vertical="top"/>
    </xf>
    <xf numFmtId="0" fontId="4" fillId="2" borderId="14" xfId="0" applyFont="1" applyFill="1" applyBorder="1" applyAlignment="1">
      <alignment horizontal="center" vertical="center" wrapText="1"/>
    </xf>
    <xf numFmtId="0" fontId="4" fillId="2" borderId="7" xfId="0"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1" fontId="7" fillId="0" borderId="4"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cellXfs>
  <cellStyles count="4">
    <cellStyle name="Excel Built-in Normal" xfId="1" xr:uid="{AD2631E7-7BC3-479E-AC00-494E6DA86334}"/>
    <cellStyle name="Hyperlink" xfId="3" xr:uid="{00000000-000B-0000-0000-000008000000}"/>
    <cellStyle name="Įprastas" xfId="0" builtinId="0"/>
    <cellStyle name="Įprastas 2" xfId="2" xr:uid="{872865D9-6914-41C4-81C8-3933C4A4223D}"/>
  </cellStyles>
  <dxfs count="0"/>
  <tableStyles count="0" defaultTableStyle="TableStyleMedium2" defaultPivotStyle="PivotStyleLight16"/>
  <colors>
    <mruColors>
      <color rgb="FFFFCCFF"/>
      <color rgb="FFCCFFCC"/>
      <color rgb="FF99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1D868-EB22-41F7-B554-B83A3443C3EA}">
  <sheetPr>
    <pageSetUpPr fitToPage="1"/>
  </sheetPr>
  <dimension ref="A1:G208"/>
  <sheetViews>
    <sheetView tabSelected="1" zoomScaleNormal="100" zoomScaleSheetLayoutView="90" workbookViewId="0">
      <selection activeCell="B2" sqref="B2:G2"/>
    </sheetView>
  </sheetViews>
  <sheetFormatPr defaultColWidth="8.6640625" defaultRowHeight="13.2" x14ac:dyDescent="0.25"/>
  <cols>
    <col min="1" max="1" width="3.109375" style="5" customWidth="1"/>
    <col min="2" max="2" width="13.88671875" style="4" customWidth="1"/>
    <col min="3" max="3" width="44.6640625" style="4" customWidth="1"/>
    <col min="4" max="6" width="12.33203125" style="4" customWidth="1"/>
    <col min="7" max="7" width="17.109375" style="69" customWidth="1"/>
    <col min="8" max="16384" width="8.6640625" style="5"/>
  </cols>
  <sheetData>
    <row r="1" spans="1:7" ht="15.45" customHeight="1" x14ac:dyDescent="0.25">
      <c r="B1" s="3"/>
      <c r="C1" s="3"/>
      <c r="D1" s="3"/>
      <c r="E1" s="3"/>
      <c r="F1" s="131"/>
      <c r="G1" s="131"/>
    </row>
    <row r="2" spans="1:7" ht="41.4" customHeight="1" x14ac:dyDescent="0.25">
      <c r="B2" s="136" t="s">
        <v>362</v>
      </c>
      <c r="C2" s="136"/>
      <c r="D2" s="136"/>
      <c r="E2" s="136"/>
      <c r="F2" s="136"/>
      <c r="G2" s="136"/>
    </row>
    <row r="3" spans="1:7" ht="24.75" customHeight="1" x14ac:dyDescent="0.25">
      <c r="B3" s="137" t="s">
        <v>0</v>
      </c>
      <c r="C3" s="134" t="s">
        <v>1</v>
      </c>
      <c r="D3" s="132" t="s">
        <v>2</v>
      </c>
      <c r="E3" s="132"/>
      <c r="F3" s="133"/>
      <c r="G3" s="137" t="s">
        <v>3</v>
      </c>
    </row>
    <row r="4" spans="1:7" ht="19.5" customHeight="1" x14ac:dyDescent="0.25">
      <c r="B4" s="137"/>
      <c r="C4" s="135"/>
      <c r="D4" s="102" t="s">
        <v>4</v>
      </c>
      <c r="E4" s="102" t="s">
        <v>5</v>
      </c>
      <c r="F4" s="102" t="s">
        <v>6</v>
      </c>
      <c r="G4" s="137"/>
    </row>
    <row r="5" spans="1:7" ht="12" customHeight="1" x14ac:dyDescent="0.25">
      <c r="B5" s="125">
        <v>1</v>
      </c>
      <c r="C5" s="125">
        <v>2</v>
      </c>
      <c r="D5" s="125">
        <v>3</v>
      </c>
      <c r="E5" s="125">
        <v>4</v>
      </c>
      <c r="F5" s="125">
        <v>5</v>
      </c>
      <c r="G5" s="125">
        <v>6</v>
      </c>
    </row>
    <row r="6" spans="1:7" ht="31.5" customHeight="1" x14ac:dyDescent="0.25">
      <c r="B6" s="6" t="s">
        <v>7</v>
      </c>
      <c r="C6" s="7" t="s">
        <v>8</v>
      </c>
      <c r="D6" s="7"/>
      <c r="E6" s="7"/>
      <c r="F6" s="7"/>
      <c r="G6" s="7"/>
    </row>
    <row r="7" spans="1:7" ht="29.25" customHeight="1" x14ac:dyDescent="0.25">
      <c r="B7" s="1" t="s">
        <v>9</v>
      </c>
      <c r="C7" s="8" t="s">
        <v>10</v>
      </c>
      <c r="D7" s="1">
        <v>2</v>
      </c>
      <c r="E7" s="1">
        <v>3</v>
      </c>
      <c r="F7" s="1">
        <v>4</v>
      </c>
      <c r="G7" s="1"/>
    </row>
    <row r="8" spans="1:7" ht="42.6" customHeight="1" x14ac:dyDescent="0.25">
      <c r="B8" s="1" t="s">
        <v>11</v>
      </c>
      <c r="C8" s="8" t="s">
        <v>12</v>
      </c>
      <c r="D8" s="1">
        <v>420</v>
      </c>
      <c r="E8" s="1">
        <v>415</v>
      </c>
      <c r="F8" s="1">
        <v>410</v>
      </c>
      <c r="G8" s="8"/>
    </row>
    <row r="9" spans="1:7" ht="19.5" customHeight="1" x14ac:dyDescent="0.25">
      <c r="B9" s="1" t="s">
        <v>13</v>
      </c>
      <c r="C9" s="8" t="s">
        <v>14</v>
      </c>
      <c r="D9" s="1">
        <v>100</v>
      </c>
      <c r="E9" s="1">
        <v>90</v>
      </c>
      <c r="F9" s="1">
        <v>80</v>
      </c>
      <c r="G9" s="8"/>
    </row>
    <row r="10" spans="1:7" ht="31.2" customHeight="1" x14ac:dyDescent="0.25">
      <c r="B10" s="1" t="s">
        <v>15</v>
      </c>
      <c r="C10" s="8" t="s">
        <v>16</v>
      </c>
      <c r="D10" s="76">
        <v>7.38</v>
      </c>
      <c r="E10" s="76" t="s">
        <v>17</v>
      </c>
      <c r="F10" s="76" t="s">
        <v>17</v>
      </c>
      <c r="G10" s="8"/>
    </row>
    <row r="11" spans="1:7" ht="30" customHeight="1" x14ac:dyDescent="0.25">
      <c r="B11" s="9" t="s">
        <v>18</v>
      </c>
      <c r="C11" s="10" t="s">
        <v>19</v>
      </c>
      <c r="D11" s="11"/>
      <c r="E11" s="11"/>
      <c r="F11" s="11"/>
      <c r="G11" s="11"/>
    </row>
    <row r="12" spans="1:7" ht="27.75" customHeight="1" x14ac:dyDescent="0.25">
      <c r="B12" s="12"/>
      <c r="C12" s="13" t="s">
        <v>20</v>
      </c>
      <c r="D12" s="14"/>
      <c r="E12" s="14"/>
      <c r="F12" s="14"/>
      <c r="G12" s="14"/>
    </row>
    <row r="13" spans="1:7" ht="28.5" customHeight="1" x14ac:dyDescent="0.25">
      <c r="B13" s="15" t="s">
        <v>21</v>
      </c>
      <c r="C13" s="16" t="s">
        <v>22</v>
      </c>
      <c r="D13" s="17">
        <v>8</v>
      </c>
      <c r="E13" s="17">
        <v>65</v>
      </c>
      <c r="F13" s="17">
        <v>100</v>
      </c>
      <c r="G13" s="17" t="s">
        <v>23</v>
      </c>
    </row>
    <row r="14" spans="1:7" ht="18.600000000000001" customHeight="1" x14ac:dyDescent="0.25">
      <c r="B14" s="18"/>
      <c r="C14" s="19" t="s">
        <v>24</v>
      </c>
      <c r="D14" s="17"/>
      <c r="E14" s="17"/>
      <c r="F14" s="17"/>
      <c r="G14" s="17"/>
    </row>
    <row r="15" spans="1:7" ht="18" customHeight="1" x14ac:dyDescent="0.25">
      <c r="A15" s="70"/>
      <c r="B15" s="16" t="s">
        <v>25</v>
      </c>
      <c r="C15" s="103" t="s">
        <v>29</v>
      </c>
      <c r="D15" s="72"/>
      <c r="E15" s="72">
        <v>50</v>
      </c>
      <c r="F15" s="72">
        <v>100</v>
      </c>
      <c r="G15" s="17" t="s">
        <v>27</v>
      </c>
    </row>
    <row r="16" spans="1:7" ht="27.6" customHeight="1" x14ac:dyDescent="0.25">
      <c r="B16" s="23"/>
      <c r="C16" s="19" t="s">
        <v>30</v>
      </c>
      <c r="D16" s="17"/>
      <c r="E16" s="17"/>
      <c r="F16" s="17"/>
      <c r="G16" s="17"/>
    </row>
    <row r="17" spans="1:7" ht="19.5" customHeight="1" x14ac:dyDescent="0.25">
      <c r="B17" s="24" t="s">
        <v>31</v>
      </c>
      <c r="C17" s="16" t="s">
        <v>32</v>
      </c>
      <c r="D17" s="17">
        <v>1</v>
      </c>
      <c r="E17" s="17"/>
      <c r="F17" s="17"/>
      <c r="G17" s="17"/>
    </row>
    <row r="18" spans="1:7" ht="18" customHeight="1" x14ac:dyDescent="0.25">
      <c r="B18" s="24" t="s">
        <v>33</v>
      </c>
      <c r="C18" s="25" t="s">
        <v>34</v>
      </c>
      <c r="D18" s="17">
        <v>1</v>
      </c>
      <c r="E18" s="17"/>
      <c r="F18" s="17"/>
      <c r="G18" s="17" t="s">
        <v>35</v>
      </c>
    </row>
    <row r="19" spans="1:7" ht="28.2" customHeight="1" x14ac:dyDescent="0.25">
      <c r="B19" s="25"/>
      <c r="C19" s="19" t="s">
        <v>36</v>
      </c>
      <c r="D19" s="17"/>
      <c r="E19" s="17"/>
      <c r="F19" s="17"/>
      <c r="G19" s="17"/>
    </row>
    <row r="20" spans="1:7" ht="16.5" customHeight="1" x14ac:dyDescent="0.25">
      <c r="A20" s="70"/>
      <c r="B20" s="16" t="s">
        <v>38</v>
      </c>
      <c r="C20" s="103" t="s">
        <v>29</v>
      </c>
      <c r="D20" s="72">
        <v>10</v>
      </c>
      <c r="E20" s="72">
        <v>50</v>
      </c>
      <c r="F20" s="72">
        <v>100</v>
      </c>
      <c r="G20" s="17" t="s">
        <v>37</v>
      </c>
    </row>
    <row r="21" spans="1:7" ht="17.25" customHeight="1" x14ac:dyDescent="0.25">
      <c r="B21" s="27"/>
      <c r="C21" s="19" t="s">
        <v>39</v>
      </c>
      <c r="D21" s="104"/>
      <c r="E21" s="104"/>
      <c r="F21" s="104"/>
      <c r="G21" s="17"/>
    </row>
    <row r="22" spans="1:7" ht="17.25" customHeight="1" x14ac:dyDescent="0.25">
      <c r="B22" s="21" t="s">
        <v>40</v>
      </c>
      <c r="C22" s="74" t="s">
        <v>29</v>
      </c>
      <c r="D22" s="28">
        <v>100</v>
      </c>
      <c r="E22" s="28"/>
      <c r="F22" s="28"/>
      <c r="G22" s="28" t="s">
        <v>41</v>
      </c>
    </row>
    <row r="23" spans="1:7" ht="17.25" customHeight="1" x14ac:dyDescent="0.25">
      <c r="B23" s="92"/>
      <c r="C23" s="105" t="s">
        <v>42</v>
      </c>
      <c r="D23" s="28"/>
      <c r="E23" s="28"/>
      <c r="F23" s="28"/>
      <c r="G23" s="28"/>
    </row>
    <row r="24" spans="1:7" ht="17.25" customHeight="1" x14ac:dyDescent="0.25">
      <c r="B24" s="21" t="s">
        <v>43</v>
      </c>
      <c r="C24" s="26" t="s">
        <v>26</v>
      </c>
      <c r="D24" s="28"/>
      <c r="E24" s="28">
        <v>1</v>
      </c>
      <c r="F24" s="28"/>
      <c r="G24" s="28"/>
    </row>
    <row r="25" spans="1:7" ht="17.25" customHeight="1" x14ac:dyDescent="0.25">
      <c r="B25" s="21" t="s">
        <v>44</v>
      </c>
      <c r="C25" s="103" t="s">
        <v>29</v>
      </c>
      <c r="D25" s="28"/>
      <c r="E25" s="28"/>
      <c r="F25" s="28">
        <v>100</v>
      </c>
      <c r="G25" s="28"/>
    </row>
    <row r="26" spans="1:7" ht="18.75" customHeight="1" x14ac:dyDescent="0.25">
      <c r="B26" s="29"/>
      <c r="C26" s="19" t="s">
        <v>45</v>
      </c>
      <c r="D26" s="17"/>
      <c r="E26" s="17"/>
      <c r="F26" s="17"/>
      <c r="G26" s="14"/>
    </row>
    <row r="27" spans="1:7" ht="18" customHeight="1" x14ac:dyDescent="0.25">
      <c r="B27" s="15" t="s">
        <v>46</v>
      </c>
      <c r="C27" s="30" t="s">
        <v>47</v>
      </c>
      <c r="D27" s="17">
        <v>15.273</v>
      </c>
      <c r="E27" s="17">
        <v>15.273</v>
      </c>
      <c r="F27" s="17">
        <v>15.273</v>
      </c>
      <c r="G27" s="14"/>
    </row>
    <row r="28" spans="1:7" ht="18" customHeight="1" x14ac:dyDescent="0.25">
      <c r="B28" s="15" t="s">
        <v>48</v>
      </c>
      <c r="C28" s="31" t="s">
        <v>49</v>
      </c>
      <c r="D28" s="32">
        <v>408</v>
      </c>
      <c r="E28" s="32">
        <v>408</v>
      </c>
      <c r="F28" s="32">
        <v>408</v>
      </c>
      <c r="G28" s="14"/>
    </row>
    <row r="29" spans="1:7" ht="20.25" customHeight="1" x14ac:dyDescent="0.25">
      <c r="B29" s="33"/>
      <c r="C29" s="13" t="s">
        <v>50</v>
      </c>
      <c r="D29" s="32"/>
      <c r="E29" s="32"/>
      <c r="F29" s="32"/>
      <c r="G29" s="14"/>
    </row>
    <row r="30" spans="1:7" ht="18" customHeight="1" x14ac:dyDescent="0.25">
      <c r="B30" s="21" t="s">
        <v>51</v>
      </c>
      <c r="C30" s="30" t="s">
        <v>52</v>
      </c>
      <c r="D30" s="32">
        <v>9</v>
      </c>
      <c r="E30" s="32">
        <v>9</v>
      </c>
      <c r="F30" s="32">
        <v>9</v>
      </c>
      <c r="G30" s="17"/>
    </row>
    <row r="31" spans="1:7" ht="18" customHeight="1" x14ac:dyDescent="0.25">
      <c r="B31" s="21" t="s">
        <v>53</v>
      </c>
      <c r="C31" s="30" t="s">
        <v>54</v>
      </c>
      <c r="D31" s="32">
        <v>27</v>
      </c>
      <c r="E31" s="32">
        <v>27</v>
      </c>
      <c r="F31" s="32">
        <v>27</v>
      </c>
      <c r="G31" s="17"/>
    </row>
    <row r="32" spans="1:7" ht="28.5" customHeight="1" x14ac:dyDescent="0.25">
      <c r="B32" s="33"/>
      <c r="C32" s="13" t="s">
        <v>55</v>
      </c>
      <c r="D32" s="32"/>
      <c r="E32" s="32"/>
      <c r="F32" s="32"/>
      <c r="G32" s="17"/>
    </row>
    <row r="33" spans="2:7" ht="18" customHeight="1" x14ac:dyDescent="0.25">
      <c r="B33" s="21" t="s">
        <v>56</v>
      </c>
      <c r="C33" s="16" t="s">
        <v>57</v>
      </c>
      <c r="D33" s="32">
        <v>284</v>
      </c>
      <c r="E33" s="32">
        <f>252+1</f>
        <v>253</v>
      </c>
      <c r="F33" s="32">
        <v>257</v>
      </c>
      <c r="G33" s="17"/>
    </row>
    <row r="34" spans="2:7" ht="16.5" customHeight="1" x14ac:dyDescent="0.25">
      <c r="B34" s="34"/>
      <c r="C34" s="19" t="s">
        <v>58</v>
      </c>
      <c r="D34" s="104"/>
      <c r="E34" s="104"/>
      <c r="F34" s="104"/>
      <c r="G34" s="17"/>
    </row>
    <row r="35" spans="2:7" ht="28.2" customHeight="1" x14ac:dyDescent="0.25">
      <c r="B35" s="16" t="s">
        <v>59</v>
      </c>
      <c r="C35" s="27" t="s">
        <v>60</v>
      </c>
      <c r="D35" s="28">
        <v>70</v>
      </c>
      <c r="E35" s="28">
        <v>50</v>
      </c>
      <c r="F35" s="28">
        <v>50</v>
      </c>
      <c r="G35" s="17"/>
    </row>
    <row r="36" spans="2:7" ht="27.6" customHeight="1" x14ac:dyDescent="0.25">
      <c r="B36" s="16" t="s">
        <v>61</v>
      </c>
      <c r="C36" s="27" t="s">
        <v>62</v>
      </c>
      <c r="D36" s="28">
        <v>80</v>
      </c>
      <c r="E36" s="28">
        <v>100</v>
      </c>
      <c r="F36" s="28">
        <v>100</v>
      </c>
      <c r="G36" s="17"/>
    </row>
    <row r="37" spans="2:7" ht="16.5" customHeight="1" x14ac:dyDescent="0.25">
      <c r="B37" s="16" t="s">
        <v>63</v>
      </c>
      <c r="C37" s="35" t="s">
        <v>64</v>
      </c>
      <c r="D37" s="28">
        <v>1100</v>
      </c>
      <c r="E37" s="28">
        <v>1100</v>
      </c>
      <c r="F37" s="28">
        <v>1100</v>
      </c>
      <c r="G37" s="17"/>
    </row>
    <row r="38" spans="2:7" ht="28.5" customHeight="1" x14ac:dyDescent="0.25">
      <c r="B38" s="16" t="s">
        <v>65</v>
      </c>
      <c r="C38" s="35" t="s">
        <v>66</v>
      </c>
      <c r="D38" s="106">
        <v>21.244</v>
      </c>
      <c r="E38" s="106">
        <v>21.443999999999999</v>
      </c>
      <c r="F38" s="106">
        <v>21.643999999999998</v>
      </c>
      <c r="G38" s="17"/>
    </row>
    <row r="39" spans="2:7" ht="29.4" customHeight="1" x14ac:dyDescent="0.25">
      <c r="B39" s="21"/>
      <c r="C39" s="19" t="s">
        <v>67</v>
      </c>
      <c r="D39" s="17"/>
      <c r="E39" s="17"/>
      <c r="F39" s="17"/>
      <c r="G39" s="17"/>
    </row>
    <row r="40" spans="2:7" ht="17.25" customHeight="1" x14ac:dyDescent="0.25">
      <c r="B40" s="21" t="s">
        <v>68</v>
      </c>
      <c r="C40" s="30" t="s">
        <v>69</v>
      </c>
      <c r="D40" s="71">
        <v>297</v>
      </c>
      <c r="E40" s="71">
        <v>297</v>
      </c>
      <c r="F40" s="71">
        <v>297</v>
      </c>
      <c r="G40" s="17"/>
    </row>
    <row r="41" spans="2:7" ht="27.75" customHeight="1" x14ac:dyDescent="0.25">
      <c r="B41" s="21" t="s">
        <v>70</v>
      </c>
      <c r="C41" s="30" t="s">
        <v>71</v>
      </c>
      <c r="D41" s="107">
        <v>20</v>
      </c>
      <c r="E41" s="73">
        <v>20</v>
      </c>
      <c r="F41" s="73">
        <v>20</v>
      </c>
      <c r="G41" s="17"/>
    </row>
    <row r="42" spans="2:7" ht="29.25" customHeight="1" x14ac:dyDescent="0.25">
      <c r="B42" s="21" t="s">
        <v>72</v>
      </c>
      <c r="C42" s="16" t="s">
        <v>73</v>
      </c>
      <c r="D42" s="107">
        <v>5</v>
      </c>
      <c r="E42" s="73">
        <v>5</v>
      </c>
      <c r="F42" s="73">
        <v>5</v>
      </c>
      <c r="G42" s="17"/>
    </row>
    <row r="43" spans="2:7" ht="17.25" customHeight="1" x14ac:dyDescent="0.25">
      <c r="B43" s="21" t="s">
        <v>74</v>
      </c>
      <c r="C43" s="30" t="s">
        <v>75</v>
      </c>
      <c r="D43" s="107">
        <v>1</v>
      </c>
      <c r="E43" s="73">
        <v>1</v>
      </c>
      <c r="F43" s="73">
        <v>1</v>
      </c>
      <c r="G43" s="17"/>
    </row>
    <row r="44" spans="2:7" ht="17.25" customHeight="1" x14ac:dyDescent="0.25">
      <c r="B44" s="21" t="s">
        <v>76</v>
      </c>
      <c r="C44" s="16" t="s">
        <v>77</v>
      </c>
      <c r="D44" s="107">
        <v>58</v>
      </c>
      <c r="E44" s="73">
        <f>0+15</f>
        <v>15</v>
      </c>
      <c r="F44" s="73">
        <f>0+20</f>
        <v>20</v>
      </c>
      <c r="G44" s="17" t="s">
        <v>78</v>
      </c>
    </row>
    <row r="45" spans="2:7" ht="19.5" customHeight="1" x14ac:dyDescent="0.25">
      <c r="B45" s="21"/>
      <c r="C45" s="19" t="s">
        <v>79</v>
      </c>
      <c r="D45" s="17"/>
      <c r="E45" s="17"/>
      <c r="F45" s="17"/>
      <c r="G45" s="17" t="s">
        <v>80</v>
      </c>
    </row>
    <row r="46" spans="2:7" ht="16.5" customHeight="1" x14ac:dyDescent="0.25">
      <c r="B46" s="21" t="s">
        <v>81</v>
      </c>
      <c r="C46" s="16" t="s">
        <v>82</v>
      </c>
      <c r="D46" s="32">
        <f>4+2</f>
        <v>6</v>
      </c>
      <c r="E46" s="32"/>
      <c r="F46" s="32"/>
      <c r="G46" s="32" t="s">
        <v>83</v>
      </c>
    </row>
    <row r="47" spans="2:7" ht="27.75" customHeight="1" x14ac:dyDescent="0.25">
      <c r="B47" s="33"/>
      <c r="C47" s="19" t="s">
        <v>84</v>
      </c>
      <c r="D47" s="17"/>
      <c r="E47" s="17"/>
      <c r="F47" s="17"/>
      <c r="G47" s="17"/>
    </row>
    <row r="48" spans="2:7" ht="16.5" customHeight="1" x14ac:dyDescent="0.25">
      <c r="B48" s="21" t="s">
        <v>85</v>
      </c>
      <c r="C48" s="16" t="s">
        <v>26</v>
      </c>
      <c r="D48" s="17">
        <v>2</v>
      </c>
      <c r="E48" s="17">
        <v>2</v>
      </c>
      <c r="F48" s="17">
        <v>1</v>
      </c>
      <c r="G48" s="2"/>
    </row>
    <row r="49" spans="2:7" ht="28.5" customHeight="1" x14ac:dyDescent="0.25">
      <c r="B49" s="21" t="s">
        <v>86</v>
      </c>
      <c r="C49" s="16" t="s">
        <v>87</v>
      </c>
      <c r="D49" s="32"/>
      <c r="E49" s="32">
        <v>3</v>
      </c>
      <c r="F49" s="32">
        <f>2-1</f>
        <v>1</v>
      </c>
      <c r="G49" s="17" t="s">
        <v>88</v>
      </c>
    </row>
    <row r="50" spans="2:7" ht="17.25" customHeight="1" x14ac:dyDescent="0.25">
      <c r="B50" s="15"/>
      <c r="C50" s="19" t="s">
        <v>89</v>
      </c>
      <c r="D50" s="17"/>
      <c r="E50" s="17"/>
      <c r="F50" s="17"/>
      <c r="G50" s="16"/>
    </row>
    <row r="51" spans="2:7" ht="17.25" customHeight="1" x14ac:dyDescent="0.25">
      <c r="B51" s="21" t="s">
        <v>90</v>
      </c>
      <c r="C51" s="37" t="s">
        <v>91</v>
      </c>
      <c r="D51" s="17">
        <v>25</v>
      </c>
      <c r="E51" s="17">
        <v>25</v>
      </c>
      <c r="F51" s="17">
        <v>25</v>
      </c>
      <c r="G51" s="16"/>
    </row>
    <row r="52" spans="2:7" ht="18" customHeight="1" x14ac:dyDescent="0.25">
      <c r="B52" s="21" t="s">
        <v>92</v>
      </c>
      <c r="C52" s="37" t="s">
        <v>93</v>
      </c>
      <c r="D52" s="17">
        <v>103</v>
      </c>
      <c r="E52" s="17">
        <v>103</v>
      </c>
      <c r="F52" s="17">
        <v>103</v>
      </c>
      <c r="G52" s="14"/>
    </row>
    <row r="53" spans="2:7" ht="17.25" customHeight="1" x14ac:dyDescent="0.25">
      <c r="B53" s="21" t="s">
        <v>94</v>
      </c>
      <c r="C53" s="20" t="s">
        <v>95</v>
      </c>
      <c r="D53" s="17">
        <v>11</v>
      </c>
      <c r="E53" s="17">
        <v>11</v>
      </c>
      <c r="F53" s="17">
        <v>11</v>
      </c>
      <c r="G53" s="14"/>
    </row>
    <row r="54" spans="2:7" ht="18" customHeight="1" x14ac:dyDescent="0.25">
      <c r="B54" s="21" t="s">
        <v>96</v>
      </c>
      <c r="C54" s="30" t="s">
        <v>97</v>
      </c>
      <c r="D54" s="17">
        <v>69</v>
      </c>
      <c r="E54" s="17"/>
      <c r="F54" s="17"/>
      <c r="G54" s="14"/>
    </row>
    <row r="55" spans="2:7" ht="18" customHeight="1" x14ac:dyDescent="0.25">
      <c r="B55" s="21" t="s">
        <v>98</v>
      </c>
      <c r="C55" s="16" t="s">
        <v>99</v>
      </c>
      <c r="D55" s="71">
        <f>1+2</f>
        <v>3</v>
      </c>
      <c r="E55" s="72"/>
      <c r="F55" s="72"/>
      <c r="G55" s="14"/>
    </row>
    <row r="56" spans="2:7" ht="27.6" customHeight="1" x14ac:dyDescent="0.25">
      <c r="B56" s="21" t="s">
        <v>100</v>
      </c>
      <c r="C56" s="30" t="s">
        <v>101</v>
      </c>
      <c r="D56" s="17"/>
      <c r="E56" s="71">
        <v>2</v>
      </c>
      <c r="F56" s="72"/>
      <c r="G56" s="14"/>
    </row>
    <row r="57" spans="2:7" ht="19.5" customHeight="1" x14ac:dyDescent="0.25">
      <c r="B57" s="21" t="s">
        <v>102</v>
      </c>
      <c r="C57" s="30" t="s">
        <v>103</v>
      </c>
      <c r="D57" s="17">
        <v>4</v>
      </c>
      <c r="E57" s="17">
        <v>3</v>
      </c>
      <c r="F57" s="17">
        <v>1</v>
      </c>
      <c r="G57" s="14"/>
    </row>
    <row r="58" spans="2:7" ht="19.5" customHeight="1" x14ac:dyDescent="0.25">
      <c r="B58" s="21" t="s">
        <v>104</v>
      </c>
      <c r="C58" s="30" t="s">
        <v>105</v>
      </c>
      <c r="D58" s="17"/>
      <c r="E58" s="17">
        <v>1</v>
      </c>
      <c r="F58" s="17"/>
      <c r="G58" s="14"/>
    </row>
    <row r="59" spans="2:7" ht="29.25" customHeight="1" x14ac:dyDescent="0.25">
      <c r="B59" s="21"/>
      <c r="C59" s="19" t="s">
        <v>107</v>
      </c>
      <c r="D59" s="17"/>
      <c r="E59" s="17"/>
      <c r="F59" s="14"/>
      <c r="G59" s="14"/>
    </row>
    <row r="60" spans="2:7" ht="18" customHeight="1" x14ac:dyDescent="0.25">
      <c r="B60" s="21" t="s">
        <v>106</v>
      </c>
      <c r="C60" s="16" t="s">
        <v>109</v>
      </c>
      <c r="D60" s="17">
        <f>0+1</f>
        <v>1</v>
      </c>
      <c r="E60" s="17"/>
      <c r="F60" s="17"/>
      <c r="G60" s="14"/>
    </row>
    <row r="61" spans="2:7" ht="18" customHeight="1" x14ac:dyDescent="0.25">
      <c r="B61" s="39"/>
      <c r="C61" s="108" t="s">
        <v>110</v>
      </c>
      <c r="D61" s="17"/>
      <c r="E61" s="14"/>
      <c r="F61" s="14"/>
      <c r="G61" s="14"/>
    </row>
    <row r="62" spans="2:7" ht="27.75" customHeight="1" x14ac:dyDescent="0.25">
      <c r="B62" s="21" t="s">
        <v>108</v>
      </c>
      <c r="C62" s="109" t="s">
        <v>112</v>
      </c>
      <c r="D62" s="17">
        <v>35</v>
      </c>
      <c r="E62" s="17">
        <v>70</v>
      </c>
      <c r="F62" s="17">
        <v>100</v>
      </c>
      <c r="G62" s="17"/>
    </row>
    <row r="63" spans="2:7" ht="19.5" customHeight="1" x14ac:dyDescent="0.25">
      <c r="B63" s="21" t="s">
        <v>111</v>
      </c>
      <c r="C63" s="109" t="s">
        <v>99</v>
      </c>
      <c r="D63" s="17"/>
      <c r="E63" s="91">
        <v>1</v>
      </c>
      <c r="F63" s="91"/>
      <c r="G63" s="17"/>
    </row>
    <row r="64" spans="2:7" ht="18.75" customHeight="1" x14ac:dyDescent="0.25">
      <c r="B64" s="21" t="s">
        <v>113</v>
      </c>
      <c r="C64" s="110" t="s">
        <v>115</v>
      </c>
      <c r="D64" s="72">
        <v>1</v>
      </c>
      <c r="E64" s="72">
        <v>1</v>
      </c>
      <c r="F64" s="72"/>
      <c r="G64" s="17"/>
    </row>
    <row r="65" spans="2:7" ht="38.4" customHeight="1" x14ac:dyDescent="0.25">
      <c r="B65" s="16" t="s">
        <v>114</v>
      </c>
      <c r="C65" s="110" t="s">
        <v>370</v>
      </c>
      <c r="D65" s="71">
        <v>1</v>
      </c>
      <c r="E65" s="72"/>
      <c r="F65" s="72"/>
      <c r="G65" s="17"/>
    </row>
    <row r="66" spans="2:7" ht="45" customHeight="1" x14ac:dyDescent="0.25">
      <c r="B66" s="21"/>
      <c r="C66" s="19" t="s">
        <v>116</v>
      </c>
      <c r="D66" s="17"/>
      <c r="E66" s="17"/>
      <c r="F66" s="17"/>
      <c r="G66" s="17"/>
    </row>
    <row r="67" spans="2:7" ht="27.6" customHeight="1" x14ac:dyDescent="0.25">
      <c r="B67" s="21" t="s">
        <v>117</v>
      </c>
      <c r="C67" s="16" t="s">
        <v>118</v>
      </c>
      <c r="D67" s="75">
        <v>8.9</v>
      </c>
      <c r="E67" s="75">
        <v>8.9</v>
      </c>
      <c r="F67" s="75">
        <v>8.9</v>
      </c>
      <c r="G67" s="14"/>
    </row>
    <row r="68" spans="2:7" ht="18" customHeight="1" x14ac:dyDescent="0.25">
      <c r="B68" s="21" t="s">
        <v>119</v>
      </c>
      <c r="C68" s="16" t="s">
        <v>120</v>
      </c>
      <c r="D68" s="17">
        <v>8</v>
      </c>
      <c r="E68" s="17">
        <v>8</v>
      </c>
      <c r="F68" s="17">
        <v>8</v>
      </c>
      <c r="G68" s="14"/>
    </row>
    <row r="69" spans="2:7" ht="27" customHeight="1" x14ac:dyDescent="0.25">
      <c r="B69" s="21" t="s">
        <v>121</v>
      </c>
      <c r="C69" s="16" t="s">
        <v>122</v>
      </c>
      <c r="D69" s="17">
        <v>730</v>
      </c>
      <c r="E69" s="17">
        <v>730</v>
      </c>
      <c r="F69" s="17">
        <v>730</v>
      </c>
      <c r="G69" s="14"/>
    </row>
    <row r="70" spans="2:7" ht="27.75" customHeight="1" x14ac:dyDescent="0.25">
      <c r="B70" s="21"/>
      <c r="C70" s="13" t="s">
        <v>123</v>
      </c>
      <c r="D70" s="17"/>
      <c r="E70" s="17"/>
      <c r="F70" s="17"/>
      <c r="G70" s="14"/>
    </row>
    <row r="71" spans="2:7" ht="17.399999999999999" customHeight="1" x14ac:dyDescent="0.25">
      <c r="B71" s="21" t="s">
        <v>124</v>
      </c>
      <c r="C71" s="30" t="s">
        <v>125</v>
      </c>
      <c r="D71" s="17">
        <v>10</v>
      </c>
      <c r="E71" s="17">
        <v>13</v>
      </c>
      <c r="F71" s="17">
        <v>14</v>
      </c>
      <c r="G71" s="14"/>
    </row>
    <row r="72" spans="2:7" ht="18" customHeight="1" x14ac:dyDescent="0.25">
      <c r="B72" s="21" t="s">
        <v>126</v>
      </c>
      <c r="C72" s="30" t="s">
        <v>127</v>
      </c>
      <c r="D72" s="32">
        <v>790</v>
      </c>
      <c r="E72" s="32">
        <v>790</v>
      </c>
      <c r="F72" s="32">
        <v>790</v>
      </c>
      <c r="G72" s="14"/>
    </row>
    <row r="73" spans="2:7" ht="17.25" customHeight="1" x14ac:dyDescent="0.25">
      <c r="B73" s="21" t="s">
        <v>128</v>
      </c>
      <c r="C73" s="30" t="s">
        <v>129</v>
      </c>
      <c r="D73" s="17">
        <v>2</v>
      </c>
      <c r="E73" s="17">
        <v>2</v>
      </c>
      <c r="F73" s="17">
        <v>1</v>
      </c>
      <c r="G73" s="14" t="s">
        <v>130</v>
      </c>
    </row>
    <row r="74" spans="2:7" ht="18" customHeight="1" x14ac:dyDescent="0.25">
      <c r="B74" s="21" t="s">
        <v>131</v>
      </c>
      <c r="C74" s="30" t="s">
        <v>132</v>
      </c>
      <c r="D74" s="17"/>
      <c r="E74" s="17">
        <v>1</v>
      </c>
      <c r="F74" s="17">
        <v>1</v>
      </c>
      <c r="G74" s="14"/>
    </row>
    <row r="75" spans="2:7" ht="45" customHeight="1" x14ac:dyDescent="0.25">
      <c r="B75" s="21"/>
      <c r="C75" s="13" t="s">
        <v>133</v>
      </c>
      <c r="D75" s="17"/>
      <c r="E75" s="17"/>
      <c r="F75" s="17"/>
      <c r="G75" s="14"/>
    </row>
    <row r="76" spans="2:7" ht="18" customHeight="1" x14ac:dyDescent="0.25">
      <c r="B76" s="21" t="s">
        <v>134</v>
      </c>
      <c r="C76" s="16" t="s">
        <v>135</v>
      </c>
      <c r="D76" s="17">
        <v>970</v>
      </c>
      <c r="E76" s="17">
        <v>970</v>
      </c>
      <c r="F76" s="17">
        <v>970</v>
      </c>
      <c r="G76" s="14"/>
    </row>
    <row r="77" spans="2:7" ht="18" customHeight="1" x14ac:dyDescent="0.25">
      <c r="B77" s="21" t="s">
        <v>136</v>
      </c>
      <c r="C77" s="16" t="s">
        <v>137</v>
      </c>
      <c r="D77" s="32">
        <v>550</v>
      </c>
      <c r="E77" s="32">
        <v>550</v>
      </c>
      <c r="F77" s="32">
        <v>550</v>
      </c>
      <c r="G77" s="14"/>
    </row>
    <row r="78" spans="2:7" ht="18" customHeight="1" x14ac:dyDescent="0.25">
      <c r="B78" s="21" t="s">
        <v>138</v>
      </c>
      <c r="C78" s="16" t="s">
        <v>139</v>
      </c>
      <c r="D78" s="32">
        <v>2</v>
      </c>
      <c r="E78" s="32"/>
      <c r="F78" s="32"/>
      <c r="G78" s="14"/>
    </row>
    <row r="79" spans="2:7" ht="18" customHeight="1" x14ac:dyDescent="0.25">
      <c r="B79" s="21" t="s">
        <v>140</v>
      </c>
      <c r="C79" s="26" t="s">
        <v>141</v>
      </c>
      <c r="D79" s="32">
        <v>16</v>
      </c>
      <c r="E79" s="32">
        <v>16</v>
      </c>
      <c r="F79" s="32">
        <v>16</v>
      </c>
      <c r="G79" s="14"/>
    </row>
    <row r="80" spans="2:7" ht="33.6" customHeight="1" x14ac:dyDescent="0.25">
      <c r="B80" s="23"/>
      <c r="C80" s="19" t="s">
        <v>142</v>
      </c>
      <c r="D80" s="32"/>
      <c r="E80" s="32"/>
      <c r="F80" s="32"/>
      <c r="G80" s="14"/>
    </row>
    <row r="81" spans="2:7" ht="17.25" customHeight="1" x14ac:dyDescent="0.25">
      <c r="B81" s="21" t="s">
        <v>143</v>
      </c>
      <c r="C81" s="16" t="s">
        <v>144</v>
      </c>
      <c r="D81" s="32">
        <v>8</v>
      </c>
      <c r="E81" s="32">
        <v>6</v>
      </c>
      <c r="F81" s="32">
        <v>6</v>
      </c>
      <c r="G81" s="14"/>
    </row>
    <row r="82" spans="2:7" ht="15.75" customHeight="1" x14ac:dyDescent="0.25">
      <c r="B82" s="23"/>
      <c r="C82" s="19" t="s">
        <v>145</v>
      </c>
      <c r="D82" s="22"/>
      <c r="E82" s="22"/>
      <c r="F82" s="22"/>
      <c r="G82" s="14"/>
    </row>
    <row r="83" spans="2:7" ht="17.25" customHeight="1" x14ac:dyDescent="0.25">
      <c r="B83" s="21" t="s">
        <v>146</v>
      </c>
      <c r="C83" s="16" t="s">
        <v>147</v>
      </c>
      <c r="D83" s="107">
        <v>10</v>
      </c>
      <c r="E83" s="73">
        <v>10</v>
      </c>
      <c r="F83" s="73">
        <v>10</v>
      </c>
      <c r="G83" s="14"/>
    </row>
    <row r="84" spans="2:7" ht="17.25" customHeight="1" x14ac:dyDescent="0.25">
      <c r="B84" s="21" t="s">
        <v>148</v>
      </c>
      <c r="C84" s="16" t="s">
        <v>149</v>
      </c>
      <c r="D84" s="107">
        <v>50</v>
      </c>
      <c r="E84" s="73">
        <v>50</v>
      </c>
      <c r="F84" s="73">
        <v>50</v>
      </c>
      <c r="G84" s="14"/>
    </row>
    <row r="85" spans="2:7" ht="29.25" customHeight="1" x14ac:dyDescent="0.25">
      <c r="B85" s="21" t="s">
        <v>150</v>
      </c>
      <c r="C85" s="16" t="s">
        <v>151</v>
      </c>
      <c r="D85" s="107">
        <v>2</v>
      </c>
      <c r="E85" s="73">
        <v>10</v>
      </c>
      <c r="F85" s="73">
        <v>10</v>
      </c>
      <c r="G85" s="14"/>
    </row>
    <row r="86" spans="2:7" ht="19.95" customHeight="1" x14ac:dyDescent="0.25">
      <c r="B86" s="40"/>
      <c r="C86" s="111" t="s">
        <v>152</v>
      </c>
      <c r="D86" s="41"/>
      <c r="E86" s="41"/>
      <c r="F86" s="41"/>
      <c r="G86" s="41"/>
    </row>
    <row r="87" spans="2:7" ht="19.95" customHeight="1" x14ac:dyDescent="0.25">
      <c r="B87" s="40" t="s">
        <v>154</v>
      </c>
      <c r="C87" s="30" t="s">
        <v>26</v>
      </c>
      <c r="D87" s="17">
        <v>1</v>
      </c>
      <c r="E87" s="14"/>
      <c r="F87" s="14"/>
      <c r="G87" s="17" t="s">
        <v>153</v>
      </c>
    </row>
    <row r="88" spans="2:7" ht="20.25" customHeight="1" x14ac:dyDescent="0.25">
      <c r="B88" s="40"/>
      <c r="C88" s="112" t="s">
        <v>155</v>
      </c>
      <c r="D88" s="17"/>
      <c r="E88" s="17"/>
      <c r="F88" s="14"/>
      <c r="G88" s="17"/>
    </row>
    <row r="89" spans="2:7" ht="21" customHeight="1" x14ac:dyDescent="0.25">
      <c r="B89" s="40" t="s">
        <v>156</v>
      </c>
      <c r="C89" s="113" t="s">
        <v>371</v>
      </c>
      <c r="D89" s="17">
        <v>100</v>
      </c>
      <c r="E89" s="17"/>
      <c r="F89" s="14"/>
      <c r="G89" s="17"/>
    </row>
    <row r="90" spans="2:7" ht="21" customHeight="1" x14ac:dyDescent="0.25">
      <c r="B90" s="40" t="s">
        <v>157</v>
      </c>
      <c r="C90" s="113" t="s">
        <v>158</v>
      </c>
      <c r="D90" s="17"/>
      <c r="E90" s="17">
        <v>100</v>
      </c>
      <c r="F90" s="14"/>
      <c r="G90" s="17"/>
    </row>
    <row r="91" spans="2:7" ht="30" customHeight="1" x14ac:dyDescent="0.25">
      <c r="B91" s="16"/>
      <c r="C91" s="112" t="s">
        <v>159</v>
      </c>
      <c r="D91" s="17"/>
      <c r="E91" s="17"/>
      <c r="F91" s="14"/>
      <c r="G91" s="17"/>
    </row>
    <row r="92" spans="2:7" ht="31.5" customHeight="1" x14ac:dyDescent="0.25">
      <c r="B92" s="16" t="s">
        <v>160</v>
      </c>
      <c r="C92" s="114" t="s">
        <v>161</v>
      </c>
      <c r="D92" s="17">
        <v>100</v>
      </c>
      <c r="E92" s="17"/>
      <c r="F92" s="14"/>
      <c r="G92" s="17"/>
    </row>
    <row r="93" spans="2:7" ht="18.75" customHeight="1" x14ac:dyDescent="0.25">
      <c r="B93" s="16" t="s">
        <v>162</v>
      </c>
      <c r="C93" s="114" t="s">
        <v>163</v>
      </c>
      <c r="D93" s="85">
        <v>100</v>
      </c>
      <c r="E93" s="85"/>
      <c r="F93" s="64"/>
      <c r="G93" s="85"/>
    </row>
    <row r="94" spans="2:7" ht="27.6" customHeight="1" x14ac:dyDescent="0.25">
      <c r="B94" s="82" t="s">
        <v>164</v>
      </c>
      <c r="C94" s="83" t="s">
        <v>165</v>
      </c>
      <c r="D94" s="84"/>
      <c r="E94" s="84"/>
      <c r="F94" s="84"/>
      <c r="G94" s="84"/>
    </row>
    <row r="95" spans="2:7" ht="28.5" customHeight="1" x14ac:dyDescent="0.25">
      <c r="B95" s="19"/>
      <c r="C95" s="13" t="s">
        <v>166</v>
      </c>
      <c r="D95" s="32"/>
      <c r="E95" s="32"/>
      <c r="F95" s="32"/>
      <c r="G95" s="14"/>
    </row>
    <row r="96" spans="2:7" ht="18" customHeight="1" x14ac:dyDescent="0.25">
      <c r="B96" s="21" t="s">
        <v>167</v>
      </c>
      <c r="C96" s="30" t="s">
        <v>168</v>
      </c>
      <c r="D96" s="115">
        <v>22.4</v>
      </c>
      <c r="E96" s="115">
        <v>23.5</v>
      </c>
      <c r="F96" s="115">
        <v>24.6</v>
      </c>
      <c r="G96" s="14" t="s">
        <v>169</v>
      </c>
    </row>
    <row r="97" spans="2:7" ht="15.75" customHeight="1" x14ac:dyDescent="0.25">
      <c r="B97" s="21" t="s">
        <v>170</v>
      </c>
      <c r="C97" s="16" t="s">
        <v>171</v>
      </c>
      <c r="D97" s="115">
        <v>7.4</v>
      </c>
      <c r="E97" s="115">
        <v>7.5</v>
      </c>
      <c r="F97" s="115">
        <v>7.6</v>
      </c>
      <c r="G97" s="22" t="s">
        <v>172</v>
      </c>
    </row>
    <row r="98" spans="2:7" ht="27.75" customHeight="1" x14ac:dyDescent="0.25">
      <c r="B98" s="21"/>
      <c r="C98" s="42" t="s">
        <v>173</v>
      </c>
      <c r="D98" s="32"/>
      <c r="E98" s="32"/>
      <c r="F98" s="32"/>
      <c r="G98" s="14"/>
    </row>
    <row r="99" spans="2:7" ht="16.5" customHeight="1" x14ac:dyDescent="0.25">
      <c r="B99" s="21" t="s">
        <v>174</v>
      </c>
      <c r="C99" s="30" t="s">
        <v>171</v>
      </c>
      <c r="D99" s="116">
        <v>0.51</v>
      </c>
      <c r="E99" s="117">
        <v>0.5</v>
      </c>
      <c r="F99" s="117">
        <v>0.5</v>
      </c>
      <c r="G99" s="22" t="s">
        <v>172</v>
      </c>
    </row>
    <row r="100" spans="2:7" ht="27.75" customHeight="1" x14ac:dyDescent="0.25">
      <c r="B100" s="19"/>
      <c r="C100" s="42" t="s">
        <v>175</v>
      </c>
      <c r="D100" s="32"/>
      <c r="E100" s="32"/>
      <c r="F100" s="32"/>
      <c r="G100" s="14"/>
    </row>
    <row r="101" spans="2:7" ht="27.75" customHeight="1" x14ac:dyDescent="0.25">
      <c r="B101" s="21" t="s">
        <v>176</v>
      </c>
      <c r="C101" s="16" t="s">
        <v>177</v>
      </c>
      <c r="D101" s="32">
        <v>28</v>
      </c>
      <c r="E101" s="32">
        <v>21</v>
      </c>
      <c r="F101" s="32">
        <v>16</v>
      </c>
      <c r="G101" s="32" t="s">
        <v>169</v>
      </c>
    </row>
    <row r="102" spans="2:7" ht="28.5" customHeight="1" x14ac:dyDescent="0.25">
      <c r="B102" s="6" t="s">
        <v>178</v>
      </c>
      <c r="C102" s="7" t="s">
        <v>179</v>
      </c>
      <c r="D102" s="98"/>
      <c r="E102" s="98"/>
      <c r="F102" s="98"/>
      <c r="G102" s="43"/>
    </row>
    <row r="103" spans="2:7" ht="28.5" customHeight="1" x14ac:dyDescent="0.25">
      <c r="B103" s="1" t="s">
        <v>180</v>
      </c>
      <c r="C103" s="8" t="s">
        <v>181</v>
      </c>
      <c r="D103" s="118">
        <v>53</v>
      </c>
      <c r="E103" s="118">
        <v>54</v>
      </c>
      <c r="F103" s="118">
        <v>55</v>
      </c>
      <c r="G103" s="97"/>
    </row>
    <row r="104" spans="2:7" ht="32.4" customHeight="1" x14ac:dyDescent="0.25">
      <c r="B104" s="9" t="s">
        <v>182</v>
      </c>
      <c r="C104" s="10" t="s">
        <v>183</v>
      </c>
      <c r="D104" s="99"/>
      <c r="E104" s="99"/>
      <c r="F104" s="99"/>
      <c r="G104" s="11"/>
    </row>
    <row r="105" spans="2:7" ht="42" customHeight="1" x14ac:dyDescent="0.25">
      <c r="B105" s="18"/>
      <c r="C105" s="44" t="s">
        <v>184</v>
      </c>
      <c r="D105" s="32"/>
      <c r="E105" s="32"/>
      <c r="F105" s="32"/>
      <c r="G105" s="32"/>
    </row>
    <row r="106" spans="2:7" ht="15.75" customHeight="1" x14ac:dyDescent="0.25">
      <c r="B106" s="21" t="s">
        <v>185</v>
      </c>
      <c r="C106" s="16" t="s">
        <v>186</v>
      </c>
      <c r="D106" s="32">
        <v>368</v>
      </c>
      <c r="E106" s="32">
        <v>368</v>
      </c>
      <c r="F106" s="32">
        <v>368</v>
      </c>
      <c r="G106" s="32"/>
    </row>
    <row r="107" spans="2:7" ht="27.75" customHeight="1" x14ac:dyDescent="0.25">
      <c r="B107" s="21" t="s">
        <v>187</v>
      </c>
      <c r="C107" s="16" t="s">
        <v>188</v>
      </c>
      <c r="D107" s="32">
        <v>22</v>
      </c>
      <c r="E107" s="32">
        <v>17</v>
      </c>
      <c r="F107" s="32">
        <v>17</v>
      </c>
      <c r="G107" s="32"/>
    </row>
    <row r="108" spans="2:7" ht="15.75" customHeight="1" x14ac:dyDescent="0.25">
      <c r="B108" s="21" t="s">
        <v>189</v>
      </c>
      <c r="C108" s="16" t="s">
        <v>190</v>
      </c>
      <c r="D108" s="32">
        <v>2</v>
      </c>
      <c r="E108" s="32">
        <v>2</v>
      </c>
      <c r="F108" s="32">
        <v>2</v>
      </c>
      <c r="G108" s="32"/>
    </row>
    <row r="109" spans="2:7" ht="31.5" customHeight="1" x14ac:dyDescent="0.25">
      <c r="B109" s="44"/>
      <c r="C109" s="19" t="s">
        <v>191</v>
      </c>
      <c r="D109" s="32"/>
      <c r="E109" s="32"/>
      <c r="F109" s="32"/>
      <c r="G109" s="14" t="s">
        <v>80</v>
      </c>
    </row>
    <row r="110" spans="2:7" ht="17.25" customHeight="1" x14ac:dyDescent="0.25">
      <c r="B110" s="21" t="s">
        <v>192</v>
      </c>
      <c r="C110" s="30" t="s">
        <v>193</v>
      </c>
      <c r="D110" s="32">
        <v>18</v>
      </c>
      <c r="E110" s="32">
        <v>18</v>
      </c>
      <c r="F110" s="32">
        <v>18</v>
      </c>
      <c r="G110" s="32" t="s">
        <v>194</v>
      </c>
    </row>
    <row r="111" spans="2:7" ht="18" customHeight="1" x14ac:dyDescent="0.25">
      <c r="B111" s="21" t="s">
        <v>195</v>
      </c>
      <c r="C111" s="26" t="s">
        <v>196</v>
      </c>
      <c r="D111" s="32">
        <v>3</v>
      </c>
      <c r="E111" s="32">
        <v>3</v>
      </c>
      <c r="F111" s="32">
        <v>3</v>
      </c>
      <c r="G111" s="32" t="s">
        <v>194</v>
      </c>
    </row>
    <row r="112" spans="2:7" ht="41.25" customHeight="1" x14ac:dyDescent="0.25">
      <c r="B112" s="21" t="s">
        <v>197</v>
      </c>
      <c r="C112" s="16" t="s">
        <v>198</v>
      </c>
      <c r="D112" s="32">
        <v>100</v>
      </c>
      <c r="E112" s="32"/>
      <c r="F112" s="32"/>
      <c r="G112" s="22" t="s">
        <v>194</v>
      </c>
    </row>
    <row r="113" spans="2:7" ht="20.25" customHeight="1" x14ac:dyDescent="0.25">
      <c r="B113" s="21" t="s">
        <v>199</v>
      </c>
      <c r="C113" s="16" t="s">
        <v>200</v>
      </c>
      <c r="D113" s="32"/>
      <c r="E113" s="32">
        <v>324</v>
      </c>
      <c r="F113" s="32"/>
      <c r="G113" s="32" t="s">
        <v>194</v>
      </c>
    </row>
    <row r="114" spans="2:7" ht="45" customHeight="1" x14ac:dyDescent="0.25">
      <c r="B114" s="16"/>
      <c r="C114" s="119" t="s">
        <v>202</v>
      </c>
      <c r="D114" s="17"/>
      <c r="E114" s="17"/>
      <c r="F114" s="17"/>
      <c r="G114" s="17"/>
    </row>
    <row r="115" spans="2:7" ht="19.95" customHeight="1" x14ac:dyDescent="0.25">
      <c r="B115" s="16" t="s">
        <v>201</v>
      </c>
      <c r="C115" s="16" t="s">
        <v>29</v>
      </c>
      <c r="D115" s="17"/>
      <c r="E115" s="17">
        <v>100</v>
      </c>
      <c r="F115" s="17"/>
      <c r="G115" s="17"/>
    </row>
    <row r="116" spans="2:7" ht="42.6" customHeight="1" x14ac:dyDescent="0.25">
      <c r="B116" s="6" t="s">
        <v>203</v>
      </c>
      <c r="C116" s="7" t="s">
        <v>204</v>
      </c>
      <c r="D116" s="45"/>
      <c r="E116" s="45"/>
      <c r="F116" s="45"/>
      <c r="G116" s="45"/>
    </row>
    <row r="117" spans="2:7" ht="30.75" customHeight="1" x14ac:dyDescent="0.25">
      <c r="B117" s="1" t="s">
        <v>205</v>
      </c>
      <c r="C117" s="8" t="s">
        <v>206</v>
      </c>
      <c r="D117" s="120">
        <v>1141</v>
      </c>
      <c r="E117" s="120">
        <v>747</v>
      </c>
      <c r="F117" s="120">
        <v>1535</v>
      </c>
      <c r="G117" s="46"/>
    </row>
    <row r="118" spans="2:7" ht="30.75" customHeight="1" x14ac:dyDescent="0.25">
      <c r="B118" s="1" t="s">
        <v>207</v>
      </c>
      <c r="C118" s="8" t="s">
        <v>208</v>
      </c>
      <c r="D118" s="118" t="s">
        <v>209</v>
      </c>
      <c r="E118" s="118" t="s">
        <v>210</v>
      </c>
      <c r="F118" s="118" t="s">
        <v>211</v>
      </c>
      <c r="G118" s="79" t="s">
        <v>212</v>
      </c>
    </row>
    <row r="119" spans="2:7" ht="30.75" customHeight="1" x14ac:dyDescent="0.25">
      <c r="B119" s="1" t="s">
        <v>213</v>
      </c>
      <c r="C119" s="8" t="s">
        <v>214</v>
      </c>
      <c r="D119" s="118" t="s">
        <v>215</v>
      </c>
      <c r="E119" s="118">
        <v>10</v>
      </c>
      <c r="F119" s="118" t="s">
        <v>216</v>
      </c>
      <c r="G119" s="79" t="s">
        <v>217</v>
      </c>
    </row>
    <row r="120" spans="2:7" ht="30.75" customHeight="1" x14ac:dyDescent="0.25">
      <c r="B120" s="1" t="s">
        <v>218</v>
      </c>
      <c r="C120" s="8" t="s">
        <v>219</v>
      </c>
      <c r="D120" s="77">
        <v>7.64</v>
      </c>
      <c r="E120" s="77" t="s">
        <v>220</v>
      </c>
      <c r="F120" s="77" t="s">
        <v>221</v>
      </c>
      <c r="G120" s="46"/>
    </row>
    <row r="121" spans="2:7" ht="30.75" customHeight="1" x14ac:dyDescent="0.25">
      <c r="B121" s="1" t="s">
        <v>222</v>
      </c>
      <c r="C121" s="8" t="s">
        <v>223</v>
      </c>
      <c r="D121" s="77">
        <v>6.41</v>
      </c>
      <c r="E121" s="77" t="s">
        <v>224</v>
      </c>
      <c r="F121" s="77" t="s">
        <v>224</v>
      </c>
      <c r="G121" s="46"/>
    </row>
    <row r="122" spans="2:7" ht="30.75" customHeight="1" x14ac:dyDescent="0.25">
      <c r="B122" s="1" t="s">
        <v>225</v>
      </c>
      <c r="C122" s="8" t="s">
        <v>226</v>
      </c>
      <c r="D122" s="77">
        <v>6.54</v>
      </c>
      <c r="E122" s="77" t="s">
        <v>227</v>
      </c>
      <c r="F122" s="77" t="s">
        <v>227</v>
      </c>
      <c r="G122" s="46"/>
    </row>
    <row r="123" spans="2:7" ht="30.75" customHeight="1" x14ac:dyDescent="0.25">
      <c r="B123" s="1" t="s">
        <v>228</v>
      </c>
      <c r="C123" s="8" t="s">
        <v>229</v>
      </c>
      <c r="D123" s="77">
        <v>5.52</v>
      </c>
      <c r="E123" s="77" t="s">
        <v>230</v>
      </c>
      <c r="F123" s="77" t="s">
        <v>231</v>
      </c>
      <c r="G123" s="46"/>
    </row>
    <row r="124" spans="2:7" ht="31.2" customHeight="1" x14ac:dyDescent="0.25">
      <c r="B124" s="9" t="s">
        <v>232</v>
      </c>
      <c r="C124" s="10" t="s">
        <v>233</v>
      </c>
      <c r="D124" s="11"/>
      <c r="E124" s="11"/>
      <c r="F124" s="11"/>
      <c r="G124" s="11"/>
    </row>
    <row r="125" spans="2:7" ht="42" customHeight="1" x14ac:dyDescent="0.25">
      <c r="B125" s="21"/>
      <c r="C125" s="19" t="s">
        <v>234</v>
      </c>
      <c r="D125" s="14"/>
      <c r="E125" s="14"/>
      <c r="F125" s="14"/>
      <c r="G125" s="14"/>
    </row>
    <row r="126" spans="2:7" ht="28.5" customHeight="1" x14ac:dyDescent="0.25">
      <c r="B126" s="16" t="s">
        <v>236</v>
      </c>
      <c r="C126" s="30" t="s">
        <v>237</v>
      </c>
      <c r="D126" s="32">
        <v>100</v>
      </c>
      <c r="E126" s="32"/>
      <c r="F126" s="32"/>
      <c r="G126" s="14" t="s">
        <v>235</v>
      </c>
    </row>
    <row r="127" spans="2:7" ht="29.4" customHeight="1" x14ac:dyDescent="0.25">
      <c r="B127" s="16" t="s">
        <v>238</v>
      </c>
      <c r="C127" s="16" t="s">
        <v>240</v>
      </c>
      <c r="D127" s="32">
        <v>100</v>
      </c>
      <c r="E127" s="32"/>
      <c r="F127" s="32"/>
      <c r="G127" s="14" t="s">
        <v>235</v>
      </c>
    </row>
    <row r="128" spans="2:7" ht="32.25" customHeight="1" x14ac:dyDescent="0.25">
      <c r="B128" s="16" t="s">
        <v>239</v>
      </c>
      <c r="C128" s="74" t="s">
        <v>242</v>
      </c>
      <c r="D128" s="32">
        <v>100</v>
      </c>
      <c r="E128" s="32"/>
      <c r="F128" s="32"/>
      <c r="G128" s="14" t="s">
        <v>235</v>
      </c>
    </row>
    <row r="129" spans="2:7" ht="32.25" customHeight="1" x14ac:dyDescent="0.25">
      <c r="B129" s="16" t="s">
        <v>241</v>
      </c>
      <c r="C129" s="113" t="s">
        <v>363</v>
      </c>
      <c r="D129" s="32">
        <v>100</v>
      </c>
      <c r="E129" s="32"/>
      <c r="F129" s="32"/>
      <c r="G129" s="14"/>
    </row>
    <row r="130" spans="2:7" ht="32.25" customHeight="1" x14ac:dyDescent="0.25">
      <c r="B130" s="16" t="s">
        <v>243</v>
      </c>
      <c r="C130" s="113" t="s">
        <v>364</v>
      </c>
      <c r="D130" s="32">
        <v>100</v>
      </c>
      <c r="E130" s="32"/>
      <c r="F130" s="32"/>
      <c r="G130" s="14"/>
    </row>
    <row r="131" spans="2:7" ht="32.25" customHeight="1" x14ac:dyDescent="0.25">
      <c r="B131" s="16" t="s">
        <v>244</v>
      </c>
      <c r="C131" s="113" t="s">
        <v>361</v>
      </c>
      <c r="D131" s="32">
        <v>60</v>
      </c>
      <c r="E131" s="32">
        <v>100</v>
      </c>
      <c r="F131" s="32"/>
      <c r="G131" s="14"/>
    </row>
    <row r="132" spans="2:7" ht="32.25" customHeight="1" x14ac:dyDescent="0.25">
      <c r="B132" s="16" t="s">
        <v>245</v>
      </c>
      <c r="C132" s="113" t="s">
        <v>383</v>
      </c>
      <c r="D132" s="32">
        <v>25</v>
      </c>
      <c r="E132" s="32">
        <v>100</v>
      </c>
      <c r="F132" s="32"/>
      <c r="G132" s="14"/>
    </row>
    <row r="133" spans="2:7" ht="32.25" customHeight="1" x14ac:dyDescent="0.25">
      <c r="B133" s="16" t="s">
        <v>246</v>
      </c>
      <c r="C133" s="113" t="s">
        <v>248</v>
      </c>
      <c r="D133" s="32"/>
      <c r="E133" s="32">
        <v>25</v>
      </c>
      <c r="F133" s="32">
        <v>100</v>
      </c>
      <c r="G133" s="14"/>
    </row>
    <row r="134" spans="2:7" ht="32.25" customHeight="1" x14ac:dyDescent="0.25">
      <c r="B134" s="16" t="s">
        <v>247</v>
      </c>
      <c r="C134" s="113" t="s">
        <v>250</v>
      </c>
      <c r="D134" s="32"/>
      <c r="E134" s="32">
        <v>40</v>
      </c>
      <c r="F134" s="32">
        <v>100</v>
      </c>
      <c r="G134" s="14"/>
    </row>
    <row r="135" spans="2:7" ht="32.25" customHeight="1" x14ac:dyDescent="0.25">
      <c r="B135" s="16" t="s">
        <v>249</v>
      </c>
      <c r="C135" s="113" t="s">
        <v>252</v>
      </c>
      <c r="D135" s="32"/>
      <c r="E135" s="32"/>
      <c r="F135" s="32">
        <v>50</v>
      </c>
      <c r="G135" s="14"/>
    </row>
    <row r="136" spans="2:7" ht="32.25" customHeight="1" x14ac:dyDescent="0.25">
      <c r="B136" s="16" t="s">
        <v>251</v>
      </c>
      <c r="C136" s="113" t="s">
        <v>365</v>
      </c>
      <c r="D136" s="32"/>
      <c r="E136" s="32"/>
      <c r="F136" s="32">
        <v>50</v>
      </c>
      <c r="G136" s="14"/>
    </row>
    <row r="137" spans="2:7" ht="32.25" customHeight="1" x14ac:dyDescent="0.25">
      <c r="B137" s="16" t="s">
        <v>253</v>
      </c>
      <c r="C137" s="113" t="s">
        <v>255</v>
      </c>
      <c r="D137" s="32"/>
      <c r="E137" s="32"/>
      <c r="F137" s="32">
        <v>50</v>
      </c>
      <c r="G137" s="14"/>
    </row>
    <row r="138" spans="2:7" ht="30.6" customHeight="1" x14ac:dyDescent="0.25">
      <c r="B138" s="16" t="s">
        <v>254</v>
      </c>
      <c r="C138" s="113" t="s">
        <v>366</v>
      </c>
      <c r="D138" s="32"/>
      <c r="E138" s="32"/>
      <c r="F138" s="32">
        <v>50</v>
      </c>
      <c r="G138" s="14"/>
    </row>
    <row r="139" spans="2:7" ht="32.25" customHeight="1" x14ac:dyDescent="0.25">
      <c r="B139" s="16" t="s">
        <v>256</v>
      </c>
      <c r="C139" s="114" t="s">
        <v>367</v>
      </c>
      <c r="D139" s="32"/>
      <c r="E139" s="32"/>
      <c r="F139" s="32">
        <v>50</v>
      </c>
      <c r="G139" s="14"/>
    </row>
    <row r="140" spans="2:7" ht="45" customHeight="1" x14ac:dyDescent="0.25">
      <c r="B140" s="16" t="s">
        <v>257</v>
      </c>
      <c r="C140" s="113" t="s">
        <v>259</v>
      </c>
      <c r="D140" s="32"/>
      <c r="E140" s="32"/>
      <c r="F140" s="32">
        <v>20</v>
      </c>
      <c r="G140" s="14"/>
    </row>
    <row r="141" spans="2:7" ht="32.25" customHeight="1" x14ac:dyDescent="0.25">
      <c r="B141" s="16" t="s">
        <v>258</v>
      </c>
      <c r="C141" s="121" t="s">
        <v>261</v>
      </c>
      <c r="D141" s="32">
        <v>400</v>
      </c>
      <c r="E141" s="32">
        <v>400</v>
      </c>
      <c r="F141" s="32">
        <v>400</v>
      </c>
      <c r="G141" s="14"/>
    </row>
    <row r="142" spans="2:7" ht="32.25" customHeight="1" x14ac:dyDescent="0.25">
      <c r="B142" s="21" t="s">
        <v>260</v>
      </c>
      <c r="C142" s="113" t="s">
        <v>378</v>
      </c>
      <c r="D142" s="32"/>
      <c r="E142" s="32">
        <v>1</v>
      </c>
      <c r="F142" s="32"/>
      <c r="G142" s="14"/>
    </row>
    <row r="143" spans="2:7" ht="27.75" customHeight="1" x14ac:dyDescent="0.25">
      <c r="B143" s="21"/>
      <c r="C143" s="42" t="s">
        <v>262</v>
      </c>
      <c r="D143" s="17"/>
      <c r="E143" s="17"/>
      <c r="F143" s="17"/>
      <c r="G143" s="14"/>
    </row>
    <row r="144" spans="2:7" ht="15" customHeight="1" x14ac:dyDescent="0.25">
      <c r="B144" s="21" t="s">
        <v>263</v>
      </c>
      <c r="C144" s="30" t="s">
        <v>264</v>
      </c>
      <c r="D144" s="17">
        <v>1</v>
      </c>
      <c r="E144" s="17">
        <v>1</v>
      </c>
      <c r="F144" s="17">
        <v>1</v>
      </c>
      <c r="G144" s="14"/>
    </row>
    <row r="145" spans="2:7" ht="27" customHeight="1" x14ac:dyDescent="0.25">
      <c r="B145" s="21"/>
      <c r="C145" s="42" t="s">
        <v>265</v>
      </c>
      <c r="D145" s="2"/>
      <c r="E145" s="2"/>
      <c r="F145" s="2"/>
      <c r="G145" s="14"/>
    </row>
    <row r="146" spans="2:7" ht="27" customHeight="1" x14ac:dyDescent="0.25">
      <c r="B146" s="21" t="s">
        <v>266</v>
      </c>
      <c r="C146" s="21" t="s">
        <v>267</v>
      </c>
      <c r="D146" s="2">
        <v>63</v>
      </c>
      <c r="E146" s="2">
        <v>68</v>
      </c>
      <c r="F146" s="2">
        <v>73</v>
      </c>
      <c r="G146" s="14"/>
    </row>
    <row r="147" spans="2:7" ht="15.75" customHeight="1" x14ac:dyDescent="0.25">
      <c r="B147" s="21" t="s">
        <v>268</v>
      </c>
      <c r="C147" s="30" t="s">
        <v>269</v>
      </c>
      <c r="D147" s="2">
        <v>100</v>
      </c>
      <c r="E147" s="2">
        <v>100</v>
      </c>
      <c r="F147" s="2">
        <v>100</v>
      </c>
      <c r="G147" s="14"/>
    </row>
    <row r="148" spans="2:7" ht="17.25" customHeight="1" x14ac:dyDescent="0.25">
      <c r="B148" s="21" t="s">
        <v>270</v>
      </c>
      <c r="C148" s="16" t="s">
        <v>271</v>
      </c>
      <c r="D148" s="2">
        <f>2+2</f>
        <v>4</v>
      </c>
      <c r="E148" s="2">
        <v>2</v>
      </c>
      <c r="F148" s="2">
        <v>2</v>
      </c>
      <c r="G148" s="14" t="s">
        <v>88</v>
      </c>
    </row>
    <row r="149" spans="2:7" ht="40.5" customHeight="1" x14ac:dyDescent="0.25">
      <c r="B149" s="21" t="s">
        <v>272</v>
      </c>
      <c r="C149" s="16" t="s">
        <v>273</v>
      </c>
      <c r="D149" s="2">
        <v>2</v>
      </c>
      <c r="E149" s="2">
        <v>2</v>
      </c>
      <c r="F149" s="2">
        <v>2</v>
      </c>
      <c r="G149" s="14"/>
    </row>
    <row r="150" spans="2:7" ht="27.75" customHeight="1" x14ac:dyDescent="0.25">
      <c r="B150" s="21"/>
      <c r="C150" s="48" t="s">
        <v>274</v>
      </c>
      <c r="D150" s="36"/>
      <c r="E150" s="36"/>
      <c r="F150" s="36"/>
      <c r="G150" s="14"/>
    </row>
    <row r="151" spans="2:7" ht="16.5" customHeight="1" x14ac:dyDescent="0.25">
      <c r="B151" s="21" t="s">
        <v>379</v>
      </c>
      <c r="C151" s="49" t="s">
        <v>32</v>
      </c>
      <c r="D151" s="2"/>
      <c r="E151" s="2">
        <v>1</v>
      </c>
      <c r="F151" s="2"/>
      <c r="G151" s="14"/>
    </row>
    <row r="152" spans="2:7" ht="28.5" customHeight="1" x14ac:dyDescent="0.25">
      <c r="B152" s="50" t="s">
        <v>275</v>
      </c>
      <c r="C152" s="10" t="s">
        <v>276</v>
      </c>
      <c r="D152" s="51"/>
      <c r="E152" s="51"/>
      <c r="F152" s="51"/>
      <c r="G152" s="11"/>
    </row>
    <row r="153" spans="2:7" ht="18" customHeight="1" x14ac:dyDescent="0.25">
      <c r="B153" s="15" t="s">
        <v>277</v>
      </c>
      <c r="C153" s="30" t="s">
        <v>278</v>
      </c>
      <c r="D153" s="2">
        <v>9</v>
      </c>
      <c r="E153" s="2">
        <v>9</v>
      </c>
      <c r="F153" s="2">
        <v>9</v>
      </c>
      <c r="G153" s="14" t="s">
        <v>279</v>
      </c>
    </row>
    <row r="154" spans="2:7" ht="30.75" customHeight="1" x14ac:dyDescent="0.25">
      <c r="B154" s="52" t="s">
        <v>280</v>
      </c>
      <c r="C154" s="7" t="s">
        <v>281</v>
      </c>
      <c r="D154" s="45"/>
      <c r="E154" s="45"/>
      <c r="F154" s="45"/>
      <c r="G154" s="45"/>
    </row>
    <row r="155" spans="2:7" ht="30.75" customHeight="1" x14ac:dyDescent="0.25">
      <c r="B155" s="1" t="s">
        <v>282</v>
      </c>
      <c r="C155" s="8" t="s">
        <v>283</v>
      </c>
      <c r="D155" s="47"/>
      <c r="E155" s="47">
        <v>1</v>
      </c>
      <c r="F155" s="47"/>
      <c r="G155" s="46"/>
    </row>
    <row r="156" spans="2:7" ht="30.75" customHeight="1" x14ac:dyDescent="0.25">
      <c r="B156" s="1" t="s">
        <v>284</v>
      </c>
      <c r="C156" s="8" t="s">
        <v>285</v>
      </c>
      <c r="D156" s="78">
        <v>8.25</v>
      </c>
      <c r="E156" s="78" t="s">
        <v>286</v>
      </c>
      <c r="F156" s="78" t="s">
        <v>286</v>
      </c>
      <c r="G156" s="47" t="s">
        <v>287</v>
      </c>
    </row>
    <row r="157" spans="2:7" ht="30.75" customHeight="1" x14ac:dyDescent="0.25">
      <c r="B157" s="1" t="s">
        <v>288</v>
      </c>
      <c r="C157" s="8" t="s">
        <v>289</v>
      </c>
      <c r="D157" s="76">
        <v>7.41</v>
      </c>
      <c r="E157" s="76" t="s">
        <v>290</v>
      </c>
      <c r="F157" s="76" t="s">
        <v>290</v>
      </c>
      <c r="G157" s="47" t="s">
        <v>291</v>
      </c>
    </row>
    <row r="158" spans="2:7" ht="27.6" customHeight="1" x14ac:dyDescent="0.25">
      <c r="B158" s="9" t="s">
        <v>292</v>
      </c>
      <c r="C158" s="10" t="s">
        <v>293</v>
      </c>
      <c r="D158" s="51"/>
      <c r="E158" s="51"/>
      <c r="F158" s="51"/>
      <c r="G158" s="11"/>
    </row>
    <row r="159" spans="2:7" ht="30" customHeight="1" x14ac:dyDescent="0.25">
      <c r="B159" s="21"/>
      <c r="C159" s="53" t="s">
        <v>294</v>
      </c>
      <c r="D159" s="36"/>
      <c r="E159" s="36"/>
      <c r="F159" s="36"/>
      <c r="G159" s="14"/>
    </row>
    <row r="160" spans="2:7" ht="20.399999999999999" customHeight="1" x14ac:dyDescent="0.25">
      <c r="B160" s="21" t="s">
        <v>295</v>
      </c>
      <c r="C160" s="100" t="s">
        <v>132</v>
      </c>
      <c r="D160" s="2">
        <v>1</v>
      </c>
      <c r="E160" s="2"/>
      <c r="F160" s="2"/>
      <c r="G160" s="14"/>
    </row>
    <row r="161" spans="2:7" ht="42.6" customHeight="1" x14ac:dyDescent="0.25">
      <c r="B161" s="21"/>
      <c r="C161" s="48" t="s">
        <v>297</v>
      </c>
      <c r="D161" s="2"/>
      <c r="E161" s="2"/>
      <c r="F161" s="36"/>
      <c r="G161" s="14"/>
    </row>
    <row r="162" spans="2:7" ht="25.5" customHeight="1" x14ac:dyDescent="0.25">
      <c r="B162" s="21" t="s">
        <v>296</v>
      </c>
      <c r="C162" s="30" t="s">
        <v>299</v>
      </c>
      <c r="D162" s="2">
        <v>3</v>
      </c>
      <c r="E162" s="2">
        <v>3</v>
      </c>
      <c r="F162" s="2">
        <v>3</v>
      </c>
      <c r="G162" s="14" t="s">
        <v>300</v>
      </c>
    </row>
    <row r="163" spans="2:7" ht="29.25" customHeight="1" x14ac:dyDescent="0.25">
      <c r="B163" s="21"/>
      <c r="C163" s="54" t="s">
        <v>301</v>
      </c>
      <c r="D163" s="36"/>
      <c r="E163" s="36"/>
      <c r="F163" s="36"/>
      <c r="G163" s="14"/>
    </row>
    <row r="164" spans="2:7" ht="18.75" customHeight="1" x14ac:dyDescent="0.25">
      <c r="B164" s="21" t="s">
        <v>298</v>
      </c>
      <c r="C164" s="16" t="s">
        <v>26</v>
      </c>
      <c r="D164" s="36"/>
      <c r="E164" s="2">
        <v>1</v>
      </c>
      <c r="F164" s="2"/>
      <c r="G164" s="14" t="s">
        <v>303</v>
      </c>
    </row>
    <row r="165" spans="2:7" ht="18.75" customHeight="1" x14ac:dyDescent="0.25">
      <c r="B165" s="21" t="s">
        <v>302</v>
      </c>
      <c r="C165" s="122" t="s">
        <v>29</v>
      </c>
      <c r="D165" s="101" t="s">
        <v>28</v>
      </c>
      <c r="E165" s="87" t="s">
        <v>28</v>
      </c>
      <c r="F165" s="88">
        <v>35</v>
      </c>
      <c r="G165" s="14"/>
    </row>
    <row r="166" spans="2:7" ht="54.75" customHeight="1" x14ac:dyDescent="0.25">
      <c r="B166" s="21"/>
      <c r="C166" s="19" t="s">
        <v>305</v>
      </c>
      <c r="D166" s="36"/>
      <c r="E166" s="36"/>
      <c r="F166" s="36"/>
      <c r="G166" s="14"/>
    </row>
    <row r="167" spans="2:7" ht="27.75" customHeight="1" x14ac:dyDescent="0.25">
      <c r="B167" s="21" t="s">
        <v>304</v>
      </c>
      <c r="C167" s="16" t="s">
        <v>307</v>
      </c>
      <c r="D167" s="36">
        <v>100</v>
      </c>
      <c r="E167" s="36">
        <v>100</v>
      </c>
      <c r="F167" s="36">
        <v>100</v>
      </c>
      <c r="G167" s="14"/>
    </row>
    <row r="168" spans="2:7" ht="30.75" customHeight="1" x14ac:dyDescent="0.25">
      <c r="B168" s="21"/>
      <c r="C168" s="19" t="s">
        <v>308</v>
      </c>
      <c r="D168" s="36"/>
      <c r="E168" s="36"/>
      <c r="F168" s="36"/>
      <c r="G168" s="14"/>
    </row>
    <row r="169" spans="2:7" ht="28.2" customHeight="1" x14ac:dyDescent="0.25">
      <c r="B169" s="21" t="s">
        <v>306</v>
      </c>
      <c r="C169" s="16" t="s">
        <v>310</v>
      </c>
      <c r="D169" s="2">
        <v>950</v>
      </c>
      <c r="E169" s="2">
        <v>950</v>
      </c>
      <c r="F169" s="2">
        <v>950</v>
      </c>
      <c r="G169" s="14"/>
    </row>
    <row r="170" spans="2:7" ht="46.5" customHeight="1" x14ac:dyDescent="0.25">
      <c r="B170" s="16"/>
      <c r="C170" s="55" t="s">
        <v>368</v>
      </c>
      <c r="D170" s="2"/>
      <c r="E170" s="2"/>
      <c r="F170" s="2"/>
      <c r="G170" s="17"/>
    </row>
    <row r="171" spans="2:7" ht="22.5" customHeight="1" x14ac:dyDescent="0.25">
      <c r="B171" s="16" t="s">
        <v>309</v>
      </c>
      <c r="C171" s="90" t="s">
        <v>312</v>
      </c>
      <c r="D171" s="2">
        <v>100</v>
      </c>
      <c r="E171" s="2">
        <v>100</v>
      </c>
      <c r="F171" s="2">
        <v>100</v>
      </c>
      <c r="G171" s="17" t="s">
        <v>313</v>
      </c>
    </row>
    <row r="172" spans="2:7" ht="44.4" customHeight="1" x14ac:dyDescent="0.25">
      <c r="B172" s="16"/>
      <c r="C172" s="123" t="s">
        <v>369</v>
      </c>
      <c r="D172" s="2"/>
      <c r="E172" s="2"/>
      <c r="F172" s="2"/>
      <c r="G172" s="17"/>
    </row>
    <row r="173" spans="2:7" ht="20.25" customHeight="1" x14ac:dyDescent="0.25">
      <c r="B173" s="16" t="s">
        <v>311</v>
      </c>
      <c r="C173" s="86" t="s">
        <v>312</v>
      </c>
      <c r="D173" s="2"/>
      <c r="E173" s="2">
        <v>100</v>
      </c>
      <c r="F173" s="2">
        <v>100</v>
      </c>
      <c r="G173" s="17" t="s">
        <v>313</v>
      </c>
    </row>
    <row r="174" spans="2:7" ht="32.25" customHeight="1" x14ac:dyDescent="0.25">
      <c r="B174" s="15"/>
      <c r="C174" s="55" t="s">
        <v>315</v>
      </c>
      <c r="D174" s="2"/>
      <c r="E174" s="2"/>
      <c r="F174" s="2"/>
      <c r="G174" s="17"/>
    </row>
    <row r="175" spans="2:7" ht="19.5" customHeight="1" x14ac:dyDescent="0.25">
      <c r="B175" s="21" t="s">
        <v>314</v>
      </c>
      <c r="C175" s="30" t="s">
        <v>29</v>
      </c>
      <c r="D175" s="2">
        <v>100</v>
      </c>
      <c r="E175" s="2"/>
      <c r="F175" s="2"/>
      <c r="G175" s="17"/>
    </row>
    <row r="176" spans="2:7" ht="102.75" customHeight="1" x14ac:dyDescent="0.25">
      <c r="B176" s="100"/>
      <c r="C176" s="128" t="s">
        <v>372</v>
      </c>
      <c r="D176" s="127"/>
      <c r="E176" s="127"/>
      <c r="F176" s="127"/>
      <c r="G176" s="17"/>
    </row>
    <row r="177" spans="2:7" ht="19.5" customHeight="1" x14ac:dyDescent="0.25">
      <c r="B177" s="16" t="s">
        <v>373</v>
      </c>
      <c r="C177" s="129" t="s">
        <v>374</v>
      </c>
      <c r="D177" s="127">
        <v>1</v>
      </c>
      <c r="E177" s="127"/>
      <c r="F177" s="127"/>
      <c r="G177" s="17" t="s">
        <v>377</v>
      </c>
    </row>
    <row r="178" spans="2:7" ht="29.4" customHeight="1" x14ac:dyDescent="0.25">
      <c r="B178" s="81" t="s">
        <v>316</v>
      </c>
      <c r="C178" s="56" t="s">
        <v>317</v>
      </c>
      <c r="D178" s="95"/>
      <c r="E178" s="95"/>
      <c r="F178" s="95"/>
      <c r="G178" s="57"/>
    </row>
    <row r="179" spans="2:7" ht="29.4" customHeight="1" x14ac:dyDescent="0.25">
      <c r="B179" s="1" t="s">
        <v>318</v>
      </c>
      <c r="C179" s="8" t="s">
        <v>319</v>
      </c>
      <c r="D179" s="118">
        <v>11</v>
      </c>
      <c r="E179" s="118">
        <v>10</v>
      </c>
      <c r="F179" s="118">
        <v>9</v>
      </c>
      <c r="G179" s="93"/>
    </row>
    <row r="180" spans="2:7" ht="57" customHeight="1" x14ac:dyDescent="0.25">
      <c r="B180" s="1" t="s">
        <v>320</v>
      </c>
      <c r="C180" s="8" t="s">
        <v>321</v>
      </c>
      <c r="D180" s="118">
        <v>0</v>
      </c>
      <c r="E180" s="118">
        <v>0</v>
      </c>
      <c r="F180" s="118">
        <v>0</v>
      </c>
      <c r="G180" s="93"/>
    </row>
    <row r="181" spans="2:7" ht="54.75" customHeight="1" x14ac:dyDescent="0.25">
      <c r="B181" s="1" t="s">
        <v>322</v>
      </c>
      <c r="C181" s="8" t="s">
        <v>323</v>
      </c>
      <c r="D181" s="118">
        <v>100</v>
      </c>
      <c r="E181" s="118">
        <v>100</v>
      </c>
      <c r="F181" s="118">
        <v>100</v>
      </c>
      <c r="G181" s="94" t="s">
        <v>324</v>
      </c>
    </row>
    <row r="182" spans="2:7" ht="45.45" customHeight="1" x14ac:dyDescent="0.25">
      <c r="B182" s="58" t="s">
        <v>325</v>
      </c>
      <c r="C182" s="59" t="s">
        <v>326</v>
      </c>
      <c r="D182" s="96"/>
      <c r="E182" s="96"/>
      <c r="F182" s="96"/>
      <c r="G182" s="60"/>
    </row>
    <row r="183" spans="2:7" ht="17.7" customHeight="1" x14ac:dyDescent="0.25">
      <c r="B183" s="27"/>
      <c r="C183" s="61" t="s">
        <v>327</v>
      </c>
      <c r="D183" s="14"/>
      <c r="E183" s="14"/>
      <c r="F183" s="14"/>
      <c r="G183" s="14"/>
    </row>
    <row r="184" spans="2:7" ht="18" customHeight="1" x14ac:dyDescent="0.25">
      <c r="B184" s="21" t="s">
        <v>328</v>
      </c>
      <c r="C184" s="49" t="s">
        <v>329</v>
      </c>
      <c r="D184" s="62">
        <v>100</v>
      </c>
      <c r="E184" s="62">
        <v>50</v>
      </c>
      <c r="F184" s="62">
        <v>20</v>
      </c>
      <c r="G184" s="14"/>
    </row>
    <row r="185" spans="2:7" ht="28.2" customHeight="1" x14ac:dyDescent="0.25">
      <c r="B185" s="38"/>
      <c r="C185" s="61" t="s">
        <v>330</v>
      </c>
      <c r="D185" s="63"/>
      <c r="E185" s="63"/>
      <c r="F185" s="63"/>
      <c r="G185" s="64"/>
    </row>
    <row r="186" spans="2:7" ht="16.5" customHeight="1" x14ac:dyDescent="0.25">
      <c r="B186" s="21" t="s">
        <v>331</v>
      </c>
      <c r="C186" s="65" t="s">
        <v>332</v>
      </c>
      <c r="D186" s="63">
        <v>32</v>
      </c>
      <c r="E186" s="63">
        <v>20</v>
      </c>
      <c r="F186" s="63">
        <v>15</v>
      </c>
      <c r="G186" s="64"/>
    </row>
    <row r="187" spans="2:7" ht="41.7" customHeight="1" x14ac:dyDescent="0.25">
      <c r="B187" s="38"/>
      <c r="C187" s="61" t="s">
        <v>333</v>
      </c>
      <c r="D187" s="63"/>
      <c r="E187" s="63"/>
      <c r="F187" s="63"/>
      <c r="G187" s="64"/>
    </row>
    <row r="188" spans="2:7" ht="18" customHeight="1" x14ac:dyDescent="0.25">
      <c r="B188" s="21" t="s">
        <v>334</v>
      </c>
      <c r="C188" s="65" t="s">
        <v>335</v>
      </c>
      <c r="D188" s="63">
        <v>2</v>
      </c>
      <c r="E188" s="63">
        <v>0</v>
      </c>
      <c r="F188" s="63">
        <v>0</v>
      </c>
      <c r="G188" s="64"/>
    </row>
    <row r="189" spans="2:7" ht="42.75" customHeight="1" x14ac:dyDescent="0.25">
      <c r="B189" s="38"/>
      <c r="C189" s="61" t="s">
        <v>336</v>
      </c>
      <c r="D189" s="63"/>
      <c r="E189" s="63"/>
      <c r="F189" s="63"/>
      <c r="G189" s="64"/>
    </row>
    <row r="190" spans="2:7" ht="18" customHeight="1" x14ac:dyDescent="0.25">
      <c r="B190" s="21" t="s">
        <v>337</v>
      </c>
      <c r="C190" s="65" t="s">
        <v>338</v>
      </c>
      <c r="D190" s="63">
        <v>20</v>
      </c>
      <c r="E190" s="63">
        <v>20</v>
      </c>
      <c r="F190" s="63">
        <v>20</v>
      </c>
      <c r="G190" s="64"/>
    </row>
    <row r="191" spans="2:7" ht="56.4" customHeight="1" x14ac:dyDescent="0.25">
      <c r="B191" s="38"/>
      <c r="C191" s="61" t="s">
        <v>339</v>
      </c>
      <c r="D191" s="63"/>
      <c r="E191" s="63"/>
      <c r="F191" s="63"/>
      <c r="G191" s="64"/>
    </row>
    <row r="192" spans="2:7" ht="20.25" customHeight="1" x14ac:dyDescent="0.25">
      <c r="B192" s="21" t="s">
        <v>340</v>
      </c>
      <c r="C192" s="49" t="s">
        <v>341</v>
      </c>
      <c r="D192" s="63">
        <v>116</v>
      </c>
      <c r="E192" s="63">
        <v>116</v>
      </c>
      <c r="F192" s="63">
        <v>116</v>
      </c>
      <c r="G192" s="64"/>
    </row>
    <row r="193" spans="2:7" ht="42.6" customHeight="1" x14ac:dyDescent="0.25">
      <c r="B193" s="38"/>
      <c r="C193" s="61" t="s">
        <v>343</v>
      </c>
      <c r="D193" s="63"/>
      <c r="E193" s="63"/>
      <c r="F193" s="63"/>
      <c r="G193" s="64"/>
    </row>
    <row r="194" spans="2:7" ht="20.25" customHeight="1" x14ac:dyDescent="0.25">
      <c r="B194" s="21" t="s">
        <v>342</v>
      </c>
      <c r="C194" s="49" t="s">
        <v>345</v>
      </c>
      <c r="D194" s="63">
        <v>24</v>
      </c>
      <c r="E194" s="63">
        <v>20</v>
      </c>
      <c r="F194" s="63">
        <v>16</v>
      </c>
      <c r="G194" s="64"/>
    </row>
    <row r="195" spans="2:7" ht="42" customHeight="1" x14ac:dyDescent="0.25">
      <c r="B195" s="38"/>
      <c r="C195" s="66" t="s">
        <v>346</v>
      </c>
      <c r="D195" s="63"/>
      <c r="E195" s="63"/>
      <c r="F195" s="63"/>
      <c r="G195" s="64"/>
    </row>
    <row r="196" spans="2:7" ht="18.45" customHeight="1" x14ac:dyDescent="0.25">
      <c r="B196" s="21" t="s">
        <v>344</v>
      </c>
      <c r="C196" s="49" t="s">
        <v>348</v>
      </c>
      <c r="D196" s="63">
        <v>15</v>
      </c>
      <c r="E196" s="63">
        <v>15</v>
      </c>
      <c r="F196" s="63">
        <v>15</v>
      </c>
      <c r="G196" s="64"/>
    </row>
    <row r="197" spans="2:7" ht="28.2" customHeight="1" x14ac:dyDescent="0.25">
      <c r="B197" s="38"/>
      <c r="C197" s="66" t="s">
        <v>349</v>
      </c>
      <c r="D197" s="63"/>
      <c r="E197" s="63"/>
      <c r="F197" s="63"/>
      <c r="G197" s="64"/>
    </row>
    <row r="198" spans="2:7" ht="28.95" customHeight="1" x14ac:dyDescent="0.25">
      <c r="B198" s="21" t="s">
        <v>347</v>
      </c>
      <c r="C198" s="65" t="s">
        <v>351</v>
      </c>
      <c r="D198" s="63"/>
      <c r="E198" s="63">
        <v>1</v>
      </c>
      <c r="F198" s="63">
        <v>1</v>
      </c>
      <c r="G198" s="64"/>
    </row>
    <row r="199" spans="2:7" ht="30" customHeight="1" x14ac:dyDescent="0.25">
      <c r="B199" s="38"/>
      <c r="C199" s="61" t="s">
        <v>352</v>
      </c>
      <c r="D199" s="63"/>
      <c r="E199" s="63"/>
      <c r="F199" s="63"/>
      <c r="G199" s="64"/>
    </row>
    <row r="200" spans="2:7" ht="17.7" customHeight="1" x14ac:dyDescent="0.25">
      <c r="B200" s="21" t="s">
        <v>350</v>
      </c>
      <c r="C200" s="67" t="s">
        <v>354</v>
      </c>
      <c r="D200" s="63">
        <v>10</v>
      </c>
      <c r="E200" s="63">
        <v>10</v>
      </c>
      <c r="F200" s="63">
        <v>10</v>
      </c>
      <c r="G200" s="64"/>
    </row>
    <row r="201" spans="2:7" ht="17.7" customHeight="1" x14ac:dyDescent="0.25">
      <c r="B201" s="80"/>
      <c r="C201" s="124" t="s">
        <v>355</v>
      </c>
      <c r="D201" s="2"/>
      <c r="E201" s="63"/>
      <c r="F201" s="63"/>
      <c r="G201" s="64"/>
    </row>
    <row r="202" spans="2:7" ht="30" customHeight="1" x14ac:dyDescent="0.25">
      <c r="B202" s="21" t="s">
        <v>353</v>
      </c>
      <c r="C202" s="89" t="s">
        <v>356</v>
      </c>
      <c r="D202" s="2">
        <v>1</v>
      </c>
      <c r="E202" s="63"/>
      <c r="F202" s="63"/>
      <c r="G202" s="64"/>
    </row>
    <row r="203" spans="2:7" ht="30" customHeight="1" x14ac:dyDescent="0.25">
      <c r="B203" s="21" t="s">
        <v>375</v>
      </c>
      <c r="C203" s="129" t="s">
        <v>376</v>
      </c>
      <c r="D203" s="2"/>
      <c r="E203" s="85">
        <v>28</v>
      </c>
      <c r="F203" s="63"/>
      <c r="G203" s="64"/>
    </row>
    <row r="204" spans="2:7" ht="18.600000000000001" customHeight="1" x14ac:dyDescent="0.25">
      <c r="B204" s="100"/>
      <c r="C204" s="130" t="s">
        <v>380</v>
      </c>
      <c r="D204" s="2"/>
      <c r="E204" s="85"/>
      <c r="F204" s="63"/>
      <c r="G204" s="64"/>
    </row>
    <row r="205" spans="2:7" ht="18.600000000000001" customHeight="1" x14ac:dyDescent="0.25">
      <c r="B205" s="100" t="s">
        <v>381</v>
      </c>
      <c r="C205" s="129" t="s">
        <v>382</v>
      </c>
      <c r="D205" s="2">
        <v>1</v>
      </c>
      <c r="E205" s="85"/>
      <c r="F205" s="63"/>
      <c r="G205" s="64"/>
    </row>
    <row r="206" spans="2:7" ht="40.200000000000003" customHeight="1" x14ac:dyDescent="0.25">
      <c r="B206" s="58" t="s">
        <v>357</v>
      </c>
      <c r="C206" s="68" t="s">
        <v>358</v>
      </c>
      <c r="D206" s="60"/>
      <c r="E206" s="60"/>
      <c r="F206" s="60"/>
      <c r="G206" s="60"/>
    </row>
    <row r="207" spans="2:7" ht="16.2" customHeight="1" x14ac:dyDescent="0.25">
      <c r="B207" s="21" t="s">
        <v>359</v>
      </c>
      <c r="C207" s="49" t="s">
        <v>360</v>
      </c>
      <c r="D207" s="17">
        <v>5</v>
      </c>
      <c r="E207" s="17">
        <v>5</v>
      </c>
      <c r="F207" s="17">
        <v>5</v>
      </c>
      <c r="G207" s="14"/>
    </row>
    <row r="208" spans="2:7" x14ac:dyDescent="0.25">
      <c r="C208" s="126"/>
      <c r="D208" s="126"/>
    </row>
  </sheetData>
  <mergeCells count="6">
    <mergeCell ref="F1:G1"/>
    <mergeCell ref="D3:F3"/>
    <mergeCell ref="C3:C4"/>
    <mergeCell ref="B2:G2"/>
    <mergeCell ref="B3:B4"/>
    <mergeCell ref="G3:G4"/>
  </mergeCells>
  <phoneticPr fontId="1" type="noConversion"/>
  <printOptions horizontalCentered="1"/>
  <pageMargins left="0.39370078740157483" right="0.39370078740157483" top="0.59055118110236227" bottom="0.59055118110236227" header="0" footer="0"/>
  <pageSetup paperSize="9" scale="82" fitToHeight="0" orientation="portrait" r:id="rId1"/>
  <rowBreaks count="6" manualBreakCount="6">
    <brk id="38" max="6" man="1"/>
    <brk id="74" max="6" man="1"/>
    <brk id="108" max="6" man="1"/>
    <brk id="132" max="6" man="1"/>
    <brk id="160" max="6" man="1"/>
    <brk id="182"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007 programa 4 lentelė</vt:lpstr>
      <vt:lpstr>'007 programa 4 lentelė'!Print_Area</vt:lpstr>
      <vt:lpstr>'007 programa 4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2025-10-08T10:04:53Z</cp:lastPrinted>
  <dcterms:created xsi:type="dcterms:W3CDTF">2023-07-18T10:20:00Z</dcterms:created>
  <dcterms:modified xsi:type="dcterms:W3CDTF">2025-10-08T11:51:52Z</dcterms:modified>
  <cp:category/>
  <cp:contentStatus/>
</cp:coreProperties>
</file>