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5-2027 SVP keitimas\2025–2027 m. SVP keitimas (spalis)\Sprendimo projektas\"/>
    </mc:Choice>
  </mc:AlternateContent>
  <xr:revisionPtr revIDLastSave="0" documentId="13_ncr:1_{D9A47C0F-F035-4C7B-9D9A-4BCCB578D168}" xr6:coauthVersionLast="47" xr6:coauthVersionMax="47" xr10:uidLastSave="{00000000-0000-0000-0000-000000000000}"/>
  <bookViews>
    <workbookView xWindow="-108" yWindow="-108" windowWidth="23256" windowHeight="12456" xr2:uid="{EF082B20-5454-481E-8ECF-44F36E11C9BB}"/>
  </bookViews>
  <sheets>
    <sheet name="8 programa 3 lentelė" sheetId="1" r:id="rId1"/>
  </sheets>
  <definedNames>
    <definedName name="_xlnm.Print_Area" localSheetId="0">'8 programa 3 lentelė'!$A$1:$G$123</definedName>
    <definedName name="_xlnm.Print_Titles" localSheetId="0">'8 programa 3 lentelė'!$3:$3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6" i="1" l="1"/>
  <c r="F96" i="1"/>
  <c r="D96" i="1"/>
  <c r="E102" i="1"/>
  <c r="F102" i="1"/>
  <c r="D102" i="1"/>
  <c r="E16" i="1"/>
  <c r="F16" i="1"/>
  <c r="D16" i="1"/>
  <c r="E110" i="1"/>
  <c r="F110" i="1"/>
  <c r="D110" i="1"/>
  <c r="E81" i="1"/>
  <c r="F81" i="1"/>
  <c r="D81" i="1"/>
  <c r="E68" i="1"/>
  <c r="F68" i="1"/>
  <c r="D68" i="1"/>
  <c r="E28" i="1"/>
  <c r="F28" i="1"/>
  <c r="D28" i="1"/>
  <c r="F87" i="1" l="1"/>
  <c r="E87" i="1"/>
  <c r="F9" i="1"/>
  <c r="F7" i="1" s="1"/>
  <c r="E9" i="1"/>
  <c r="E7" i="1" s="1"/>
  <c r="D7" i="1"/>
  <c r="D85" i="1" l="1"/>
  <c r="E85" i="1"/>
  <c r="F85" i="1"/>
  <c r="D20" i="1"/>
  <c r="D113" i="1" s="1"/>
  <c r="E20" i="1"/>
  <c r="E113" i="1" s="1"/>
  <c r="F20" i="1"/>
  <c r="E115" i="1" l="1"/>
  <c r="F113" i="1"/>
  <c r="F1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Dangirutė Šakinienė</author>
  </authors>
  <commentList>
    <comment ref="C109" authorId="0" shapeId="0" xr:uid="{FB387B70-7AB4-4900-BDF9-707A401CABF9}">
      <text>
        <r>
          <rPr>
            <sz val="11"/>
            <color theme="1"/>
            <rFont val="Calibri"/>
            <family val="2"/>
            <charset val="186"/>
            <scheme val="minor"/>
          </rPr>
          <t>Planuojama pagal Klaipėdos miesto kontrolės ir audito tarnybos pateiktą ataskaitoje rekomendaciją „Siekiant surinkti aktualią informaciją apie visuomenės poreikius kultūriniams renginiams Klaipėdoje bei pasitenkinimą biudžetinių kultūros įstaigų teikiamomis paslaugomis, įvertinti galimybes bei numatyti lėšas ir priemones kultūros lauko tyrimui atlikti.“</t>
        </r>
      </text>
    </comment>
  </commentList>
</comments>
</file>

<file path=xl/sharedStrings.xml><?xml version="1.0" encoding="utf-8"?>
<sst xmlns="http://schemas.openxmlformats.org/spreadsheetml/2006/main" count="200" uniqueCount="174">
  <si>
    <t>Programos uždavinio, priemonės kodas ir požymis</t>
  </si>
  <si>
    <t>Uždavinio, priemonės pavadinimas, finansavimo šaltiniai</t>
  </si>
  <si>
    <t>2025 metų asignavimai ir kitos lėšos</t>
  </si>
  <si>
    <t>2026 metų asignavimai ir kitos lėšos</t>
  </si>
  <si>
    <t>2027 metų asignavimai ir kitos lėšos</t>
  </si>
  <si>
    <t>Savivaldybės strateginio plėtros plano priemonės kodas</t>
  </si>
  <si>
    <t>008-01 (T)</t>
  </si>
  <si>
    <t>Uždavinys: Remti kūrybinių organizacijų iniciatyvas ir miesto švenčių organizavimą</t>
  </si>
  <si>
    <t>008-01-01 (TP)</t>
  </si>
  <si>
    <t>Priemonė: Kultūros ir meno projektų dalinis finansavimas</t>
  </si>
  <si>
    <t>Savivaldybės biudžetas (įskaitant skolintas lėšas)</t>
  </si>
  <si>
    <t>Iš jo:</t>
  </si>
  <si>
    <t>Savivaldybės biudžeto lėšos (nuosavos, be ankstesnių metų likučio)</t>
  </si>
  <si>
    <t>008-01-02 (TP)</t>
  </si>
  <si>
    <t>Priemonė: Kultūros didžiųjų renginių organizavimas</t>
  </si>
  <si>
    <t xml:space="preserve"> </t>
  </si>
  <si>
    <t>008-01-02-01</t>
  </si>
  <si>
    <t>Jūros šventės (vykdytoja – VšĮ „Klaipėdos šventės“)</t>
  </si>
  <si>
    <t>2.1.3.3.</t>
  </si>
  <si>
    <t>008-01-02-02</t>
  </si>
  <si>
    <t>008-01-02-03</t>
  </si>
  <si>
    <t xml:space="preserve">Festivalio „Šermukšnis“ </t>
  </si>
  <si>
    <t>008-01-02-04</t>
  </si>
  <si>
    <t>Tarptautinio nematerialaus kultūros paveldo festivalio „Lauksnos“</t>
  </si>
  <si>
    <t>008-01-02-05</t>
  </si>
  <si>
    <t xml:space="preserve">Tarptautinio Davido Geringo violončelės festivalio ir konkurso </t>
  </si>
  <si>
    <t>Šviesų festivalio (vykdytoja – VšĮ „Klaipėdos šventės“)</t>
  </si>
  <si>
    <t>008-01-03 (TP)</t>
  </si>
  <si>
    <t>Priemonė: Stipendijų mokėjimas kultūros ir meno kūrėjams</t>
  </si>
  <si>
    <t>008-01-04 (TP)</t>
  </si>
  <si>
    <t>Priemonė: Miesto kultūrinio gyvenimo skatinimas</t>
  </si>
  <si>
    <t>008-01-04-01</t>
  </si>
  <si>
    <t>Miesto kultūrinio paveldo ir kultūrinės atminties išsaugojimas ir puoselėjimas</t>
  </si>
  <si>
    <t>008-01-04-02</t>
  </si>
  <si>
    <t>Kalėdinių ir naujametinių renginių ciklo organizavimas (vykdytoja – VšĮ „Klaipėdos šventės“)</t>
  </si>
  <si>
    <t>008-01-04-03</t>
  </si>
  <si>
    <t xml:space="preserve">Miesto kultūrinio gyvenimo skatinimas, finansuojant kūrybines idėjas, nepatenkančias į kultūros ir meno projektų dalinio finansavimo konkursą </t>
  </si>
  <si>
    <t>008-02 (T)</t>
  </si>
  <si>
    <t>Uždavinys: Užtikrinti kultūros įstaigų veiklą ir atnaujinti viešąsias kultūros erdves</t>
  </si>
  <si>
    <t>008-02-01 (TP)</t>
  </si>
  <si>
    <t>Priemonė: Kultūros įstaigų veiklos organizavimas</t>
  </si>
  <si>
    <t>2.1.2.5.</t>
  </si>
  <si>
    <t>008-02-01-01</t>
  </si>
  <si>
    <t>BĮ Klaipėdos miesto savivaldybės kultūros centro Žvejų rūmų veiklos organizavimas</t>
  </si>
  <si>
    <t>008-02-01-02</t>
  </si>
  <si>
    <t xml:space="preserve">Valstybinių švenčių ir minėtinų datų organizavimas </t>
  </si>
  <si>
    <t>008-02-01-03</t>
  </si>
  <si>
    <t>Lietuvos vakarų krašto dainų šventės organizavimas</t>
  </si>
  <si>
    <t>008-02-01-04</t>
  </si>
  <si>
    <t>Pučiamųjų instrumentų festivalio organizavimas</t>
  </si>
  <si>
    <t>008-02-01-05</t>
  </si>
  <si>
    <t>Klaipėdos miesto kultūros magistro žiedų teikimo ir garbės piliečio apdovanojimo ceremonijos organizavimas</t>
  </si>
  <si>
    <t>008-02-01-06</t>
  </si>
  <si>
    <t>008-02-01-07</t>
  </si>
  <si>
    <t>BĮ Klaipėdos miesto savivaldybės koncertinės įstaigos Klaipėdos koncertų salės veiklos organizavimas</t>
  </si>
  <si>
    <t>008-02-01-08</t>
  </si>
  <si>
    <t xml:space="preserve">Festivalio „Klaipėdos muzikos pavasaris“ organizavimas </t>
  </si>
  <si>
    <t>008-02-01-09</t>
  </si>
  <si>
    <t xml:space="preserve">Festivalio „Permainų muzika“ organizavimas </t>
  </si>
  <si>
    <t>008-02-01-10</t>
  </si>
  <si>
    <t xml:space="preserve">Festivalio „Salve muzika“ organizavimas </t>
  </si>
  <si>
    <t>008-02-01-11</t>
  </si>
  <si>
    <t>008-02-01-12</t>
  </si>
  <si>
    <t>BĮ Klaipėdos miesto savivaldybės tautinių kultūrų centro veiklos organizavimas</t>
  </si>
  <si>
    <t xml:space="preserve">008-02-01-13
</t>
  </si>
  <si>
    <t>Tradicinio festivalio „Tautinių kultūrų diena“ organizavimas</t>
  </si>
  <si>
    <t>008-02-01-14</t>
  </si>
  <si>
    <t>Tautinių bendrijų tradicinių renginių organizavimas</t>
  </si>
  <si>
    <t>008-02-01-15</t>
  </si>
  <si>
    <t>Informacijos apie tautinių mažumų kultūrą ir tradicijas sklaida ir edukacijų organizavimas</t>
  </si>
  <si>
    <t>008-02-01-16</t>
  </si>
  <si>
    <t>Tarptautinio flamenko festivalio organizavimas</t>
  </si>
  <si>
    <t>008-02-01-17</t>
  </si>
  <si>
    <t>BĮ Klaipėdos miesto savivaldybės Imanuelio Kanto viešosios bibliotekos veiklos organizavimas</t>
  </si>
  <si>
    <t>008-02-01-18</t>
  </si>
  <si>
    <t>BĮ Klaipėdos miesto savivaldybės Imanuelio Kanto viešosios bibliotekos automobilio įsigijimas</t>
  </si>
  <si>
    <t>008-02-01-19</t>
  </si>
  <si>
    <t>008-02-01-20</t>
  </si>
  <si>
    <t>BĮ Klaipėdos kultūrų komunikacijų centro veiklos organizavimas</t>
  </si>
  <si>
    <t>008-02-01-21</t>
  </si>
  <si>
    <t>Šiuolaikinio meno festivalio organizavimas</t>
  </si>
  <si>
    <t>008-02-01-22</t>
  </si>
  <si>
    <t>Knygos meno festivalio organizavimas</t>
  </si>
  <si>
    <t>008-02-01-23</t>
  </si>
  <si>
    <t>Meno rezidencijų veiklos organizavimas</t>
  </si>
  <si>
    <t>008-02-01-24</t>
  </si>
  <si>
    <t>Parodų ir kitų meno pristatymo formų organizavimas Klaipėdos kultūrų komunikacijų centre</t>
  </si>
  <si>
    <t>008-02-01-25</t>
  </si>
  <si>
    <t>Kultūros savaitės Klaipėdoje organizavimas</t>
  </si>
  <si>
    <t>008-02-01-26</t>
  </si>
  <si>
    <t>BĮ Klaipėdos miesto savivaldybės Mažosios Lietuvos istorijos muziejaus veiklos organizavimas</t>
  </si>
  <si>
    <t xml:space="preserve">2.1.2.1.
</t>
  </si>
  <si>
    <t>008-02-01-27</t>
  </si>
  <si>
    <t>Klaipėdos miesto gimtadienio renginio organizavimas</t>
  </si>
  <si>
    <t>008-02-01-28</t>
  </si>
  <si>
    <t>008-02-01-29</t>
  </si>
  <si>
    <t>BĮ Klaipėdos miesto savivaldybės etnokultūros centro veiklos organizavimas</t>
  </si>
  <si>
    <t>008-02-01-30</t>
  </si>
  <si>
    <t>Joninių šventės organizavimas</t>
  </si>
  <si>
    <t>008-02-01-31</t>
  </si>
  <si>
    <t>Užgavėnių šventės organizavimas</t>
  </si>
  <si>
    <t>008-02-01-32</t>
  </si>
  <si>
    <t>Lietuvių tautinės kultūros pristatymas Europos folkloro festivaliuose</t>
  </si>
  <si>
    <t>008-02-01-33</t>
  </si>
  <si>
    <t>008-02-01-34</t>
  </si>
  <si>
    <t>Klaipėdos biudžetinių kultūros įstaigų aprūpinimas kompiuteriais, spausdintuvais, serveriais ir kita programine įranga</t>
  </si>
  <si>
    <t>008-02-02 (TP)</t>
  </si>
  <si>
    <t>Priemonė: Kultūros įstaigų remontas</t>
  </si>
  <si>
    <t>008-02-02-01</t>
  </si>
  <si>
    <t>008-02-02-02</t>
  </si>
  <si>
    <t>BĮ Klaipėdos miesto savivaldybės etnokultūros centro remonto darbai</t>
  </si>
  <si>
    <t>008-02-02-03</t>
  </si>
  <si>
    <t>BĮ Klaipėdos miesto savivaldybės tautinių kultūrų centro remonto darbai</t>
  </si>
  <si>
    <t>008-02-02-04</t>
  </si>
  <si>
    <t>BĮ Klaipėdos kultūrų komunikacijų centro remonto darbai</t>
  </si>
  <si>
    <t>008-02-02-05</t>
  </si>
  <si>
    <t>008-02-02-06</t>
  </si>
  <si>
    <t>008-02-03 (TP)</t>
  </si>
  <si>
    <t>Priemonė: Komunalinių paslaugų įsigijimas</t>
  </si>
  <si>
    <t>008-02-04 (PP)</t>
  </si>
  <si>
    <t>Priemonė: Kultūros objektų infrastruktūros modernizavimas</t>
  </si>
  <si>
    <t>008-02-04-01 (RP)</t>
  </si>
  <si>
    <t>Vasaros koncertų estrados ir prieigų pritaikymas daugiatiksliam naudojimui</t>
  </si>
  <si>
    <t>2.1.1.3.</t>
  </si>
  <si>
    <t>008-02-04-02</t>
  </si>
  <si>
    <t>Kalvystės muziejaus (Šaltkalvių g. 2) vidaus rekonstrukcija ir modernizavimas</t>
  </si>
  <si>
    <t>008-02-04-03</t>
  </si>
  <si>
    <t>Pašto komplekso sutvarkymas ir pritaikymas (įveiklinimas) kultūros ir kitoms veikloms</t>
  </si>
  <si>
    <t>3.2.3.5.</t>
  </si>
  <si>
    <t>008-02-04-04</t>
  </si>
  <si>
    <t>Klaipėdos miesto savivaldybės viešosios bibliotekos tinklo optimizavimo galimybių studijos peržiūra</t>
  </si>
  <si>
    <t>008-02-04-05</t>
  </si>
  <si>
    <t>BĮ Klaipėdos miesto savivaldybės kultūros centro Žvejų rūmų modernizavimas</t>
  </si>
  <si>
    <t>008-02-04-06</t>
  </si>
  <si>
    <t>Lauko scenos įrengimas</t>
  </si>
  <si>
    <t xml:space="preserve">Kiti šaltiniai </t>
  </si>
  <si>
    <t>Iš jų:</t>
  </si>
  <si>
    <t>008-03 (T)</t>
  </si>
  <si>
    <t>Uždavinys: Formuoti miesto kultūrinį tapatumą, integruotą į Baltijos jūros regiono kultūrinę erdvę</t>
  </si>
  <si>
    <t>008-03-01 (TP)</t>
  </si>
  <si>
    <t>Priemonė: Valstybinės ir tarptautinės reikšmės kultūrinių projektų įgyvendinimas</t>
  </si>
  <si>
    <t>008-03-01-01</t>
  </si>
  <si>
    <t>Klaipėdos miesto kultūros komunikacijos programos įgyvendinimas (vykdytoja – VšĮ „Klaipėdos šventės“)</t>
  </si>
  <si>
    <t>008-03-01-02</t>
  </si>
  <si>
    <t>Klaipėdos kultūros 2017–2030 m. strategijos atnaujinimas</t>
  </si>
  <si>
    <t>008-03-01-03</t>
  </si>
  <si>
    <t>Kultūros lauko tyrimo atlikimas</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</si>
  <si>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</si>
  <si>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</si>
  <si>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</si>
  <si>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T – tęstinės veiklos uždavinys. </t>
  </si>
  <si>
    <t>P – pažangos uždavinys.</t>
  </si>
  <si>
    <t>TP – tęstinės veiklos priemonė.</t>
  </si>
  <si>
    <t>PP – pažangos priemonė.</t>
  </si>
  <si>
    <t>RP – regioninė pažangos priemonė.</t>
  </si>
  <si>
    <t>3 lentelė. Klaipėdos miesto savivaldybės 2025–2027 metų 008 Kultūros plėtros programos uždaviniai, priemonės, asignavimai ir kitos lėšos (tūkst. eurų)</t>
  </si>
  <si>
    <t>Ankstesnių metų likučiai</t>
  </si>
  <si>
    <t>Lietuvos Respublikos valstybės biudžeto dotacijos</t>
  </si>
  <si>
    <t>Kiti šaltiniai (Europos Sąjungos paramos lėšos)</t>
  </si>
  <si>
    <t>Skolintos lėšos</t>
  </si>
  <si>
    <t>Pajamų įmokos ir kitos pajamos</t>
  </si>
  <si>
    <t>BĮ Klaipėdos miesto savivaldybės kultūros centro Žvejų rūmų kolektyvų veiklos ir edukacinių užsiėmimų organizavimas</t>
  </si>
  <si>
    <t>BĮ Klaipėdos miesto savivaldybės koncertinės įstaigos Klaipėdos koncertų salės renginių ir edukacijų organizavimas</t>
  </si>
  <si>
    <t xml:space="preserve">BĮ Klaipėdos miesto savivaldybės Imanuelio Kanto viešosios bibliotekos kultūrinių renginių ir edukacijų organizavimas </t>
  </si>
  <si>
    <t>BĮ Klaipėdos miesto savivaldybės Mažosios Lietuvos istorijos muziejaus parodų ir edukacijų organizavimas, leidinių leidyba</t>
  </si>
  <si>
    <t>Klaipėdos miesto savivaldybės etnokultūros centro folkloro ansamblių  programų parengimas, edukacinių ir etnokultūrinių renginių organizavimas</t>
  </si>
  <si>
    <t>BĮ Klaipėdos miesto savivaldybės Imanuelio Kanto viešosios bibliotekos filialų remonto darbai</t>
  </si>
  <si>
    <t>BĮ Klaipėdos miesto savivaldybės Mažosios Lietuvos istorijos muziejaus remonto darbai</t>
  </si>
  <si>
    <t>008-01-04-04</t>
  </si>
  <si>
    <t>Lėšų kompensavimas Klaipėdos rajono savivaldybei už suteiktas nuolaidas naudojantis Klaipėdos miesto gyventojo kortele</t>
  </si>
  <si>
    <t>BĮ Klaipėdos miesto savivaldybės koncertinės įstaigos Klaipėdos koncertų salės kondicionavimo sistemos įrengimas</t>
  </si>
  <si>
    <t>Europos Sąjungos ir kitos tarptautinės finansinės paramos lėšos</t>
  </si>
  <si>
    <t>008-02-04-07</t>
  </si>
  <si>
    <t>BĮ Klaipėdos miesto savivaldybės koncertinės įstaigos Klaipėdos koncertų salės pastato remonto techninio darbo projekto parengimas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</si>
</sst>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General"/>
  </numFmts>
  <fonts count="26" x14ac:knownFonts="1">
    <font>
      <sz val="11"/>
      <color theme="1"/>
      <name val="Calibri"/>
      <family val="2"/>
      <charset val="186"/>
      <scheme val="minor"/>
    </font>
    <font>
      <sz val="10"/>
      <color theme="1"/>
      <name val="Calibri"/>
      <family val="2"/>
      <charset val="186"/>
      <scheme val="minor"/>
    </font>
    <font>
      <sz val="10"/>
      <color theme="1"/>
      <name val="Times New Roman"/>
      <family val="1"/>
      <charset val="186"/>
    </font>
    <font>
      <sz val="11"/>
      <color rgb="FF000000"/>
      <name val="Calibri"/>
      <family val="2"/>
      <charset val="186"/>
    </font>
    <font>
      <b/>
      <sz val="10"/>
      <name val="Times New Roman"/>
      <family val="1"/>
      <charset val="186"/>
    </font>
    <font>
      <sz val="10"/>
      <name val="Times New Roman"/>
      <family val="1"/>
      <charset val="186"/>
    </font>
    <font>
      <b/>
      <sz val="12"/>
      <name val="Times New Roman"/>
      <family val="1"/>
      <charset val="186"/>
    </font>
    <font>
      <sz val="12"/>
      <name val="Times New Roman"/>
      <family val="1"/>
      <charset val="186"/>
    </font>
    <font>
      <sz val="8"/>
      <name val="Times New Roman"/>
      <family val="1"/>
      <charset val="186"/>
    </font>
    <font>
      <sz val="10"/>
      <color rgb="FF000000"/>
      <name val="Calibri"/>
      <family val="2"/>
      <charset val="186"/>
      <scheme val="minor"/>
    </font>
    <font>
      <sz val="10"/>
      <color theme="0"/>
      <name val="Calibri"/>
      <family val="2"/>
      <charset val="186"/>
      <scheme val="minor"/>
    </font>
    <font>
      <sz val="10"/>
      <name val="Calibri"/>
      <family val="2"/>
      <charset val="186"/>
      <scheme val="minor"/>
    </font>
    <font>
      <sz val="10"/>
      <name val="Times New Roman"/>
      <family val="1"/>
      <charset val="1"/>
    </font>
    <font>
      <b/>
      <sz val="10"/>
      <name val="Times New Roman"/>
      <family val="1"/>
    </font>
    <font>
      <sz val="10"/>
      <name val="Times New Roman"/>
      <family val="1"/>
    </font>
    <font>
      <b/>
      <sz val="10"/>
      <color rgb="FF000000"/>
      <name val="Times New Roman"/>
      <family val="1"/>
      <charset val="186"/>
    </font>
    <font>
      <sz val="10"/>
      <color rgb="FF000000"/>
      <name val="Times New Roman"/>
      <family val="1"/>
      <charset val="186"/>
    </font>
    <font>
      <sz val="10"/>
      <color rgb="FF000000"/>
      <name val="Times New Roman"/>
      <family val="1"/>
    </font>
    <font>
      <sz val="10"/>
      <color rgb="FFFF0000"/>
      <name val="Calibri"/>
      <family val="2"/>
      <charset val="186"/>
      <scheme val="minor"/>
    </font>
    <font>
      <sz val="10"/>
      <color rgb="FFFF0000"/>
      <name val="Calibri"/>
      <family val="2"/>
      <charset val="186"/>
      <scheme val="minor"/>
    </font>
    <font>
      <sz val="10"/>
      <color theme="5" tint="-0.249977111117893"/>
      <name val="Calibri"/>
      <family val="2"/>
      <charset val="186"/>
      <scheme val="minor"/>
    </font>
    <font>
      <i/>
      <sz val="10"/>
      <color rgb="FFFF0000"/>
      <name val="Calibri"/>
      <family val="2"/>
      <charset val="186"/>
      <scheme val="minor"/>
    </font>
    <font>
      <i/>
      <sz val="10"/>
      <color rgb="FF00B050"/>
      <name val="Calibri"/>
      <family val="2"/>
      <charset val="186"/>
      <scheme val="minor"/>
    </font>
    <font>
      <sz val="10"/>
      <color rgb="FF000000"/>
      <name val="Times New Roman"/>
      <family val="1"/>
      <charset val="186"/>
    </font>
    <font>
      <b/>
      <sz val="10"/>
      <color rgb="FF000000"/>
      <name val="Times New Roman"/>
      <family val="1"/>
      <charset val="186"/>
    </font>
    <font>
      <b/>
      <sz val="10"/>
      <color rgb="FFFF0000"/>
      <name val="Times New Roman"/>
      <family val="1"/>
      <charset val="186"/>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CC"/>
        <bgColor rgb="FF000000"/>
      </patternFill>
    </fill>
    <fill>
      <patternFill patternType="solid">
        <fgColor rgb="FFDDEBF7"/>
        <bgColor rgb="FF000000"/>
      </patternFill>
    </fill>
    <fill>
      <patternFill patternType="solid">
        <fgColor rgb="FFFFFFFF"/>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top style="thin">
        <color rgb="FF000000"/>
      </top>
      <bottom style="thin">
        <color rgb="FF000000"/>
      </bottom>
      <diagonal/>
    </border>
    <border>
      <left/>
      <right/>
      <top/>
      <bottom style="thin">
        <color indexed="64"/>
      </bottom>
      <diagonal/>
    </border>
  </borders>
  <cellStyleXfs count="2">
    <xf numFmtId="0" fontId="0" fillId="0" borderId="0"/>
    <xf numFmtId="165" fontId="3" fillId="0" borderId="0" applyBorder="0" applyProtection="0"/>
  </cellStyleXfs>
  <cellXfs count="141">
    <xf numFmtId="0" fontId="0" fillId="0" borderId="0" xfId="0"/>
    <xf numFmtId="164" fontId="1" fillId="0" borderId="0" xfId="0" applyNumberFormat="1" applyFont="1" applyAlignment="1">
      <alignment horizontal="center" vertical="top"/>
    </xf>
    <xf numFmtId="0" fontId="2" fillId="0" borderId="0" xfId="0" applyFont="1" applyAlignment="1">
      <alignment vertical="top"/>
    </xf>
    <xf numFmtId="0" fontId="1" fillId="0" borderId="0" xfId="0" applyFont="1"/>
    <xf numFmtId="0" fontId="1" fillId="3" borderId="0" xfId="0" applyFont="1" applyFill="1"/>
    <xf numFmtId="164" fontId="4" fillId="0" borderId="1" xfId="0" applyNumberFormat="1" applyFont="1" applyBorder="1" applyAlignment="1">
      <alignment horizontal="center" vertical="top" wrapText="1"/>
    </xf>
    <xf numFmtId="0" fontId="1" fillId="0" borderId="0" xfId="0" applyFont="1" applyAlignment="1">
      <alignment vertical="top"/>
    </xf>
    <xf numFmtId="0" fontId="1" fillId="0" borderId="0" xfId="0" applyFont="1" applyAlignment="1">
      <alignment horizontal="center" vertical="top"/>
    </xf>
    <xf numFmtId="0" fontId="4" fillId="7" borderId="1" xfId="0" applyFont="1" applyFill="1" applyBorder="1" applyAlignment="1">
      <alignment vertical="top" wrapText="1"/>
    </xf>
    <xf numFmtId="164" fontId="4" fillId="7" borderId="1" xfId="0" applyNumberFormat="1" applyFont="1" applyFill="1" applyBorder="1" applyAlignment="1">
      <alignment horizontal="center" vertical="top" wrapText="1"/>
    </xf>
    <xf numFmtId="0" fontId="4" fillId="0" borderId="1" xfId="0" applyFont="1" applyBorder="1" applyAlignment="1">
      <alignment vertical="top" wrapText="1"/>
    </xf>
    <xf numFmtId="164" fontId="4" fillId="3" borderId="1" xfId="0" applyNumberFormat="1" applyFont="1" applyFill="1" applyBorder="1" applyAlignment="1">
      <alignment horizontal="center" vertical="top"/>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6" borderId="1" xfId="0" applyFont="1" applyFill="1" applyBorder="1" applyAlignment="1">
      <alignment vertical="top" wrapText="1"/>
    </xf>
    <xf numFmtId="164" fontId="4" fillId="6" borderId="1" xfId="0" applyNumberFormat="1" applyFont="1" applyFill="1" applyBorder="1" applyAlignment="1">
      <alignment horizontal="center" vertical="top" wrapText="1"/>
    </xf>
    <xf numFmtId="164" fontId="5" fillId="6" borderId="1"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1" fillId="3" borderId="0" xfId="0" applyFont="1" applyFill="1" applyAlignment="1">
      <alignment horizontal="center" vertical="top"/>
    </xf>
    <xf numFmtId="164" fontId="10" fillId="0" borderId="0" xfId="0" applyNumberFormat="1" applyFont="1" applyAlignment="1">
      <alignment horizontal="center" vertical="top"/>
    </xf>
    <xf numFmtId="164" fontId="10" fillId="0" borderId="0" xfId="0" applyNumberFormat="1" applyFont="1"/>
    <xf numFmtId="0" fontId="4" fillId="3" borderId="1" xfId="0" applyFont="1" applyFill="1" applyBorder="1" applyAlignment="1">
      <alignment horizontal="left" vertical="top" wrapText="1"/>
    </xf>
    <xf numFmtId="0" fontId="4" fillId="3" borderId="5" xfId="0" applyFont="1" applyFill="1" applyBorder="1" applyAlignment="1">
      <alignment vertical="top" wrapText="1"/>
    </xf>
    <xf numFmtId="164" fontId="5" fillId="0" borderId="1" xfId="0" applyNumberFormat="1" applyFont="1" applyBorder="1" applyAlignment="1">
      <alignment horizontal="center" vertical="top" wrapText="1"/>
    </xf>
    <xf numFmtId="0" fontId="4" fillId="0" borderId="0" xfId="0" applyFont="1" applyAlignment="1">
      <alignment vertical="top" wrapText="1"/>
    </xf>
    <xf numFmtId="164" fontId="4" fillId="0" borderId="0" xfId="0" applyNumberFormat="1" applyFont="1" applyAlignment="1">
      <alignment horizontal="center" vertical="top" wrapText="1"/>
    </xf>
    <xf numFmtId="164" fontId="5" fillId="3" borderId="1" xfId="0" applyNumberFormat="1" applyFont="1" applyFill="1" applyBorder="1" applyAlignment="1">
      <alignment horizontal="center" vertical="top"/>
    </xf>
    <xf numFmtId="164" fontId="4" fillId="3" borderId="4" xfId="0" applyNumberFormat="1" applyFont="1" applyFill="1" applyBorder="1" applyAlignment="1">
      <alignment horizontal="center" vertical="top" wrapText="1"/>
    </xf>
    <xf numFmtId="0" fontId="5" fillId="0" borderId="0" xfId="0" applyFont="1" applyAlignment="1">
      <alignment horizontal="left" vertical="top" wrapText="1"/>
    </xf>
    <xf numFmtId="0" fontId="11" fillId="0" borderId="0" xfId="0" applyFont="1"/>
    <xf numFmtId="164" fontId="4" fillId="0" borderId="1" xfId="0" applyNumberFormat="1" applyFont="1" applyBorder="1" applyAlignment="1">
      <alignment vertical="top" wrapText="1"/>
    </xf>
    <xf numFmtId="0" fontId="4" fillId="6" borderId="1" xfId="0" applyFont="1" applyFill="1" applyBorder="1" applyAlignment="1">
      <alignment horizontal="justify" vertical="top" wrapText="1"/>
    </xf>
    <xf numFmtId="164" fontId="5" fillId="6" borderId="1" xfId="0" applyNumberFormat="1" applyFont="1" applyFill="1" applyBorder="1" applyAlignment="1">
      <alignment horizontal="center" vertical="top"/>
    </xf>
    <xf numFmtId="164" fontId="5" fillId="3" borderId="1" xfId="0" applyNumberFormat="1" applyFont="1" applyFill="1" applyBorder="1" applyAlignment="1">
      <alignment horizontal="center" vertical="top" wrapText="1"/>
    </xf>
    <xf numFmtId="0" fontId="4" fillId="0" borderId="9" xfId="0" applyFont="1" applyBorder="1" applyAlignment="1">
      <alignment vertical="top" wrapText="1"/>
    </xf>
    <xf numFmtId="164" fontId="5" fillId="0" borderId="1" xfId="0" applyNumberFormat="1" applyFont="1" applyBorder="1" applyAlignment="1">
      <alignment horizontal="center" vertical="top"/>
    </xf>
    <xf numFmtId="0" fontId="5" fillId="7" borderId="1" xfId="0" applyFont="1" applyFill="1" applyBorder="1" applyAlignment="1">
      <alignment vertical="top" wrapText="1"/>
    </xf>
    <xf numFmtId="0" fontId="11" fillId="3" borderId="0" xfId="0" applyFont="1" applyFill="1"/>
    <xf numFmtId="164" fontId="4" fillId="3" borderId="1" xfId="0" applyNumberFormat="1" applyFont="1" applyFill="1" applyBorder="1" applyAlignment="1">
      <alignment vertical="top" wrapText="1"/>
    </xf>
    <xf numFmtId="0" fontId="5" fillId="7" borderId="1" xfId="0" applyFont="1" applyFill="1" applyBorder="1" applyAlignment="1">
      <alignment horizontal="justify" vertical="top" wrapText="1"/>
    </xf>
    <xf numFmtId="0" fontId="4" fillId="4" borderId="1" xfId="0" applyFont="1" applyFill="1" applyBorder="1" applyAlignment="1">
      <alignment vertical="top"/>
    </xf>
    <xf numFmtId="0" fontId="5" fillId="3" borderId="3" xfId="0" applyFont="1" applyFill="1" applyBorder="1" applyAlignment="1">
      <alignment vertical="top" wrapText="1"/>
    </xf>
    <xf numFmtId="0" fontId="5" fillId="3" borderId="1" xfId="0" applyFont="1" applyFill="1" applyBorder="1" applyAlignment="1">
      <alignment vertical="top" wrapText="1"/>
    </xf>
    <xf numFmtId="0" fontId="4" fillId="8" borderId="4" xfId="0" applyFont="1" applyFill="1" applyBorder="1" applyAlignment="1">
      <alignment vertical="top" wrapText="1"/>
    </xf>
    <xf numFmtId="0" fontId="5" fillId="3" borderId="3" xfId="0" applyFont="1" applyFill="1" applyBorder="1" applyAlignment="1">
      <alignment horizontal="left" vertical="top" wrapText="1"/>
    </xf>
    <xf numFmtId="0" fontId="5" fillId="3" borderId="1" xfId="0" applyFont="1" applyFill="1" applyBorder="1" applyAlignment="1">
      <alignment horizontal="left" vertical="top" wrapText="1"/>
    </xf>
    <xf numFmtId="164" fontId="4" fillId="7" borderId="1" xfId="0" applyNumberFormat="1" applyFont="1" applyFill="1" applyBorder="1" applyAlignment="1">
      <alignment vertical="top" wrapText="1"/>
    </xf>
    <xf numFmtId="164" fontId="5" fillId="7" borderId="1" xfId="0" applyNumberFormat="1" applyFont="1" applyFill="1" applyBorder="1" applyAlignment="1">
      <alignment horizontal="left" vertical="top" wrapText="1"/>
    </xf>
    <xf numFmtId="0" fontId="5" fillId="0" borderId="1" xfId="0" applyFont="1" applyBorder="1" applyAlignment="1">
      <alignment horizontal="justify" vertical="top" wrapText="1"/>
    </xf>
    <xf numFmtId="0" fontId="5" fillId="0" borderId="0" xfId="0" applyFont="1" applyAlignment="1">
      <alignment horizontal="justify" vertical="top" wrapText="1"/>
    </xf>
    <xf numFmtId="164" fontId="11" fillId="0" borderId="0" xfId="0" applyNumberFormat="1" applyFont="1" applyAlignment="1">
      <alignment horizontal="center" vertical="top"/>
    </xf>
    <xf numFmtId="0" fontId="11" fillId="0" borderId="0" xfId="0" applyFont="1" applyAlignment="1">
      <alignment vertical="top"/>
    </xf>
    <xf numFmtId="0" fontId="4" fillId="0" borderId="12" xfId="0" applyFont="1" applyBorder="1" applyAlignment="1">
      <alignment horizontal="left" vertical="top" wrapText="1"/>
    </xf>
    <xf numFmtId="164" fontId="7" fillId="0" borderId="0" xfId="0" applyNumberFormat="1" applyFont="1" applyAlignment="1">
      <alignment vertical="top"/>
    </xf>
    <xf numFmtId="164" fontId="7" fillId="0" borderId="0" xfId="0" applyNumberFormat="1" applyFont="1" applyAlignment="1">
      <alignment horizontal="left" vertical="top"/>
    </xf>
    <xf numFmtId="0" fontId="4" fillId="0" borderId="4" xfId="0" applyFont="1" applyBorder="1" applyAlignment="1">
      <alignment vertical="top" wrapText="1"/>
    </xf>
    <xf numFmtId="0" fontId="15" fillId="3" borderId="4" xfId="0" applyFont="1" applyFill="1" applyBorder="1" applyAlignment="1">
      <alignment vertical="top" wrapText="1"/>
    </xf>
    <xf numFmtId="164" fontId="16" fillId="3" borderId="1" xfId="0" applyNumberFormat="1" applyFont="1" applyFill="1" applyBorder="1" applyAlignment="1">
      <alignment horizontal="center" vertical="top" wrapText="1"/>
    </xf>
    <xf numFmtId="164" fontId="16" fillId="0" borderId="1" xfId="0" applyNumberFormat="1" applyFont="1" applyBorder="1" applyAlignment="1">
      <alignment horizontal="center" vertical="top" wrapText="1"/>
    </xf>
    <xf numFmtId="164" fontId="16" fillId="0" borderId="13" xfId="0" applyNumberFormat="1" applyFont="1" applyBorder="1" applyAlignment="1">
      <alignment horizontal="center" vertical="top" wrapText="1"/>
    </xf>
    <xf numFmtId="164" fontId="16" fillId="3" borderId="6" xfId="0" applyNumberFormat="1" applyFont="1" applyFill="1" applyBorder="1" applyAlignment="1">
      <alignment horizontal="center" vertical="top" wrapText="1"/>
    </xf>
    <xf numFmtId="164" fontId="4" fillId="0" borderId="14" xfId="0" applyNumberFormat="1" applyFont="1" applyBorder="1" applyAlignment="1">
      <alignment horizontal="center" vertical="top" wrapText="1"/>
    </xf>
    <xf numFmtId="0" fontId="4" fillId="3" borderId="8" xfId="0" applyFont="1" applyFill="1" applyBorder="1" applyAlignment="1">
      <alignment vertical="top" wrapText="1"/>
    </xf>
    <xf numFmtId="164" fontId="16" fillId="3" borderId="1" xfId="0" applyNumberFormat="1" applyFont="1" applyFill="1" applyBorder="1" applyAlignment="1">
      <alignment horizontal="center" vertical="top"/>
    </xf>
    <xf numFmtId="0" fontId="10" fillId="0" borderId="0" xfId="0" applyFont="1" applyAlignment="1">
      <alignment horizontal="center" vertical="top"/>
    </xf>
    <xf numFmtId="164" fontId="15" fillId="3" borderId="1" xfId="0" applyNumberFormat="1" applyFont="1" applyFill="1" applyBorder="1" applyAlignment="1">
      <alignment horizontal="center" vertical="top" wrapText="1"/>
    </xf>
    <xf numFmtId="164" fontId="16" fillId="0" borderId="1" xfId="0" applyNumberFormat="1" applyFont="1" applyBorder="1" applyAlignment="1">
      <alignment horizontal="center" vertical="top"/>
    </xf>
    <xf numFmtId="164" fontId="15" fillId="3" borderId="4" xfId="0" applyNumberFormat="1" applyFont="1" applyFill="1" applyBorder="1" applyAlignment="1">
      <alignment horizontal="center" vertical="top" wrapText="1"/>
    </xf>
    <xf numFmtId="0" fontId="24" fillId="3" borderId="1" xfId="0" applyFont="1" applyFill="1" applyBorder="1" applyAlignment="1">
      <alignment horizontal="left" vertical="top" wrapText="1"/>
    </xf>
    <xf numFmtId="0" fontId="24" fillId="3" borderId="13" xfId="0" applyFont="1" applyFill="1" applyBorder="1" applyAlignment="1">
      <alignment vertical="top" wrapText="1"/>
    </xf>
    <xf numFmtId="164" fontId="25" fillId="3" borderId="4" xfId="0" applyNumberFormat="1" applyFont="1" applyFill="1" applyBorder="1" applyAlignment="1">
      <alignment vertical="top" wrapText="1"/>
    </xf>
    <xf numFmtId="0" fontId="24" fillId="3" borderId="4" xfId="0" applyFont="1" applyFill="1" applyBorder="1" applyAlignment="1">
      <alignment vertical="top" wrapText="1"/>
    </xf>
    <xf numFmtId="164" fontId="16" fillId="3" borderId="4" xfId="0" applyNumberFormat="1" applyFont="1" applyFill="1" applyBorder="1" applyAlignment="1">
      <alignment vertical="top" wrapText="1"/>
    </xf>
    <xf numFmtId="0" fontId="1" fillId="0" borderId="0" xfId="0" applyFont="1" applyAlignment="1">
      <alignment horizontal="left" vertical="top" wrapText="1"/>
    </xf>
    <xf numFmtId="0" fontId="24" fillId="0" borderId="8" xfId="0" applyFont="1" applyBorder="1" applyAlignment="1">
      <alignment vertical="top" wrapText="1"/>
    </xf>
    <xf numFmtId="0" fontId="4" fillId="0" borderId="8" xfId="0" applyFont="1" applyBorder="1" applyAlignment="1">
      <alignment vertical="top" wrapText="1"/>
    </xf>
    <xf numFmtId="0" fontId="5" fillId="7" borderId="4" xfId="0" applyFont="1" applyFill="1" applyBorder="1" applyAlignment="1">
      <alignment horizontal="center" vertical="top" wrapText="1"/>
    </xf>
    <xf numFmtId="164" fontId="15" fillId="0" borderId="1" xfId="0" applyNumberFormat="1" applyFont="1" applyBorder="1" applyAlignment="1">
      <alignment horizontal="center" vertical="top" wrapText="1"/>
    </xf>
    <xf numFmtId="0" fontId="13" fillId="3" borderId="9" xfId="0" applyFont="1" applyFill="1" applyBorder="1" applyAlignment="1">
      <alignment vertical="top" wrapText="1"/>
    </xf>
    <xf numFmtId="164" fontId="7" fillId="0" borderId="0" xfId="0" applyNumberFormat="1" applyFont="1" applyAlignment="1">
      <alignment horizontal="center" vertical="top"/>
    </xf>
    <xf numFmtId="0" fontId="18" fillId="0" borderId="0" xfId="0" applyFont="1" applyAlignment="1">
      <alignment horizontal="center" vertical="top"/>
    </xf>
    <xf numFmtId="0" fontId="18" fillId="3" borderId="0" xfId="0" applyFont="1" applyFill="1" applyAlignment="1">
      <alignment horizontal="center" vertical="top"/>
    </xf>
    <xf numFmtId="0" fontId="20" fillId="0" borderId="0" xfId="0" applyFont="1" applyAlignment="1">
      <alignment horizontal="center" vertical="top"/>
    </xf>
    <xf numFmtId="0" fontId="19" fillId="3" borderId="0" xfId="0" applyFont="1" applyFill="1" applyAlignment="1">
      <alignment horizontal="center" vertical="top"/>
    </xf>
    <xf numFmtId="0" fontId="1" fillId="3" borderId="11" xfId="0" applyFont="1" applyFill="1" applyBorder="1" applyAlignment="1">
      <alignment horizontal="center" vertical="top" wrapText="1"/>
    </xf>
    <xf numFmtId="0" fontId="22" fillId="3" borderId="11" xfId="0" applyFont="1" applyFill="1" applyBorder="1" applyAlignment="1">
      <alignment horizontal="center" vertical="top" wrapText="1"/>
    </xf>
    <xf numFmtId="0" fontId="21" fillId="3" borderId="0" xfId="0" applyFont="1" applyFill="1" applyAlignment="1">
      <alignment horizontal="center" vertical="top" wrapText="1"/>
    </xf>
    <xf numFmtId="16" fontId="1" fillId="0" borderId="0" xfId="0" applyNumberFormat="1" applyFont="1" applyAlignment="1">
      <alignment horizontal="center" vertical="top"/>
    </xf>
    <xf numFmtId="0" fontId="24" fillId="3" borderId="9" xfId="0" applyFont="1" applyFill="1" applyBorder="1" applyAlignment="1">
      <alignment vertical="top" wrapText="1"/>
    </xf>
    <xf numFmtId="0" fontId="24" fillId="9" borderId="1" xfId="0" applyFont="1" applyFill="1" applyBorder="1" applyAlignment="1">
      <alignment vertical="top" wrapText="1"/>
    </xf>
    <xf numFmtId="0" fontId="15" fillId="3" borderId="1" xfId="0" applyFont="1" applyFill="1" applyBorder="1" applyAlignment="1">
      <alignment vertical="top" wrapText="1"/>
    </xf>
    <xf numFmtId="0" fontId="24" fillId="3" borderId="1" xfId="0" applyFont="1" applyFill="1" applyBorder="1" applyAlignment="1">
      <alignment vertical="top" wrapText="1"/>
    </xf>
    <xf numFmtId="0" fontId="15" fillId="0" borderId="9" xfId="0" applyFont="1" applyBorder="1" applyAlignment="1">
      <alignment vertical="top" wrapText="1"/>
    </xf>
    <xf numFmtId="164" fontId="16" fillId="5" borderId="1" xfId="1" applyNumberFormat="1" applyFont="1" applyFill="1" applyBorder="1" applyAlignment="1">
      <alignment horizontal="center" vertical="top"/>
    </xf>
    <xf numFmtId="164" fontId="15" fillId="0" borderId="1" xfId="0" applyNumberFormat="1" applyFont="1" applyBorder="1" applyAlignment="1">
      <alignment vertical="top" wrapText="1"/>
    </xf>
    <xf numFmtId="0" fontId="4" fillId="3" borderId="4" xfId="0" applyFont="1" applyFill="1" applyBorder="1" applyAlignment="1">
      <alignment vertical="top" wrapText="1"/>
    </xf>
    <xf numFmtId="164" fontId="4" fillId="0" borderId="4" xfId="0" applyNumberFormat="1" applyFont="1" applyBorder="1" applyAlignment="1">
      <alignment horizontal="center" vertical="top" wrapText="1"/>
    </xf>
    <xf numFmtId="0" fontId="18" fillId="3" borderId="11" xfId="0" applyFont="1" applyFill="1" applyBorder="1" applyAlignment="1">
      <alignment horizontal="center" vertical="top" wrapText="1"/>
    </xf>
    <xf numFmtId="0" fontId="5" fillId="3" borderId="2" xfId="0" applyFont="1" applyFill="1" applyBorder="1" applyAlignment="1">
      <alignment horizontal="left" vertical="top" wrapText="1"/>
    </xf>
    <xf numFmtId="0" fontId="12" fillId="0" borderId="7" xfId="0" applyFont="1" applyBorder="1" applyAlignment="1">
      <alignment horizontal="left" vertical="top"/>
    </xf>
    <xf numFmtId="0" fontId="17" fillId="8" borderId="2" xfId="0" applyFont="1" applyFill="1" applyBorder="1" applyAlignment="1">
      <alignment vertical="top" wrapText="1"/>
    </xf>
    <xf numFmtId="0" fontId="5" fillId="3" borderId="10" xfId="0" applyFont="1" applyFill="1" applyBorder="1" applyAlignment="1">
      <alignment horizontal="left" vertical="top" wrapText="1"/>
    </xf>
    <xf numFmtId="0" fontId="16" fillId="3" borderId="2" xfId="0" applyFont="1" applyFill="1" applyBorder="1" applyAlignment="1">
      <alignment horizontal="left" vertical="top" wrapText="1"/>
    </xf>
    <xf numFmtId="0" fontId="23" fillId="0" borderId="2" xfId="0" applyFont="1" applyBorder="1" applyAlignment="1">
      <alignment horizontal="left" vertical="top" wrapText="1"/>
    </xf>
    <xf numFmtId="0" fontId="5" fillId="0" borderId="2" xfId="0" applyFont="1" applyBorder="1" applyAlignment="1">
      <alignment horizontal="left" vertical="top" wrapText="1"/>
    </xf>
    <xf numFmtId="0" fontId="16" fillId="0" borderId="2" xfId="0" applyFont="1" applyBorder="1" applyAlignment="1">
      <alignment horizontal="left" vertical="top" wrapText="1"/>
    </xf>
    <xf numFmtId="0" fontId="14" fillId="3" borderId="1" xfId="0" applyFont="1" applyFill="1" applyBorder="1" applyAlignment="1">
      <alignment horizontal="left" vertical="top" wrapText="1"/>
    </xf>
    <xf numFmtId="0" fontId="4" fillId="3" borderId="15" xfId="0" applyFont="1" applyFill="1" applyBorder="1" applyAlignment="1">
      <alignment vertical="top"/>
    </xf>
    <xf numFmtId="0" fontId="4" fillId="3" borderId="15" xfId="0" applyFont="1" applyFill="1" applyBorder="1" applyAlignment="1">
      <alignment vertical="top" wrapText="1"/>
    </xf>
    <xf numFmtId="0" fontId="15" fillId="0" borderId="15" xfId="0" applyFont="1" applyBorder="1" applyAlignment="1">
      <alignment vertical="top" wrapText="1"/>
    </xf>
    <xf numFmtId="0" fontId="16" fillId="3" borderId="2" xfId="0" applyFont="1" applyFill="1" applyBorder="1" applyAlignment="1">
      <alignment vertical="top" wrapText="1"/>
    </xf>
    <xf numFmtId="0" fontId="11" fillId="0" borderId="16" xfId="0" applyFont="1" applyBorder="1" applyAlignment="1">
      <alignment vertical="top"/>
    </xf>
    <xf numFmtId="164" fontId="11" fillId="0" borderId="16" xfId="0" applyNumberFormat="1" applyFont="1" applyBorder="1" applyAlignment="1">
      <alignment horizontal="center" vertical="top"/>
    </xf>
    <xf numFmtId="0" fontId="1" fillId="0" borderId="0" xfId="0" applyFont="1" applyBorder="1" applyAlignment="1">
      <alignment horizontal="center" vertical="top"/>
    </xf>
    <xf numFmtId="0" fontId="4" fillId="10" borderId="1" xfId="0" applyFont="1" applyFill="1" applyBorder="1" applyAlignment="1">
      <alignment horizontal="center" vertical="top"/>
    </xf>
    <xf numFmtId="0" fontId="4" fillId="11" borderId="1" xfId="0" applyFont="1" applyFill="1" applyBorder="1" applyAlignment="1">
      <alignment horizontal="center" vertical="top"/>
    </xf>
    <xf numFmtId="0" fontId="4" fillId="8" borderId="1" xfId="0" applyFont="1" applyFill="1" applyBorder="1" applyAlignment="1">
      <alignment horizontal="center" vertical="top"/>
    </xf>
    <xf numFmtId="164" fontId="4" fillId="10" borderId="8" xfId="0" applyNumberFormat="1" applyFont="1" applyFill="1" applyBorder="1" applyAlignment="1">
      <alignment horizontal="center" vertical="top" wrapText="1"/>
    </xf>
    <xf numFmtId="164" fontId="4" fillId="8" borderId="4" xfId="0" applyNumberFormat="1" applyFont="1" applyFill="1" applyBorder="1" applyAlignment="1">
      <alignment horizontal="center" vertical="top" wrapText="1"/>
    </xf>
    <xf numFmtId="0" fontId="13" fillId="0" borderId="1" xfId="0" applyFont="1" applyBorder="1" applyAlignment="1">
      <alignment horizontal="left" vertical="top" wrapText="1"/>
    </xf>
    <xf numFmtId="0" fontId="1" fillId="3" borderId="11" xfId="0" applyFont="1" applyFill="1" applyBorder="1" applyAlignment="1">
      <alignment horizontal="left" vertical="top" wrapText="1"/>
    </xf>
    <xf numFmtId="0" fontId="1" fillId="3" borderId="0" xfId="0" applyFont="1" applyFill="1" applyAlignment="1">
      <alignment horizontal="left" vertical="top" wrapText="1"/>
    </xf>
    <xf numFmtId="0" fontId="9" fillId="3" borderId="11" xfId="0" applyFont="1" applyFill="1" applyBorder="1" applyAlignment="1">
      <alignment horizontal="left" vertical="top"/>
    </xf>
    <xf numFmtId="0" fontId="9" fillId="3" borderId="0" xfId="0" applyFont="1" applyFill="1" applyAlignment="1">
      <alignment horizontal="left" vertical="top"/>
    </xf>
    <xf numFmtId="0" fontId="6" fillId="0" borderId="0" xfId="0" applyFont="1" applyAlignment="1">
      <alignment horizontal="center" vertical="center" wrapText="1"/>
    </xf>
    <xf numFmtId="0" fontId="4" fillId="0" borderId="1"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center" vertical="top" wrapText="1"/>
    </xf>
    <xf numFmtId="0" fontId="5" fillId="3" borderId="0" xfId="0" applyFont="1" applyFill="1" applyAlignment="1">
      <alignment horizontal="left" vertical="top" wrapText="1"/>
    </xf>
    <xf numFmtId="0" fontId="5" fillId="0" borderId="0" xfId="0" applyFont="1" applyAlignment="1">
      <alignment horizontal="left" vertical="top" wrapText="1"/>
    </xf>
    <xf numFmtId="164" fontId="5" fillId="0" borderId="1" xfId="0" applyNumberFormat="1" applyFont="1" applyBorder="1" applyAlignment="1">
      <alignment horizontal="center" vertical="top" wrapText="1"/>
    </xf>
    <xf numFmtId="0" fontId="5" fillId="0" borderId="0" xfId="0" applyFont="1" applyAlignment="1">
      <alignmen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cellXfs>
  <cellStyles count="2">
    <cellStyle name="Excel Built-in Normal" xfId="1" xr:uid="{48795526-0D47-4B88-AE3F-56B560CE652A}"/>
    <cellStyle name="Įprastas" xfId="0" builtinId="0"/>
  </cellStyles>
  <dxfs count="0"/>
  <tableStyles count="0" defaultTableStyle="TableStyleMedium2" defaultPivotStyle="PivotStyleLight16"/>
  <colors>
    <mruColors>
      <color rgb="FFFFFFFF"/>
      <color rgb="FF99FF99"/>
      <color rgb="FFFFCCFF"/>
      <color rgb="FFCCFFCC"/>
      <color rgb="FF99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E112-3B8F-41F4-9BAA-5145454E912F}">
  <dimension ref="A1:L122"/>
  <sheetViews>
    <sheetView tabSelected="1" zoomScaleNormal="100" zoomScaleSheetLayoutView="100" workbookViewId="0">
      <selection activeCell="B2" sqref="B2:G2"/>
    </sheetView>
  </sheetViews>
  <sheetFormatPr defaultColWidth="9.109375" defaultRowHeight="13.8" x14ac:dyDescent="0.3"/>
  <cols>
    <col min="1" max="1" width="2.5546875" style="3" customWidth="1"/>
    <col min="2" max="2" width="17.33203125" style="6" customWidth="1"/>
    <col min="3" max="3" width="44.6640625" style="6" customWidth="1"/>
    <col min="4" max="4" width="14.109375" style="1" customWidth="1"/>
    <col min="5" max="5" width="14.6640625" style="1" customWidth="1"/>
    <col min="6" max="6" width="14.5546875" style="1" customWidth="1"/>
    <col min="7" max="7" width="15.6640625" style="1" customWidth="1"/>
    <col min="8" max="8" width="10.5546875" style="7" customWidth="1"/>
    <col min="9" max="9" width="12" style="7" customWidth="1"/>
    <col min="10" max="10" width="9.109375" style="7"/>
    <col min="11" max="16384" width="9.109375" style="3"/>
  </cols>
  <sheetData>
    <row r="1" spans="1:9" ht="15.6" x14ac:dyDescent="0.3">
      <c r="B1" s="2"/>
      <c r="C1" s="2"/>
      <c r="E1" s="57"/>
      <c r="F1" s="58"/>
      <c r="G1" s="58"/>
      <c r="H1" s="83"/>
    </row>
    <row r="2" spans="1:9" ht="32.4" customHeight="1" x14ac:dyDescent="0.3">
      <c r="A2" s="33"/>
      <c r="B2" s="128" t="s">
        <v>155</v>
      </c>
      <c r="C2" s="128"/>
      <c r="D2" s="128"/>
      <c r="E2" s="128"/>
      <c r="F2" s="128"/>
      <c r="G2" s="128"/>
    </row>
    <row r="3" spans="1:9" ht="64.2" customHeight="1" x14ac:dyDescent="0.3">
      <c r="A3" s="33"/>
      <c r="B3" s="12" t="s">
        <v>0</v>
      </c>
      <c r="C3" s="12" t="s">
        <v>1</v>
      </c>
      <c r="D3" s="13" t="s">
        <v>2</v>
      </c>
      <c r="E3" s="13" t="s">
        <v>3</v>
      </c>
      <c r="F3" s="13" t="s">
        <v>4</v>
      </c>
      <c r="G3" s="13" t="s">
        <v>5</v>
      </c>
      <c r="I3" s="1"/>
    </row>
    <row r="4" spans="1:9" ht="12.6" customHeight="1" x14ac:dyDescent="0.3">
      <c r="A4" s="33"/>
      <c r="B4" s="14">
        <v>1</v>
      </c>
      <c r="C4" s="14">
        <v>2</v>
      </c>
      <c r="D4" s="14">
        <v>3</v>
      </c>
      <c r="E4" s="14">
        <v>4</v>
      </c>
      <c r="F4" s="14">
        <v>5</v>
      </c>
      <c r="G4" s="14">
        <v>6</v>
      </c>
    </row>
    <row r="5" spans="1:9" ht="29.4" customHeight="1" x14ac:dyDescent="0.3">
      <c r="A5" s="33"/>
      <c r="B5" s="15" t="s">
        <v>6</v>
      </c>
      <c r="C5" s="16" t="s">
        <v>7</v>
      </c>
      <c r="D5" s="16"/>
      <c r="E5" s="16"/>
      <c r="F5" s="16"/>
      <c r="G5" s="16"/>
    </row>
    <row r="6" spans="1:9" ht="30" customHeight="1" x14ac:dyDescent="0.3">
      <c r="A6" s="33"/>
      <c r="B6" s="17" t="s">
        <v>8</v>
      </c>
      <c r="C6" s="17" t="s">
        <v>9</v>
      </c>
      <c r="D6" s="18"/>
      <c r="E6" s="18"/>
      <c r="F6" s="18"/>
      <c r="G6" s="19"/>
      <c r="I6" s="1"/>
    </row>
    <row r="7" spans="1:9" ht="17.399999999999999" customHeight="1" x14ac:dyDescent="0.3">
      <c r="A7" s="33"/>
      <c r="B7" s="8"/>
      <c r="C7" s="8" t="s">
        <v>10</v>
      </c>
      <c r="D7" s="9">
        <f>SUM(D9)</f>
        <v>1271</v>
      </c>
      <c r="E7" s="9">
        <f>SUM(E9)</f>
        <v>1299.0999999999999</v>
      </c>
      <c r="F7" s="9">
        <f>SUM(F9)</f>
        <v>1299.0999999999999</v>
      </c>
      <c r="G7" s="9"/>
    </row>
    <row r="8" spans="1:9" ht="15" customHeight="1" x14ac:dyDescent="0.3">
      <c r="A8" s="33"/>
      <c r="B8" s="129"/>
      <c r="C8" s="10" t="s">
        <v>11</v>
      </c>
      <c r="D8" s="34"/>
      <c r="E8" s="34"/>
      <c r="F8" s="34"/>
      <c r="G8" s="34"/>
    </row>
    <row r="9" spans="1:9" ht="28.2" customHeight="1" x14ac:dyDescent="0.3">
      <c r="A9" s="33"/>
      <c r="B9" s="129"/>
      <c r="C9" s="10" t="s">
        <v>12</v>
      </c>
      <c r="D9" s="81">
        <v>1271</v>
      </c>
      <c r="E9" s="5">
        <f>1297+2.1</f>
        <v>1299.0999999999999</v>
      </c>
      <c r="F9" s="5">
        <f>1297+2.1</f>
        <v>1299.0999999999999</v>
      </c>
      <c r="G9" s="34"/>
      <c r="H9" s="84"/>
    </row>
    <row r="10" spans="1:9" ht="20.399999999999999" customHeight="1" x14ac:dyDescent="0.3">
      <c r="A10" s="33"/>
      <c r="B10" s="35" t="s">
        <v>13</v>
      </c>
      <c r="C10" s="17" t="s">
        <v>14</v>
      </c>
      <c r="D10" s="36"/>
      <c r="E10" s="36"/>
      <c r="F10" s="36"/>
      <c r="G10" s="19"/>
      <c r="H10" s="7" t="s">
        <v>15</v>
      </c>
    </row>
    <row r="11" spans="1:9" ht="18" customHeight="1" x14ac:dyDescent="0.3">
      <c r="A11" s="33"/>
      <c r="B11" s="102" t="s">
        <v>16</v>
      </c>
      <c r="C11" s="92" t="s">
        <v>17</v>
      </c>
      <c r="D11" s="30"/>
      <c r="E11" s="30"/>
      <c r="F11" s="30"/>
      <c r="G11" s="37" t="s">
        <v>18</v>
      </c>
    </row>
    <row r="12" spans="1:9" ht="18.75" customHeight="1" x14ac:dyDescent="0.3">
      <c r="A12" s="33"/>
      <c r="B12" s="102" t="s">
        <v>19</v>
      </c>
      <c r="C12" s="38" t="s">
        <v>21</v>
      </c>
      <c r="D12" s="67"/>
      <c r="E12" s="30"/>
      <c r="F12" s="30"/>
      <c r="G12" s="37"/>
    </row>
    <row r="13" spans="1:9" ht="30" customHeight="1" x14ac:dyDescent="0.3">
      <c r="A13" s="33"/>
      <c r="B13" s="102" t="s">
        <v>20</v>
      </c>
      <c r="C13" s="38" t="s">
        <v>23</v>
      </c>
      <c r="D13" s="67"/>
      <c r="E13" s="30"/>
      <c r="F13" s="30"/>
      <c r="G13" s="37"/>
    </row>
    <row r="14" spans="1:9" ht="30" customHeight="1" x14ac:dyDescent="0.3">
      <c r="A14" s="33"/>
      <c r="B14" s="103" t="s">
        <v>22</v>
      </c>
      <c r="C14" s="56" t="s">
        <v>25</v>
      </c>
      <c r="D14" s="70"/>
      <c r="E14" s="39"/>
      <c r="F14" s="39"/>
      <c r="G14" s="37"/>
    </row>
    <row r="15" spans="1:9" ht="24" customHeight="1" x14ac:dyDescent="0.3">
      <c r="A15" s="33"/>
      <c r="B15" s="104" t="s">
        <v>24</v>
      </c>
      <c r="C15" s="73" t="s">
        <v>26</v>
      </c>
      <c r="D15" s="30"/>
      <c r="E15" s="30"/>
      <c r="F15" s="30"/>
      <c r="G15" s="27"/>
      <c r="H15" s="22"/>
    </row>
    <row r="16" spans="1:9" ht="15.75" customHeight="1" x14ac:dyDescent="0.3">
      <c r="A16" s="33"/>
      <c r="B16" s="40"/>
      <c r="C16" s="8" t="s">
        <v>10</v>
      </c>
      <c r="D16" s="9">
        <f>D18</f>
        <v>1007</v>
      </c>
      <c r="E16" s="9">
        <f t="shared" ref="E16:F16" si="0">E18</f>
        <v>680.5</v>
      </c>
      <c r="F16" s="9">
        <f t="shared" si="0"/>
        <v>877</v>
      </c>
      <c r="G16" s="9"/>
    </row>
    <row r="17" spans="1:10" ht="15.6" customHeight="1" x14ac:dyDescent="0.3">
      <c r="A17" s="33"/>
      <c r="B17" s="133"/>
      <c r="C17" s="10" t="s">
        <v>11</v>
      </c>
      <c r="D17" s="34"/>
      <c r="E17" s="34"/>
      <c r="F17" s="34"/>
      <c r="G17" s="34"/>
    </row>
    <row r="18" spans="1:10" ht="29.4" customHeight="1" x14ac:dyDescent="0.3">
      <c r="A18" s="33"/>
      <c r="B18" s="133"/>
      <c r="C18" s="10" t="s">
        <v>12</v>
      </c>
      <c r="D18" s="11">
        <v>1007</v>
      </c>
      <c r="E18" s="11">
        <v>680.5</v>
      </c>
      <c r="F18" s="11">
        <v>877</v>
      </c>
      <c r="G18" s="34"/>
    </row>
    <row r="19" spans="1:10" s="4" customFormat="1" ht="31.5" customHeight="1" x14ac:dyDescent="0.3">
      <c r="A19" s="41"/>
      <c r="B19" s="35" t="s">
        <v>27</v>
      </c>
      <c r="C19" s="17" t="s">
        <v>28</v>
      </c>
      <c r="D19" s="18"/>
      <c r="E19" s="18"/>
      <c r="F19" s="18"/>
      <c r="G19" s="18"/>
      <c r="H19" s="22"/>
      <c r="I19" s="7"/>
      <c r="J19" s="22"/>
    </row>
    <row r="20" spans="1:10" ht="16.95" customHeight="1" x14ac:dyDescent="0.3">
      <c r="A20" s="33"/>
      <c r="B20" s="40"/>
      <c r="C20" s="8" t="s">
        <v>10</v>
      </c>
      <c r="D20" s="9">
        <f t="shared" ref="D20:F20" si="1">SUM(D22:D22)</f>
        <v>191.4</v>
      </c>
      <c r="E20" s="9">
        <f t="shared" si="1"/>
        <v>191.4</v>
      </c>
      <c r="F20" s="9">
        <f t="shared" si="1"/>
        <v>191.4</v>
      </c>
      <c r="G20" s="9"/>
    </row>
    <row r="21" spans="1:10" ht="14.4" customHeight="1" x14ac:dyDescent="0.3">
      <c r="A21" s="33"/>
      <c r="B21" s="133"/>
      <c r="C21" s="10" t="s">
        <v>11</v>
      </c>
      <c r="D21" s="42"/>
      <c r="E21" s="42"/>
      <c r="F21" s="42"/>
      <c r="G21" s="34"/>
    </row>
    <row r="22" spans="1:10" ht="28.2" customHeight="1" x14ac:dyDescent="0.3">
      <c r="A22" s="33"/>
      <c r="B22" s="133"/>
      <c r="C22" s="10" t="s">
        <v>12</v>
      </c>
      <c r="D22" s="69">
        <v>191.4</v>
      </c>
      <c r="E22" s="69">
        <v>191.4</v>
      </c>
      <c r="F22" s="69">
        <v>191.4</v>
      </c>
      <c r="G22" s="5"/>
      <c r="H22" s="126"/>
      <c r="I22" s="127"/>
    </row>
    <row r="23" spans="1:10" ht="21.75" customHeight="1" x14ac:dyDescent="0.3">
      <c r="A23" s="33"/>
      <c r="B23" s="35" t="s">
        <v>29</v>
      </c>
      <c r="C23" s="93" t="s">
        <v>30</v>
      </c>
      <c r="D23" s="18"/>
      <c r="E23" s="18"/>
      <c r="F23" s="18"/>
      <c r="G23" s="18"/>
    </row>
    <row r="24" spans="1:10" ht="32.25" customHeight="1" x14ac:dyDescent="0.3">
      <c r="A24" s="33"/>
      <c r="B24" s="108" t="s">
        <v>31</v>
      </c>
      <c r="C24" s="78" t="s">
        <v>32</v>
      </c>
      <c r="D24" s="5"/>
      <c r="E24" s="5"/>
      <c r="F24" s="5"/>
      <c r="G24" s="5"/>
    </row>
    <row r="25" spans="1:10" ht="30" customHeight="1" x14ac:dyDescent="0.3">
      <c r="A25" s="33"/>
      <c r="B25" s="106" t="s">
        <v>33</v>
      </c>
      <c r="C25" s="75" t="s">
        <v>34</v>
      </c>
      <c r="D25" s="76"/>
      <c r="E25" s="76"/>
      <c r="F25" s="76"/>
      <c r="G25" s="74"/>
    </row>
    <row r="26" spans="1:10" ht="45.75" customHeight="1" x14ac:dyDescent="0.3">
      <c r="A26" s="33"/>
      <c r="B26" s="107" t="s">
        <v>35</v>
      </c>
      <c r="C26" s="60" t="s">
        <v>36</v>
      </c>
      <c r="D26" s="71"/>
      <c r="E26" s="31"/>
      <c r="F26" s="31"/>
      <c r="G26" s="31"/>
    </row>
    <row r="27" spans="1:10" ht="45.75" customHeight="1" x14ac:dyDescent="0.3">
      <c r="A27" s="33"/>
      <c r="B27" s="107" t="s">
        <v>168</v>
      </c>
      <c r="C27" s="60" t="s">
        <v>169</v>
      </c>
      <c r="D27" s="71"/>
      <c r="E27" s="31"/>
      <c r="F27" s="31"/>
      <c r="G27" s="31"/>
    </row>
    <row r="28" spans="1:10" ht="14.4" customHeight="1" x14ac:dyDescent="0.3">
      <c r="A28" s="33"/>
      <c r="B28" s="43"/>
      <c r="C28" s="8" t="s">
        <v>10</v>
      </c>
      <c r="D28" s="9">
        <f>SUM(D30:D31)</f>
        <v>645.1</v>
      </c>
      <c r="E28" s="9">
        <f t="shared" ref="E28:F28" si="2">SUM(E30:E31)</f>
        <v>446.7</v>
      </c>
      <c r="F28" s="9">
        <f t="shared" si="2"/>
        <v>402.7</v>
      </c>
      <c r="G28" s="9"/>
    </row>
    <row r="29" spans="1:10" ht="14.4" customHeight="1" x14ac:dyDescent="0.3">
      <c r="A29" s="33"/>
      <c r="B29" s="130"/>
      <c r="C29" s="10" t="s">
        <v>11</v>
      </c>
      <c r="D29" s="5"/>
      <c r="E29" s="5"/>
      <c r="F29" s="5"/>
      <c r="G29" s="5"/>
    </row>
    <row r="30" spans="1:10" ht="27" customHeight="1" x14ac:dyDescent="0.3">
      <c r="A30" s="33"/>
      <c r="B30" s="131"/>
      <c r="C30" s="10" t="s">
        <v>12</v>
      </c>
      <c r="D30" s="20">
        <v>632.70000000000005</v>
      </c>
      <c r="E30" s="5">
        <v>446.7</v>
      </c>
      <c r="F30" s="5">
        <v>402.7</v>
      </c>
      <c r="G30" s="5"/>
    </row>
    <row r="31" spans="1:10" ht="19.5" customHeight="1" x14ac:dyDescent="0.3">
      <c r="A31" s="33"/>
      <c r="B31" s="132"/>
      <c r="C31" s="59" t="s">
        <v>156</v>
      </c>
      <c r="D31" s="20">
        <v>12.4</v>
      </c>
      <c r="E31" s="5"/>
      <c r="F31" s="5"/>
      <c r="G31" s="5"/>
    </row>
    <row r="32" spans="1:10" ht="30.6" customHeight="1" x14ac:dyDescent="0.3">
      <c r="A32" s="33"/>
      <c r="B32" s="15" t="s">
        <v>37</v>
      </c>
      <c r="C32" s="16" t="s">
        <v>38</v>
      </c>
      <c r="D32" s="44"/>
      <c r="E32" s="44"/>
      <c r="F32" s="44"/>
      <c r="G32" s="44"/>
      <c r="J32" s="1"/>
    </row>
    <row r="33" spans="1:9" ht="20.399999999999999" customHeight="1" x14ac:dyDescent="0.3">
      <c r="A33" s="33"/>
      <c r="B33" s="35" t="s">
        <v>39</v>
      </c>
      <c r="C33" s="17" t="s">
        <v>40</v>
      </c>
      <c r="D33" s="18"/>
      <c r="E33" s="18"/>
      <c r="F33" s="18"/>
      <c r="G33" s="19" t="s">
        <v>41</v>
      </c>
    </row>
    <row r="34" spans="1:9" ht="33" customHeight="1" x14ac:dyDescent="0.3">
      <c r="A34" s="33"/>
      <c r="B34" s="46" t="s">
        <v>42</v>
      </c>
      <c r="C34" s="21" t="s">
        <v>43</v>
      </c>
      <c r="D34" s="20"/>
      <c r="E34" s="20"/>
      <c r="F34" s="20"/>
      <c r="G34" s="37"/>
    </row>
    <row r="35" spans="1:9" ht="19.95" customHeight="1" x14ac:dyDescent="0.3">
      <c r="A35" s="33"/>
      <c r="B35" s="46" t="s">
        <v>44</v>
      </c>
      <c r="C35" s="21" t="s">
        <v>45</v>
      </c>
      <c r="D35" s="27"/>
      <c r="E35" s="27"/>
      <c r="F35" s="27"/>
      <c r="G35" s="37"/>
    </row>
    <row r="36" spans="1:9" ht="21" customHeight="1" x14ac:dyDescent="0.3">
      <c r="A36" s="33"/>
      <c r="B36" s="46" t="s">
        <v>46</v>
      </c>
      <c r="C36" s="21" t="s">
        <v>47</v>
      </c>
      <c r="D36" s="62"/>
      <c r="E36" s="27"/>
      <c r="F36" s="27"/>
      <c r="G36" s="37"/>
    </row>
    <row r="37" spans="1:9" ht="16.95" customHeight="1" x14ac:dyDescent="0.3">
      <c r="A37" s="33"/>
      <c r="B37" s="46" t="s">
        <v>48</v>
      </c>
      <c r="C37" s="21" t="s">
        <v>49</v>
      </c>
      <c r="D37" s="62"/>
      <c r="E37" s="27"/>
      <c r="F37" s="27"/>
      <c r="G37" s="37"/>
    </row>
    <row r="38" spans="1:9" ht="31.5" customHeight="1" x14ac:dyDescent="0.3">
      <c r="A38" s="33"/>
      <c r="B38" s="46" t="s">
        <v>50</v>
      </c>
      <c r="C38" s="47" t="s">
        <v>51</v>
      </c>
      <c r="D38" s="62"/>
      <c r="E38" s="27"/>
      <c r="F38" s="27"/>
      <c r="G38" s="37"/>
    </row>
    <row r="39" spans="1:9" ht="41.25" customHeight="1" x14ac:dyDescent="0.3">
      <c r="A39" s="33"/>
      <c r="B39" s="45" t="s">
        <v>52</v>
      </c>
      <c r="C39" s="21" t="s">
        <v>161</v>
      </c>
      <c r="D39" s="62"/>
      <c r="E39" s="27"/>
      <c r="F39" s="27"/>
      <c r="G39" s="37"/>
    </row>
    <row r="40" spans="1:9" ht="32.25" customHeight="1" x14ac:dyDescent="0.3">
      <c r="A40" s="33"/>
      <c r="B40" s="46" t="s">
        <v>53</v>
      </c>
      <c r="C40" s="10" t="s">
        <v>54</v>
      </c>
      <c r="D40" s="27"/>
      <c r="E40" s="27"/>
      <c r="F40" s="27"/>
      <c r="G40" s="37"/>
      <c r="H40" s="87"/>
    </row>
    <row r="41" spans="1:9" ht="20.25" customHeight="1" x14ac:dyDescent="0.3">
      <c r="A41" s="33"/>
      <c r="B41" s="46" t="s">
        <v>55</v>
      </c>
      <c r="C41" s="21" t="s">
        <v>56</v>
      </c>
      <c r="D41" s="27"/>
      <c r="E41" s="27"/>
      <c r="F41" s="27"/>
      <c r="G41" s="37"/>
    </row>
    <row r="42" spans="1:9" ht="20.399999999999999" customHeight="1" x14ac:dyDescent="0.3">
      <c r="A42" s="33"/>
      <c r="B42" s="46" t="s">
        <v>57</v>
      </c>
      <c r="C42" s="21" t="s">
        <v>58</v>
      </c>
      <c r="D42" s="62"/>
      <c r="E42" s="27"/>
      <c r="F42" s="27"/>
      <c r="G42" s="37"/>
    </row>
    <row r="43" spans="1:9" ht="19.2" customHeight="1" x14ac:dyDescent="0.3">
      <c r="A43" s="33"/>
      <c r="B43" s="46" t="s">
        <v>59</v>
      </c>
      <c r="C43" s="21" t="s">
        <v>60</v>
      </c>
      <c r="D43" s="62"/>
      <c r="E43" s="27"/>
      <c r="F43" s="27"/>
      <c r="G43" s="37"/>
    </row>
    <row r="44" spans="1:9" ht="42.75" customHeight="1" x14ac:dyDescent="0.3">
      <c r="A44" s="33"/>
      <c r="B44" s="46" t="s">
        <v>61</v>
      </c>
      <c r="C44" s="21" t="s">
        <v>162</v>
      </c>
      <c r="D44" s="62"/>
      <c r="E44" s="27"/>
      <c r="F44" s="27"/>
      <c r="G44" s="37"/>
      <c r="H44" s="124"/>
      <c r="I44" s="125"/>
    </row>
    <row r="45" spans="1:9" ht="30.6" customHeight="1" x14ac:dyDescent="0.3">
      <c r="A45" s="33"/>
      <c r="B45" s="110" t="s">
        <v>62</v>
      </c>
      <c r="C45" s="38" t="s">
        <v>63</v>
      </c>
      <c r="D45" s="5"/>
      <c r="E45" s="5"/>
      <c r="F45" s="5"/>
      <c r="G45" s="37"/>
    </row>
    <row r="46" spans="1:9" ht="33" customHeight="1" x14ac:dyDescent="0.3">
      <c r="A46" s="33"/>
      <c r="B46" s="110" t="s">
        <v>64</v>
      </c>
      <c r="C46" s="82" t="s">
        <v>65</v>
      </c>
      <c r="D46" s="27"/>
      <c r="E46" s="27"/>
      <c r="F46" s="27"/>
      <c r="G46" s="37"/>
    </row>
    <row r="47" spans="1:9" ht="19.95" customHeight="1" x14ac:dyDescent="0.3">
      <c r="A47" s="33"/>
      <c r="B47" s="110" t="s">
        <v>66</v>
      </c>
      <c r="C47" s="111" t="s">
        <v>67</v>
      </c>
      <c r="D47" s="62"/>
      <c r="E47" s="27"/>
      <c r="F47" s="27"/>
      <c r="G47" s="37"/>
    </row>
    <row r="48" spans="1:9" ht="30.6" customHeight="1" x14ac:dyDescent="0.3">
      <c r="A48" s="33"/>
      <c r="B48" s="110" t="s">
        <v>68</v>
      </c>
      <c r="C48" s="112" t="s">
        <v>69</v>
      </c>
      <c r="D48" s="62"/>
      <c r="E48" s="27"/>
      <c r="F48" s="27"/>
      <c r="G48" s="37"/>
    </row>
    <row r="49" spans="1:8" ht="19.5" customHeight="1" x14ac:dyDescent="0.3">
      <c r="A49" s="33"/>
      <c r="B49" s="110" t="s">
        <v>70</v>
      </c>
      <c r="C49" s="113" t="s">
        <v>71</v>
      </c>
      <c r="D49" s="62"/>
      <c r="E49" s="27"/>
      <c r="F49" s="27"/>
      <c r="G49" s="37"/>
    </row>
    <row r="50" spans="1:8" ht="30.6" customHeight="1" x14ac:dyDescent="0.3">
      <c r="A50" s="33"/>
      <c r="B50" s="46" t="s">
        <v>72</v>
      </c>
      <c r="C50" s="59" t="s">
        <v>73</v>
      </c>
      <c r="D50" s="27"/>
      <c r="E50" s="27"/>
      <c r="F50" s="27"/>
      <c r="G50" s="37"/>
    </row>
    <row r="51" spans="1:8" ht="33" customHeight="1" x14ac:dyDescent="0.3">
      <c r="A51" s="33"/>
      <c r="B51" s="46" t="s">
        <v>74</v>
      </c>
      <c r="C51" s="21" t="s">
        <v>75</v>
      </c>
      <c r="D51" s="37"/>
      <c r="E51" s="27"/>
      <c r="F51" s="27"/>
      <c r="G51" s="37"/>
    </row>
    <row r="52" spans="1:8" ht="39.75" customHeight="1" x14ac:dyDescent="0.3">
      <c r="A52" s="33"/>
      <c r="B52" s="48" t="s">
        <v>76</v>
      </c>
      <c r="C52" s="21" t="s">
        <v>163</v>
      </c>
      <c r="D52" s="27"/>
      <c r="E52" s="27"/>
      <c r="F52" s="27"/>
      <c r="G52" s="37"/>
    </row>
    <row r="53" spans="1:8" ht="30.6" customHeight="1" x14ac:dyDescent="0.3">
      <c r="A53" s="33"/>
      <c r="B53" s="49" t="s">
        <v>77</v>
      </c>
      <c r="C53" s="21" t="s">
        <v>78</v>
      </c>
      <c r="D53" s="5"/>
      <c r="E53" s="5"/>
      <c r="F53" s="5"/>
      <c r="G53" s="37"/>
    </row>
    <row r="54" spans="1:8" ht="16.95" customHeight="1" x14ac:dyDescent="0.3">
      <c r="A54" s="33"/>
      <c r="B54" s="49" t="s">
        <v>79</v>
      </c>
      <c r="C54" s="25" t="s">
        <v>80</v>
      </c>
      <c r="D54" s="27"/>
      <c r="E54" s="27"/>
      <c r="F54" s="27"/>
      <c r="G54" s="37"/>
    </row>
    <row r="55" spans="1:8" ht="16.95" customHeight="1" x14ac:dyDescent="0.3">
      <c r="A55" s="33"/>
      <c r="B55" s="49" t="s">
        <v>81</v>
      </c>
      <c r="C55" s="25" t="s">
        <v>82</v>
      </c>
      <c r="D55" s="62"/>
      <c r="E55" s="27"/>
      <c r="F55" s="27"/>
      <c r="G55" s="37"/>
    </row>
    <row r="56" spans="1:8" ht="18" customHeight="1" x14ac:dyDescent="0.3">
      <c r="A56" s="33"/>
      <c r="B56" s="49" t="s">
        <v>83</v>
      </c>
      <c r="C56" s="25" t="s">
        <v>84</v>
      </c>
      <c r="D56" s="62"/>
      <c r="E56" s="27"/>
      <c r="F56" s="27"/>
      <c r="G56" s="37"/>
    </row>
    <row r="57" spans="1:8" ht="31.2" customHeight="1" x14ac:dyDescent="0.3">
      <c r="A57" s="33"/>
      <c r="B57" s="49" t="s">
        <v>85</v>
      </c>
      <c r="C57" s="25" t="s">
        <v>86</v>
      </c>
      <c r="D57" s="62"/>
      <c r="E57" s="27"/>
      <c r="F57" s="27"/>
      <c r="G57" s="37"/>
      <c r="H57" s="117"/>
    </row>
    <row r="58" spans="1:8" ht="19.5" customHeight="1" x14ac:dyDescent="0.3">
      <c r="A58" s="33"/>
      <c r="B58" s="49" t="s">
        <v>87</v>
      </c>
      <c r="C58" s="60" t="s">
        <v>88</v>
      </c>
      <c r="D58" s="62"/>
      <c r="E58" s="27"/>
      <c r="F58" s="27"/>
      <c r="G58" s="37"/>
    </row>
    <row r="59" spans="1:8" ht="30.6" customHeight="1" x14ac:dyDescent="0.3">
      <c r="A59" s="33"/>
      <c r="B59" s="46" t="s">
        <v>89</v>
      </c>
      <c r="C59" s="99" t="s">
        <v>90</v>
      </c>
      <c r="D59" s="27"/>
      <c r="E59" s="27"/>
      <c r="F59" s="27"/>
      <c r="G59" s="37" t="s">
        <v>91</v>
      </c>
    </row>
    <row r="60" spans="1:8" ht="21" customHeight="1" x14ac:dyDescent="0.3">
      <c r="A60" s="33"/>
      <c r="B60" s="49" t="s">
        <v>92</v>
      </c>
      <c r="C60" s="26" t="s">
        <v>93</v>
      </c>
      <c r="D60" s="27"/>
      <c r="E60" s="27"/>
      <c r="F60" s="27"/>
      <c r="G60" s="37"/>
    </row>
    <row r="61" spans="1:8" ht="40.5" customHeight="1" x14ac:dyDescent="0.3">
      <c r="A61" s="33"/>
      <c r="B61" s="48" t="s">
        <v>94</v>
      </c>
      <c r="C61" s="26" t="s">
        <v>164</v>
      </c>
      <c r="D61" s="62"/>
      <c r="E61" s="27"/>
      <c r="F61" s="27"/>
      <c r="G61" s="37"/>
    </row>
    <row r="62" spans="1:8" ht="30.6" customHeight="1" x14ac:dyDescent="0.3">
      <c r="A62" s="33"/>
      <c r="B62" s="46" t="s">
        <v>95</v>
      </c>
      <c r="C62" s="21" t="s">
        <v>96</v>
      </c>
      <c r="D62" s="27"/>
      <c r="E62" s="27"/>
      <c r="F62" s="27"/>
      <c r="G62" s="37"/>
    </row>
    <row r="63" spans="1:8" ht="18.75" customHeight="1" x14ac:dyDescent="0.3">
      <c r="A63" s="33"/>
      <c r="B63" s="46" t="s">
        <v>97</v>
      </c>
      <c r="C63" s="72" t="s">
        <v>98</v>
      </c>
      <c r="D63" s="27"/>
      <c r="E63" s="27"/>
      <c r="F63" s="27"/>
      <c r="G63" s="37"/>
    </row>
    <row r="64" spans="1:8" ht="19.2" customHeight="1" x14ac:dyDescent="0.3">
      <c r="A64" s="33"/>
      <c r="B64" s="46" t="s">
        <v>99</v>
      </c>
      <c r="C64" s="25" t="s">
        <v>100</v>
      </c>
      <c r="D64" s="62"/>
      <c r="E64" s="27"/>
      <c r="F64" s="27"/>
      <c r="G64" s="37"/>
    </row>
    <row r="65" spans="1:12" ht="31.95" customHeight="1" x14ac:dyDescent="0.3">
      <c r="A65" s="33"/>
      <c r="B65" s="46" t="s">
        <v>101</v>
      </c>
      <c r="C65" s="25" t="s">
        <v>102</v>
      </c>
      <c r="D65" s="62"/>
      <c r="E65" s="27"/>
      <c r="F65" s="27"/>
      <c r="G65" s="37"/>
    </row>
    <row r="66" spans="1:12" ht="43.5" customHeight="1" x14ac:dyDescent="0.3">
      <c r="A66" s="33"/>
      <c r="B66" s="45" t="s">
        <v>103</v>
      </c>
      <c r="C66" s="25" t="s">
        <v>165</v>
      </c>
      <c r="D66" s="62"/>
      <c r="E66" s="27"/>
      <c r="F66" s="27"/>
      <c r="G66" s="27"/>
    </row>
    <row r="67" spans="1:12" ht="42" customHeight="1" x14ac:dyDescent="0.3">
      <c r="A67" s="33"/>
      <c r="B67" s="114" t="s">
        <v>104</v>
      </c>
      <c r="C67" s="94" t="s">
        <v>105</v>
      </c>
      <c r="D67" s="62"/>
      <c r="E67" s="62"/>
      <c r="F67" s="62"/>
      <c r="G67" s="37"/>
      <c r="I67" s="68"/>
      <c r="J67" s="23"/>
      <c r="K67" s="24"/>
      <c r="L67" s="24"/>
    </row>
    <row r="68" spans="1:12" ht="15" customHeight="1" x14ac:dyDescent="0.3">
      <c r="A68" s="33"/>
      <c r="B68" s="40"/>
      <c r="C68" s="8" t="s">
        <v>10</v>
      </c>
      <c r="D68" s="9">
        <f>SUM(D70:D73)</f>
        <v>11057.500000000002</v>
      </c>
      <c r="E68" s="9">
        <f t="shared" ref="E68:F68" si="3">SUM(E70:E73)</f>
        <v>10501.400000000001</v>
      </c>
      <c r="F68" s="9">
        <f t="shared" si="3"/>
        <v>10611.800000000001</v>
      </c>
      <c r="G68" s="50"/>
      <c r="I68" s="68"/>
      <c r="J68" s="23"/>
      <c r="K68" s="24"/>
      <c r="L68" s="24"/>
    </row>
    <row r="69" spans="1:12" ht="15.6" customHeight="1" x14ac:dyDescent="0.3">
      <c r="A69" s="33"/>
      <c r="B69" s="130"/>
      <c r="C69" s="10" t="s">
        <v>11</v>
      </c>
      <c r="D69" s="5"/>
      <c r="E69" s="5"/>
      <c r="F69" s="5"/>
      <c r="G69" s="5"/>
      <c r="I69" s="68"/>
      <c r="J69" s="23"/>
      <c r="K69" s="24"/>
      <c r="L69" s="24"/>
    </row>
    <row r="70" spans="1:12" ht="29.4" customHeight="1" x14ac:dyDescent="0.3">
      <c r="A70" s="33"/>
      <c r="B70" s="131"/>
      <c r="C70" s="10" t="s">
        <v>12</v>
      </c>
      <c r="D70" s="5">
        <v>10048.300000000001</v>
      </c>
      <c r="E70" s="5">
        <v>9704.5000000000018</v>
      </c>
      <c r="F70" s="5">
        <v>9782.9000000000015</v>
      </c>
      <c r="G70" s="34"/>
    </row>
    <row r="71" spans="1:12" ht="17.399999999999999" customHeight="1" x14ac:dyDescent="0.3">
      <c r="A71" s="33"/>
      <c r="B71" s="131"/>
      <c r="C71" s="10" t="s">
        <v>157</v>
      </c>
      <c r="D71" s="5">
        <v>64.599999999999994</v>
      </c>
      <c r="E71" s="20">
        <v>64.599999999999994</v>
      </c>
      <c r="F71" s="20">
        <v>64.599999999999994</v>
      </c>
      <c r="G71" s="34"/>
    </row>
    <row r="72" spans="1:12" ht="16.95" customHeight="1" x14ac:dyDescent="0.3">
      <c r="A72" s="33"/>
      <c r="B72" s="131"/>
      <c r="C72" s="10" t="s">
        <v>160</v>
      </c>
      <c r="D72" s="11">
        <v>756.09999999999991</v>
      </c>
      <c r="E72" s="11">
        <v>732.3</v>
      </c>
      <c r="F72" s="11">
        <v>764.3</v>
      </c>
      <c r="G72" s="5"/>
    </row>
    <row r="73" spans="1:12" ht="16.95" customHeight="1" x14ac:dyDescent="0.3">
      <c r="A73" s="33"/>
      <c r="B73" s="132"/>
      <c r="C73" s="10" t="s">
        <v>156</v>
      </c>
      <c r="D73" s="11">
        <v>188.50000000000003</v>
      </c>
      <c r="E73" s="11"/>
      <c r="F73" s="11"/>
      <c r="G73" s="5"/>
    </row>
    <row r="74" spans="1:12" ht="18.600000000000001" customHeight="1" x14ac:dyDescent="0.3">
      <c r="A74" s="33"/>
      <c r="B74" s="35" t="s">
        <v>106</v>
      </c>
      <c r="C74" s="17" t="s">
        <v>107</v>
      </c>
      <c r="D74" s="18"/>
      <c r="E74" s="18"/>
      <c r="F74" s="18"/>
      <c r="G74" s="19"/>
    </row>
    <row r="75" spans="1:12" ht="29.25" customHeight="1" x14ac:dyDescent="0.3">
      <c r="A75" s="33"/>
      <c r="B75" s="106" t="s">
        <v>108</v>
      </c>
      <c r="C75" s="21" t="s">
        <v>166</v>
      </c>
      <c r="D75" s="61"/>
      <c r="E75" s="61"/>
      <c r="F75" s="61"/>
      <c r="G75" s="61"/>
      <c r="H75" s="88"/>
    </row>
    <row r="76" spans="1:12" ht="30.75" customHeight="1" x14ac:dyDescent="0.3">
      <c r="A76" s="33"/>
      <c r="B76" s="106" t="s">
        <v>109</v>
      </c>
      <c r="C76" s="94" t="s">
        <v>110</v>
      </c>
      <c r="D76" s="61"/>
      <c r="E76" s="61"/>
      <c r="F76" s="61"/>
      <c r="G76" s="61"/>
      <c r="H76" s="88"/>
    </row>
    <row r="77" spans="1:12" ht="30" customHeight="1" x14ac:dyDescent="0.3">
      <c r="A77" s="33"/>
      <c r="B77" s="102" t="s">
        <v>111</v>
      </c>
      <c r="C77" s="10" t="s">
        <v>112</v>
      </c>
      <c r="D77" s="37"/>
      <c r="E77" s="37"/>
      <c r="F77" s="37"/>
      <c r="G77" s="37"/>
      <c r="H77" s="88"/>
    </row>
    <row r="78" spans="1:12" ht="29.25" customHeight="1" x14ac:dyDescent="0.3">
      <c r="A78" s="33"/>
      <c r="B78" s="102" t="s">
        <v>113</v>
      </c>
      <c r="C78" s="21" t="s">
        <v>114</v>
      </c>
      <c r="D78" s="37"/>
      <c r="E78" s="37"/>
      <c r="F78" s="37"/>
      <c r="G78" s="37"/>
      <c r="H78" s="89"/>
    </row>
    <row r="79" spans="1:12" ht="42" customHeight="1" x14ac:dyDescent="0.3">
      <c r="A79" s="33"/>
      <c r="B79" s="106" t="s">
        <v>115</v>
      </c>
      <c r="C79" s="21" t="s">
        <v>170</v>
      </c>
      <c r="D79" s="61"/>
      <c r="E79" s="61"/>
      <c r="F79" s="61"/>
      <c r="G79" s="61"/>
      <c r="H79" s="89"/>
    </row>
    <row r="80" spans="1:12" ht="29.25" customHeight="1" x14ac:dyDescent="0.3">
      <c r="A80" s="33"/>
      <c r="B80" s="109" t="s">
        <v>116</v>
      </c>
      <c r="C80" s="10" t="s">
        <v>167</v>
      </c>
      <c r="D80" s="64"/>
      <c r="E80" s="64"/>
      <c r="F80" s="63"/>
      <c r="G80" s="37"/>
      <c r="H80" s="90"/>
    </row>
    <row r="81" spans="1:11" ht="18.600000000000001" customHeight="1" x14ac:dyDescent="0.3">
      <c r="A81" s="33"/>
      <c r="B81" s="40"/>
      <c r="C81" s="8" t="s">
        <v>10</v>
      </c>
      <c r="D81" s="9">
        <f>D83</f>
        <v>252.3</v>
      </c>
      <c r="E81" s="9">
        <f t="shared" ref="E81:F81" si="4">E83</f>
        <v>73.099999999999994</v>
      </c>
      <c r="F81" s="9">
        <f t="shared" si="4"/>
        <v>0</v>
      </c>
      <c r="G81" s="50"/>
    </row>
    <row r="82" spans="1:11" ht="15.6" customHeight="1" x14ac:dyDescent="0.3">
      <c r="A82" s="33"/>
      <c r="B82" s="133"/>
      <c r="C82" s="10" t="s">
        <v>11</v>
      </c>
      <c r="D82" s="5"/>
      <c r="E82" s="5"/>
      <c r="F82" s="5"/>
      <c r="G82" s="5"/>
    </row>
    <row r="83" spans="1:11" ht="29.4" customHeight="1" x14ac:dyDescent="0.3">
      <c r="A83" s="33"/>
      <c r="B83" s="133"/>
      <c r="C83" s="10" t="s">
        <v>12</v>
      </c>
      <c r="D83" s="11">
        <v>252.3</v>
      </c>
      <c r="E83" s="11">
        <v>73.099999999999994</v>
      </c>
      <c r="F83" s="11">
        <v>0</v>
      </c>
      <c r="G83" s="5"/>
    </row>
    <row r="84" spans="1:11" ht="22.5" customHeight="1" x14ac:dyDescent="0.3">
      <c r="A84" s="33"/>
      <c r="B84" s="35" t="s">
        <v>117</v>
      </c>
      <c r="C84" s="17" t="s">
        <v>118</v>
      </c>
      <c r="D84" s="18"/>
      <c r="E84" s="18"/>
      <c r="F84" s="18"/>
      <c r="G84" s="18"/>
    </row>
    <row r="85" spans="1:11" ht="15.6" customHeight="1" x14ac:dyDescent="0.3">
      <c r="A85" s="33"/>
      <c r="B85" s="40"/>
      <c r="C85" s="8" t="s">
        <v>10</v>
      </c>
      <c r="D85" s="9">
        <f t="shared" ref="D85:F85" si="5">SUM(D87:D87)</f>
        <v>440</v>
      </c>
      <c r="E85" s="9">
        <f t="shared" si="5"/>
        <v>570</v>
      </c>
      <c r="F85" s="9">
        <f t="shared" si="5"/>
        <v>620</v>
      </c>
      <c r="G85" s="50"/>
    </row>
    <row r="86" spans="1:11" ht="15.6" customHeight="1" x14ac:dyDescent="0.3">
      <c r="A86" s="33"/>
      <c r="B86" s="138"/>
      <c r="C86" s="10" t="s">
        <v>11</v>
      </c>
      <c r="D86" s="5"/>
      <c r="E86" s="5"/>
      <c r="F86" s="5"/>
      <c r="G86" s="5"/>
      <c r="H86" s="91"/>
    </row>
    <row r="87" spans="1:11" ht="29.4" customHeight="1" x14ac:dyDescent="0.3">
      <c r="A87" s="33"/>
      <c r="B87" s="139"/>
      <c r="C87" s="10" t="s">
        <v>12</v>
      </c>
      <c r="D87" s="69">
        <v>440</v>
      </c>
      <c r="E87" s="69">
        <f>650-80</f>
        <v>570</v>
      </c>
      <c r="F87" s="69">
        <f>700-80</f>
        <v>620</v>
      </c>
      <c r="G87" s="34"/>
    </row>
    <row r="88" spans="1:11" ht="31.2" customHeight="1" x14ac:dyDescent="0.3">
      <c r="A88" s="33"/>
      <c r="B88" s="35" t="s">
        <v>119</v>
      </c>
      <c r="C88" s="17" t="s">
        <v>120</v>
      </c>
      <c r="D88" s="18"/>
      <c r="E88" s="18"/>
      <c r="F88" s="18"/>
      <c r="G88" s="18"/>
    </row>
    <row r="89" spans="1:11" ht="30.75" customHeight="1" x14ac:dyDescent="0.3">
      <c r="A89" s="33"/>
      <c r="B89" s="106" t="s">
        <v>121</v>
      </c>
      <c r="C89" s="94" t="s">
        <v>122</v>
      </c>
      <c r="D89" s="61"/>
      <c r="E89" s="61"/>
      <c r="F89" s="61"/>
      <c r="G89" s="61" t="s">
        <v>123</v>
      </c>
      <c r="H89" s="101"/>
      <c r="I89" s="77"/>
      <c r="K89" s="6"/>
    </row>
    <row r="90" spans="1:11" ht="30" customHeight="1" x14ac:dyDescent="0.3">
      <c r="A90" s="33"/>
      <c r="B90" s="105" t="s">
        <v>124</v>
      </c>
      <c r="C90" s="21" t="s">
        <v>125</v>
      </c>
      <c r="D90" s="61"/>
      <c r="E90" s="61"/>
      <c r="F90" s="61"/>
      <c r="G90" s="20"/>
    </row>
    <row r="91" spans="1:11" ht="28.5" customHeight="1" x14ac:dyDescent="0.3">
      <c r="A91" s="33"/>
      <c r="B91" s="102" t="s">
        <v>126</v>
      </c>
      <c r="C91" s="10" t="s">
        <v>127</v>
      </c>
      <c r="D91" s="37"/>
      <c r="E91" s="37"/>
      <c r="F91" s="37"/>
      <c r="G91" s="37" t="s">
        <v>128</v>
      </c>
    </row>
    <row r="92" spans="1:11" ht="30" customHeight="1" x14ac:dyDescent="0.3">
      <c r="A92" s="33"/>
      <c r="B92" s="102" t="s">
        <v>129</v>
      </c>
      <c r="C92" s="66" t="s">
        <v>130</v>
      </c>
      <c r="D92" s="37"/>
      <c r="E92" s="37"/>
      <c r="F92" s="37"/>
      <c r="G92" s="20"/>
      <c r="H92" s="86"/>
    </row>
    <row r="93" spans="1:11" ht="32.25" customHeight="1" x14ac:dyDescent="0.3">
      <c r="A93" s="33"/>
      <c r="B93" s="102" t="s">
        <v>131</v>
      </c>
      <c r="C93" s="10" t="s">
        <v>132</v>
      </c>
      <c r="D93" s="69"/>
      <c r="E93" s="69"/>
      <c r="F93" s="69"/>
      <c r="G93" s="37"/>
      <c r="H93" s="85"/>
    </row>
    <row r="94" spans="1:11" ht="18" customHeight="1" x14ac:dyDescent="0.3">
      <c r="A94" s="33"/>
      <c r="B94" s="109" t="s">
        <v>133</v>
      </c>
      <c r="C94" s="21" t="s">
        <v>134</v>
      </c>
      <c r="D94" s="62"/>
      <c r="E94" s="62"/>
      <c r="F94" s="62"/>
      <c r="G94" s="37"/>
      <c r="H94" s="85"/>
    </row>
    <row r="95" spans="1:11" ht="41.25" customHeight="1" x14ac:dyDescent="0.3">
      <c r="A95" s="33"/>
      <c r="B95" s="109" t="s">
        <v>172</v>
      </c>
      <c r="C95" s="21" t="s">
        <v>173</v>
      </c>
      <c r="D95" s="62"/>
      <c r="E95" s="62"/>
      <c r="F95" s="62"/>
      <c r="G95" s="37"/>
      <c r="H95" s="85"/>
    </row>
    <row r="96" spans="1:11" ht="21.6" customHeight="1" x14ac:dyDescent="0.3">
      <c r="A96" s="33"/>
      <c r="B96" s="43"/>
      <c r="C96" s="8" t="s">
        <v>10</v>
      </c>
      <c r="D96" s="9">
        <f>+D98+D99+D101+D100</f>
        <v>1387.4</v>
      </c>
      <c r="E96" s="9">
        <f t="shared" ref="E96:F96" si="6">+E98+E99+E101+E100</f>
        <v>5585.3</v>
      </c>
      <c r="F96" s="9">
        <f t="shared" si="6"/>
        <v>6117.4</v>
      </c>
      <c r="G96" s="9"/>
      <c r="H96" s="22"/>
    </row>
    <row r="97" spans="1:8" ht="15.6" customHeight="1" x14ac:dyDescent="0.3">
      <c r="A97" s="33"/>
      <c r="B97" s="138"/>
      <c r="C97" s="10" t="s">
        <v>11</v>
      </c>
      <c r="D97" s="5"/>
      <c r="E97" s="5"/>
      <c r="F97" s="5"/>
      <c r="G97" s="5"/>
      <c r="H97" s="22"/>
    </row>
    <row r="98" spans="1:8" ht="30.6" customHeight="1" x14ac:dyDescent="0.3">
      <c r="A98" s="33"/>
      <c r="B98" s="139"/>
      <c r="C98" s="10" t="s">
        <v>12</v>
      </c>
      <c r="D98" s="65">
        <v>1160</v>
      </c>
      <c r="E98" s="65">
        <v>4222.7</v>
      </c>
      <c r="F98" s="65">
        <v>1204.3000000000002</v>
      </c>
      <c r="G98" s="65"/>
    </row>
    <row r="99" spans="1:8" ht="18.75" customHeight="1" x14ac:dyDescent="0.3">
      <c r="A99" s="33"/>
      <c r="B99" s="139"/>
      <c r="C99" s="10" t="s">
        <v>159</v>
      </c>
      <c r="D99" s="65">
        <v>0</v>
      </c>
      <c r="E99" s="65">
        <v>0</v>
      </c>
      <c r="F99" s="65">
        <v>3790.6</v>
      </c>
      <c r="G99" s="100"/>
    </row>
    <row r="100" spans="1:8" ht="27.75" customHeight="1" x14ac:dyDescent="0.3">
      <c r="A100" s="33"/>
      <c r="B100" s="139"/>
      <c r="C100" s="123" t="s">
        <v>171</v>
      </c>
      <c r="D100" s="100">
        <v>0</v>
      </c>
      <c r="E100" s="100">
        <v>1062.5</v>
      </c>
      <c r="F100" s="100">
        <v>1062.5</v>
      </c>
      <c r="G100" s="100"/>
    </row>
    <row r="101" spans="1:8" ht="18.600000000000001" customHeight="1" x14ac:dyDescent="0.3">
      <c r="A101" s="33"/>
      <c r="B101" s="140"/>
      <c r="C101" s="10" t="s">
        <v>156</v>
      </c>
      <c r="D101" s="5">
        <v>227.40000000000003</v>
      </c>
      <c r="E101" s="5">
        <v>300.10000000000002</v>
      </c>
      <c r="F101" s="5">
        <v>60</v>
      </c>
      <c r="G101" s="5"/>
    </row>
    <row r="102" spans="1:8" ht="18.600000000000001" customHeight="1" x14ac:dyDescent="0.3">
      <c r="A102" s="33"/>
      <c r="B102" s="80"/>
      <c r="C102" s="8" t="s">
        <v>135</v>
      </c>
      <c r="D102" s="9">
        <f>D104</f>
        <v>0</v>
      </c>
      <c r="E102" s="9">
        <f t="shared" ref="E102:F102" si="7">E104</f>
        <v>0</v>
      </c>
      <c r="F102" s="9">
        <f t="shared" si="7"/>
        <v>0</v>
      </c>
      <c r="G102" s="9"/>
    </row>
    <row r="103" spans="1:8" ht="18.600000000000001" customHeight="1" x14ac:dyDescent="0.3">
      <c r="A103" s="33"/>
      <c r="B103" s="138"/>
      <c r="C103" s="10" t="s">
        <v>136</v>
      </c>
      <c r="D103" s="5"/>
      <c r="E103" s="5"/>
      <c r="F103" s="5"/>
      <c r="G103" s="5"/>
    </row>
    <row r="104" spans="1:8" ht="18.600000000000001" customHeight="1" x14ac:dyDescent="0.3">
      <c r="A104" s="33"/>
      <c r="B104" s="140"/>
      <c r="C104" s="79" t="s">
        <v>158</v>
      </c>
      <c r="D104" s="5"/>
      <c r="E104" s="5"/>
      <c r="F104" s="5"/>
      <c r="G104" s="5"/>
    </row>
    <row r="105" spans="1:8" ht="32.25" customHeight="1" x14ac:dyDescent="0.3">
      <c r="A105" s="33"/>
      <c r="B105" s="15" t="s">
        <v>137</v>
      </c>
      <c r="C105" s="16" t="s">
        <v>138</v>
      </c>
      <c r="D105" s="16"/>
      <c r="E105" s="16"/>
      <c r="F105" s="16"/>
      <c r="G105" s="16"/>
    </row>
    <row r="106" spans="1:8" ht="28.95" customHeight="1" x14ac:dyDescent="0.3">
      <c r="A106" s="33"/>
      <c r="B106" s="35" t="s">
        <v>139</v>
      </c>
      <c r="C106" s="17" t="s">
        <v>140</v>
      </c>
      <c r="D106" s="18"/>
      <c r="E106" s="18"/>
      <c r="F106" s="18"/>
      <c r="G106" s="18"/>
    </row>
    <row r="107" spans="1:8" ht="30.6" customHeight="1" x14ac:dyDescent="0.3">
      <c r="A107" s="33"/>
      <c r="B107" s="108" t="s">
        <v>141</v>
      </c>
      <c r="C107" s="95" t="s">
        <v>142</v>
      </c>
      <c r="D107" s="81"/>
      <c r="E107" s="81"/>
      <c r="F107" s="81"/>
      <c r="G107" s="62"/>
    </row>
    <row r="108" spans="1:8" ht="30" customHeight="1" x14ac:dyDescent="0.3">
      <c r="A108" s="33"/>
      <c r="B108" s="108" t="s">
        <v>143</v>
      </c>
      <c r="C108" s="96" t="s">
        <v>144</v>
      </c>
      <c r="D108" s="81"/>
      <c r="E108" s="81"/>
      <c r="F108" s="81"/>
      <c r="G108" s="62"/>
    </row>
    <row r="109" spans="1:8" ht="21.75" customHeight="1" x14ac:dyDescent="0.3">
      <c r="A109" s="33"/>
      <c r="B109" s="108" t="s">
        <v>145</v>
      </c>
      <c r="C109" s="96" t="s">
        <v>146</v>
      </c>
      <c r="D109" s="97"/>
      <c r="E109" s="97"/>
      <c r="F109" s="97"/>
      <c r="G109" s="98"/>
    </row>
    <row r="110" spans="1:8" ht="16.95" customHeight="1" x14ac:dyDescent="0.3">
      <c r="A110" s="33"/>
      <c r="B110" s="51"/>
      <c r="C110" s="8" t="s">
        <v>10</v>
      </c>
      <c r="D110" s="118">
        <f>D112</f>
        <v>158.80000000000001</v>
      </c>
      <c r="E110" s="118">
        <f t="shared" ref="E110:F110" si="8">E112</f>
        <v>122.6</v>
      </c>
      <c r="F110" s="118">
        <f t="shared" si="8"/>
        <v>122.6</v>
      </c>
      <c r="G110" s="50"/>
    </row>
    <row r="111" spans="1:8" ht="15" customHeight="1" x14ac:dyDescent="0.3">
      <c r="A111" s="33"/>
      <c r="B111" s="136"/>
      <c r="C111" s="10" t="s">
        <v>11</v>
      </c>
      <c r="D111" s="119"/>
      <c r="E111" s="119"/>
      <c r="F111" s="119"/>
      <c r="G111" s="34"/>
    </row>
    <row r="112" spans="1:8" ht="29.4" customHeight="1" x14ac:dyDescent="0.3">
      <c r="A112" s="33"/>
      <c r="B112" s="136"/>
      <c r="C112" s="10" t="s">
        <v>12</v>
      </c>
      <c r="D112" s="120">
        <v>158.80000000000001</v>
      </c>
      <c r="E112" s="120">
        <v>122.6</v>
      </c>
      <c r="F112" s="120">
        <v>122.6</v>
      </c>
      <c r="G112" s="34"/>
    </row>
    <row r="113" spans="1:7" ht="27.75" customHeight="1" x14ac:dyDescent="0.3">
      <c r="A113" s="33"/>
      <c r="B113" s="43"/>
      <c r="C113" s="8" t="s">
        <v>147</v>
      </c>
      <c r="D113" s="121">
        <f>D7+D16+D20+D28+D68+D81+D85+D96+D102+D110</f>
        <v>16410.5</v>
      </c>
      <c r="E113" s="121">
        <f>E7+E16+E20+E28+E68+E81+E85+E96+E102+E110</f>
        <v>19470.100000000002</v>
      </c>
      <c r="F113" s="121">
        <f t="shared" ref="F113" si="9">F7+F16+F20+F28+F68+F81+F85+F96+F102+F110</f>
        <v>20242</v>
      </c>
      <c r="G113" s="9"/>
    </row>
    <row r="114" spans="1:7" ht="17.399999999999999" customHeight="1" x14ac:dyDescent="0.3">
      <c r="A114" s="33"/>
      <c r="B114" s="52"/>
      <c r="C114" s="10" t="s">
        <v>148</v>
      </c>
      <c r="D114" s="122">
        <v>232.2</v>
      </c>
      <c r="E114" s="122">
        <v>4907.7</v>
      </c>
      <c r="F114" s="122">
        <v>191.40000000000009</v>
      </c>
      <c r="G114" s="5"/>
    </row>
    <row r="115" spans="1:7" ht="31.5" customHeight="1" x14ac:dyDescent="0.3">
      <c r="A115" s="33"/>
      <c r="B115" s="52"/>
      <c r="C115" s="10" t="s">
        <v>149</v>
      </c>
      <c r="D115" s="5"/>
      <c r="E115" s="5">
        <f>E113-D113</f>
        <v>3059.6000000000022</v>
      </c>
      <c r="F115" s="5">
        <f>F113-E113</f>
        <v>771.89999999999782</v>
      </c>
      <c r="G115" s="5"/>
    </row>
    <row r="116" spans="1:7" ht="19.95" customHeight="1" x14ac:dyDescent="0.3">
      <c r="A116" s="33"/>
      <c r="B116" s="53"/>
      <c r="C116" s="28"/>
      <c r="D116" s="29"/>
      <c r="E116" s="29"/>
      <c r="F116" s="29"/>
      <c r="G116" s="29"/>
    </row>
    <row r="117" spans="1:7" ht="15.6" customHeight="1" x14ac:dyDescent="0.3">
      <c r="A117" s="33"/>
      <c r="B117" s="135" t="s">
        <v>150</v>
      </c>
      <c r="C117" s="135"/>
      <c r="D117" s="135"/>
      <c r="E117" s="135"/>
      <c r="F117" s="135"/>
      <c r="G117" s="135"/>
    </row>
    <row r="118" spans="1:7" x14ac:dyDescent="0.3">
      <c r="A118" s="33"/>
      <c r="B118" s="137" t="s">
        <v>151</v>
      </c>
      <c r="C118" s="137"/>
      <c r="D118" s="137"/>
      <c r="E118" s="137"/>
      <c r="F118" s="137"/>
      <c r="G118" s="137"/>
    </row>
    <row r="119" spans="1:7" ht="13.95" customHeight="1" x14ac:dyDescent="0.3">
      <c r="A119" s="33"/>
      <c r="B119" s="135" t="s">
        <v>152</v>
      </c>
      <c r="C119" s="135"/>
      <c r="D119" s="135"/>
      <c r="E119" s="135"/>
      <c r="F119" s="135"/>
      <c r="G119" s="135"/>
    </row>
    <row r="120" spans="1:7" x14ac:dyDescent="0.3">
      <c r="A120" s="33"/>
      <c r="B120" s="135" t="s">
        <v>153</v>
      </c>
      <c r="C120" s="135"/>
      <c r="D120" s="135"/>
      <c r="E120" s="135"/>
      <c r="F120" s="135"/>
      <c r="G120" s="135"/>
    </row>
    <row r="121" spans="1:7" x14ac:dyDescent="0.3">
      <c r="A121" s="33"/>
      <c r="B121" s="134" t="s">
        <v>154</v>
      </c>
      <c r="C121" s="134"/>
      <c r="D121" s="32"/>
      <c r="E121" s="32"/>
      <c r="F121" s="32"/>
      <c r="G121" s="32"/>
    </row>
    <row r="122" spans="1:7" x14ac:dyDescent="0.3">
      <c r="A122" s="33"/>
      <c r="B122" s="55"/>
      <c r="C122" s="115"/>
      <c r="D122" s="116"/>
      <c r="E122" s="54"/>
      <c r="F122" s="54"/>
      <c r="G122" s="54"/>
    </row>
  </sheetData>
  <mergeCells count="18">
    <mergeCell ref="B69:B73"/>
    <mergeCell ref="B86:B87"/>
    <mergeCell ref="B82:B83"/>
    <mergeCell ref="B97:B101"/>
    <mergeCell ref="B103:B104"/>
    <mergeCell ref="B121:C121"/>
    <mergeCell ref="B120:G120"/>
    <mergeCell ref="B111:B112"/>
    <mergeCell ref="B119:G119"/>
    <mergeCell ref="B118:G118"/>
    <mergeCell ref="B117:G117"/>
    <mergeCell ref="H44:I44"/>
    <mergeCell ref="H22:I22"/>
    <mergeCell ref="B2:G2"/>
    <mergeCell ref="B8:B9"/>
    <mergeCell ref="B29:B31"/>
    <mergeCell ref="B17:B18"/>
    <mergeCell ref="B21:B22"/>
  </mergeCells>
  <printOptions horizontalCentered="1"/>
  <pageMargins left="0.39370078740157483" right="0.39370078740157483" top="0.59055118110236227" bottom="0.59055118110236227" header="0" footer="0"/>
  <pageSetup paperSize="9" scale="76" fitToWidth="0" fitToHeight="0" orientation="portrait" r:id="rId1"/>
  <rowBreaks count="3" manualBreakCount="3">
    <brk id="37" max="6" man="1"/>
    <brk id="67" max="6" man="1"/>
    <brk id="101"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8 programa 3 lentelė</vt:lpstr>
      <vt:lpstr>'8 programa 3 lentelė'!Print_Area</vt:lpstr>
      <vt:lpstr>'8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2025-10-08T10:08:48Z</cp:lastPrinted>
  <dcterms:created xsi:type="dcterms:W3CDTF">2023-07-10T07:04:14Z</dcterms:created>
  <dcterms:modified xsi:type="dcterms:W3CDTF">2025-10-08T10:08:56Z</dcterms:modified>
  <cp:category/>
  <cp:contentStatus/>
</cp:coreProperties>
</file>