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5-2027 SVP keitimas\2025–2027 m. SVP keitimas (spalis)\"/>
    </mc:Choice>
  </mc:AlternateContent>
  <xr:revisionPtr revIDLastSave="0" documentId="13_ncr:1_{2CD48801-3CCF-4B35-BDF9-B7B83D9C5F54}" xr6:coauthVersionLast="47" xr6:coauthVersionMax="47" xr10:uidLastSave="{00000000-0000-0000-0000-000000000000}"/>
  <bookViews>
    <workbookView xWindow="-120" yWindow="-120" windowWidth="29040" windowHeight="15720" xr2:uid="{EF082B20-5454-481E-8ECF-44F36E11C9BB}"/>
  </bookViews>
  <sheets>
    <sheet name="9 programa 3 lentelė" sheetId="1" r:id="rId1"/>
  </sheets>
  <definedNames>
    <definedName name="_xlnm.Print_Area" localSheetId="0">'9 programa 3 lentelė'!$A$1:$G$88</definedName>
    <definedName name="_xlnm.Print_Titles" localSheetId="0">'9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8" i="1" l="1"/>
  <c r="D64" i="1"/>
  <c r="E38" i="1"/>
  <c r="F38" i="1"/>
  <c r="D38" i="1"/>
  <c r="E30" i="1"/>
  <c r="F30" i="1"/>
  <c r="D30" i="1"/>
  <c r="E15" i="1"/>
  <c r="F15" i="1"/>
  <c r="D15" i="1"/>
  <c r="E20" i="1" l="1"/>
  <c r="F26" i="1"/>
  <c r="F24" i="1" s="1"/>
  <c r="E26" i="1"/>
  <c r="F22" i="1"/>
  <c r="F20" i="1" s="1"/>
  <c r="F67" i="1"/>
  <c r="E67" i="1"/>
  <c r="F75" i="1"/>
  <c r="E75" i="1"/>
  <c r="E78" i="1" s="1"/>
  <c r="F80" i="1" s="1"/>
  <c r="D75" i="1"/>
  <c r="D78" i="1" s="1"/>
  <c r="D50" i="1"/>
  <c r="E50" i="1"/>
  <c r="F50" i="1"/>
  <c r="E24" i="1"/>
  <c r="E80" i="1" l="1"/>
  <c r="D59" i="1"/>
  <c r="E59" i="1"/>
  <c r="F59" i="1"/>
  <c r="D46" i="1"/>
  <c r="E46" i="1"/>
  <c r="F46" i="1"/>
</calcChain>
</file>

<file path=xl/sharedStrings.xml><?xml version="1.0" encoding="utf-8"?>
<sst xmlns="http://schemas.openxmlformats.org/spreadsheetml/2006/main" count="133" uniqueCount="91">
  <si>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</si>
  <si>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</si>
  <si>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</si>
  <si>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</si>
  <si>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</si>
  <si>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</si>
  <si>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</si>
  <si>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Uždavinys: Aktyvinti  jaunimo ir su jaunimu dirbančių organizacijų veiklą</t>
  </si>
  <si>
    <t>009-01-01 (TP)</t>
  </si>
  <si>
    <t>Priemonė: Jaunimo ir su jaunimu dirbančių organizacijų bei jų iniciatyvų skatinimаs</t>
  </si>
  <si>
    <t>009-01-01-01</t>
  </si>
  <si>
    <t>Jaunimo iniciatyvų ir programų dalinis finansavimas</t>
  </si>
  <si>
    <t>2.5.2.5.</t>
  </si>
  <si>
    <t>Savivaldybės biudžeto lėšos (nuosavos, be ankstesnių metų likučio)</t>
  </si>
  <si>
    <t>009-01-01-02</t>
  </si>
  <si>
    <t>Jaunimo organizacijų stiprinimo ir jaunimo politikos plėtojimo programos dalinis finansavimas</t>
  </si>
  <si>
    <t>009-01-01-03</t>
  </si>
  <si>
    <t>Jaunimo savanoriškos tarnybos įgyvendinimo Klaipėdos mieste programos dalinis finansavimas</t>
  </si>
  <si>
    <t xml:space="preserve">2.5.2.3. </t>
  </si>
  <si>
    <t>009-01-01-04</t>
  </si>
  <si>
    <t>Atviro darbo su jaunimu Klaipėdos mieste programos dalinis finansavimas</t>
  </si>
  <si>
    <t>2.5.1.1.</t>
  </si>
  <si>
    <t>009-01-01-05</t>
  </si>
  <si>
    <t>Darbo su jaunimu gatvėje Klaipėdos mieste programos dalinis finansavimas</t>
  </si>
  <si>
    <t>2.5.2.4.</t>
  </si>
  <si>
    <t>009-01-01-06</t>
  </si>
  <si>
    <t>Nevyriausybinių organizacijų kompetencijų didinimas ir naujų įgūdžių suteikimas</t>
  </si>
  <si>
    <t>009-01-01-07</t>
  </si>
  <si>
    <t>Dalininko įnašo formavimas VšĮ Klaipėdos miesto savivaldybės atviro jaunimo centro įkūrimui ir veiklos organizavimui</t>
  </si>
  <si>
    <t>Ankstesnių metų likučiai</t>
  </si>
  <si>
    <t>009-01-01-08</t>
  </si>
  <si>
    <t>VšĮ Klaipėdos miesto savivaldybės atviro jaunimo centro veiklos organizavimas (vykdytojas – VšĮ Klaipėdos miesto savivaldybės atviras jaunimo centras)</t>
  </si>
  <si>
    <t>Savivaldybės biudžetas (įskaitant skolintas lėšas)</t>
  </si>
  <si>
    <t>Iš jo:</t>
  </si>
  <si>
    <t>009-01-02 (RP)</t>
  </si>
  <si>
    <t>Priemonė: Atvirų jaunimo erdvių, skirtų mažiau galimybių turintiems jaunuoliams, steigimas (šiaurinėje miesto dalyje)</t>
  </si>
  <si>
    <t>Skolintos lėšos</t>
  </si>
  <si>
    <t xml:space="preserve">Kiti šaltiniai </t>
  </si>
  <si>
    <t>Iš jų:</t>
  </si>
  <si>
    <t>Kiti šaltiniai (Europos Sąjungos paramos lėšos)</t>
  </si>
  <si>
    <t>009-01-03 (TP)</t>
  </si>
  <si>
    <t>Priemonė: Jaunimo pritraukimas į Klaipėdos miestą</t>
  </si>
  <si>
    <t>1.1.3.1.</t>
  </si>
  <si>
    <t>009-01-03-01</t>
  </si>
  <si>
    <t>Dalyvavimas Vakarų Lietuvos regiono renginyje „Jaunimo vasaros akademija“</t>
  </si>
  <si>
    <t>009-01-03-02</t>
  </si>
  <si>
    <t>Klaipėdos miesto kasmetiniai renginiai jaunimui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</si>
  <si>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</si>
  <si>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</si>
  <si>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</si>
  <si>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</si>
  <si>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2.5.2.1.</t>
  </si>
  <si>
    <t>009-01-04-02</t>
  </si>
  <si>
    <t>Tarptautinio Erasmus+ programos projekto „VR ateitis“ (angl. „VR the Futuree“) įgyvendinimas</t>
  </si>
  <si>
    <t>009-01-04-03</t>
  </si>
  <si>
    <t>Tarptautinio URBACT programos projekto „Kita karta – jaunimo darbas“ (angl. „NextGen YouthWork“) įgyvendinimas</t>
  </si>
  <si>
    <t>009-01-04-04</t>
  </si>
  <si>
    <t>009-01-05 (TP)</t>
  </si>
  <si>
    <t>Priemonė: Premijų už miestui aktualius ir pritaikomuosius darbus skyrimas Klaipėdos aukštųjų mokyklų absolventams</t>
  </si>
  <si>
    <t>009-01-06 (TP)</t>
  </si>
  <si>
    <t>Priemonė: Mokinių dalyvaujamojo biudžeto iniciatyvos įgyvendinimas</t>
  </si>
  <si>
    <t>1.3.2.7.</t>
  </si>
  <si>
    <t>009-01-07 (TP)</t>
  </si>
  <si>
    <t>Priemonė: Strategijų, tyrimų, analizių, susijusių su jaunimo politika, bendruomenėmis ar lygių galimybių užtikrinimu, parengimas</t>
  </si>
  <si>
    <t>009-01-07-01</t>
  </si>
  <si>
    <t>Klaipėdos jaunimo situacijos tyrimo parengimas</t>
  </si>
  <si>
    <t>009-01-08 (TP)</t>
  </si>
  <si>
    <t>Priemonė: Jaunimo vasaros užimtumo ir integracijos į darbo rinką programos vykdymas</t>
  </si>
  <si>
    <t>2.4.3.2.</t>
  </si>
  <si>
    <t>009-02 (T)</t>
  </si>
  <si>
    <t xml:space="preserve">Uždavinys: Aktyvinti bendruomenių veiklą </t>
  </si>
  <si>
    <t>009-02-01 (TP)</t>
  </si>
  <si>
    <t>Priemonė: Vietos bendruomenių savivaldos programos įgyvendinimas</t>
  </si>
  <si>
    <t>2.6.4.1.</t>
  </si>
  <si>
    <t>Kiti šaltiniai (valstybės biudžeto lėšos)</t>
  </si>
  <si>
    <t>009-02-02 (TP)</t>
  </si>
  <si>
    <t>Priemonė: Dalyvaujamojo biudžeto iniciatyvos įgyvendinimas</t>
  </si>
  <si>
    <t>2.6.4.3.</t>
  </si>
  <si>
    <t>009-02-03 (TP)</t>
  </si>
  <si>
    <t xml:space="preserve">Priemonė: Klaipėdos miesto integruotų investicijų teritorijos vietos veiklos grupės 2023–2029 metų vietos plėtros strategijos įgyvendinimas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</si>
  <si>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</si>
  <si>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</si>
  <si>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</si>
  <si>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</si>
  <si>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</si>
  <si>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</si>
  <si>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</si>
  <si>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</si>
  <si>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009 Jaunimo ir bendruomenių politikos programos uždaviniai, priemonės, asignavimai ir kitos lėšos (tūkst. eurų)</t>
  </si>
  <si>
    <t>Tarptautinio Interreg VI-A Latvija–Lietuva bendradarbiavimo per sieną programos projekto „Skaitmeninis jaunimo centras Klaipėdoje ir Liepojoje“ (angl. „Digital youth center in Klaipėda and Liepaja“)  įgyvendinimas</t>
  </si>
  <si>
    <t>Lietuvos Respublikos valstybės biudžeto dotacijos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</si>
</sst>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b/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30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horizontal="justify" vertical="top" wrapText="1"/>
    </xf>
    <xf numFmtId="164" fontId="5" fillId="6" borderId="1" xfId="0" applyNumberFormat="1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 wrapText="1"/>
    </xf>
    <xf numFmtId="164" fontId="13" fillId="0" borderId="0" xfId="0" applyNumberFormat="1" applyFont="1"/>
    <xf numFmtId="0" fontId="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6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12" fillId="3" borderId="3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5" fillId="5" borderId="3" xfId="0" applyNumberFormat="1" applyFont="1" applyFill="1" applyBorder="1" applyAlignment="1">
      <alignment horizontal="center" vertical="top" wrapText="1"/>
    </xf>
    <xf numFmtId="164" fontId="5" fillId="5" borderId="3" xfId="0" applyNumberFormat="1" applyFont="1" applyFill="1" applyBorder="1" applyAlignment="1">
      <alignment vertical="top" wrapText="1"/>
    </xf>
    <xf numFmtId="164" fontId="5" fillId="6" borderId="3" xfId="0" applyNumberFormat="1" applyFont="1" applyFill="1" applyBorder="1" applyAlignment="1">
      <alignment horizontal="center" vertical="top" wrapText="1"/>
    </xf>
    <xf numFmtId="164" fontId="5" fillId="6" borderId="3" xfId="0" applyNumberFormat="1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justify" vertical="top" wrapText="1"/>
    </xf>
    <xf numFmtId="164" fontId="11" fillId="5" borderId="1" xfId="0" applyNumberFormat="1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0" fontId="4" fillId="6" borderId="2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3" fillId="3" borderId="0" xfId="0" applyFont="1" applyFill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/>
    <xf numFmtId="0" fontId="5" fillId="6" borderId="3" xfId="0" applyFont="1" applyFill="1" applyBorder="1" applyAlignment="1">
      <alignment vertical="top" wrapText="1"/>
    </xf>
    <xf numFmtId="14" fontId="1" fillId="3" borderId="0" xfId="0" applyNumberFormat="1" applyFont="1" applyFill="1"/>
    <xf numFmtId="164" fontId="5" fillId="3" borderId="3" xfId="0" applyNumberFormat="1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9" fillId="5" borderId="1" xfId="0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17" fillId="3" borderId="0" xfId="0" applyFont="1" applyFill="1"/>
    <xf numFmtId="14" fontId="17" fillId="3" borderId="0" xfId="0" applyNumberFormat="1" applyFont="1" applyFill="1"/>
    <xf numFmtId="14" fontId="1" fillId="0" borderId="0" xfId="0" applyNumberFormat="1" applyFont="1"/>
    <xf numFmtId="0" fontId="2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vertical="top" wrapText="1"/>
    </xf>
    <xf numFmtId="0" fontId="18" fillId="8" borderId="5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164" fontId="1" fillId="0" borderId="1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FF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P87"/>
  <sheetViews>
    <sheetView tabSelected="1" zoomScaleNormal="100" zoomScaleSheetLayoutView="100" workbookViewId="0">
      <selection activeCell="B2" sqref="B2:G2"/>
    </sheetView>
  </sheetViews>
  <sheetFormatPr defaultColWidth="9.140625" defaultRowHeight="12.75" x14ac:dyDescent="0.2"/>
  <cols>
    <col min="1" max="1" width="2.5703125" style="2" customWidth="1"/>
    <col min="2" max="2" width="17.7109375" style="6" customWidth="1"/>
    <col min="3" max="3" width="44.7109375" style="6" customWidth="1"/>
    <col min="4" max="7" width="14.7109375" style="1" customWidth="1"/>
    <col min="8" max="8" width="9.85546875" style="2" bestFit="1" customWidth="1"/>
    <col min="9" max="16384" width="9.140625" style="2"/>
  </cols>
  <sheetData>
    <row r="1" spans="2:16" ht="15.75" x14ac:dyDescent="0.2">
      <c r="B1" s="35"/>
      <c r="C1" s="35"/>
      <c r="D1" s="55"/>
      <c r="E1" s="55"/>
      <c r="F1" s="55"/>
      <c r="G1" s="56"/>
    </row>
    <row r="2" spans="2:16" ht="34.15" customHeight="1" x14ac:dyDescent="0.2">
      <c r="B2" s="112" t="s">
        <v>88</v>
      </c>
      <c r="C2" s="112"/>
      <c r="D2" s="112"/>
      <c r="E2" s="112"/>
      <c r="F2" s="112"/>
      <c r="G2" s="112"/>
    </row>
    <row r="3" spans="2:16" ht="60" customHeight="1" x14ac:dyDescent="0.2">
      <c r="B3" s="36" t="s">
        <v>0</v>
      </c>
      <c r="C3" s="36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I3" s="80"/>
    </row>
    <row r="4" spans="2:16" ht="12.6" customHeight="1" x14ac:dyDescent="0.2">
      <c r="B4" s="28">
        <v>1</v>
      </c>
      <c r="C4" s="28">
        <v>2</v>
      </c>
      <c r="D4" s="60">
        <v>3</v>
      </c>
      <c r="E4" s="60">
        <v>4</v>
      </c>
      <c r="F4" s="60">
        <v>5</v>
      </c>
      <c r="G4" s="60">
        <v>6</v>
      </c>
    </row>
    <row r="5" spans="2:16" ht="29.45" customHeight="1" x14ac:dyDescent="0.2">
      <c r="B5" s="22" t="s">
        <v>6</v>
      </c>
      <c r="C5" s="29" t="s">
        <v>7</v>
      </c>
      <c r="D5" s="29"/>
      <c r="E5" s="29"/>
      <c r="F5" s="29"/>
      <c r="G5" s="29"/>
    </row>
    <row r="6" spans="2:16" ht="32.450000000000003" customHeight="1" x14ac:dyDescent="0.2">
      <c r="B6" s="38" t="s">
        <v>8</v>
      </c>
      <c r="C6" s="11" t="s">
        <v>9</v>
      </c>
      <c r="D6" s="9"/>
      <c r="E6" s="9"/>
      <c r="F6" s="9"/>
      <c r="G6" s="10"/>
      <c r="I6" s="80"/>
    </row>
    <row r="7" spans="2:16" ht="18.75" customHeight="1" x14ac:dyDescent="0.2">
      <c r="B7" s="95" t="s">
        <v>10</v>
      </c>
      <c r="C7" s="27" t="s">
        <v>11</v>
      </c>
      <c r="D7" s="5"/>
      <c r="E7" s="5"/>
      <c r="F7" s="5"/>
      <c r="G7" s="41" t="s">
        <v>12</v>
      </c>
    </row>
    <row r="8" spans="2:16" ht="31.15" customHeight="1" x14ac:dyDescent="0.2">
      <c r="B8" s="95" t="s">
        <v>14</v>
      </c>
      <c r="C8" s="27" t="s">
        <v>15</v>
      </c>
      <c r="D8" s="34"/>
      <c r="E8" s="34"/>
      <c r="F8" s="34"/>
      <c r="G8" s="41" t="s">
        <v>12</v>
      </c>
    </row>
    <row r="9" spans="2:16" ht="31.15" customHeight="1" x14ac:dyDescent="0.2">
      <c r="B9" s="95" t="s">
        <v>16</v>
      </c>
      <c r="C9" s="27" t="s">
        <v>17</v>
      </c>
      <c r="D9" s="69"/>
      <c r="E9" s="69"/>
      <c r="F9" s="69"/>
      <c r="G9" s="40" t="s">
        <v>18</v>
      </c>
      <c r="H9" s="3"/>
    </row>
    <row r="10" spans="2:16" ht="31.15" customHeight="1" x14ac:dyDescent="0.2">
      <c r="B10" s="95" t="s">
        <v>19</v>
      </c>
      <c r="C10" s="21" t="s">
        <v>20</v>
      </c>
      <c r="D10" s="69"/>
      <c r="E10" s="69"/>
      <c r="F10" s="69"/>
      <c r="G10" s="42" t="s">
        <v>21</v>
      </c>
    </row>
    <row r="11" spans="2:16" ht="31.15" customHeight="1" x14ac:dyDescent="0.2">
      <c r="B11" s="95" t="s">
        <v>22</v>
      </c>
      <c r="C11" s="21" t="s">
        <v>23</v>
      </c>
      <c r="D11" s="69"/>
      <c r="E11" s="69"/>
      <c r="F11" s="69"/>
      <c r="G11" s="42" t="s">
        <v>24</v>
      </c>
    </row>
    <row r="12" spans="2:16" ht="33" customHeight="1" x14ac:dyDescent="0.2">
      <c r="B12" s="95" t="s">
        <v>25</v>
      </c>
      <c r="C12" s="23" t="s">
        <v>26</v>
      </c>
      <c r="D12" s="69"/>
      <c r="E12" s="69"/>
      <c r="F12" s="69"/>
      <c r="G12" s="42" t="s">
        <v>12</v>
      </c>
      <c r="H12" s="3"/>
      <c r="I12" s="3"/>
      <c r="J12" s="3"/>
      <c r="K12" s="3"/>
      <c r="L12" s="3"/>
      <c r="M12" s="3"/>
      <c r="N12" s="3"/>
      <c r="O12" s="3"/>
      <c r="P12" s="3"/>
    </row>
    <row r="13" spans="2:16" ht="42" customHeight="1" x14ac:dyDescent="0.2">
      <c r="B13" s="95" t="s">
        <v>27</v>
      </c>
      <c r="C13" s="72" t="s">
        <v>28</v>
      </c>
      <c r="D13" s="59"/>
      <c r="E13" s="59"/>
      <c r="F13" s="59"/>
      <c r="G13" s="42"/>
      <c r="H13" s="3"/>
      <c r="I13" s="3"/>
      <c r="J13" s="3"/>
      <c r="K13" s="3"/>
      <c r="L13" s="3"/>
      <c r="M13" s="3"/>
      <c r="N13" s="3"/>
      <c r="O13" s="3"/>
      <c r="P13" s="3"/>
    </row>
    <row r="14" spans="2:16" ht="42.75" customHeight="1" x14ac:dyDescent="0.2">
      <c r="B14" s="98" t="s">
        <v>30</v>
      </c>
      <c r="C14" s="73" t="s">
        <v>31</v>
      </c>
      <c r="D14" s="59"/>
      <c r="E14" s="59"/>
      <c r="F14" s="59"/>
      <c r="G14" s="42"/>
      <c r="H14" s="3"/>
      <c r="I14" s="3"/>
      <c r="J14" s="3"/>
      <c r="K14" s="3"/>
      <c r="L14" s="3"/>
      <c r="M14" s="3"/>
      <c r="N14" s="3"/>
      <c r="O14" s="3"/>
      <c r="P14" s="3"/>
    </row>
    <row r="15" spans="2:16" ht="17.45" customHeight="1" x14ac:dyDescent="0.2">
      <c r="B15" s="81"/>
      <c r="C15" s="14" t="s">
        <v>32</v>
      </c>
      <c r="D15" s="15">
        <f>SUM(D17:D18)</f>
        <v>379</v>
      </c>
      <c r="E15" s="15">
        <f t="shared" ref="E15:F15" si="0">SUM(E17:E18)</f>
        <v>524.79999999999995</v>
      </c>
      <c r="F15" s="15">
        <f t="shared" si="0"/>
        <v>557.70000000000005</v>
      </c>
      <c r="G15" s="15"/>
    </row>
    <row r="16" spans="2:16" ht="16.899999999999999" customHeight="1" x14ac:dyDescent="0.2">
      <c r="B16" s="118"/>
      <c r="C16" s="21" t="s">
        <v>33</v>
      </c>
      <c r="D16" s="8"/>
      <c r="E16" s="8"/>
      <c r="F16" s="8"/>
      <c r="G16" s="8"/>
    </row>
    <row r="17" spans="2:9" ht="28.15" customHeight="1" x14ac:dyDescent="0.2">
      <c r="B17" s="119"/>
      <c r="C17" s="21" t="s">
        <v>13</v>
      </c>
      <c r="D17" s="5">
        <v>359</v>
      </c>
      <c r="E17" s="5">
        <v>524.79999999999995</v>
      </c>
      <c r="F17" s="5">
        <v>557.70000000000005</v>
      </c>
      <c r="G17" s="8"/>
    </row>
    <row r="18" spans="2:9" ht="19.5" customHeight="1" x14ac:dyDescent="0.2">
      <c r="B18" s="120"/>
      <c r="C18" s="77" t="s">
        <v>29</v>
      </c>
      <c r="D18" s="5">
        <v>20</v>
      </c>
      <c r="E18" s="5">
        <v>0</v>
      </c>
      <c r="F18" s="5">
        <v>0</v>
      </c>
      <c r="G18" s="61"/>
    </row>
    <row r="19" spans="2:9" ht="44.25" customHeight="1" x14ac:dyDescent="0.2">
      <c r="B19" s="38" t="s">
        <v>34</v>
      </c>
      <c r="C19" s="38" t="s">
        <v>35</v>
      </c>
      <c r="D19" s="62"/>
      <c r="E19" s="62"/>
      <c r="F19" s="62"/>
      <c r="G19" s="63"/>
      <c r="H19" s="116"/>
      <c r="I19" s="79"/>
    </row>
    <row r="20" spans="2:9" ht="21.6" customHeight="1" x14ac:dyDescent="0.2">
      <c r="B20" s="30"/>
      <c r="C20" s="14" t="s">
        <v>32</v>
      </c>
      <c r="D20" s="64"/>
      <c r="E20" s="64">
        <f>E22+E23</f>
        <v>63.8</v>
      </c>
      <c r="F20" s="64">
        <f>F22</f>
        <v>63.8</v>
      </c>
      <c r="G20" s="65"/>
      <c r="H20" s="116"/>
    </row>
    <row r="21" spans="2:9" ht="18" customHeight="1" x14ac:dyDescent="0.2">
      <c r="B21" s="113"/>
      <c r="C21" s="23" t="s">
        <v>33</v>
      </c>
      <c r="D21" s="58"/>
      <c r="E21" s="58"/>
      <c r="F21" s="58"/>
      <c r="G21" s="61"/>
      <c r="H21" s="116"/>
    </row>
    <row r="22" spans="2:9" ht="28.15" customHeight="1" x14ac:dyDescent="0.2">
      <c r="B22" s="114"/>
      <c r="C22" s="27" t="s">
        <v>13</v>
      </c>
      <c r="D22" s="69"/>
      <c r="E22" s="85"/>
      <c r="F22" s="85">
        <f>44.6+19.2</f>
        <v>63.8</v>
      </c>
      <c r="G22" s="83"/>
      <c r="H22" s="116"/>
    </row>
    <row r="23" spans="2:9" ht="17.25" customHeight="1" x14ac:dyDescent="0.2">
      <c r="B23" s="115"/>
      <c r="C23" s="27" t="s">
        <v>36</v>
      </c>
      <c r="D23" s="69"/>
      <c r="E23" s="85">
        <v>63.8</v>
      </c>
      <c r="F23" s="85"/>
      <c r="G23" s="83"/>
      <c r="H23" s="87"/>
    </row>
    <row r="24" spans="2:9" ht="17.45" customHeight="1" x14ac:dyDescent="0.2">
      <c r="B24" s="30"/>
      <c r="C24" s="14" t="s">
        <v>37</v>
      </c>
      <c r="D24" s="64"/>
      <c r="E24" s="64">
        <f t="shared" ref="E24" si="1">E26</f>
        <v>361.3</v>
      </c>
      <c r="F24" s="64">
        <f>F26</f>
        <v>361.3</v>
      </c>
      <c r="G24" s="65"/>
    </row>
    <row r="25" spans="2:9" ht="18" customHeight="1" x14ac:dyDescent="0.2">
      <c r="B25" s="110"/>
      <c r="C25" s="23" t="s">
        <v>38</v>
      </c>
      <c r="D25" s="58"/>
      <c r="E25" s="58"/>
      <c r="F25" s="58"/>
      <c r="G25" s="61"/>
    </row>
    <row r="26" spans="2:9" ht="19.899999999999999" customHeight="1" x14ac:dyDescent="0.2">
      <c r="B26" s="111"/>
      <c r="C26" s="84" t="s">
        <v>39</v>
      </c>
      <c r="D26" s="85"/>
      <c r="E26" s="85">
        <f>216.8+144.5</f>
        <v>361.3</v>
      </c>
      <c r="F26" s="85">
        <f>252.9+108.4</f>
        <v>361.3</v>
      </c>
      <c r="G26" s="86"/>
    </row>
    <row r="27" spans="2:9" ht="21.6" customHeight="1" x14ac:dyDescent="0.2">
      <c r="B27" s="46" t="s">
        <v>40</v>
      </c>
      <c r="C27" s="47" t="s">
        <v>41</v>
      </c>
      <c r="D27" s="48"/>
      <c r="E27" s="48"/>
      <c r="F27" s="48"/>
      <c r="G27" s="49"/>
    </row>
    <row r="28" spans="2:9" ht="30" customHeight="1" x14ac:dyDescent="0.2">
      <c r="B28" s="93" t="s">
        <v>43</v>
      </c>
      <c r="C28" s="24" t="s">
        <v>44</v>
      </c>
      <c r="D28" s="44"/>
      <c r="E28" s="44"/>
      <c r="F28" s="44"/>
      <c r="G28" s="33" t="s">
        <v>12</v>
      </c>
    </row>
    <row r="29" spans="2:9" ht="18.600000000000001" customHeight="1" x14ac:dyDescent="0.2">
      <c r="B29" s="93" t="s">
        <v>45</v>
      </c>
      <c r="C29" s="24" t="s">
        <v>46</v>
      </c>
      <c r="D29" s="44"/>
      <c r="E29" s="44"/>
      <c r="F29" s="44"/>
      <c r="G29" s="33" t="s">
        <v>12</v>
      </c>
      <c r="H29" s="3"/>
    </row>
    <row r="30" spans="2:9" ht="15.75" customHeight="1" x14ac:dyDescent="0.2">
      <c r="B30" s="16"/>
      <c r="C30" s="14" t="s">
        <v>32</v>
      </c>
      <c r="D30" s="15">
        <f>D32</f>
        <v>67.400000000000006</v>
      </c>
      <c r="E30" s="15">
        <f t="shared" ref="E30:F30" si="2">E32</f>
        <v>66.899999999999991</v>
      </c>
      <c r="F30" s="15">
        <f t="shared" si="2"/>
        <v>66.899999999999991</v>
      </c>
      <c r="G30" s="15"/>
    </row>
    <row r="31" spans="2:9" ht="15.6" customHeight="1" x14ac:dyDescent="0.2">
      <c r="B31" s="108"/>
      <c r="C31" s="21" t="s">
        <v>33</v>
      </c>
      <c r="D31" s="8"/>
      <c r="E31" s="8"/>
      <c r="F31" s="8"/>
      <c r="G31" s="8"/>
    </row>
    <row r="32" spans="2:9" ht="29.45" customHeight="1" x14ac:dyDescent="0.2">
      <c r="B32" s="109"/>
      <c r="C32" s="21" t="s">
        <v>13</v>
      </c>
      <c r="D32" s="25">
        <v>67.400000000000006</v>
      </c>
      <c r="E32" s="25">
        <v>66.899999999999991</v>
      </c>
      <c r="F32" s="25">
        <v>66.899999999999991</v>
      </c>
      <c r="G32" s="8"/>
    </row>
    <row r="33" spans="2:14" s="3" customFormat="1" ht="32.450000000000003" customHeight="1" x14ac:dyDescent="0.2">
      <c r="B33" s="12" t="s">
        <v>47</v>
      </c>
      <c r="C33" s="11" t="s">
        <v>48</v>
      </c>
      <c r="D33" s="9"/>
      <c r="E33" s="9"/>
      <c r="F33" s="9"/>
      <c r="G33" s="10"/>
    </row>
    <row r="34" spans="2:14" s="3" customFormat="1" ht="31.9" customHeight="1" x14ac:dyDescent="0.2">
      <c r="B34" s="93" t="s">
        <v>49</v>
      </c>
      <c r="C34" s="24" t="s">
        <v>50</v>
      </c>
      <c r="D34" s="34"/>
      <c r="E34" s="34"/>
      <c r="F34" s="34"/>
      <c r="G34" s="33" t="s">
        <v>51</v>
      </c>
    </row>
    <row r="35" spans="2:14" s="3" customFormat="1" ht="30.75" customHeight="1" x14ac:dyDescent="0.2">
      <c r="B35" s="93" t="s">
        <v>52</v>
      </c>
      <c r="C35" s="39" t="s">
        <v>53</v>
      </c>
      <c r="D35" s="33"/>
      <c r="E35" s="34"/>
      <c r="F35" s="34"/>
      <c r="G35" s="33" t="s">
        <v>51</v>
      </c>
    </row>
    <row r="36" spans="2:14" s="3" customFormat="1" ht="42" customHeight="1" x14ac:dyDescent="0.2">
      <c r="B36" s="97" t="s">
        <v>54</v>
      </c>
      <c r="C36" s="70" t="s">
        <v>55</v>
      </c>
      <c r="D36" s="34"/>
      <c r="E36" s="34"/>
      <c r="F36" s="34"/>
      <c r="G36" s="33" t="s">
        <v>51</v>
      </c>
    </row>
    <row r="37" spans="2:14" s="3" customFormat="1" ht="68.25" customHeight="1" x14ac:dyDescent="0.2">
      <c r="B37" s="96" t="s">
        <v>56</v>
      </c>
      <c r="C37" s="89" t="s">
        <v>89</v>
      </c>
      <c r="D37" s="33"/>
      <c r="E37" s="33"/>
      <c r="F37" s="33"/>
      <c r="G37" s="34"/>
      <c r="H37" s="91"/>
      <c r="J37" s="90"/>
    </row>
    <row r="38" spans="2:14" ht="16.899999999999999" customHeight="1" x14ac:dyDescent="0.2">
      <c r="B38" s="71"/>
      <c r="C38" s="14" t="s">
        <v>32</v>
      </c>
      <c r="D38" s="15">
        <f>SUM(D40:D41)</f>
        <v>134.4</v>
      </c>
      <c r="E38" s="15">
        <f t="shared" ref="E38:F38" si="3">SUM(E40:E41)</f>
        <v>76.5</v>
      </c>
      <c r="F38" s="15">
        <f t="shared" si="3"/>
        <v>33.6</v>
      </c>
      <c r="G38" s="15"/>
      <c r="I38" s="3"/>
    </row>
    <row r="39" spans="2:14" ht="14.45" customHeight="1" x14ac:dyDescent="0.2">
      <c r="B39" s="108"/>
      <c r="C39" s="21" t="s">
        <v>33</v>
      </c>
      <c r="D39" s="8"/>
      <c r="E39" s="8"/>
      <c r="F39" s="8"/>
      <c r="G39" s="8"/>
      <c r="I39" s="3"/>
    </row>
    <row r="40" spans="2:14" ht="28.15" customHeight="1" x14ac:dyDescent="0.2">
      <c r="B40" s="117"/>
      <c r="C40" s="21" t="s">
        <v>13</v>
      </c>
      <c r="D40" s="5">
        <v>130.9</v>
      </c>
      <c r="E40" s="5">
        <v>6.5</v>
      </c>
      <c r="F40" s="5">
        <v>5</v>
      </c>
      <c r="G40" s="8"/>
      <c r="I40" s="3"/>
    </row>
    <row r="41" spans="2:14" ht="18" customHeight="1" x14ac:dyDescent="0.2">
      <c r="B41" s="109"/>
      <c r="C41" s="77" t="s">
        <v>29</v>
      </c>
      <c r="D41" s="5">
        <v>3.5</v>
      </c>
      <c r="E41" s="5">
        <v>70</v>
      </c>
      <c r="F41" s="5">
        <v>28.6</v>
      </c>
      <c r="G41" s="8"/>
      <c r="I41" s="3"/>
    </row>
    <row r="42" spans="2:14" ht="14.25" customHeight="1" x14ac:dyDescent="0.2">
      <c r="B42" s="31"/>
      <c r="C42" s="14" t="s">
        <v>37</v>
      </c>
      <c r="D42" s="15">
        <v>19.7</v>
      </c>
      <c r="E42" s="15"/>
      <c r="F42" s="15"/>
      <c r="G42" s="19"/>
      <c r="I42" s="78"/>
      <c r="J42" s="50"/>
      <c r="K42" s="50"/>
      <c r="L42" s="50"/>
    </row>
    <row r="43" spans="2:14" ht="19.149999999999999" customHeight="1" x14ac:dyDescent="0.2">
      <c r="B43" s="106"/>
      <c r="C43" s="23" t="s">
        <v>38</v>
      </c>
      <c r="D43" s="8"/>
      <c r="E43" s="8"/>
      <c r="F43" s="8"/>
      <c r="G43" s="8"/>
      <c r="I43" s="78"/>
      <c r="J43" s="50"/>
      <c r="K43" s="50"/>
      <c r="L43" s="50"/>
    </row>
    <row r="44" spans="2:14" ht="18" customHeight="1" x14ac:dyDescent="0.2">
      <c r="B44" s="107"/>
      <c r="C44" s="24" t="s">
        <v>39</v>
      </c>
      <c r="D44" s="5">
        <v>19.7</v>
      </c>
      <c r="E44" s="5"/>
      <c r="F44" s="5"/>
      <c r="G44" s="8"/>
      <c r="I44" s="78"/>
      <c r="J44" s="50"/>
      <c r="K44" s="50"/>
      <c r="L44" s="50"/>
    </row>
    <row r="45" spans="2:14" ht="43.5" customHeight="1" x14ac:dyDescent="0.2">
      <c r="B45" s="12" t="s">
        <v>57</v>
      </c>
      <c r="C45" s="11" t="s">
        <v>58</v>
      </c>
      <c r="D45" s="9"/>
      <c r="E45" s="9"/>
      <c r="F45" s="9"/>
      <c r="G45" s="10" t="s">
        <v>42</v>
      </c>
      <c r="I45" s="3"/>
    </row>
    <row r="46" spans="2:14" ht="16.899999999999999" customHeight="1" x14ac:dyDescent="0.2">
      <c r="B46" s="17"/>
      <c r="C46" s="14" t="s">
        <v>32</v>
      </c>
      <c r="D46" s="15">
        <f t="shared" ref="D46:F46" si="4">+D48</f>
        <v>15</v>
      </c>
      <c r="E46" s="15">
        <f t="shared" si="4"/>
        <v>15</v>
      </c>
      <c r="F46" s="15">
        <f t="shared" si="4"/>
        <v>15</v>
      </c>
      <c r="G46" s="15"/>
      <c r="I46" s="3"/>
    </row>
    <row r="47" spans="2:14" ht="14.45" customHeight="1" x14ac:dyDescent="0.2">
      <c r="B47" s="125"/>
      <c r="C47" s="21" t="s">
        <v>33</v>
      </c>
      <c r="D47" s="8"/>
      <c r="E47" s="8"/>
      <c r="F47" s="8"/>
      <c r="G47" s="8"/>
      <c r="I47" s="3"/>
    </row>
    <row r="48" spans="2:14" ht="29.45" customHeight="1" x14ac:dyDescent="0.2">
      <c r="B48" s="125"/>
      <c r="C48" s="21" t="s">
        <v>13</v>
      </c>
      <c r="D48" s="43">
        <v>15</v>
      </c>
      <c r="E48" s="43">
        <v>15</v>
      </c>
      <c r="F48" s="43">
        <v>15</v>
      </c>
      <c r="G48" s="8"/>
      <c r="H48" s="82"/>
      <c r="I48" s="3"/>
      <c r="M48" s="3"/>
      <c r="N48" s="3"/>
    </row>
    <row r="49" spans="2:14" ht="28.5" customHeight="1" x14ac:dyDescent="0.2">
      <c r="B49" s="18" t="s">
        <v>59</v>
      </c>
      <c r="C49" s="38" t="s">
        <v>60</v>
      </c>
      <c r="D49" s="67"/>
      <c r="E49" s="67"/>
      <c r="F49" s="67"/>
      <c r="G49" s="10" t="s">
        <v>61</v>
      </c>
      <c r="I49" s="3"/>
      <c r="M49" s="3"/>
      <c r="N49" s="3"/>
    </row>
    <row r="50" spans="2:14" ht="21.6" customHeight="1" x14ac:dyDescent="0.2">
      <c r="B50" s="66"/>
      <c r="C50" s="14" t="s">
        <v>32</v>
      </c>
      <c r="D50" s="68">
        <f t="shared" ref="D50:F50" si="5">D52</f>
        <v>27.6</v>
      </c>
      <c r="E50" s="68">
        <f t="shared" si="5"/>
        <v>27.6</v>
      </c>
      <c r="F50" s="68">
        <f t="shared" si="5"/>
        <v>27.6</v>
      </c>
      <c r="G50" s="19"/>
      <c r="I50" s="3"/>
      <c r="M50" s="3"/>
      <c r="N50" s="3"/>
    </row>
    <row r="51" spans="2:14" ht="18.600000000000001" customHeight="1" x14ac:dyDescent="0.2">
      <c r="B51" s="127"/>
      <c r="C51" s="23" t="s">
        <v>33</v>
      </c>
      <c r="D51" s="45"/>
      <c r="E51" s="45"/>
      <c r="F51" s="45"/>
      <c r="G51" s="8"/>
      <c r="I51" s="3"/>
      <c r="M51" s="3"/>
      <c r="N51" s="3"/>
    </row>
    <row r="52" spans="2:14" ht="29.45" customHeight="1" x14ac:dyDescent="0.2">
      <c r="B52" s="127"/>
      <c r="C52" s="23" t="s">
        <v>13</v>
      </c>
      <c r="D52" s="43">
        <v>27.6</v>
      </c>
      <c r="E52" s="43">
        <v>27.6</v>
      </c>
      <c r="F52" s="43">
        <v>27.6</v>
      </c>
      <c r="G52" s="8"/>
      <c r="M52" s="3"/>
      <c r="N52" s="3"/>
    </row>
    <row r="53" spans="2:14" ht="44.25" customHeight="1" x14ac:dyDescent="0.2">
      <c r="B53" s="12" t="s">
        <v>62</v>
      </c>
      <c r="C53" s="88" t="s">
        <v>63</v>
      </c>
      <c r="D53" s="9"/>
      <c r="E53" s="9"/>
      <c r="F53" s="9"/>
      <c r="G53" s="9"/>
      <c r="H53" s="92"/>
    </row>
    <row r="54" spans="2:14" ht="17.45" customHeight="1" x14ac:dyDescent="0.2">
      <c r="B54" s="94" t="s">
        <v>64</v>
      </c>
      <c r="C54" s="27" t="s">
        <v>65</v>
      </c>
      <c r="D54" s="5"/>
      <c r="E54" s="5"/>
      <c r="F54" s="5"/>
      <c r="G54" s="57" t="s">
        <v>51</v>
      </c>
    </row>
    <row r="55" spans="2:14" ht="16.899999999999999" customHeight="1" x14ac:dyDescent="0.2">
      <c r="B55" s="16"/>
      <c r="C55" s="14" t="s">
        <v>32</v>
      </c>
      <c r="D55" s="15">
        <v>8</v>
      </c>
      <c r="E55" s="15"/>
      <c r="F55" s="15">
        <v>8</v>
      </c>
      <c r="G55" s="15"/>
    </row>
    <row r="56" spans="2:14" ht="15.75" customHeight="1" x14ac:dyDescent="0.2">
      <c r="B56" s="123"/>
      <c r="C56" s="21" t="s">
        <v>33</v>
      </c>
      <c r="D56" s="8"/>
      <c r="E56" s="8"/>
      <c r="F56" s="8"/>
      <c r="G56" s="8"/>
    </row>
    <row r="57" spans="2:14" ht="31.15" customHeight="1" x14ac:dyDescent="0.2">
      <c r="B57" s="123"/>
      <c r="C57" s="21" t="s">
        <v>13</v>
      </c>
      <c r="D57" s="5">
        <v>8</v>
      </c>
      <c r="E57" s="5"/>
      <c r="F57" s="5">
        <v>8</v>
      </c>
      <c r="G57" s="8"/>
    </row>
    <row r="58" spans="2:14" ht="30.75" customHeight="1" x14ac:dyDescent="0.2">
      <c r="B58" s="18" t="s">
        <v>66</v>
      </c>
      <c r="C58" s="11" t="s">
        <v>67</v>
      </c>
      <c r="D58" s="9"/>
      <c r="E58" s="9"/>
      <c r="F58" s="9"/>
      <c r="G58" s="10" t="s">
        <v>68</v>
      </c>
    </row>
    <row r="59" spans="2:14" ht="17.25" customHeight="1" x14ac:dyDescent="0.2">
      <c r="B59" s="16"/>
      <c r="C59" s="14" t="s">
        <v>32</v>
      </c>
      <c r="D59" s="20">
        <f t="shared" ref="D59:F59" si="6">+D61</f>
        <v>98.7</v>
      </c>
      <c r="E59" s="20">
        <f t="shared" si="6"/>
        <v>98.7</v>
      </c>
      <c r="F59" s="20">
        <f t="shared" si="6"/>
        <v>98.7</v>
      </c>
      <c r="G59" s="20"/>
    </row>
    <row r="60" spans="2:14" ht="15.6" customHeight="1" x14ac:dyDescent="0.2">
      <c r="B60" s="123"/>
      <c r="C60" s="23" t="s">
        <v>33</v>
      </c>
      <c r="D60" s="4"/>
      <c r="E60" s="4"/>
      <c r="F60" s="4"/>
      <c r="G60" s="4"/>
    </row>
    <row r="61" spans="2:14" ht="28.5" customHeight="1" x14ac:dyDescent="0.2">
      <c r="B61" s="123"/>
      <c r="C61" s="21" t="s">
        <v>13</v>
      </c>
      <c r="D61" s="43">
        <v>98.7</v>
      </c>
      <c r="E61" s="43">
        <v>98.7</v>
      </c>
      <c r="F61" s="43">
        <v>98.7</v>
      </c>
      <c r="G61" s="4"/>
    </row>
    <row r="62" spans="2:14" ht="18.75" customHeight="1" x14ac:dyDescent="0.2">
      <c r="B62" s="22" t="s">
        <v>69</v>
      </c>
      <c r="C62" s="29" t="s">
        <v>70</v>
      </c>
      <c r="D62" s="32"/>
      <c r="E62" s="32"/>
      <c r="F62" s="32"/>
      <c r="G62" s="32"/>
    </row>
    <row r="63" spans="2:14" ht="30" customHeight="1" x14ac:dyDescent="0.2">
      <c r="B63" s="12" t="s">
        <v>71</v>
      </c>
      <c r="C63" s="11" t="s">
        <v>72</v>
      </c>
      <c r="D63" s="9"/>
      <c r="E63" s="9"/>
      <c r="F63" s="9"/>
      <c r="G63" s="10" t="s">
        <v>73</v>
      </c>
    </row>
    <row r="64" spans="2:14" ht="18" customHeight="1" x14ac:dyDescent="0.2">
      <c r="B64" s="14"/>
      <c r="C64" s="14" t="s">
        <v>32</v>
      </c>
      <c r="D64" s="15">
        <f>D66</f>
        <v>111.6</v>
      </c>
      <c r="E64" s="15"/>
      <c r="F64" s="15"/>
      <c r="G64" s="103"/>
    </row>
    <row r="65" spans="2:14" ht="18" customHeight="1" x14ac:dyDescent="0.2">
      <c r="B65" s="104"/>
      <c r="C65" s="23" t="s">
        <v>33</v>
      </c>
      <c r="D65" s="34"/>
      <c r="E65" s="34"/>
      <c r="F65" s="34"/>
      <c r="G65" s="33"/>
    </row>
    <row r="66" spans="2:14" ht="20.25" customHeight="1" x14ac:dyDescent="0.2">
      <c r="B66" s="105"/>
      <c r="C66" s="102" t="s">
        <v>90</v>
      </c>
      <c r="D66" s="34">
        <v>111.6</v>
      </c>
      <c r="E66" s="34"/>
      <c r="F66" s="34"/>
      <c r="G66" s="33"/>
    </row>
    <row r="67" spans="2:14" ht="17.45" customHeight="1" x14ac:dyDescent="0.2">
      <c r="B67" s="16"/>
      <c r="C67" s="76" t="s">
        <v>37</v>
      </c>
      <c r="D67" s="20"/>
      <c r="E67" s="20">
        <f t="shared" ref="E67:F67" si="7">+E69</f>
        <v>112</v>
      </c>
      <c r="F67" s="20">
        <f t="shared" si="7"/>
        <v>112</v>
      </c>
      <c r="G67" s="20"/>
      <c r="H67" s="3"/>
      <c r="I67" s="3"/>
    </row>
    <row r="68" spans="2:14" ht="17.45" customHeight="1" x14ac:dyDescent="0.2">
      <c r="B68" s="128"/>
      <c r="C68" s="99" t="s">
        <v>38</v>
      </c>
      <c r="D68" s="74"/>
      <c r="E68" s="74"/>
      <c r="F68" s="74"/>
      <c r="G68" s="8"/>
      <c r="H68" s="3"/>
      <c r="I68" s="3"/>
    </row>
    <row r="69" spans="2:14" ht="16.5" customHeight="1" x14ac:dyDescent="0.2">
      <c r="B69" s="129"/>
      <c r="C69" s="99" t="s">
        <v>74</v>
      </c>
      <c r="D69" s="34"/>
      <c r="E69" s="34">
        <v>112</v>
      </c>
      <c r="F69" s="34">
        <v>112</v>
      </c>
      <c r="G69" s="8"/>
      <c r="H69" s="3"/>
      <c r="I69" s="3"/>
    </row>
    <row r="70" spans="2:14" ht="30.75" customHeight="1" x14ac:dyDescent="0.2">
      <c r="B70" s="12" t="s">
        <v>75</v>
      </c>
      <c r="C70" s="47" t="s">
        <v>76</v>
      </c>
      <c r="D70" s="9"/>
      <c r="E70" s="9"/>
      <c r="F70" s="9"/>
      <c r="G70" s="10" t="s">
        <v>77</v>
      </c>
      <c r="H70" s="3"/>
      <c r="I70" s="3"/>
      <c r="J70" s="3"/>
      <c r="K70" s="3"/>
      <c r="L70" s="3"/>
      <c r="M70" s="3"/>
      <c r="N70" s="3"/>
    </row>
    <row r="71" spans="2:14" ht="16.149999999999999" customHeight="1" x14ac:dyDescent="0.2">
      <c r="B71" s="16"/>
      <c r="C71" s="14" t="s">
        <v>32</v>
      </c>
      <c r="D71" s="15"/>
      <c r="E71" s="15"/>
      <c r="F71" s="15"/>
      <c r="G71" s="19"/>
    </row>
    <row r="72" spans="2:14" ht="15.75" customHeight="1" x14ac:dyDescent="0.2">
      <c r="B72" s="123"/>
      <c r="C72" s="23" t="s">
        <v>33</v>
      </c>
      <c r="D72" s="5"/>
      <c r="E72" s="5"/>
      <c r="F72" s="5"/>
      <c r="G72" s="8"/>
    </row>
    <row r="73" spans="2:14" ht="28.15" customHeight="1" x14ac:dyDescent="0.2">
      <c r="B73" s="123"/>
      <c r="C73" s="21" t="s">
        <v>13</v>
      </c>
      <c r="D73" s="5"/>
      <c r="E73" s="5"/>
      <c r="F73" s="5"/>
      <c r="G73" s="8"/>
    </row>
    <row r="74" spans="2:14" ht="42" customHeight="1" x14ac:dyDescent="0.2">
      <c r="B74" s="12" t="s">
        <v>78</v>
      </c>
      <c r="C74" s="11" t="s">
        <v>79</v>
      </c>
      <c r="D74" s="9"/>
      <c r="E74" s="9"/>
      <c r="F74" s="9"/>
      <c r="G74" s="10"/>
      <c r="H74" s="75"/>
    </row>
    <row r="75" spans="2:14" ht="17.25" customHeight="1" x14ac:dyDescent="0.2">
      <c r="B75" s="31"/>
      <c r="C75" s="14" t="s">
        <v>32</v>
      </c>
      <c r="D75" s="15">
        <f t="shared" ref="D75:F75" si="8">D77</f>
        <v>0</v>
      </c>
      <c r="E75" s="15">
        <f t="shared" si="8"/>
        <v>87</v>
      </c>
      <c r="F75" s="15">
        <f t="shared" si="8"/>
        <v>73.599999999999994</v>
      </c>
      <c r="G75" s="19"/>
      <c r="H75" s="75"/>
    </row>
    <row r="76" spans="2:14" ht="18" customHeight="1" x14ac:dyDescent="0.2">
      <c r="B76" s="123"/>
      <c r="C76" s="23" t="s">
        <v>33</v>
      </c>
      <c r="D76" s="5"/>
      <c r="E76" s="5"/>
      <c r="F76" s="5"/>
      <c r="G76" s="8"/>
    </row>
    <row r="77" spans="2:14" ht="28.15" customHeight="1" x14ac:dyDescent="0.2">
      <c r="B77" s="123"/>
      <c r="C77" s="21" t="s">
        <v>13</v>
      </c>
      <c r="D77" s="5"/>
      <c r="E77" s="5">
        <v>87</v>
      </c>
      <c r="F77" s="5">
        <v>73.599999999999994</v>
      </c>
      <c r="G77" s="8"/>
    </row>
    <row r="78" spans="2:14" ht="27.75" customHeight="1" x14ac:dyDescent="0.2">
      <c r="B78" s="17"/>
      <c r="C78" s="13" t="s">
        <v>80</v>
      </c>
      <c r="D78" s="15">
        <f>D15+D20+D24+D30+D38+D46+D50+D55+D59+D64+D67+D75+D42</f>
        <v>861.40000000000009</v>
      </c>
      <c r="E78" s="15">
        <f t="shared" ref="E78:F78" si="9">E15+E20+E24+E30+E38+E46+E50+E55+E59+E64+E67+E75+E42</f>
        <v>1433.5999999999997</v>
      </c>
      <c r="F78" s="15">
        <f t="shared" si="9"/>
        <v>1418.1999999999998</v>
      </c>
      <c r="G78" s="15"/>
    </row>
    <row r="79" spans="2:14" ht="17.45" customHeight="1" x14ac:dyDescent="0.2">
      <c r="B79" s="7"/>
      <c r="C79" s="23" t="s">
        <v>81</v>
      </c>
      <c r="D79" s="4">
        <v>0</v>
      </c>
      <c r="E79" s="4">
        <v>425.1</v>
      </c>
      <c r="F79" s="4">
        <v>425.1</v>
      </c>
      <c r="G79" s="4"/>
    </row>
    <row r="80" spans="2:14" ht="32.25" customHeight="1" x14ac:dyDescent="0.2">
      <c r="B80" s="7"/>
      <c r="C80" s="23" t="s">
        <v>82</v>
      </c>
      <c r="D80" s="4"/>
      <c r="E80" s="4">
        <f>E78-D78</f>
        <v>572.19999999999959</v>
      </c>
      <c r="F80" s="4">
        <f>F78-E78</f>
        <v>-15.399999999999864</v>
      </c>
      <c r="G80" s="4"/>
    </row>
    <row r="81" spans="2:13" ht="15" customHeight="1" x14ac:dyDescent="0.2">
      <c r="B81" s="124"/>
      <c r="C81" s="124"/>
      <c r="D81" s="124"/>
      <c r="E81" s="124"/>
      <c r="F81" s="124"/>
      <c r="G81" s="124"/>
    </row>
    <row r="82" spans="2:13" s="26" customFormat="1" ht="15" customHeight="1" x14ac:dyDescent="0.2">
      <c r="B82" s="121" t="s">
        <v>83</v>
      </c>
      <c r="C82" s="121"/>
      <c r="D82" s="121"/>
      <c r="E82" s="121"/>
      <c r="F82" s="121"/>
      <c r="G82" s="121"/>
      <c r="H82" s="51"/>
      <c r="I82" s="52"/>
      <c r="J82" s="53"/>
      <c r="K82" s="53"/>
      <c r="L82" s="53"/>
      <c r="M82" s="53"/>
    </row>
    <row r="83" spans="2:13" s="26" customFormat="1" ht="15" customHeight="1" x14ac:dyDescent="0.2">
      <c r="B83" s="126" t="s">
        <v>84</v>
      </c>
      <c r="C83" s="126"/>
      <c r="D83" s="126"/>
      <c r="E83" s="126"/>
      <c r="F83" s="126"/>
      <c r="G83" s="126"/>
      <c r="H83" s="51"/>
      <c r="I83" s="52"/>
      <c r="J83" s="53"/>
      <c r="K83" s="53"/>
      <c r="L83" s="53"/>
      <c r="M83" s="53"/>
    </row>
    <row r="84" spans="2:13" s="26" customFormat="1" ht="15" customHeight="1" x14ac:dyDescent="0.2">
      <c r="B84" s="121" t="s">
        <v>85</v>
      </c>
      <c r="C84" s="121"/>
      <c r="D84" s="121"/>
      <c r="E84" s="121"/>
      <c r="F84" s="121"/>
      <c r="G84" s="121"/>
      <c r="H84" s="51"/>
      <c r="I84" s="52"/>
      <c r="J84" s="53"/>
      <c r="K84" s="53"/>
      <c r="L84" s="53"/>
      <c r="M84" s="53"/>
    </row>
    <row r="85" spans="2:13" s="26" customFormat="1" ht="15" customHeight="1" x14ac:dyDescent="0.2">
      <c r="B85" s="121" t="s">
        <v>86</v>
      </c>
      <c r="C85" s="121"/>
      <c r="D85" s="121"/>
      <c r="E85" s="121"/>
      <c r="F85" s="121"/>
      <c r="G85" s="121"/>
      <c r="H85" s="51"/>
      <c r="I85" s="52"/>
      <c r="J85" s="53"/>
      <c r="K85" s="53"/>
      <c r="L85" s="53"/>
      <c r="M85" s="53"/>
    </row>
    <row r="86" spans="2:13" s="26" customFormat="1" ht="15" customHeight="1" x14ac:dyDescent="0.2">
      <c r="B86" s="122" t="s">
        <v>87</v>
      </c>
      <c r="C86" s="122"/>
      <c r="D86" s="54"/>
      <c r="E86" s="54"/>
      <c r="F86" s="54"/>
      <c r="G86" s="54"/>
      <c r="H86" s="51"/>
      <c r="I86" s="52"/>
      <c r="J86" s="53"/>
      <c r="K86" s="53"/>
      <c r="L86" s="53"/>
      <c r="M86" s="53"/>
    </row>
    <row r="87" spans="2:13" x14ac:dyDescent="0.2">
      <c r="C87" s="100"/>
      <c r="D87" s="101"/>
    </row>
  </sheetData>
  <mergeCells count="22">
    <mergeCell ref="H19:H22"/>
    <mergeCell ref="B39:B41"/>
    <mergeCell ref="B16:B18"/>
    <mergeCell ref="B85:G85"/>
    <mergeCell ref="B86:C86"/>
    <mergeCell ref="B56:B57"/>
    <mergeCell ref="B81:G81"/>
    <mergeCell ref="B47:B48"/>
    <mergeCell ref="B72:B73"/>
    <mergeCell ref="B82:G82"/>
    <mergeCell ref="B83:G83"/>
    <mergeCell ref="B84:G84"/>
    <mergeCell ref="B60:B61"/>
    <mergeCell ref="B51:B52"/>
    <mergeCell ref="B76:B77"/>
    <mergeCell ref="B68:B69"/>
    <mergeCell ref="B65:B66"/>
    <mergeCell ref="B43:B44"/>
    <mergeCell ref="B31:B32"/>
    <mergeCell ref="B25:B26"/>
    <mergeCell ref="B2:G2"/>
    <mergeCell ref="B21:B23"/>
  </mergeCells>
  <printOptions horizontalCentered="1"/>
  <pageMargins left="0.39370078740157483" right="0.39370078740157483" top="0.59055118110236227" bottom="0.59055118110236227" header="0" footer="0"/>
  <pageSetup paperSize="9" scale="76" fitToWidth="0" fitToHeight="0" orientation="portrait" r:id="rId1"/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2025-05-30T10:43:14Z</cp:lastPrinted>
  <dcterms:created xsi:type="dcterms:W3CDTF">2023-07-10T07:04:14Z</dcterms:created>
  <dcterms:modified xsi:type="dcterms:W3CDTF">2025-10-02T08:22:07Z</dcterms:modified>
  <cp:category/>
  <cp:contentStatus/>
</cp:coreProperties>
</file>