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6-2028 SVP keitimas\2026–2028 m. SVP keitimas (birželis)\Sprendimo projektas\"/>
    </mc:Choice>
  </mc:AlternateContent>
  <xr:revisionPtr revIDLastSave="0" documentId="13_ncr:1_{37C96FC7-CD71-49FA-9F51-5D0C1B6B6DD2}" xr6:coauthVersionLast="47" xr6:coauthVersionMax="47" xr10:uidLastSave="{00000000-0000-0000-0000-000000000000}"/>
  <bookViews>
    <workbookView xWindow="28680" yWindow="-120" windowWidth="38640" windowHeight="21120" xr2:uid="{00000000-000D-0000-FFFF-FFFF00000000}"/>
  </bookViews>
  <sheets>
    <sheet name="11 programa 3 lentelė" sheetId="1" r:id="rId1"/>
  </sheets>
  <definedNames>
    <definedName name="_xlnm.Print_Area" localSheetId="0">'11 programa 3 lentelė'!$A$1:$K$197</definedName>
    <definedName name="_xlnm.Print_Titles" localSheetId="0">'11 programa 3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7" i="1" l="1"/>
  <c r="D11" i="1"/>
  <c r="E57" i="1" l="1"/>
  <c r="F57" i="1"/>
  <c r="D13" i="1" l="1"/>
  <c r="D9" i="1"/>
  <c r="D185" i="1"/>
  <c r="D181" i="1"/>
  <c r="D177" i="1"/>
  <c r="F82" i="1"/>
  <c r="D82" i="1"/>
  <c r="E123" i="1"/>
  <c r="F123" i="1"/>
  <c r="D123" i="1"/>
  <c r="E177" i="1" l="1"/>
  <c r="F177" i="1"/>
  <c r="E169" i="1"/>
  <c r="F169" i="1"/>
  <c r="D102" i="1"/>
  <c r="D98" i="1"/>
  <c r="E98" i="1"/>
  <c r="F98" i="1"/>
  <c r="E94" i="1"/>
  <c r="F94" i="1"/>
  <c r="D94" i="1"/>
  <c r="E90" i="1"/>
  <c r="F90" i="1"/>
  <c r="D90" i="1"/>
  <c r="D86" i="1"/>
  <c r="E86" i="1"/>
  <c r="F86" i="1"/>
  <c r="D78" i="1"/>
  <c r="E78" i="1"/>
  <c r="F78" i="1"/>
  <c r="E13" i="1"/>
  <c r="F13" i="1"/>
  <c r="E9" i="1"/>
  <c r="F9" i="1"/>
  <c r="D118" i="1" l="1"/>
  <c r="F118" i="1"/>
  <c r="E118" i="1"/>
  <c r="D169" i="1"/>
  <c r="D188" i="1" s="1"/>
  <c r="E185" i="1" l="1"/>
  <c r="F185" i="1"/>
  <c r="E181" i="1"/>
  <c r="F181" i="1"/>
  <c r="F188" i="1" s="1"/>
  <c r="D191" i="1" l="1"/>
  <c r="E82" i="1" l="1"/>
  <c r="E188" i="1" s="1"/>
  <c r="F190" i="1" l="1"/>
  <c r="E19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Asta Česnauskienė</author>
    <author>Skaistė Kliaubienė</author>
  </authors>
  <commentList>
    <comment ref="D11" authorId="0" shapeId="0" xr:uid="{00000000-0006-0000-0000-000002000000}">
      <text>
        <r>
          <rPr>
            <sz val="11"/>
            <color theme="1"/>
            <rFont val="Calibri"/>
            <family val="2"/>
            <charset val="186"/>
            <scheme val="minor"/>
          </rPr>
          <t xml:space="preserve">Gautos 6 organizacijų paraiškos:
1. Lietuvos krepšinio federacijos organizuojamas renginių ciklas 2027 m. FIBA moterų Europos krepšinio čempionato (FIBA Women's EuroBasket 2027) pasirengimui: 
1) FIBA Europos U20 merginų krepšinio čempionatas (FIBA U20 Women's EuroBasket)
2) Lietuvos vyrų krepšinio rinktinės atrankos į 2027 m. pasaulio čempionatą rungtynės
3) Lietuvos moterų krepšinio rinktinės pasirengimas 2027 m. FIBA moterų Europos krepšinio čempionatui – draugiškas 4 rinktinių turnyras.
2. Lietuvos buriuotojų sąjungos organizuojamas 2026 metų Europos ORC čempionatas Klaipėdoje.
3. Lietuvos rankinio federacijos organizuojamos 2026 m. Europos moterų rankinio čempionato atrankos rungtynės: Lietuva – Serbija (angl. Women‘s EHF EURO 2026 Qualifiers).
4. Lietuvos motorlaivių federacijos organizuojamas UIM F2 ir F4 Pasaulio čempionatas 2026 Klaipėda.
5. VšĮ „Klaipėdos žingsnis“ organizuojamos tarptautinės sportinių šokių varžybos „Klaipėda open 2026”.
6. Moterų krepšinio lygos organizuojama Karalienės Taurė 2026.
</t>
        </r>
      </text>
    </comment>
    <comment ref="H13" authorId="0" shapeId="0" xr:uid="{7594EE84-3A7A-4C9B-8720-B8FD5D962853}">
      <text>
        <r>
          <rPr>
            <sz val="11"/>
            <color theme="1"/>
            <rFont val="Calibri"/>
            <family val="2"/>
            <charset val="186"/>
            <scheme val="minor"/>
          </rPr>
          <t xml:space="preserve">Varžybos „Bastionų taurė“, Žmonių su negalia vasaros sporto šventė, Paplūdimio diena, Judrioji mugė
</t>
        </r>
      </text>
    </comment>
    <comment ref="J24" authorId="1" shapeId="0" xr:uid="{00000000-0006-0000-0000-000004000000}">
      <text>
        <r>
          <rPr>
            <sz val="11"/>
            <color theme="1"/>
            <rFont val="Calibri"/>
            <family val="2"/>
            <charset val="186"/>
            <scheme val="minor"/>
          </rPr>
          <t xml:space="preserve">Skaistė Kliaubienė:
1*2100
</t>
        </r>
      </text>
    </comment>
    <comment ref="H25" authorId="1" shapeId="0" xr:uid="{00000000-0006-0000-0000-000005000000}">
      <text>
        <r>
          <rPr>
            <sz val="11"/>
            <color theme="1"/>
            <rFont val="Calibri"/>
            <family val="2"/>
            <charset val="186"/>
            <scheme val="minor"/>
          </rPr>
          <t xml:space="preserve">Skaistė Kliaubienė:
2*11000
</t>
        </r>
      </text>
    </comment>
    <comment ref="I26" authorId="1" shapeId="0" xr:uid="{00000000-0006-0000-0000-000006000000}">
      <text>
        <r>
          <rPr>
            <sz val="11"/>
            <color theme="1"/>
            <rFont val="Calibri"/>
            <family val="2"/>
            <charset val="186"/>
            <scheme val="minor"/>
          </rPr>
          <t xml:space="preserve">Skaistė Kliaubienė:
1x3000; 1x1500
</t>
        </r>
      </text>
    </comment>
    <comment ref="J26" authorId="1" shapeId="0" xr:uid="{00000000-0006-0000-0000-000007000000}">
      <text>
        <r>
          <rPr>
            <sz val="11"/>
            <color theme="1"/>
            <rFont val="Calibri"/>
            <family val="2"/>
            <charset val="186"/>
            <scheme val="minor"/>
          </rPr>
          <t xml:space="preserve">Skaistė Kliaubienė:
1x4000; 1x3000
</t>
        </r>
      </text>
    </comment>
    <comment ref="I27" authorId="1" shapeId="0" xr:uid="{00000000-0006-0000-0000-000008000000}">
      <text>
        <r>
          <rPr>
            <sz val="11"/>
            <color theme="1"/>
            <rFont val="Calibri"/>
            <family val="2"/>
            <charset val="186"/>
            <scheme val="minor"/>
          </rPr>
          <t>Skaistė Kliaubienė:
1*2800</t>
        </r>
      </text>
    </comment>
    <comment ref="H28" authorId="1" shapeId="0" xr:uid="{00000000-0006-0000-0000-000009000000}">
      <text>
        <r>
          <rPr>
            <sz val="11"/>
            <color theme="1"/>
            <rFont val="Calibri"/>
            <family val="2"/>
            <charset val="186"/>
            <scheme val="minor"/>
          </rPr>
          <t>Skaistė Kliaubienė:
1*16600,00</t>
        </r>
      </text>
    </comment>
    <comment ref="I29" authorId="1" shapeId="0" xr:uid="{00000000-0006-0000-0000-00000A000000}">
      <text>
        <r>
          <rPr>
            <sz val="11"/>
            <color theme="1"/>
            <rFont val="Calibri"/>
            <family val="2"/>
            <charset val="186"/>
            <scheme val="minor"/>
          </rPr>
          <t>Skaistė Kliaubienė:
1*1450</t>
        </r>
      </text>
    </comment>
    <comment ref="I30" authorId="1" shapeId="0" xr:uid="{00000000-0006-0000-0000-00000B000000}">
      <text>
        <r>
          <rPr>
            <sz val="11"/>
            <color theme="1"/>
            <rFont val="Calibri"/>
            <family val="2"/>
            <charset val="186"/>
            <scheme val="minor"/>
          </rPr>
          <t>Skaistė Kliaubienė:
1*3300</t>
        </r>
      </text>
    </comment>
    <comment ref="I31" authorId="1" shapeId="0" xr:uid="{00000000-0006-0000-0000-00000C000000}">
      <text>
        <r>
          <rPr>
            <sz val="11"/>
            <color theme="1"/>
            <rFont val="Calibri"/>
            <family val="2"/>
            <charset val="186"/>
            <scheme val="minor"/>
          </rPr>
          <t xml:space="preserve">Skaistė Kliaubienė:
1*1400
</t>
        </r>
      </text>
    </comment>
    <comment ref="H34" authorId="1" shapeId="0" xr:uid="{00000000-0006-0000-0000-00000D000000}">
      <text>
        <r>
          <rPr>
            <sz val="11"/>
            <color theme="1"/>
            <rFont val="Calibri"/>
            <family val="2"/>
            <charset val="186"/>
            <scheme val="minor"/>
          </rPr>
          <t>Skaistė Kliaubienė:
1*16800</t>
        </r>
      </text>
    </comment>
    <comment ref="H35" authorId="1" shapeId="0" xr:uid="{4A00D767-39F0-45D4-BB66-8BB517F35F46}">
      <text>
        <r>
          <rPr>
            <sz val="11"/>
            <color theme="1"/>
            <rFont val="Calibri"/>
            <family val="2"/>
            <charset val="186"/>
            <scheme val="minor"/>
          </rPr>
          <t>Skaistė Kliaubienė:
1*2690</t>
        </r>
      </text>
    </comment>
    <comment ref="H42" authorId="1" shapeId="0" xr:uid="{00000000-0006-0000-0000-00000F000000}">
      <text>
        <r>
          <rPr>
            <sz val="11"/>
            <color theme="1"/>
            <rFont val="Calibri"/>
            <family val="2"/>
            <charset val="186"/>
            <scheme val="minor"/>
          </rPr>
          <t>Skaistė Kliaubienė:
1*3800</t>
        </r>
      </text>
    </comment>
    <comment ref="H47" authorId="1" shapeId="0" xr:uid="{00000000-0006-0000-0000-000015000000}">
      <text>
        <r>
          <rPr>
            <sz val="11"/>
            <color theme="1"/>
            <rFont val="Calibri"/>
            <family val="2"/>
            <charset val="186"/>
            <scheme val="minor"/>
          </rPr>
          <t>Skaistė Kliaubienė:
2*9500,00</t>
        </r>
      </text>
    </comment>
    <comment ref="H48" authorId="1" shapeId="0" xr:uid="{00000000-0006-0000-0000-000016000000}">
      <text>
        <r>
          <rPr>
            <sz val="11"/>
            <color theme="1"/>
            <rFont val="Calibri"/>
            <family val="2"/>
            <charset val="186"/>
            <scheme val="minor"/>
          </rPr>
          <t>Skaistė Kliaubienė:
5900,00</t>
        </r>
      </text>
    </comment>
    <comment ref="I49" authorId="1" shapeId="0" xr:uid="{00000000-0006-0000-0000-000017000000}">
      <text>
        <r>
          <rPr>
            <sz val="11"/>
            <color theme="1"/>
            <rFont val="Calibri"/>
            <family val="2"/>
            <charset val="186"/>
            <scheme val="minor"/>
          </rPr>
          <t>Skaistė Kliaubienė:
19000,00</t>
        </r>
      </text>
    </comment>
    <comment ref="H50" authorId="1" shapeId="0" xr:uid="{00000000-0006-0000-0000-000018000000}">
      <text>
        <r>
          <rPr>
            <sz val="11"/>
            <color theme="1"/>
            <rFont val="Calibri"/>
            <family val="2"/>
            <charset val="186"/>
            <scheme val="minor"/>
          </rPr>
          <t>Skaistė Kliaubienė:
9000,00</t>
        </r>
      </text>
    </comment>
    <comment ref="I54" authorId="1" shapeId="0" xr:uid="{00000000-0006-0000-0000-000019000000}">
      <text>
        <r>
          <rPr>
            <sz val="11"/>
            <color theme="1"/>
            <rFont val="Calibri"/>
            <family val="2"/>
            <charset val="186"/>
            <scheme val="minor"/>
          </rPr>
          <t>Skaistė Kliaubienė:
1700,00</t>
        </r>
      </text>
    </comment>
    <comment ref="H97" authorId="1" shapeId="0" xr:uid="{00000000-0006-0000-0000-00001B000000}">
      <text>
        <r>
          <rPr>
            <sz val="11"/>
            <color theme="1"/>
            <rFont val="Calibri"/>
            <family val="2"/>
            <charset val="186"/>
            <scheme val="minor"/>
          </rPr>
          <t xml:space="preserve">Skaistė Kliaubienė:
Gintaro sp. centrui kompiuteriai 2 vnt.; Viesulo sp. centrui: stacion. komp.3 vnt., monitoriai 3 vnt., nešiojami komp. 1 vnt.; V.K.krepšinio mokykl. nešiojami komp. 2 vnt. </t>
        </r>
      </text>
    </comment>
    <comment ref="I97" authorId="1" shapeId="0" xr:uid="{00000000-0006-0000-0000-00001C000000}">
      <text>
        <r>
          <rPr>
            <sz val="11"/>
            <color theme="1"/>
            <rFont val="Calibri"/>
            <family val="2"/>
            <charset val="186"/>
            <scheme val="minor"/>
          </rPr>
          <t>Skaistė Kliaubienė:
Gintaro sp. centras stacionarus komp. 1 vnt.</t>
        </r>
      </text>
    </comment>
    <comment ref="J97" authorId="1" shapeId="0" xr:uid="{00000000-0006-0000-0000-00001D000000}">
      <text>
        <r>
          <rPr>
            <sz val="11"/>
            <color theme="1"/>
            <rFont val="Calibri"/>
            <family val="2"/>
            <charset val="186"/>
            <scheme val="minor"/>
          </rPr>
          <t>Skaistė Kliaubienė:
Gintaro sp. centras stacionarus komp. 1 vnt.</t>
        </r>
      </text>
    </comment>
    <comment ref="D100" authorId="1" shapeId="0" xr:uid="{00000000-0006-0000-0000-00001F000000}">
      <text>
        <r>
          <rPr>
            <sz val="11"/>
            <color theme="1"/>
            <rFont val="Calibri"/>
            <family val="2"/>
            <charset val="186"/>
            <scheme val="minor"/>
          </rPr>
          <t>Skaistė Kliaubienė:
Gintaro sp. centrui kompiuteriai 2 vnt.; Viesulo sp. centrui: stacion. komp. 3 vnt., monitoriai 3 vnt., nešiojami komp. 1 vnt.; V.K.krepšinio mokykl. nešiojami komp. 2 vnt. 
Gintaro sp. centrui 3600 Eur; Viesulo sp. centrui 4000 Eur; V.K.krepšinio mokykl. 1600 Eur.</t>
        </r>
      </text>
    </comment>
    <comment ref="E100" authorId="1" shapeId="0" xr:uid="{00000000-0006-0000-0000-000020000000}">
      <text>
        <r>
          <rPr>
            <sz val="11"/>
            <color theme="1"/>
            <rFont val="Calibri"/>
            <family val="2"/>
            <charset val="186"/>
            <scheme val="minor"/>
          </rPr>
          <t>Skaistė Kliaubienė:
Gintaro sp.centrui 1 vnt. stac. komp.</t>
        </r>
      </text>
    </comment>
    <comment ref="F100" authorId="1" shapeId="0" xr:uid="{00000000-0006-0000-0000-000021000000}">
      <text>
        <r>
          <rPr>
            <sz val="11"/>
            <color theme="1"/>
            <rFont val="Calibri"/>
            <family val="2"/>
            <charset val="186"/>
            <scheme val="minor"/>
          </rPr>
          <t>Skaistė Kliaubienė:
Gintaro sp.centrui 1 vnt. stac. komp.</t>
        </r>
      </text>
    </comment>
    <comment ref="D104" authorId="1" shapeId="0" xr:uid="{00000000-0006-0000-0000-000022000000}">
      <text>
        <r>
          <rPr>
            <sz val="11"/>
            <color theme="1"/>
            <rFont val="Calibri"/>
            <family val="2"/>
            <charset val="186"/>
            <scheme val="minor"/>
          </rPr>
          <t>Skaistė Kliaubienė:
2 sportinės valtys.</t>
        </r>
      </text>
    </comment>
    <comment ref="G127" authorId="0" shapeId="0" xr:uid="{00000000-0006-0000-0000-000023000000}">
      <text>
        <r>
          <rPr>
            <sz val="11"/>
            <color theme="1"/>
            <rFont val="Calibri"/>
            <family val="2"/>
            <charset val="186"/>
            <scheme val="minor"/>
          </rPr>
          <t xml:space="preserve">Patikėjimo teise valdomi: Laukininkų g. 28; Varpų g. 3; Kretigos g. 22; Paryžiaus Komunos g. 16A; I. Simonaitytės g. 2; Sportininkų g. 46.
</t>
        </r>
      </text>
    </comment>
    <comment ref="G128" authorId="1" shapeId="0" xr:uid="{00000000-0006-0000-0000-000024000000}">
      <text>
        <r>
          <rPr>
            <sz val="11"/>
            <color theme="1"/>
            <rFont val="Calibri"/>
            <family val="2"/>
            <charset val="186"/>
            <scheme val="minor"/>
          </rPr>
          <t xml:space="preserve">Teikiama paslauga: Vėtrungės gimnaz.; Vydūno gimnaz.; VDG; "Žaliakalnio" gimnaz.; "Žemynos" gimnaz.; "Smeltės" progim..; Uostamiesčio progim.; Baltijos gimnaz.; Vitės progimnaz. Rumpiškės futbolo aikštelė, Girulių multifunkcinė aikšt. </t>
        </r>
      </text>
    </comment>
    <comment ref="G129" authorId="1" shapeId="0" xr:uid="{00000000-0006-0000-0000-000027000000}">
      <text>
        <r>
          <rPr>
            <sz val="11"/>
            <color theme="1"/>
            <rFont val="Calibri"/>
            <family val="2"/>
            <charset val="186"/>
            <scheme val="minor"/>
          </rPr>
          <t xml:space="preserve">Skaistė Kliaubienė:
Debreceno g. 48  </t>
        </r>
      </text>
    </comment>
    <comment ref="G130" authorId="1" shapeId="0" xr:uid="{00000000-0006-0000-0000-00002B000000}">
      <text>
        <r>
          <rPr>
            <sz val="11"/>
            <color theme="1"/>
            <rFont val="Calibri"/>
            <family val="2"/>
            <charset val="186"/>
            <scheme val="minor"/>
          </rPr>
          <t>Skaistė Kliaubienė:
Debreceno g. 41</t>
        </r>
      </text>
    </comment>
    <comment ref="G131" authorId="1" shapeId="0" xr:uid="{00000000-0006-0000-0000-00002C000000}">
      <text>
        <r>
          <rPr>
            <sz val="11"/>
            <color theme="1"/>
            <rFont val="Calibri"/>
            <family val="2"/>
            <charset val="186"/>
            <scheme val="minor"/>
          </rPr>
          <t>Skaistė Kliaubienė:
Paryžiaus Komunos g. 16A</t>
        </r>
      </text>
    </comment>
    <comment ref="G132" authorId="1" shapeId="0" xr:uid="{00000000-0006-0000-0000-00002D000000}">
      <text>
        <r>
          <rPr>
            <sz val="11"/>
            <color theme="1"/>
            <rFont val="Calibri"/>
            <family val="2"/>
            <charset val="186"/>
            <scheme val="minor"/>
          </rPr>
          <t>Skaistė Kliaubienė:
Paryžiaus Komunos g. 16A</t>
        </r>
      </text>
    </comment>
    <comment ref="G133" authorId="1" shapeId="0" xr:uid="{00000000-0006-0000-0000-00002E000000}">
      <text>
        <r>
          <rPr>
            <sz val="11"/>
            <color theme="1"/>
            <rFont val="Calibri"/>
            <family val="2"/>
            <charset val="186"/>
            <scheme val="minor"/>
          </rPr>
          <t>Skaistė Kliaubienė:
Sportininkų g. 46</t>
        </r>
      </text>
    </comment>
    <comment ref="G134" authorId="1" shapeId="0" xr:uid="{00000000-0006-0000-0000-00002F000000}">
      <text>
        <r>
          <rPr>
            <sz val="11"/>
            <color theme="1"/>
            <rFont val="Calibri"/>
            <family val="2"/>
            <charset val="186"/>
            <scheme val="minor"/>
          </rPr>
          <t>Skaistė Kliaubienė:
Gedminų progimnazija</t>
        </r>
      </text>
    </comment>
    <comment ref="G135" authorId="1" shapeId="0" xr:uid="{00000000-0006-0000-0000-000030000000}">
      <text>
        <r>
          <rPr>
            <sz val="11"/>
            <color theme="1"/>
            <rFont val="Calibri"/>
            <family val="2"/>
            <charset val="186"/>
            <scheme val="minor"/>
          </rPr>
          <t>Skaistė Kliaubienė:
Gedminų progimnazija</t>
        </r>
      </text>
    </comment>
    <comment ref="G136" authorId="1" shapeId="0" xr:uid="{00000000-0006-0000-0000-000031000000}">
      <text>
        <r>
          <rPr>
            <sz val="11"/>
            <color theme="1"/>
            <rFont val="Calibri"/>
            <family val="2"/>
            <charset val="186"/>
            <scheme val="minor"/>
          </rPr>
          <t>Skaistė Kliaubienė:
„Žemynos“ gimnazija</t>
        </r>
      </text>
    </comment>
    <comment ref="G137" authorId="1" shapeId="0" xr:uid="{00000000-0006-0000-0000-000032000000}">
      <text>
        <r>
          <rPr>
            <sz val="11"/>
            <color theme="1"/>
            <rFont val="Calibri"/>
            <family val="2"/>
            <charset val="186"/>
            <scheme val="minor"/>
          </rPr>
          <t>Skaistė Kliaubienė:
„Žemynos“ gimnazija</t>
        </r>
      </text>
    </comment>
    <comment ref="G138" authorId="1" shapeId="0" xr:uid="{00000000-0006-0000-0000-000033000000}">
      <text>
        <r>
          <rPr>
            <sz val="11"/>
            <color theme="1"/>
            <rFont val="Calibri"/>
            <family val="2"/>
            <charset val="186"/>
            <scheme val="minor"/>
          </rPr>
          <t>Skaistė Kliaubienė:
„Žemynos“ gimnazija</t>
        </r>
      </text>
    </comment>
    <comment ref="G139" authorId="1" shapeId="0" xr:uid="{00000000-0006-0000-0000-000034000000}">
      <text>
        <r>
          <rPr>
            <sz val="11"/>
            <color theme="1"/>
            <rFont val="Calibri"/>
            <family val="2"/>
            <charset val="186"/>
            <scheme val="minor"/>
          </rPr>
          <t>Skaistė Kliaubienė:
Poilsio parkas</t>
        </r>
      </text>
    </comment>
    <comment ref="G140" authorId="1" shapeId="0" xr:uid="{00000000-0006-0000-0000-000035000000}">
      <text>
        <r>
          <rPr>
            <sz val="11"/>
            <color theme="1"/>
            <rFont val="Calibri"/>
            <family val="2"/>
            <charset val="186"/>
            <scheme val="minor"/>
          </rPr>
          <t>Skaistė Kliaubienė:
Sportininkų g. 46</t>
        </r>
      </text>
    </comment>
    <comment ref="G141" authorId="1" shapeId="0" xr:uid="{00000000-0006-0000-0000-000036000000}">
      <text>
        <r>
          <rPr>
            <sz val="11"/>
            <color theme="1"/>
            <rFont val="Calibri"/>
            <family val="2"/>
            <charset val="186"/>
            <scheme val="minor"/>
          </rPr>
          <t>Skaistė Kliaubienė:
Sportininkų g. 46</t>
        </r>
      </text>
    </comment>
    <comment ref="G142" authorId="1" shapeId="0" xr:uid="{00000000-0006-0000-0000-000037000000}">
      <text>
        <r>
          <rPr>
            <sz val="11"/>
            <color theme="1"/>
            <rFont val="Calibri"/>
            <family val="2"/>
            <charset val="186"/>
            <scheme val="minor"/>
          </rPr>
          <t>Skaistė Kliaubienė:
Sportininkų g. 46</t>
        </r>
      </text>
    </comment>
    <comment ref="G143" authorId="1" shapeId="0" xr:uid="{00000000-0006-0000-0000-000038000000}">
      <text>
        <r>
          <rPr>
            <sz val="11"/>
            <color theme="1"/>
            <rFont val="Calibri"/>
            <family val="2"/>
            <charset val="186"/>
            <scheme val="minor"/>
          </rPr>
          <t>Skaistė Kliaubienė:
Dariaus ir Girėno g. 10</t>
        </r>
      </text>
    </comment>
    <comment ref="G144" authorId="1" shapeId="0" xr:uid="{00000000-0006-0000-0000-000039000000}">
      <text>
        <r>
          <rPr>
            <sz val="11"/>
            <color theme="1"/>
            <rFont val="Calibri"/>
            <family val="2"/>
            <charset val="186"/>
            <scheme val="minor"/>
          </rPr>
          <t>Skaistė Kliaubienė:
Dariaus ir Girėno g. 10</t>
        </r>
      </text>
    </comment>
    <comment ref="G146" authorId="1" shapeId="0" xr:uid="{00000000-0006-0000-0000-00003A000000}">
      <text>
        <r>
          <rPr>
            <sz val="11"/>
            <color theme="1"/>
            <rFont val="Calibri"/>
            <family val="2"/>
            <charset val="186"/>
            <scheme val="minor"/>
          </rPr>
          <t>Skaistė Kliaubienė:
Dariaus ir Girėno g. 10</t>
        </r>
      </text>
    </comment>
    <comment ref="G147" authorId="1" shapeId="0" xr:uid="{00000000-0006-0000-0000-00003B000000}">
      <text>
        <r>
          <rPr>
            <sz val="11"/>
            <color theme="1"/>
            <rFont val="Calibri"/>
            <family val="2"/>
            <charset val="186"/>
            <scheme val="minor"/>
          </rPr>
          <t>Skaistė Kliaubienė:
Dariaus ir Girėno g. 10</t>
        </r>
      </text>
    </comment>
    <comment ref="G148" authorId="1" shapeId="0" xr:uid="{7113C542-440E-4635-A5F1-C3773D0A5D83}">
      <text>
        <r>
          <rPr>
            <sz val="11"/>
            <color theme="1"/>
            <rFont val="Calibri"/>
            <family val="2"/>
            <charset val="186"/>
            <scheme val="minor"/>
          </rPr>
          <t>Skaistė Kliaubienė:
Sportininkų g. 46</t>
        </r>
      </text>
    </comment>
    <comment ref="G149" authorId="0" shapeId="0" xr:uid="{29E3344B-A04D-4F5B-90F2-0CB6FE7DFC0D}">
      <text>
        <r>
          <rPr>
            <sz val="11"/>
            <color theme="1"/>
            <rFont val="Calibri"/>
            <family val="2"/>
            <charset val="186"/>
            <scheme val="minor"/>
          </rPr>
          <t xml:space="preserve">Kretingos g. 23
</t>
        </r>
      </text>
    </comment>
    <comment ref="G150" authorId="0" shapeId="0" xr:uid="{00000000-0006-0000-0000-00003E000000}">
      <text>
        <r>
          <rPr>
            <sz val="11"/>
            <color theme="1"/>
            <rFont val="Calibri"/>
            <family val="2"/>
            <charset val="186"/>
            <scheme val="minor"/>
          </rPr>
          <t xml:space="preserve">Dviejose krepšinio salėse (Dubysos g.10/2, Klaipėda, mažoji krepšinio salė-873,64 m2, didžioji krepšinio salė-940,97 m2) 
</t>
        </r>
      </text>
    </comment>
  </commentList>
</comments>
</file>

<file path=xl/sharedStrings.xml><?xml version="1.0" encoding="utf-8"?>
<sst xmlns="http://schemas.openxmlformats.org/spreadsheetml/2006/main" count="447" uniqueCount="283">
  <si>
    <t>Programos uždavinio, priemonės kodas ir požymis</t>
  </si>
  <si>
    <t>Uždavinio, priemonės pavadinimas, finansavimo šaltiniai</t>
  </si>
  <si>
    <t>2026 metų asignavimai ir kitos lėšos</t>
  </si>
  <si>
    <t>2027 metų asignavimai ir kitos lėšos</t>
  </si>
  <si>
    <t>2028 metų asignavimai ir kitos lėšos</t>
  </si>
  <si>
    <t>Stebėsenos rodiklio pavadinimas 
(matavimo vnt.)</t>
  </si>
  <si>
    <t>Siektinos stebėsenos rodiklių reikšmės</t>
  </si>
  <si>
    <t>Savivaldybės strateginio plėtros plano rodiklis</t>
  </si>
  <si>
    <t>2026 m.</t>
  </si>
  <si>
    <t>2027 m.</t>
  </si>
  <si>
    <t>2028 m.</t>
  </si>
  <si>
    <t>011-01 (T)</t>
  </si>
  <si>
    <t>Uždavinys: Pritraukti didesnį dalyvių skaičių, užtikrinant sporto renginių organizavimo kokybę</t>
  </si>
  <si>
    <t>Kūno kultūros ir sporto varžybų, sveikatingumą, fizinį aktyvumą skatinančių renginių dalyvių skaičius ir jo pokytis, palyginti su praėjusiais metais, proc.</t>
  </si>
  <si>
    <t>011-01-01 (TP)</t>
  </si>
  <si>
    <t xml:space="preserve">Priemonė: Prestižinių, tarptautinių ir nacionalinių sporto renginių pritraukimas ir organizavimas </t>
  </si>
  <si>
    <t>Suorganizuota renginių, skaičius</t>
  </si>
  <si>
    <t>P-2.2.3.3-1</t>
  </si>
  <si>
    <t>Savivaldybės biudžetas (įskaitant skolintas lėšas)</t>
  </si>
  <si>
    <t>Iš jo:</t>
  </si>
  <si>
    <t>Savivaldybės biudžeto lėšos (nuosavos, be ankstesnių metų likučio)</t>
  </si>
  <si>
    <t>011-01-02 (TP)</t>
  </si>
  <si>
    <t xml:space="preserve">Priemonė: Miesto bendruomenei aktualių sporto renginių, švenčių organizavimas </t>
  </si>
  <si>
    <t>Suorganizuotas Klaipėdos miesto sporto festivalis, vnt.</t>
  </si>
  <si>
    <t>Suorganizuoti sporto renginiai, skirti socialinės atsakomybės metams paminėti, vnt.</t>
  </si>
  <si>
    <t>011-02 (T)</t>
  </si>
  <si>
    <t>Uždavinys: Sudaryti sąlygas sportuoti visų amžiaus grupių miestiečiams, įgyvendinant sveikos gyvensenos ir fizinio aktyvumo programas</t>
  </si>
  <si>
    <t>Organizuotai sportuojančių gyventojų dalis, palyginti su bendru Klaipėdos savivaldybės gyventojų skaičiumi, proc.</t>
  </si>
  <si>
    <t>Lankančių sporto mokymo įstaigas ir sporto klubus, finansuojamus sportuojančio vaiko krepšelio principu, dalis nuo bendro Klaipėdos miesto mokinių skaičiaus, proc.</t>
  </si>
  <si>
    <t>Įgyvendintų projektų ir (ar) programų, skatinančių atskirų socialinių grupių fizinį aktyvumą, skaičius (per laikotarpį), vnt.</t>
  </si>
  <si>
    <t>011-02-01 (TP)</t>
  </si>
  <si>
    <t>Priemonė: Sąlygų ugdytis biudžetinėse sporto įstaigose sudarymas</t>
  </si>
  <si>
    <t>011-02-01-01</t>
  </si>
  <si>
    <t>BĮ Klaipėdos „Viesulo“ sporto centre</t>
  </si>
  <si>
    <t>Asmenų, lankančių įstaigą, skaičius</t>
  </si>
  <si>
    <t>P-2.2.3.1-3</t>
  </si>
  <si>
    <t>Vidutinis sportuojančių vaikų su negalia skaičius</t>
  </si>
  <si>
    <t>P-2.2.3.1-4</t>
  </si>
  <si>
    <t>Sporto salių bendrojo ugdymo mokyklose ir kitose sporto bazėse poreikis, val. skaičius</t>
  </si>
  <si>
    <t xml:space="preserve">Įsigytas dviratis-treniruoklis, vnt. </t>
  </si>
  <si>
    <t>Įsigyta imtynių kilimų, vnt.</t>
  </si>
  <si>
    <t xml:space="preserve">Įsigyta plento dviračių, vnt. </t>
  </si>
  <si>
    <t>Įsigytas selektorizuotas kojų tiesimo treniruoklis, vnt.</t>
  </si>
  <si>
    <t> </t>
  </si>
  <si>
    <t>Įsigytas ritminės gimnastikos kilimas, vnt.</t>
  </si>
  <si>
    <t>Įsigyta sportinės gimnastikos šuolių platforma, vnt.</t>
  </si>
  <si>
    <t>Įsigytas čiužinys po gimnastikos lygiagretėmis, vnt.</t>
  </si>
  <si>
    <t>Įsigytas išmanusis telefonas varžyboms fiksuoti ir viešinti, vnt.</t>
  </si>
  <si>
    <t>011-02-01-02</t>
  </si>
  <si>
    <t>BĮ Klaipėdos „Gintaro“ sporto centre</t>
  </si>
  <si>
    <t>20</t>
  </si>
  <si>
    <t>Įsigyta praėjimo valdymo sistema, vnt.</t>
  </si>
  <si>
    <t>Įsigytas plaukimo treniruoklis, vnt.</t>
  </si>
  <si>
    <t>011-02-01-03</t>
  </si>
  <si>
    <t>BĮ Klaipėdos Vlado Knašiaus krepšinio mokykloje</t>
  </si>
  <si>
    <t>808</t>
  </si>
  <si>
    <t>835</t>
  </si>
  <si>
    <t>850</t>
  </si>
  <si>
    <t>14</t>
  </si>
  <si>
    <t>10</t>
  </si>
  <si>
    <t>12</t>
  </si>
  <si>
    <t>7240</t>
  </si>
  <si>
    <t>011-02-01-04</t>
  </si>
  <si>
    <t>BĮ Klaipėdos miesto lengvosios atletikos mokykloje</t>
  </si>
  <si>
    <t>460</t>
  </si>
  <si>
    <t>19</t>
  </si>
  <si>
    <t>18</t>
  </si>
  <si>
    <t>Įsigytas žolės pjovimo traktoriukas, vnt.</t>
  </si>
  <si>
    <t>011-02-01-05</t>
  </si>
  <si>
    <t>BĮ Klaipėdos miesto sporto bazių valdymo centre</t>
  </si>
  <si>
    <t>Valdoma sporto bazių, skaičius</t>
  </si>
  <si>
    <t>Valdoma sporto aikštynų, skaičius</t>
  </si>
  <si>
    <t>Valdoma sporto aikštelių su  įrenginiais, skaičius</t>
  </si>
  <si>
    <t>Įsigytas traktorius, vnt.</t>
  </si>
  <si>
    <t xml:space="preserve">Įsigyta sulankstoma tribūna, vnt. </t>
  </si>
  <si>
    <t xml:space="preserve">Įsigyta lauko švieslentė, vnt. </t>
  </si>
  <si>
    <t>Įsigytas šuolio su kartimi sektoriaus čiužinys, vnt.</t>
  </si>
  <si>
    <t>Įsigytas šuolio į aukštį čiužinys, vnt.</t>
  </si>
  <si>
    <t xml:space="preserve">Įsigytas tinklinio stovas su tinklu, vnt. </t>
  </si>
  <si>
    <t>011-02-01-06</t>
  </si>
  <si>
    <t>Sporto bazių paslaugų teikimas sporto renginiams vykdyti</t>
  </si>
  <si>
    <t>Suteikta bazių paslauga, įstaigų skaičius</t>
  </si>
  <si>
    <t>Sporto bazių paslaugų sporto renginiams vykdyti poreikis, val.</t>
  </si>
  <si>
    <t>P-2.2.2.2-6</t>
  </si>
  <si>
    <t>011-02-02 (TP)</t>
  </si>
  <si>
    <t>Priemonė: Sportinės veiklos projektų dalinis finansavimas</t>
  </si>
  <si>
    <t>011-02-02-01</t>
  </si>
  <si>
    <t xml:space="preserve">Buriavimo, irklavimo, baidarių ir kanojų irklavimo sporto šakų </t>
  </si>
  <si>
    <t>Asmenų, lankančių sporto organizacijas, skaičius</t>
  </si>
  <si>
    <t>227</t>
  </si>
  <si>
    <t>240</t>
  </si>
  <si>
    <t>250</t>
  </si>
  <si>
    <t>011-02-02-02</t>
  </si>
  <si>
    <t xml:space="preserve">Sportuojančio vaiko ugdymo </t>
  </si>
  <si>
    <t>Vidutinis sportininkų, dalyvavusių programose, skaičius, tūkst.</t>
  </si>
  <si>
    <t>3,7</t>
  </si>
  <si>
    <t>3,9</t>
  </si>
  <si>
    <t>011-02-02-03</t>
  </si>
  <si>
    <t xml:space="preserve">Tradicinių tarptautinių sporto renginių </t>
  </si>
  <si>
    <t>011-02-02-04</t>
  </si>
  <si>
    <t xml:space="preserve">„Sportas visiems“ renginių </t>
  </si>
  <si>
    <t>30</t>
  </si>
  <si>
    <t>P.2.2.2.1-3</t>
  </si>
  <si>
    <t>011-02-02-05</t>
  </si>
  <si>
    <t xml:space="preserve">Miesto sporto šakų federacijų </t>
  </si>
  <si>
    <t>Finansuota federacijų veikla, skaičius</t>
  </si>
  <si>
    <t>P.2.2.3.1-11</t>
  </si>
  <si>
    <t>011-02-02-06</t>
  </si>
  <si>
    <t>Futbolo sporto šakos motyvuojančio (diferencijuoto) krepšelio principu</t>
  </si>
  <si>
    <t>Futbolą lankančių asmenų skaičius, iš jų:</t>
  </si>
  <si>
    <t>1518</t>
  </si>
  <si>
    <t>1560</t>
  </si>
  <si>
    <t>Asmenų, gaunančių fizinio aktyvumo krepšelį, skaičius</t>
  </si>
  <si>
    <t>610</t>
  </si>
  <si>
    <t>630</t>
  </si>
  <si>
    <t>Asmenų, gaunančių sporto krepšelį, skaičius</t>
  </si>
  <si>
    <t>880</t>
  </si>
  <si>
    <t>900</t>
  </si>
  <si>
    <t>Asmenų su negalia skaičius</t>
  </si>
  <si>
    <t>28</t>
  </si>
  <si>
    <t>Finansuota futbolo sporto organizacijų, skaičius</t>
  </si>
  <si>
    <t>P-2.2.3.1-10</t>
  </si>
  <si>
    <t>011-02-02-07</t>
  </si>
  <si>
    <t xml:space="preserve">Asmenų su negalia fizinio aktyvumo ir sporto </t>
  </si>
  <si>
    <t xml:space="preserve">Sporto organizacijas lankančių asmenų su negalia skaičius </t>
  </si>
  <si>
    <t>297</t>
  </si>
  <si>
    <t>320</t>
  </si>
  <si>
    <t>336</t>
  </si>
  <si>
    <t>Vykdyta veiklų pagal sporto šakas, skaičius</t>
  </si>
  <si>
    <t>21</t>
  </si>
  <si>
    <t>Suteikta fizinio aktyvumo krepšelių, asmenų skaičius</t>
  </si>
  <si>
    <t>260</t>
  </si>
  <si>
    <t>270</t>
  </si>
  <si>
    <t>Suteikta sporto krepšelių, asmenų skaičius</t>
  </si>
  <si>
    <t>37</t>
  </si>
  <si>
    <t>40</t>
  </si>
  <si>
    <t>45</t>
  </si>
  <si>
    <t>011-02-03 (TP)</t>
  </si>
  <si>
    <t>Priemonė: Paslaugų miesto bendruomenei teikimas Klaipėdos miesto daugiafunkciame sveikatingumo centre</t>
  </si>
  <si>
    <t>Suteikta paslaugų, valandų skaičius</t>
  </si>
  <si>
    <t>11600</t>
  </si>
  <si>
    <t>11601</t>
  </si>
  <si>
    <t>11602</t>
  </si>
  <si>
    <t>Senjorų ir žmonių su negalia užsiėmimų Klaipėdos baseine skaičius</t>
  </si>
  <si>
    <t>011-02-04 (TP)</t>
  </si>
  <si>
    <t>Priemonė: Klaipėdos miesto antrųjų klasių mokinių mokymas plaukti</t>
  </si>
  <si>
    <t>Apmokyta plaukti vaikų, skaičius</t>
  </si>
  <si>
    <t>011-02-05 (TP)</t>
  </si>
  <si>
    <t>Priemonė: Motyvuojančios sporto sistemos (fizinio aktyvumo ir aukšto sportinio meistriškumo) modelio įgyvendinimas</t>
  </si>
  <si>
    <t>Įdiegtos informacinės sistemos sportuojančių vaikų lankomumo apskaitai užtikrinti palaikymas, proc.</t>
  </si>
  <si>
    <t>Sporto organizacijų, dalyvaujančių sporto apskaitos ir kontrolės sistemoje, skaičius</t>
  </si>
  <si>
    <t>P-2.2.3.1-7</t>
  </si>
  <si>
    <t>011-02-06 (PP)</t>
  </si>
  <si>
    <t>Priemonė: Sporto infrastruktūros užimtumo stebėjimas ir fiskalinės sistemos priežiūra</t>
  </si>
  <si>
    <t>Administruojama sistemų, vnt.</t>
  </si>
  <si>
    <t>011-02-07</t>
  </si>
  <si>
    <t xml:space="preserve">Priemonė: Klaipėdos biudžetinių sporto įstaigų aprūpinimas kompiuteriais, spausdintuvais ir programine įranga </t>
  </si>
  <si>
    <t>Įsigyta kompiuterių, vnt.</t>
  </si>
  <si>
    <t>011-02-08</t>
  </si>
  <si>
    <t>Priemonė: VšĮ „Klaipėdos irklavimo centras“ dalininko kapitalo didinimas</t>
  </si>
  <si>
    <t>Padidintas kapitalas, proc.</t>
  </si>
  <si>
    <t>011-03 (P)</t>
  </si>
  <si>
    <t>Uždavinys: Įrengti naujas ir modernizuoti esamas sporto bazes, užtikrinti įstaigų ūkinį aptarnavimą</t>
  </si>
  <si>
    <t>Sporto infrastruktūros objektų (bazių), tenkančių 10 000 gyventojų, skaičius, vnt.</t>
  </si>
  <si>
    <t>R-2.2.1-1</t>
  </si>
  <si>
    <t>011-03-01 (PP)</t>
  </si>
  <si>
    <t>Priemonė: Sporto infrastruktūros objektų modernizavimas ir plėtra</t>
  </si>
  <si>
    <t>011-03-01-01</t>
  </si>
  <si>
    <t>Ledo arenos statyba</t>
  </si>
  <si>
    <t>Atlikta rangos darbų, proc.</t>
  </si>
  <si>
    <t>011-03-01-02</t>
  </si>
  <si>
    <t>Pastatų komplekso, infrastruktūros ir sklypų tvarkymo darbų Smiltynės g. 13, 13A ir 13B, Klaipėda, projekto parengimas</t>
  </si>
  <si>
    <t>Parengtas statinių kapitalinio remonto darbų techninis projektas, vnt.</t>
  </si>
  <si>
    <t>011-03-01-03</t>
  </si>
  <si>
    <t>Pripučiamo futbolo maniežo įrengimas Sportininkų g. 46</t>
  </si>
  <si>
    <t>011-03-01-04</t>
  </si>
  <si>
    <t>Sporto paskirties pastato Kretingos g. 23, Klaipėdoje, paprastasis remontas (imtynių salė)</t>
  </si>
  <si>
    <t>011-03-01-05</t>
  </si>
  <si>
    <t>Parengtas techninis projektas, vnt.</t>
  </si>
  <si>
    <t>011-03-01-06</t>
  </si>
  <si>
    <t>Klaipėdos dviračių treko nugriovimo ir naujo sporto komplekso projektavimas (parengiamieji darbai)</t>
  </si>
  <si>
    <t xml:space="preserve">Kiti šaltiniai </t>
  </si>
  <si>
    <t>Iš jų:</t>
  </si>
  <si>
    <t>011-03-02 (TP)</t>
  </si>
  <si>
    <t>Priemonė: Sporto infrastruktūros objektų einamasis remontas, techninis ir ūkinis aptarnavimas</t>
  </si>
  <si>
    <t>011-03-02-01</t>
  </si>
  <si>
    <t>BĮ Klaipėdos miesto sporto bazių valdymo centro pastatų patalpų ir įrenginių atnaujinimo darbai</t>
  </si>
  <si>
    <t>Atliekama stadionų ir aikščių dangos (dirbtinės ir žolės) priežiūra, proc.</t>
  </si>
  <si>
    <t>Atliekama bendrojo ugdymo mokyklų stadionų ir aikščių dirbtinės dangos priežiūra, proc.</t>
  </si>
  <si>
    <t>Atlikti sporto salės pastato šiltinimo darbai, proc.</t>
  </si>
  <si>
    <t>Atlikti sunkumų kilnojimo sporto salės grindų dangos keitimo darbai, proc.</t>
  </si>
  <si>
    <t>Atlikti apsauginės atitvaros prie didžiosios futbolo aikštės įrengimo darbai, proc.</t>
  </si>
  <si>
    <t>Atlikti didžiosios dirbtinės futbolo aikštės dangos remonto darbai, proc.</t>
  </si>
  <si>
    <t>Atlikti išimamų latakų su ketaus grotelėmis didžiojoje dirbtinės dangos aikštelėje montavimo darbai, proc.</t>
  </si>
  <si>
    <t>Atlikti lauko sporto aikštelės tvoros remonto darbai, proc.</t>
  </si>
  <si>
    <t>Atlikti lauko sporto aikštelės remonto darbai (sintetinės dangos keitimas), proc.</t>
  </si>
  <si>
    <t xml:space="preserve">Atlikti lengvosios atletikos bėgimo takų remonto darbai, proc. </t>
  </si>
  <si>
    <t>Atlikti natūralios žolės futbolo stadiono atnaujinimo darbai, proc.</t>
  </si>
  <si>
    <t>Įrengta tinklinio aikštelė, proc.</t>
  </si>
  <si>
    <t xml:space="preserve">Atlikti krepšinio aikštelės dangos remonto darbai, proc. </t>
  </si>
  <si>
    <t>Atlikti bėgimo takų ir D sektoriaus remonto darbai, proc.</t>
  </si>
  <si>
    <t>Atlikti fasado remonto darbai, proc.</t>
  </si>
  <si>
    <t>Atlikti pagrindinės aikštės tuščių sektorių remonto darbai, proc.</t>
  </si>
  <si>
    <t xml:space="preserve">Atlikti krepšinio sporto salės grindų remonto darbai, proc. </t>
  </si>
  <si>
    <t>Atlikti stogo remonto darbai, proc.</t>
  </si>
  <si>
    <t>Atlikti drenažo ir lietaus vandens sistemos įrengimo darbai, proc.</t>
  </si>
  <si>
    <t>Atlikti lietaus nuotekų surinkimo sistemos keitimo darbai, proc.</t>
  </si>
  <si>
    <t>Atlikti tvoros remonto darbai, proc.</t>
  </si>
  <si>
    <t xml:space="preserve">011-03-02-02
</t>
  </si>
  <si>
    <t>BĮ Klaipėdos Vlado Knašiaus krepšinio mokyklos pastato patalpų atnaujinimo darbai</t>
  </si>
  <si>
    <t>Atlikti ekonominių, elektros energiją taupančių lempų įrengimo darbai, proc.</t>
  </si>
  <si>
    <t>Atlikti dušų kabinų rekonstravimo darbai, proc.</t>
  </si>
  <si>
    <t>Atlikti drabužinių sienų dažymo darbai, proc.</t>
  </si>
  <si>
    <t>Atlikti dviejų krepšinio sporto salių sienų apmušalų dėl sienų apsaugos keitimo darbai, proc.</t>
  </si>
  <si>
    <t>Atlikti trenerių kabineto įrengimo darbai, proc.</t>
  </si>
  <si>
    <t>Atlikti dviejų krepšinio sporto salių grindų atnaujinimo (lakavimas, dažymas) darbai, proc.</t>
  </si>
  <si>
    <t>Atlikti koridorių ir krepšinio sporto salių sienų perdažymo darbai, proc.</t>
  </si>
  <si>
    <t>Suremontuotos ir atnaujintos krepšinio didžiosios sporto salės tribūnų kėdės, vnt.</t>
  </si>
  <si>
    <t>011-03-02-03</t>
  </si>
  <si>
    <t>BĮ Klaipėdos „Gintaro“ sporto centro pastato patalpų atnaujinimo darbai</t>
  </si>
  <si>
    <t>Atlikti baseino vidaus remonto darbai (sienos prie lango), proc.</t>
  </si>
  <si>
    <t>Atlikti baseino grindų hidroizoliacijos remonto darbai, proc.</t>
  </si>
  <si>
    <t>Atlikti nutekėjimo lovelio baseino patalpoje montavimo darbai, proc.</t>
  </si>
  <si>
    <t>011-03-02-04</t>
  </si>
  <si>
    <t>Komunalinių paslaugų įsigijimas</t>
  </si>
  <si>
    <t>Šildoma įstaigų, skaičius</t>
  </si>
  <si>
    <t>Tvarkoma paviršinių (lietaus) nuotekų, įstaigų skaičius</t>
  </si>
  <si>
    <t>Tvarkomas centralizuotas vandentiekis ir kanalizacija, įstaigų skaičius</t>
  </si>
  <si>
    <t>Įstaigų, kurioms elektros energija įsigyjama centralizuotai, skaičius</t>
  </si>
  <si>
    <t>011-03-02-05</t>
  </si>
  <si>
    <t>BĮ Klaipėdos lengvosios atletikos mokyklos pastato ir patalpų atnaujinimo darbai</t>
  </si>
  <si>
    <t>Atlikti centrinio įėjimo į pastatą stogelio remonto darbai, proc.</t>
  </si>
  <si>
    <t>Atlikti įėjimo į pastatą iš Taikos pr. pusės laiptų ir stogelio remonto darbai, proc.</t>
  </si>
  <si>
    <t>Atlikti pastato vidaus laiptinės antstato fasado, stogo ir sienų dalies virš stogo remonto darbai, proc.</t>
  </si>
  <si>
    <t>011-04 (T)</t>
  </si>
  <si>
    <t>Uždavinys: Tinkamai reprezentuoti miestą šalies ir tarptautiniuose sporto renginiuose</t>
  </si>
  <si>
    <t>Paruoštų nacionalinių rinktinių narių skaičius ir jų dalis, palyginti su šalies nacionalinių rinktinių skaičiumi, asm./proc.</t>
  </si>
  <si>
    <t>110/12</t>
  </si>
  <si>
    <t>R-2.2.3-2</t>
  </si>
  <si>
    <t>Užimta prizinių vietų Lietuvos, Europos ir pasaulio čempionatuose, vnt.</t>
  </si>
  <si>
    <t>011-04-01 (TP)</t>
  </si>
  <si>
    <t xml:space="preserve">Priemonė: Klaipėdos miesto reprezentacinių ir aukšto meistriškumo sporto komandų dalinis finansavimas  </t>
  </si>
  <si>
    <t>Finansuota Klaipėdos miesto reprezentacinių sporto komandų, skaičius</t>
  </si>
  <si>
    <t>Finansuota Klaipėdos miesto aukšto meistriškumo sporto komandų, skaičius</t>
  </si>
  <si>
    <t>011-04-02 (TP)</t>
  </si>
  <si>
    <r>
      <rPr>
        <b/>
        <sz val="10"/>
        <color rgb="FF000000"/>
        <rFont val="Times New Roman"/>
        <family val="1"/>
        <charset val="186"/>
      </rPr>
      <t xml:space="preserve">Priemonė: </t>
    </r>
    <r>
      <rPr>
        <b/>
        <sz val="10"/>
        <rFont val="Times New Roman"/>
        <family val="1"/>
        <charset val="186"/>
      </rPr>
      <t>Premijų skyrimas</t>
    </r>
    <r>
      <rPr>
        <b/>
        <sz val="10"/>
        <color rgb="FFFF0000"/>
        <rFont val="Times New Roman"/>
        <family val="1"/>
        <charset val="186"/>
      </rPr>
      <t xml:space="preserve"> </t>
    </r>
    <r>
      <rPr>
        <b/>
        <sz val="10"/>
        <color rgb="FF000000"/>
        <rFont val="Times New Roman"/>
        <family val="1"/>
        <charset val="186"/>
      </rPr>
      <t xml:space="preserve">perspektyviems Klaipėdos miesto sportininkams   </t>
    </r>
  </si>
  <si>
    <t>Skirta premijų sportininkams, skaičius</t>
  </si>
  <si>
    <t>P-2.2.3.2-4</t>
  </si>
  <si>
    <t>011-04-03 (TP)</t>
  </si>
  <si>
    <t xml:space="preserve">Priemonė: Aukšto meistriškumo sportininkų pasirengimas ir dalyvavimas oficialiose tarptautinėse varžybose </t>
  </si>
  <si>
    <t>Finansuota programų, skaičius</t>
  </si>
  <si>
    <t>Sudalyvauta oficialiose tarptautinėse varžybose, skaičius</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</si>
  <si>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</si>
  <si>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</si>
  <si>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</si>
  <si>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T – tęstinės veiklos uždavinys. </t>
  </si>
  <si>
    <t>P – pažangos uždavinys.</t>
  </si>
  <si>
    <t>TP – tęstinės veiklos priemonė.</t>
  </si>
  <si>
    <t>PP – pažangos priemonė.</t>
  </si>
  <si>
    <t>3 lentelė. Klaipėdos miesto savivaldybės 2026–2028 metų 011 Kūno kultūros ir sporto plėtros programos uždaviniai, priemonės, asignavimai ir kitos lėšos (tūkst. eurų) ir priemonių stebėsenos rodikliai</t>
  </si>
  <si>
    <t>8700/9,5</t>
  </si>
  <si>
    <t>Pajamų įmokos ir kitos pajamos</t>
  </si>
  <si>
    <t>Ankstesnių metų likučiai</t>
  </si>
  <si>
    <t>Skolintos lėšos</t>
  </si>
  <si>
    <t>Kiti šaltiniai (kiti finansavimo šaltiniai)</t>
  </si>
  <si>
    <t>Lietuvos Respublikos valstybės biudžeto dotacijos</t>
  </si>
  <si>
    <t>Naujų sporto salių statyba pietinėje miesto dalyje</t>
  </si>
  <si>
    <t>011-03-01-07</t>
  </si>
  <si>
    <t>Parengtas techninis darbo projektas, vnt. (Naikupės g. 25)</t>
  </si>
  <si>
    <t>Parengtas techninis darbo projektas, vnt. (Gedminų g. 3A)</t>
  </si>
  <si>
    <t>Įsigytas baseino dugno valymo robotas, vnt.</t>
  </si>
  <si>
    <t xml:space="preserve">Įsigyti baldai, vnt. </t>
  </si>
  <si>
    <t>Įsigytos krepšinio lentos su lankais, vnt.</t>
  </si>
  <si>
    <t>Įsigytas ozonatorius dezinfekcijai nuo grybelio, vnt.</t>
  </si>
  <si>
    <t>3,6</t>
  </si>
  <si>
    <t>1227</t>
  </si>
  <si>
    <t>591</t>
  </si>
  <si>
    <t>611</t>
  </si>
  <si>
    <t>25</t>
  </si>
  <si>
    <t>011-03-01-08</t>
  </si>
  <si>
    <t>Klaipėdos baseino nardymo šachtos remonto darbai</t>
  </si>
  <si>
    <t xml:space="preserve">Atlikti specialių dangų po dziudo ir imtynių kilimais bei treniruokliais sporto salėse įrengimo darbai, proc. </t>
  </si>
  <si>
    <t>Apšvietimo atnaujinimas sporto stadione Sportininkų g. 46, Klaipėdoje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</si>
</sst>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General"/>
    <numFmt numFmtId="166" formatCode="0.0"/>
  </numFmts>
  <fonts count="36" x14ac:knownFonts="1">
    <font>
      <sz val="11"/>
      <color theme="1"/>
      <name val="Calibri"/>
      <family val="2"/>
      <charset val="186"/>
      <scheme val="minor"/>
    </font>
    <font>
      <sz val="10"/>
      <color theme="1"/>
      <name val="Times New Roman"/>
      <family val="1"/>
      <charset val="186"/>
    </font>
    <font>
      <sz val="11"/>
      <color rgb="FF000000"/>
      <name val="Calibri"/>
      <family val="2"/>
      <charset val="186"/>
    </font>
    <font>
      <b/>
      <sz val="10"/>
      <color theme="1"/>
      <name val="Times New Roman"/>
      <family val="1"/>
      <charset val="186"/>
    </font>
    <font>
      <sz val="8"/>
      <color rgb="FF000000"/>
      <name val="Times New Roman"/>
      <family val="1"/>
      <charset val="186"/>
    </font>
    <font>
      <sz val="10"/>
      <color rgb="FF000000"/>
      <name val="Times New Roman"/>
      <family val="1"/>
      <charset val="186"/>
    </font>
    <font>
      <b/>
      <sz val="10"/>
      <color rgb="FF000000"/>
      <name val="Times New Roman"/>
      <family val="1"/>
      <charset val="186"/>
    </font>
    <font>
      <sz val="12"/>
      <color rgb="FF000000"/>
      <name val="Times New Roman"/>
      <family val="1"/>
      <charset val="186"/>
    </font>
    <font>
      <sz val="10"/>
      <color rgb="FF000000"/>
      <name val="Calibri"/>
      <family val="2"/>
      <charset val="186"/>
      <scheme val="minor"/>
    </font>
    <font>
      <sz val="10"/>
      <color rgb="FF000000"/>
      <name val="Times New Roman"/>
      <family val="1"/>
    </font>
    <font>
      <i/>
      <sz val="10"/>
      <color rgb="FF000000"/>
      <name val="Times New Roman"/>
      <family val="1"/>
      <charset val="186"/>
    </font>
    <font>
      <i/>
      <sz val="10"/>
      <color rgb="FF000000"/>
      <name val="Calibri"/>
      <family val="2"/>
      <charset val="186"/>
      <scheme val="minor"/>
    </font>
    <font>
      <sz val="10"/>
      <color theme="0"/>
      <name val="Calibri"/>
      <family val="2"/>
      <charset val="186"/>
      <scheme val="minor"/>
    </font>
    <font>
      <b/>
      <sz val="10"/>
      <name val="Times New Roman"/>
      <family val="1"/>
      <charset val="186"/>
    </font>
    <font>
      <sz val="10"/>
      <name val="Times New Roman"/>
      <family val="1"/>
      <charset val="186"/>
    </font>
    <font>
      <sz val="10"/>
      <color theme="0"/>
      <name val="Times New Roman"/>
      <family val="1"/>
    </font>
    <font>
      <b/>
      <sz val="12"/>
      <name val="Times New Roman"/>
      <family val="1"/>
      <charset val="186"/>
    </font>
    <font>
      <b/>
      <sz val="10"/>
      <color rgb="FFFF0000"/>
      <name val="Times New Roman"/>
      <family val="1"/>
      <charset val="186"/>
    </font>
    <font>
      <sz val="10"/>
      <color rgb="FF000000"/>
      <name val="Times New Roman"/>
    </font>
    <font>
      <i/>
      <sz val="10"/>
      <color rgb="FFFF0000"/>
      <name val="Calibri"/>
      <family val="2"/>
      <charset val="186"/>
      <scheme val="minor"/>
    </font>
    <font>
      <b/>
      <sz val="10"/>
      <color rgb="FF000000"/>
      <name val="Times New Roman"/>
    </font>
    <font>
      <sz val="10"/>
      <color rgb="FFFF0000"/>
      <name val="Calibri"/>
      <family val="2"/>
      <charset val="186"/>
      <scheme val="minor"/>
    </font>
    <font>
      <sz val="10"/>
      <color theme="1"/>
      <name val="Times New Roman"/>
      <family val="1"/>
    </font>
    <font>
      <b/>
      <sz val="10"/>
      <color theme="1"/>
      <name val="Times New Roman"/>
    </font>
    <font>
      <sz val="10"/>
      <color rgb="FF000000"/>
      <name val="Times New Roman"/>
      <family val="1"/>
      <charset val="1"/>
    </font>
    <font>
      <sz val="10"/>
      <color theme="1"/>
      <name val="Times New Roman"/>
      <family val="1"/>
      <charset val="1"/>
    </font>
    <font>
      <sz val="10"/>
      <color rgb="FF00B050"/>
      <name val="Times New Roman"/>
      <family val="1"/>
      <charset val="186"/>
    </font>
    <font>
      <sz val="10"/>
      <name val="Times New Roman"/>
      <family val="1"/>
    </font>
    <font>
      <sz val="10"/>
      <color rgb="FF548235"/>
      <name val="Times New Roman"/>
      <family val="1"/>
    </font>
    <font>
      <sz val="12"/>
      <color theme="1"/>
      <name val="Calibri"/>
      <family val="2"/>
      <charset val="186"/>
      <scheme val="minor"/>
    </font>
    <font>
      <sz val="10"/>
      <color theme="1"/>
      <name val="Times New Roman"/>
    </font>
    <font>
      <sz val="12"/>
      <color rgb="FF000000"/>
      <name val="Calibri"/>
      <family val="2"/>
      <charset val="186"/>
    </font>
    <font>
      <sz val="12"/>
      <name val="Calibri"/>
      <family val="2"/>
      <charset val="186"/>
    </font>
    <font>
      <b/>
      <sz val="10"/>
      <name val="Times New Roman"/>
      <family val="1"/>
    </font>
    <font>
      <b/>
      <sz val="10"/>
      <color rgb="FF000000"/>
      <name val="Times New Roman"/>
      <family val="1"/>
    </font>
    <font>
      <b/>
      <sz val="10"/>
      <color rgb="FF242424"/>
      <name val="Times New Roman"/>
      <family val="1"/>
      <charset val="186"/>
    </font>
  </fonts>
  <fills count="16">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CC"/>
        <bgColor rgb="FFFFFFFF"/>
      </patternFill>
    </fill>
    <fill>
      <patternFill patternType="solid">
        <fgColor rgb="FFFFFFFF"/>
        <bgColor rgb="FF000000"/>
      </patternFill>
    </fill>
    <fill>
      <patternFill patternType="solid">
        <fgColor rgb="FFFFCCFF"/>
        <bgColor indexed="64"/>
      </patternFill>
    </fill>
    <fill>
      <patternFill patternType="solid">
        <fgColor rgb="FFFFCCFF"/>
        <bgColor rgb="FF000000"/>
      </patternFill>
    </fill>
    <fill>
      <patternFill patternType="solid">
        <fgColor theme="8" tint="0.79998168889431442"/>
        <bgColor rgb="FF000000"/>
      </patternFill>
    </fill>
    <fill>
      <patternFill patternType="solid">
        <fgColor rgb="FFFFFFCC"/>
        <bgColor rgb="FF000000"/>
      </patternFill>
    </fill>
    <fill>
      <patternFill patternType="solid">
        <fgColor theme="0"/>
        <bgColor rgb="FF000000"/>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medium">
        <color indexed="64"/>
      </right>
      <top style="thin">
        <color rgb="FF000000"/>
      </top>
      <bottom style="thin">
        <color rgb="FF000000"/>
      </bottom>
      <diagonal/>
    </border>
    <border>
      <left/>
      <right/>
      <top style="medium">
        <color indexed="64"/>
      </top>
      <bottom style="thin">
        <color indexed="64"/>
      </bottom>
      <diagonal/>
    </border>
    <border>
      <left style="thin">
        <color indexed="64"/>
      </left>
      <right/>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thin">
        <color indexed="64"/>
      </left>
      <right style="medium">
        <color indexed="64"/>
      </right>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medium">
        <color indexed="64"/>
      </top>
      <bottom/>
      <diagonal/>
    </border>
    <border>
      <left style="medium">
        <color rgb="FF000000"/>
      </left>
      <right style="thin">
        <color indexed="64"/>
      </right>
      <top style="medium">
        <color rgb="FF000000"/>
      </top>
      <bottom style="thin">
        <color indexed="64"/>
      </bottom>
      <diagonal/>
    </border>
    <border>
      <left style="medium">
        <color indexed="64"/>
      </left>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medium">
        <color indexed="64"/>
      </left>
      <right style="thin">
        <color indexed="64"/>
      </right>
      <top/>
      <bottom style="thin">
        <color rgb="FF000000"/>
      </bottom>
      <diagonal/>
    </border>
    <border>
      <left style="medium">
        <color indexed="64"/>
      </left>
      <right/>
      <top/>
      <bottom style="thin">
        <color rgb="FF000000"/>
      </bottom>
      <diagonal/>
    </border>
    <border>
      <left style="thin">
        <color indexed="64"/>
      </left>
      <right style="medium">
        <color indexed="64"/>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thin">
        <color indexed="64"/>
      </left>
      <right style="thin">
        <color rgb="FF000000"/>
      </right>
      <top style="medium">
        <color indexed="64"/>
      </top>
      <bottom style="medium">
        <color indexed="64"/>
      </bottom>
      <diagonal/>
    </border>
    <border>
      <left style="thin">
        <color indexed="64"/>
      </left>
      <right style="thin">
        <color rgb="FF000000"/>
      </right>
      <top/>
      <bottom/>
      <diagonal/>
    </border>
    <border>
      <left/>
      <right style="medium">
        <color indexed="64"/>
      </right>
      <top/>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bottom style="medium">
        <color rgb="FF000000"/>
      </bottom>
      <diagonal/>
    </border>
    <border>
      <left style="thin">
        <color indexed="64"/>
      </left>
      <right style="medium">
        <color indexed="64"/>
      </right>
      <top style="medium">
        <color rgb="FF000000"/>
      </top>
      <bottom/>
      <diagonal/>
    </border>
    <border>
      <left style="thin">
        <color indexed="64"/>
      </left>
      <right/>
      <top/>
      <bottom/>
      <diagonal/>
    </border>
    <border>
      <left style="thin">
        <color indexed="64"/>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rgb="FF000000"/>
      </bottom>
      <diagonal/>
    </border>
  </borders>
  <cellStyleXfs count="2">
    <xf numFmtId="0" fontId="0" fillId="0" borderId="0"/>
    <xf numFmtId="165" fontId="2" fillId="0" borderId="0" applyBorder="0" applyProtection="0"/>
  </cellStyleXfs>
  <cellXfs count="612">
    <xf numFmtId="0" fontId="0" fillId="0" borderId="0" xfId="0"/>
    <xf numFmtId="0" fontId="1" fillId="0" borderId="0" xfId="0" applyFont="1"/>
    <xf numFmtId="164" fontId="6" fillId="0" borderId="2" xfId="0" applyNumberFormat="1" applyFont="1" applyBorder="1" applyAlignment="1">
      <alignment horizontal="center" vertical="top" wrapText="1"/>
    </xf>
    <xf numFmtId="0" fontId="8" fillId="0" borderId="0" xfId="0" applyFont="1"/>
    <xf numFmtId="0" fontId="6" fillId="8" borderId="1" xfId="0" applyFont="1" applyFill="1" applyBorder="1" applyAlignment="1">
      <alignment vertical="top" wrapText="1"/>
    </xf>
    <xf numFmtId="164" fontId="6" fillId="8" borderId="1" xfId="0" applyNumberFormat="1" applyFont="1" applyFill="1" applyBorder="1" applyAlignment="1">
      <alignment horizontal="center" vertical="top" wrapText="1"/>
    </xf>
    <xf numFmtId="0" fontId="6" fillId="3" borderId="1" xfId="0" applyFont="1" applyFill="1" applyBorder="1" applyAlignment="1">
      <alignment vertical="top" wrapText="1"/>
    </xf>
    <xf numFmtId="164" fontId="6" fillId="3" borderId="1" xfId="0" applyNumberFormat="1" applyFont="1" applyFill="1" applyBorder="1" applyAlignment="1">
      <alignment horizontal="center" vertical="top" wrapText="1"/>
    </xf>
    <xf numFmtId="0" fontId="6" fillId="0" borderId="1" xfId="0" applyFont="1" applyBorder="1" applyAlignment="1">
      <alignment vertical="top" wrapText="1"/>
    </xf>
    <xf numFmtId="164" fontId="6" fillId="0" borderId="1" xfId="0" applyNumberFormat="1" applyFont="1" applyBorder="1" applyAlignment="1">
      <alignment horizontal="center" vertical="top" wrapText="1"/>
    </xf>
    <xf numFmtId="164" fontId="6" fillId="0" borderId="1" xfId="0" applyNumberFormat="1" applyFont="1" applyBorder="1" applyAlignment="1">
      <alignment vertical="top" wrapText="1"/>
    </xf>
    <xf numFmtId="0" fontId="8" fillId="3" borderId="0" xfId="0" applyFont="1" applyFill="1"/>
    <xf numFmtId="0" fontId="6" fillId="0" borderId="2" xfId="0" applyFont="1" applyBorder="1" applyAlignment="1">
      <alignment vertical="top" wrapText="1"/>
    </xf>
    <xf numFmtId="0" fontId="6" fillId="0" borderId="4" xfId="0" applyFont="1" applyBorder="1" applyAlignment="1">
      <alignment vertical="top" wrapText="1"/>
    </xf>
    <xf numFmtId="164" fontId="6" fillId="0" borderId="4" xfId="0" applyNumberFormat="1" applyFont="1" applyBorder="1" applyAlignment="1">
      <alignment horizontal="center" vertical="top" wrapText="1"/>
    </xf>
    <xf numFmtId="164" fontId="6" fillId="8" borderId="4" xfId="0" applyNumberFormat="1" applyFont="1" applyFill="1" applyBorder="1" applyAlignment="1">
      <alignment horizontal="center" vertical="top" wrapText="1"/>
    </xf>
    <xf numFmtId="164" fontId="6" fillId="3" borderId="4" xfId="0" applyNumberFormat="1" applyFont="1" applyFill="1" applyBorder="1" applyAlignment="1">
      <alignment horizontal="center" vertical="top" wrapText="1"/>
    </xf>
    <xf numFmtId="164" fontId="6" fillId="6" borderId="1" xfId="1" applyNumberFormat="1" applyFont="1" applyFill="1" applyBorder="1" applyAlignment="1">
      <alignment horizontal="center" vertical="top"/>
    </xf>
    <xf numFmtId="0" fontId="6" fillId="0" borderId="6" xfId="0" applyFont="1" applyBorder="1" applyAlignment="1">
      <alignment vertical="top" wrapText="1"/>
    </xf>
    <xf numFmtId="0" fontId="6" fillId="4" borderId="4" xfId="0" applyFont="1" applyFill="1" applyBorder="1" applyAlignment="1">
      <alignment horizontal="left" vertical="top" wrapText="1"/>
    </xf>
    <xf numFmtId="164" fontId="6" fillId="8" borderId="4" xfId="0" applyNumberFormat="1" applyFont="1" applyFill="1" applyBorder="1" applyAlignment="1">
      <alignment horizontal="center" vertical="top"/>
    </xf>
    <xf numFmtId="164" fontId="6" fillId="5" borderId="4" xfId="0" applyNumberFormat="1" applyFont="1" applyFill="1" applyBorder="1" applyAlignment="1">
      <alignment horizontal="center" vertical="top"/>
    </xf>
    <xf numFmtId="164" fontId="6" fillId="3" borderId="4" xfId="0" applyNumberFormat="1" applyFont="1" applyFill="1" applyBorder="1" applyAlignment="1">
      <alignment horizontal="center" vertical="top"/>
    </xf>
    <xf numFmtId="164" fontId="8" fillId="0" borderId="0" xfId="0" applyNumberFormat="1" applyFont="1" applyAlignment="1">
      <alignment horizontal="center" vertical="top"/>
    </xf>
    <xf numFmtId="0" fontId="8" fillId="0" borderId="0" xfId="0" applyFont="1" applyAlignment="1">
      <alignment vertical="top"/>
    </xf>
    <xf numFmtId="0" fontId="11" fillId="0" borderId="0" xfId="0" applyFont="1"/>
    <xf numFmtId="0" fontId="14" fillId="0" borderId="0" xfId="0" applyFont="1" applyAlignment="1">
      <alignment vertical="top" wrapText="1"/>
    </xf>
    <xf numFmtId="0" fontId="15" fillId="0" borderId="0" xfId="0" applyFont="1"/>
    <xf numFmtId="0" fontId="6" fillId="8" borderId="4" xfId="0" applyFont="1" applyFill="1" applyBorder="1" applyAlignment="1">
      <alignment vertical="top" wrapText="1"/>
    </xf>
    <xf numFmtId="0" fontId="7" fillId="0" borderId="0" xfId="0" applyFont="1" applyAlignment="1">
      <alignment vertical="top"/>
    </xf>
    <xf numFmtId="0" fontId="7" fillId="0" borderId="0" xfId="0" applyFont="1" applyAlignment="1">
      <alignment horizontal="left" vertical="top"/>
    </xf>
    <xf numFmtId="164" fontId="6" fillId="8" borderId="5" xfId="0" applyNumberFormat="1" applyFont="1" applyFill="1" applyBorder="1" applyAlignment="1">
      <alignment horizontal="center" vertical="top" wrapText="1"/>
    </xf>
    <xf numFmtId="164" fontId="5" fillId="3" borderId="4" xfId="1" applyNumberFormat="1" applyFont="1" applyFill="1" applyBorder="1" applyAlignment="1">
      <alignment horizontal="center" vertical="top"/>
    </xf>
    <xf numFmtId="164" fontId="21" fillId="0" borderId="0" xfId="0" applyNumberFormat="1" applyFont="1" applyAlignment="1">
      <alignment horizontal="center" vertical="top"/>
    </xf>
    <xf numFmtId="164" fontId="8" fillId="0" borderId="14" xfId="0" applyNumberFormat="1" applyFont="1" applyBorder="1" applyAlignment="1">
      <alignment horizontal="center" vertical="top"/>
    </xf>
    <xf numFmtId="0" fontId="5" fillId="3" borderId="1" xfId="0" applyFont="1" applyFill="1" applyBorder="1" applyAlignment="1">
      <alignment horizontal="center" vertical="top" wrapText="1"/>
    </xf>
    <xf numFmtId="164" fontId="12" fillId="3" borderId="0" xfId="0" applyNumberFormat="1" applyFont="1" applyFill="1" applyAlignment="1">
      <alignment horizontal="center" vertical="top"/>
    </xf>
    <xf numFmtId="0" fontId="10" fillId="0" borderId="0" xfId="0" applyFont="1" applyAlignment="1">
      <alignment horizontal="left" vertical="center" wrapText="1"/>
    </xf>
    <xf numFmtId="0" fontId="6" fillId="11" borderId="1" xfId="0" applyFont="1" applyFill="1" applyBorder="1" applyAlignment="1">
      <alignment vertical="top" wrapText="1"/>
    </xf>
    <xf numFmtId="0" fontId="8" fillId="8" borderId="1" xfId="0" applyFont="1" applyFill="1" applyBorder="1"/>
    <xf numFmtId="0" fontId="8" fillId="0" borderId="1" xfId="0" applyFont="1" applyBorder="1"/>
    <xf numFmtId="0" fontId="14" fillId="3" borderId="4" xfId="0" applyFont="1" applyFill="1" applyBorder="1" applyAlignment="1">
      <alignment horizontal="center" vertical="top"/>
    </xf>
    <xf numFmtId="0" fontId="14" fillId="10" borderId="8" xfId="0" applyFont="1" applyFill="1" applyBorder="1" applyAlignment="1">
      <alignment horizontal="center" vertical="top"/>
    </xf>
    <xf numFmtId="0" fontId="1" fillId="3" borderId="8" xfId="0" applyFont="1" applyFill="1" applyBorder="1" applyAlignment="1">
      <alignment horizontal="center" vertical="top"/>
    </xf>
    <xf numFmtId="0" fontId="5" fillId="3" borderId="8" xfId="0" applyFont="1" applyFill="1" applyBorder="1" applyAlignment="1">
      <alignment horizontal="center" vertical="top"/>
    </xf>
    <xf numFmtId="0" fontId="14" fillId="13" borderId="8" xfId="0" applyFont="1" applyFill="1" applyBorder="1" applyAlignment="1">
      <alignment horizontal="center" vertical="top"/>
    </xf>
    <xf numFmtId="0" fontId="1" fillId="8" borderId="1" xfId="0" applyFont="1" applyFill="1" applyBorder="1" applyAlignment="1">
      <alignment horizontal="center" vertical="top" wrapText="1"/>
    </xf>
    <xf numFmtId="0" fontId="13" fillId="12" borderId="1" xfId="0" applyFont="1" applyFill="1" applyBorder="1" applyAlignment="1">
      <alignment horizontal="center" vertical="top"/>
    </xf>
    <xf numFmtId="0" fontId="13" fillId="12" borderId="6" xfId="0" applyFont="1" applyFill="1" applyBorder="1" applyAlignment="1">
      <alignment horizontal="center" vertical="top"/>
    </xf>
    <xf numFmtId="0" fontId="13" fillId="12" borderId="4" xfId="0" applyFont="1" applyFill="1" applyBorder="1" applyAlignment="1">
      <alignment horizontal="center" vertical="top" wrapText="1"/>
    </xf>
    <xf numFmtId="0" fontId="13" fillId="12" borderId="8" xfId="0" applyFont="1" applyFill="1" applyBorder="1" applyAlignment="1">
      <alignment horizontal="center" vertical="top" wrapText="1"/>
    </xf>
    <xf numFmtId="0" fontId="6" fillId="11" borderId="2" xfId="0" applyFont="1" applyFill="1" applyBorder="1" applyAlignment="1">
      <alignment horizontal="left" vertical="top" wrapText="1"/>
    </xf>
    <xf numFmtId="0" fontId="6" fillId="11" borderId="2" xfId="0" applyFont="1" applyFill="1" applyBorder="1" applyAlignment="1">
      <alignment vertical="top" wrapText="1"/>
    </xf>
    <xf numFmtId="0" fontId="6" fillId="11" borderId="2" xfId="0" applyFont="1" applyFill="1" applyBorder="1" applyAlignment="1">
      <alignment vertical="top"/>
    </xf>
    <xf numFmtId="0" fontId="6" fillId="11" borderId="11" xfId="0" applyFont="1" applyFill="1" applyBorder="1" applyAlignment="1">
      <alignment vertical="top"/>
    </xf>
    <xf numFmtId="49" fontId="14" fillId="0" borderId="1" xfId="0" applyNumberFormat="1" applyFont="1" applyBorder="1" applyAlignment="1">
      <alignment horizontal="center" vertical="top"/>
    </xf>
    <xf numFmtId="0" fontId="1" fillId="3" borderId="1" xfId="0" applyFont="1" applyFill="1" applyBorder="1" applyAlignment="1">
      <alignment horizontal="center" vertical="top" wrapText="1"/>
    </xf>
    <xf numFmtId="0" fontId="14" fillId="0" borderId="8" xfId="0" applyFont="1" applyBorder="1" applyAlignment="1">
      <alignment horizontal="center" vertical="top"/>
    </xf>
    <xf numFmtId="3" fontId="14" fillId="0" borderId="8" xfId="0" applyNumberFormat="1" applyFont="1" applyBorder="1" applyAlignment="1">
      <alignment horizontal="center" vertical="top"/>
    </xf>
    <xf numFmtId="0" fontId="14" fillId="0" borderId="4" xfId="0" applyFont="1" applyBorder="1" applyAlignment="1">
      <alignment horizontal="center" vertical="top"/>
    </xf>
    <xf numFmtId="0" fontId="14" fillId="3" borderId="8" xfId="0" applyFont="1" applyFill="1" applyBorder="1" applyAlignment="1">
      <alignment horizontal="center" vertical="top"/>
    </xf>
    <xf numFmtId="49" fontId="14" fillId="0" borderId="6" xfId="0" applyNumberFormat="1" applyFont="1" applyBorder="1" applyAlignment="1">
      <alignment horizontal="center" vertical="top"/>
    </xf>
    <xf numFmtId="0" fontId="14" fillId="10" borderId="1" xfId="0" applyFont="1" applyFill="1" applyBorder="1" applyAlignment="1">
      <alignment horizontal="center" vertical="top" wrapText="1"/>
    </xf>
    <xf numFmtId="0" fontId="14" fillId="10" borderId="6" xfId="0" applyFont="1" applyFill="1" applyBorder="1" applyAlignment="1">
      <alignment horizontal="center" vertical="top" wrapText="1"/>
    </xf>
    <xf numFmtId="0" fontId="14" fillId="0" borderId="4" xfId="0" applyFont="1" applyBorder="1" applyAlignment="1">
      <alignment horizontal="center" vertical="top" wrapText="1"/>
    </xf>
    <xf numFmtId="0" fontId="14" fillId="0" borderId="8" xfId="0" applyFont="1" applyBorder="1" applyAlignment="1">
      <alignment horizontal="center" vertical="top" wrapText="1"/>
    </xf>
    <xf numFmtId="0" fontId="5" fillId="3" borderId="4" xfId="0" applyFont="1" applyFill="1" applyBorder="1" applyAlignment="1">
      <alignment horizontal="center" vertical="top"/>
    </xf>
    <xf numFmtId="3" fontId="14" fillId="0" borderId="6" xfId="0" applyNumberFormat="1" applyFont="1" applyBorder="1" applyAlignment="1">
      <alignment horizontal="center" vertical="top" wrapText="1"/>
    </xf>
    <xf numFmtId="3" fontId="14" fillId="3" borderId="6" xfId="0" applyNumberFormat="1" applyFont="1" applyFill="1" applyBorder="1" applyAlignment="1">
      <alignment horizontal="center" vertical="top" wrapText="1"/>
    </xf>
    <xf numFmtId="164" fontId="8" fillId="0" borderId="1" xfId="0" applyNumberFormat="1" applyFont="1" applyBorder="1"/>
    <xf numFmtId="49" fontId="5" fillId="3" borderId="1" xfId="0" applyNumberFormat="1" applyFont="1" applyFill="1" applyBorder="1" applyAlignment="1">
      <alignment horizontal="center" vertical="top"/>
    </xf>
    <xf numFmtId="3" fontId="5" fillId="3" borderId="1" xfId="0" applyNumberFormat="1" applyFont="1" applyFill="1" applyBorder="1" applyAlignment="1">
      <alignment horizontal="center" vertical="top" wrapText="1"/>
    </xf>
    <xf numFmtId="49" fontId="5" fillId="0" borderId="1" xfId="0" applyNumberFormat="1" applyFont="1" applyBorder="1" applyAlignment="1">
      <alignment horizontal="center" vertical="top"/>
    </xf>
    <xf numFmtId="49" fontId="5" fillId="0" borderId="6" xfId="0" applyNumberFormat="1" applyFont="1" applyBorder="1" applyAlignment="1">
      <alignment horizontal="center" vertical="top"/>
    </xf>
    <xf numFmtId="0" fontId="5" fillId="3" borderId="6" xfId="0" applyFont="1" applyFill="1" applyBorder="1" applyAlignment="1">
      <alignment horizontal="center" vertical="top" wrapText="1"/>
    </xf>
    <xf numFmtId="0" fontId="25" fillId="8" borderId="12" xfId="0" applyFont="1" applyFill="1" applyBorder="1" applyAlignment="1">
      <alignment horizontal="center" vertical="top"/>
    </xf>
    <xf numFmtId="0" fontId="14" fillId="10" borderId="8" xfId="0" applyFont="1" applyFill="1" applyBorder="1" applyAlignment="1">
      <alignment horizontal="center" vertical="top" wrapText="1"/>
    </xf>
    <xf numFmtId="0" fontId="14" fillId="13" borderId="8" xfId="0" applyFont="1" applyFill="1" applyBorder="1" applyAlignment="1">
      <alignment horizontal="center" vertical="top" wrapText="1"/>
    </xf>
    <xf numFmtId="3" fontId="1" fillId="3" borderId="1" xfId="0" applyNumberFormat="1" applyFont="1" applyFill="1" applyBorder="1" applyAlignment="1">
      <alignment horizontal="center" vertical="top"/>
    </xf>
    <xf numFmtId="0" fontId="27" fillId="3" borderId="4" xfId="0" applyFont="1" applyFill="1" applyBorder="1" applyAlignment="1">
      <alignment horizontal="center" vertical="top" wrapText="1"/>
    </xf>
    <xf numFmtId="0" fontId="27" fillId="3" borderId="8" xfId="0" applyFont="1" applyFill="1" applyBorder="1" applyAlignment="1">
      <alignment horizontal="center" vertical="top" wrapText="1"/>
    </xf>
    <xf numFmtId="0" fontId="27" fillId="10" borderId="8" xfId="0" applyFont="1" applyFill="1" applyBorder="1" applyAlignment="1">
      <alignment horizontal="center" vertical="top" wrapText="1"/>
    </xf>
    <xf numFmtId="0" fontId="27" fillId="10" borderId="6" xfId="0" applyFont="1" applyFill="1" applyBorder="1" applyAlignment="1">
      <alignment horizontal="center" vertical="top" wrapText="1"/>
    </xf>
    <xf numFmtId="0" fontId="27" fillId="3" borderId="18" xfId="0" applyFont="1" applyFill="1" applyBorder="1" applyAlignment="1">
      <alignment horizontal="center" vertical="top" wrapText="1"/>
    </xf>
    <xf numFmtId="0" fontId="27" fillId="3" borderId="13" xfId="0" applyFont="1" applyFill="1" applyBorder="1" applyAlignment="1">
      <alignment horizontal="center" vertical="top"/>
    </xf>
    <xf numFmtId="0" fontId="5" fillId="3" borderId="8"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13" xfId="0" applyFont="1" applyFill="1" applyBorder="1" applyAlignment="1">
      <alignment vertical="top" wrapText="1"/>
    </xf>
    <xf numFmtId="0" fontId="14" fillId="10" borderId="13" xfId="0" applyFont="1" applyFill="1" applyBorder="1" applyAlignment="1">
      <alignment horizontal="center" vertical="top" wrapText="1"/>
    </xf>
    <xf numFmtId="0" fontId="32" fillId="10" borderId="13" xfId="0" applyFont="1" applyFill="1" applyBorder="1" applyAlignment="1">
      <alignment horizontal="center" vertical="top"/>
    </xf>
    <xf numFmtId="0" fontId="14" fillId="3" borderId="8" xfId="0" applyFont="1" applyFill="1" applyBorder="1" applyAlignment="1">
      <alignment horizontal="center" vertical="top" wrapText="1"/>
    </xf>
    <xf numFmtId="0" fontId="29" fillId="3" borderId="17" xfId="0" applyFont="1" applyFill="1" applyBorder="1"/>
    <xf numFmtId="0" fontId="14" fillId="10" borderId="16" xfId="0" applyFont="1" applyFill="1" applyBorder="1" applyAlignment="1">
      <alignment horizontal="center" vertical="top" wrapText="1"/>
    </xf>
    <xf numFmtId="0" fontId="32" fillId="10" borderId="17" xfId="0" applyFont="1" applyFill="1" applyBorder="1" applyAlignment="1">
      <alignment horizontal="center" vertical="top"/>
    </xf>
    <xf numFmtId="0" fontId="30" fillId="0" borderId="1" xfId="0" applyFont="1" applyBorder="1" applyAlignment="1">
      <alignment horizontal="center" vertical="top"/>
    </xf>
    <xf numFmtId="0" fontId="14" fillId="10" borderId="4" xfId="0" applyFont="1" applyFill="1" applyBorder="1" applyAlignment="1">
      <alignment horizontal="center" vertical="top" wrapText="1"/>
    </xf>
    <xf numFmtId="0" fontId="6" fillId="12" borderId="1" xfId="0" applyFont="1" applyFill="1" applyBorder="1" applyAlignment="1">
      <alignment horizontal="center" vertical="top"/>
    </xf>
    <xf numFmtId="0" fontId="6" fillId="12" borderId="6" xfId="0" applyFont="1" applyFill="1" applyBorder="1" applyAlignment="1">
      <alignment horizontal="center" vertical="top"/>
    </xf>
    <xf numFmtId="0" fontId="14" fillId="13" borderId="4" xfId="0" applyFont="1" applyFill="1" applyBorder="1" applyAlignment="1">
      <alignment horizontal="center" vertical="top"/>
    </xf>
    <xf numFmtId="0" fontId="13" fillId="12" borderId="2" xfId="0" applyFont="1" applyFill="1" applyBorder="1" applyAlignment="1">
      <alignment horizontal="center" vertical="top" wrapText="1"/>
    </xf>
    <xf numFmtId="0" fontId="13" fillId="12" borderId="7" xfId="0" applyFont="1" applyFill="1" applyBorder="1" applyAlignment="1">
      <alignment horizontal="center" vertical="top" wrapText="1"/>
    </xf>
    <xf numFmtId="0" fontId="6" fillId="7" borderId="19" xfId="0" applyFont="1" applyFill="1" applyBorder="1" applyAlignment="1">
      <alignment vertical="top" wrapText="1"/>
    </xf>
    <xf numFmtId="0" fontId="6" fillId="7" borderId="20" xfId="0" applyFont="1" applyFill="1" applyBorder="1" applyAlignment="1">
      <alignment vertical="top" wrapText="1"/>
    </xf>
    <xf numFmtId="0" fontId="5" fillId="7" borderId="20" xfId="0" applyFont="1" applyFill="1" applyBorder="1" applyAlignment="1">
      <alignment horizontal="center" vertical="top" wrapText="1"/>
    </xf>
    <xf numFmtId="164" fontId="6" fillId="7" borderId="20" xfId="0" applyNumberFormat="1" applyFont="1" applyFill="1" applyBorder="1" applyAlignment="1">
      <alignment horizontal="center" vertical="top" wrapText="1"/>
    </xf>
    <xf numFmtId="0" fontId="14" fillId="7" borderId="21" xfId="0" applyFont="1" applyFill="1" applyBorder="1" applyAlignment="1">
      <alignment horizontal="center" vertical="top" wrapText="1"/>
    </xf>
    <xf numFmtId="0" fontId="6" fillId="8" borderId="22" xfId="0" applyFont="1" applyFill="1" applyBorder="1" applyAlignment="1">
      <alignment vertical="top" wrapText="1"/>
    </xf>
    <xf numFmtId="0" fontId="8" fillId="8" borderId="23" xfId="0" applyFont="1" applyFill="1" applyBorder="1"/>
    <xf numFmtId="0" fontId="8" fillId="0" borderId="23" xfId="0" applyFont="1" applyBorder="1"/>
    <xf numFmtId="0" fontId="6" fillId="0" borderId="25" xfId="0" applyFont="1" applyBorder="1" applyAlignment="1">
      <alignment vertical="top" wrapText="1"/>
    </xf>
    <xf numFmtId="164" fontId="6" fillId="3" borderId="25" xfId="0" applyNumberFormat="1" applyFont="1" applyFill="1" applyBorder="1" applyAlignment="1">
      <alignment horizontal="center" vertical="top" wrapText="1"/>
    </xf>
    <xf numFmtId="0" fontId="8" fillId="0" borderId="25" xfId="0" applyFont="1" applyBorder="1"/>
    <xf numFmtId="0" fontId="8" fillId="0" borderId="27" xfId="0" applyFont="1" applyBorder="1"/>
    <xf numFmtId="0" fontId="6" fillId="4" borderId="19" xfId="0" applyFont="1" applyFill="1" applyBorder="1" applyAlignment="1">
      <alignment horizontal="left" vertical="top" wrapText="1"/>
    </xf>
    <xf numFmtId="0" fontId="6" fillId="4" borderId="20" xfId="0" applyFont="1" applyFill="1" applyBorder="1" applyAlignment="1">
      <alignment vertical="top" wrapText="1"/>
    </xf>
    <xf numFmtId="0" fontId="6" fillId="11" borderId="28" xfId="0" applyFont="1" applyFill="1" applyBorder="1" applyAlignment="1">
      <alignment horizontal="left" vertical="top" wrapText="1"/>
    </xf>
    <xf numFmtId="0" fontId="6" fillId="11" borderId="25" xfId="0" applyFont="1" applyFill="1" applyBorder="1" applyAlignment="1">
      <alignment vertical="top" wrapText="1"/>
    </xf>
    <xf numFmtId="0" fontId="13" fillId="11" borderId="27" xfId="0" applyFont="1" applyFill="1" applyBorder="1" applyAlignment="1">
      <alignment horizontal="center" vertical="top" wrapText="1"/>
    </xf>
    <xf numFmtId="0" fontId="6" fillId="4" borderId="4" xfId="0" applyFont="1" applyFill="1" applyBorder="1" applyAlignment="1">
      <alignment vertical="top" wrapText="1"/>
    </xf>
    <xf numFmtId="0" fontId="8" fillId="4" borderId="4" xfId="0" applyFont="1" applyFill="1" applyBorder="1"/>
    <xf numFmtId="0" fontId="6" fillId="7" borderId="19" xfId="0" applyFont="1" applyFill="1" applyBorder="1" applyAlignment="1">
      <alignment horizontal="justify" vertical="top" wrapText="1"/>
    </xf>
    <xf numFmtId="0" fontId="5" fillId="8" borderId="33" xfId="0" applyFont="1" applyFill="1" applyBorder="1" applyAlignment="1">
      <alignment horizontal="justify" vertical="top" wrapText="1"/>
    </xf>
    <xf numFmtId="0" fontId="1" fillId="8" borderId="23" xfId="0" applyFont="1" applyFill="1" applyBorder="1" applyAlignment="1">
      <alignment horizontal="center" vertical="top" wrapText="1"/>
    </xf>
    <xf numFmtId="0" fontId="1" fillId="0" borderId="23" xfId="0" applyFont="1" applyBorder="1" applyAlignment="1">
      <alignment horizontal="center" vertical="top" wrapText="1"/>
    </xf>
    <xf numFmtId="0" fontId="1" fillId="0" borderId="27" xfId="0" applyFont="1" applyBorder="1" applyAlignment="1">
      <alignment horizontal="center" vertical="top" wrapText="1"/>
    </xf>
    <xf numFmtId="0" fontId="6" fillId="4" borderId="20" xfId="0" applyFont="1" applyFill="1" applyBorder="1" applyAlignment="1">
      <alignment vertical="top"/>
    </xf>
    <xf numFmtId="0" fontId="8" fillId="4" borderId="20" xfId="0" applyFont="1" applyFill="1" applyBorder="1"/>
    <xf numFmtId="0" fontId="8" fillId="4" borderId="21" xfId="0" applyFont="1" applyFill="1" applyBorder="1"/>
    <xf numFmtId="0" fontId="6" fillId="11" borderId="22" xfId="0" applyFont="1" applyFill="1" applyBorder="1" applyAlignment="1">
      <alignment horizontal="left" vertical="top" wrapText="1"/>
    </xf>
    <xf numFmtId="0" fontId="13" fillId="12" borderId="36" xfId="0" applyFont="1" applyFill="1" applyBorder="1" applyAlignment="1">
      <alignment horizontal="center" vertical="top"/>
    </xf>
    <xf numFmtId="0" fontId="13" fillId="12" borderId="37" xfId="0" applyFont="1" applyFill="1" applyBorder="1" applyAlignment="1">
      <alignment horizontal="center" vertical="top" wrapText="1"/>
    </xf>
    <xf numFmtId="0" fontId="6" fillId="11" borderId="25" xfId="0" applyFont="1" applyFill="1" applyBorder="1" applyAlignment="1">
      <alignment vertical="top"/>
    </xf>
    <xf numFmtId="0" fontId="6" fillId="11" borderId="38" xfId="0" applyFont="1" applyFill="1" applyBorder="1" applyAlignment="1">
      <alignment vertical="top"/>
    </xf>
    <xf numFmtId="0" fontId="13" fillId="12" borderId="35" xfId="0" applyFont="1" applyFill="1" applyBorder="1" applyAlignment="1">
      <alignment horizontal="center" vertical="top"/>
    </xf>
    <xf numFmtId="0" fontId="13" fillId="12" borderId="39" xfId="0" applyFont="1" applyFill="1" applyBorder="1" applyAlignment="1">
      <alignment horizontal="center" vertical="top"/>
    </xf>
    <xf numFmtId="0" fontId="6" fillId="7" borderId="40" xfId="0" applyFont="1" applyFill="1" applyBorder="1" applyAlignment="1">
      <alignment horizontal="justify" vertical="top" wrapText="1"/>
    </xf>
    <xf numFmtId="0" fontId="6" fillId="7" borderId="41" xfId="0" applyFont="1" applyFill="1" applyBorder="1" applyAlignment="1">
      <alignment vertical="top" wrapText="1"/>
    </xf>
    <xf numFmtId="164" fontId="6" fillId="7" borderId="41" xfId="0" applyNumberFormat="1" applyFont="1" applyFill="1" applyBorder="1" applyAlignment="1">
      <alignment horizontal="center" vertical="top" wrapText="1"/>
    </xf>
    <xf numFmtId="164" fontId="6" fillId="7" borderId="42" xfId="0" applyNumberFormat="1" applyFont="1" applyFill="1" applyBorder="1" applyAlignment="1">
      <alignment horizontal="center" vertical="top" wrapText="1"/>
    </xf>
    <xf numFmtId="0" fontId="14" fillId="7" borderId="43" xfId="0" applyFont="1" applyFill="1" applyBorder="1" applyAlignment="1">
      <alignment horizontal="center" vertical="top"/>
    </xf>
    <xf numFmtId="0" fontId="1" fillId="7" borderId="44" xfId="0" applyFont="1" applyFill="1" applyBorder="1" applyAlignment="1">
      <alignment horizontal="center" vertical="top" wrapText="1"/>
    </xf>
    <xf numFmtId="49" fontId="14" fillId="0" borderId="20" xfId="0" applyNumberFormat="1" applyFont="1" applyBorder="1" applyAlignment="1">
      <alignment horizontal="center" vertical="top"/>
    </xf>
    <xf numFmtId="0" fontId="14" fillId="0" borderId="32" xfId="0" applyFont="1" applyBorder="1" applyAlignment="1">
      <alignment horizontal="center" vertical="top"/>
    </xf>
    <xf numFmtId="0" fontId="1" fillId="3" borderId="21" xfId="0" applyFont="1" applyFill="1" applyBorder="1" applyAlignment="1">
      <alignment horizontal="center" vertical="top" wrapText="1"/>
    </xf>
    <xf numFmtId="164" fontId="1" fillId="0" borderId="23" xfId="0" applyNumberFormat="1" applyFont="1" applyBorder="1" applyAlignment="1">
      <alignment horizontal="center" vertical="top" wrapText="1"/>
    </xf>
    <xf numFmtId="0" fontId="1" fillId="3" borderId="23" xfId="0" applyFont="1" applyFill="1" applyBorder="1" applyAlignment="1">
      <alignment horizontal="center" vertical="top" wrapText="1"/>
    </xf>
    <xf numFmtId="0" fontId="14" fillId="3" borderId="35" xfId="0" applyFont="1" applyFill="1" applyBorder="1" applyAlignment="1">
      <alignment horizontal="center" vertical="top"/>
    </xf>
    <xf numFmtId="0" fontId="1" fillId="3" borderId="27" xfId="0" applyFont="1" applyFill="1" applyBorder="1" applyAlignment="1">
      <alignment horizontal="center" vertical="top" wrapText="1"/>
    </xf>
    <xf numFmtId="164" fontId="5" fillId="3" borderId="20" xfId="0" applyNumberFormat="1" applyFont="1" applyFill="1" applyBorder="1" applyAlignment="1">
      <alignment horizontal="center" vertical="top" wrapText="1"/>
    </xf>
    <xf numFmtId="164" fontId="5" fillId="3" borderId="46" xfId="0" applyNumberFormat="1" applyFont="1" applyFill="1" applyBorder="1" applyAlignment="1">
      <alignment horizontal="center" vertical="top" wrapText="1"/>
    </xf>
    <xf numFmtId="0" fontId="14" fillId="3" borderId="32" xfId="0" applyFont="1" applyFill="1" applyBorder="1" applyAlignment="1">
      <alignment horizontal="center" vertical="top"/>
    </xf>
    <xf numFmtId="49" fontId="14" fillId="0" borderId="32" xfId="0" applyNumberFormat="1" applyFont="1" applyBorder="1" applyAlignment="1">
      <alignment horizontal="center" vertical="top"/>
    </xf>
    <xf numFmtId="0" fontId="14" fillId="0" borderId="35" xfId="0" applyFont="1" applyBorder="1" applyAlignment="1">
      <alignment horizontal="center" vertical="top"/>
    </xf>
    <xf numFmtId="3" fontId="14" fillId="3" borderId="20" xfId="0" applyNumberFormat="1" applyFont="1" applyFill="1" applyBorder="1" applyAlignment="1">
      <alignment horizontal="center" vertical="top" wrapText="1"/>
    </xf>
    <xf numFmtId="0" fontId="1" fillId="0" borderId="21" xfId="0" applyFont="1" applyBorder="1" applyAlignment="1">
      <alignment horizontal="center" vertical="top" wrapText="1"/>
    </xf>
    <xf numFmtId="3" fontId="14" fillId="0" borderId="29" xfId="0" applyNumberFormat="1" applyFont="1" applyBorder="1" applyAlignment="1">
      <alignment horizontal="center" vertical="top" wrapText="1"/>
    </xf>
    <xf numFmtId="3" fontId="5" fillId="0" borderId="20" xfId="0" applyNumberFormat="1" applyFont="1" applyBorder="1" applyAlignment="1">
      <alignment horizontal="center" vertical="top" wrapText="1"/>
    </xf>
    <xf numFmtId="3" fontId="5" fillId="0" borderId="7" xfId="0" applyNumberFormat="1" applyFont="1" applyBorder="1" applyAlignment="1">
      <alignment horizontal="center" vertical="top"/>
    </xf>
    <xf numFmtId="0" fontId="1" fillId="0" borderId="48" xfId="0" applyFont="1" applyBorder="1" applyAlignment="1">
      <alignment horizontal="center" vertical="top" wrapText="1"/>
    </xf>
    <xf numFmtId="0" fontId="5" fillId="8" borderId="19" xfId="0" applyFont="1" applyFill="1" applyBorder="1" applyAlignment="1">
      <alignment vertical="top" wrapText="1"/>
    </xf>
    <xf numFmtId="0" fontId="6" fillId="8" borderId="20" xfId="0" applyFont="1" applyFill="1" applyBorder="1" applyAlignment="1">
      <alignment vertical="top" wrapText="1"/>
    </xf>
    <xf numFmtId="164" fontId="6" fillId="8" borderId="20" xfId="0" applyNumberFormat="1" applyFont="1" applyFill="1" applyBorder="1" applyAlignment="1">
      <alignment horizontal="center" vertical="top" wrapText="1"/>
    </xf>
    <xf numFmtId="0" fontId="8" fillId="8" borderId="20" xfId="0" applyFont="1" applyFill="1" applyBorder="1"/>
    <xf numFmtId="0" fontId="8" fillId="8" borderId="21" xfId="0" applyFont="1" applyFill="1" applyBorder="1"/>
    <xf numFmtId="0" fontId="8" fillId="7" borderId="41" xfId="0" applyFont="1" applyFill="1" applyBorder="1"/>
    <xf numFmtId="0" fontId="8" fillId="7" borderId="44" xfId="0" applyFont="1" applyFill="1" applyBorder="1"/>
    <xf numFmtId="0" fontId="6" fillId="3" borderId="46" xfId="0" applyFont="1" applyFill="1" applyBorder="1" applyAlignment="1">
      <alignment vertical="top" wrapText="1"/>
    </xf>
    <xf numFmtId="0" fontId="6" fillId="0" borderId="46" xfId="0" applyFont="1" applyBorder="1" applyAlignment="1">
      <alignment vertical="top" wrapText="1"/>
    </xf>
    <xf numFmtId="49" fontId="5" fillId="3" borderId="20"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3" fontId="5" fillId="3" borderId="20" xfId="0" applyNumberFormat="1" applyFont="1" applyFill="1" applyBorder="1" applyAlignment="1">
      <alignment horizontal="center" vertical="top" wrapText="1"/>
    </xf>
    <xf numFmtId="0" fontId="5" fillId="0" borderId="21" xfId="0" applyFont="1" applyBorder="1" applyAlignment="1">
      <alignment horizontal="center" vertical="top"/>
    </xf>
    <xf numFmtId="49" fontId="5" fillId="0" borderId="20" xfId="0" applyNumberFormat="1" applyFont="1" applyBorder="1" applyAlignment="1">
      <alignment horizontal="center" vertical="top"/>
    </xf>
    <xf numFmtId="49" fontId="5" fillId="0" borderId="32" xfId="0" applyNumberFormat="1" applyFont="1" applyBorder="1" applyAlignment="1">
      <alignment horizontal="center" vertical="top"/>
    </xf>
    <xf numFmtId="3" fontId="5" fillId="3" borderId="25" xfId="0" applyNumberFormat="1" applyFont="1" applyFill="1" applyBorder="1" applyAlignment="1">
      <alignment horizontal="center" vertical="top" wrapText="1"/>
    </xf>
    <xf numFmtId="164" fontId="1" fillId="3" borderId="27" xfId="0" applyNumberFormat="1" applyFont="1" applyFill="1" applyBorder="1" applyAlignment="1">
      <alignment horizontal="center" vertical="top" wrapText="1"/>
    </xf>
    <xf numFmtId="164" fontId="1" fillId="0" borderId="21" xfId="0" applyNumberFormat="1" applyFont="1" applyBorder="1" applyAlignment="1">
      <alignment horizontal="center" vertical="top" wrapText="1"/>
    </xf>
    <xf numFmtId="49" fontId="5" fillId="0" borderId="2" xfId="0" applyNumberFormat="1" applyFont="1" applyBorder="1" applyAlignment="1">
      <alignment horizontal="center" vertical="top"/>
    </xf>
    <xf numFmtId="0" fontId="6" fillId="8" borderId="19" xfId="0" applyFont="1" applyFill="1" applyBorder="1" applyAlignment="1">
      <alignment horizontal="left" vertical="top" wrapText="1"/>
    </xf>
    <xf numFmtId="0" fontId="6" fillId="3" borderId="22" xfId="0" applyFont="1" applyFill="1" applyBorder="1" applyAlignment="1">
      <alignment vertical="top" wrapText="1"/>
    </xf>
    <xf numFmtId="0" fontId="6" fillId="3" borderId="24" xfId="0" applyFont="1" applyFill="1" applyBorder="1" applyAlignment="1">
      <alignment vertical="top" wrapText="1"/>
    </xf>
    <xf numFmtId="0" fontId="1" fillId="7" borderId="21" xfId="0" applyFont="1" applyFill="1" applyBorder="1" applyAlignment="1">
      <alignment horizontal="center" vertical="top" wrapText="1"/>
    </xf>
    <xf numFmtId="164" fontId="6" fillId="0" borderId="25" xfId="0" applyNumberFormat="1" applyFont="1" applyBorder="1" applyAlignment="1">
      <alignment horizontal="center" vertical="top" wrapText="1"/>
    </xf>
    <xf numFmtId="0" fontId="1" fillId="7" borderId="20" xfId="0" applyFont="1" applyFill="1" applyBorder="1" applyAlignment="1">
      <alignment horizontal="center" vertical="top" wrapText="1"/>
    </xf>
    <xf numFmtId="0" fontId="5" fillId="8" borderId="33" xfId="0" applyFont="1" applyFill="1" applyBorder="1" applyAlignment="1">
      <alignment vertical="top" wrapText="1"/>
    </xf>
    <xf numFmtId="0" fontId="20" fillId="7" borderId="20" xfId="0" applyFont="1" applyFill="1" applyBorder="1" applyAlignment="1">
      <alignment vertical="top" wrapText="1"/>
    </xf>
    <xf numFmtId="0" fontId="14" fillId="7" borderId="20" xfId="0" applyFont="1" applyFill="1" applyBorder="1" applyAlignment="1">
      <alignment horizontal="center" vertical="top" wrapText="1"/>
    </xf>
    <xf numFmtId="0" fontId="22" fillId="7" borderId="32" xfId="0" applyFont="1" applyFill="1" applyBorder="1" applyAlignment="1">
      <alignment horizontal="center" vertical="top" wrapText="1"/>
    </xf>
    <xf numFmtId="0" fontId="5" fillId="8" borderId="30" xfId="0" applyFont="1" applyFill="1" applyBorder="1" applyAlignment="1">
      <alignment horizontal="left" vertical="top" wrapText="1"/>
    </xf>
    <xf numFmtId="0" fontId="6" fillId="0" borderId="29" xfId="0" applyFont="1" applyBorder="1" applyAlignment="1">
      <alignment vertical="top" wrapText="1"/>
    </xf>
    <xf numFmtId="164" fontId="6" fillId="3" borderId="26" xfId="0" applyNumberFormat="1" applyFont="1" applyFill="1" applyBorder="1" applyAlignment="1">
      <alignment horizontal="center" vertical="top" wrapText="1"/>
    </xf>
    <xf numFmtId="0" fontId="6" fillId="8" borderId="30" xfId="0" applyFont="1" applyFill="1" applyBorder="1" applyAlignment="1">
      <alignment horizontal="justify" vertical="top" wrapText="1"/>
    </xf>
    <xf numFmtId="0" fontId="6" fillId="8" borderId="30" xfId="0" applyFont="1" applyFill="1" applyBorder="1" applyAlignment="1">
      <alignment horizontal="left" vertical="top" wrapText="1"/>
    </xf>
    <xf numFmtId="0" fontId="1" fillId="8" borderId="52" xfId="0" applyFont="1" applyFill="1" applyBorder="1" applyAlignment="1">
      <alignment horizontal="center" vertical="top" wrapText="1"/>
    </xf>
    <xf numFmtId="164" fontId="17" fillId="3" borderId="26" xfId="0" applyNumberFormat="1" applyFont="1" applyFill="1" applyBorder="1" applyAlignment="1">
      <alignment horizontal="center" vertical="top" wrapText="1"/>
    </xf>
    <xf numFmtId="164" fontId="17" fillId="7" borderId="20" xfId="0" applyNumberFormat="1" applyFont="1" applyFill="1" applyBorder="1" applyAlignment="1">
      <alignment horizontal="center" vertical="top" wrapText="1"/>
    </xf>
    <xf numFmtId="0" fontId="3" fillId="11" borderId="2" xfId="0" applyFont="1" applyFill="1" applyBorder="1" applyAlignment="1">
      <alignment horizontal="center" vertical="top"/>
    </xf>
    <xf numFmtId="164" fontId="5" fillId="3" borderId="23" xfId="0" applyNumberFormat="1" applyFont="1" applyFill="1" applyBorder="1" applyAlignment="1">
      <alignment horizontal="center" vertical="top" wrapText="1"/>
    </xf>
    <xf numFmtId="164" fontId="5" fillId="3" borderId="20" xfId="1" applyNumberFormat="1" applyFont="1" applyFill="1" applyBorder="1" applyAlignment="1">
      <alignment horizontal="center" vertical="top"/>
    </xf>
    <xf numFmtId="3" fontId="1" fillId="3" borderId="20" xfId="0" applyNumberFormat="1" applyFont="1" applyFill="1" applyBorder="1" applyAlignment="1">
      <alignment horizontal="center" vertical="top"/>
    </xf>
    <xf numFmtId="164" fontId="5" fillId="3" borderId="21" xfId="0" applyNumberFormat="1" applyFont="1" applyFill="1" applyBorder="1" applyAlignment="1">
      <alignment horizontal="center" vertical="top" wrapText="1"/>
    </xf>
    <xf numFmtId="0" fontId="8" fillId="0" borderId="2" xfId="0" applyFont="1" applyBorder="1"/>
    <xf numFmtId="0" fontId="8" fillId="0" borderId="48" xfId="0" applyFont="1" applyBorder="1"/>
    <xf numFmtId="3" fontId="1" fillId="0" borderId="25" xfId="0" applyNumberFormat="1" applyFont="1" applyBorder="1" applyAlignment="1">
      <alignment horizontal="center" vertical="top"/>
    </xf>
    <xf numFmtId="0" fontId="23" fillId="3" borderId="53" xfId="0" applyFont="1" applyFill="1" applyBorder="1" applyAlignment="1">
      <alignment vertical="top" wrapText="1"/>
    </xf>
    <xf numFmtId="3" fontId="1" fillId="0" borderId="20" xfId="0" applyNumberFormat="1" applyFont="1" applyBorder="1" applyAlignment="1">
      <alignment horizontal="center" vertical="top"/>
    </xf>
    <xf numFmtId="164" fontId="5" fillId="8" borderId="19" xfId="0" applyNumberFormat="1" applyFont="1" applyFill="1" applyBorder="1" applyAlignment="1">
      <alignment horizontal="left" vertical="top" wrapText="1"/>
    </xf>
    <xf numFmtId="164" fontId="6" fillId="8" borderId="20" xfId="0" applyNumberFormat="1" applyFont="1" applyFill="1" applyBorder="1" applyAlignment="1">
      <alignment horizontal="center" vertical="top"/>
    </xf>
    <xf numFmtId="164" fontId="5" fillId="9" borderId="41" xfId="1" applyNumberFormat="1" applyFont="1" applyFill="1" applyBorder="1" applyAlignment="1">
      <alignment horizontal="center" vertical="top"/>
    </xf>
    <xf numFmtId="0" fontId="28" fillId="10" borderId="36" xfId="0" applyFont="1" applyFill="1" applyBorder="1" applyAlignment="1">
      <alignment horizontal="center" vertical="top" wrapText="1"/>
    </xf>
    <xf numFmtId="0" fontId="28" fillId="3" borderId="37" xfId="0" applyFont="1" applyFill="1" applyBorder="1" applyAlignment="1">
      <alignment horizontal="center" vertical="top" wrapText="1"/>
    </xf>
    <xf numFmtId="0" fontId="28" fillId="10" borderId="37" xfId="0" applyFont="1" applyFill="1" applyBorder="1" applyAlignment="1">
      <alignment horizontal="center" vertical="top" wrapText="1"/>
    </xf>
    <xf numFmtId="0" fontId="27" fillId="10" borderId="35" xfId="0" applyFont="1" applyFill="1" applyBorder="1" applyAlignment="1">
      <alignment horizontal="center" vertical="top" wrapText="1"/>
    </xf>
    <xf numFmtId="0" fontId="28" fillId="10" borderId="39" xfId="0" applyFont="1" applyFill="1" applyBorder="1" applyAlignment="1">
      <alignment horizontal="center" vertical="top" wrapText="1"/>
    </xf>
    <xf numFmtId="164" fontId="5" fillId="3" borderId="10" xfId="1" applyNumberFormat="1" applyFont="1" applyFill="1" applyBorder="1" applyAlignment="1">
      <alignment horizontal="center" vertical="top"/>
    </xf>
    <xf numFmtId="0" fontId="1" fillId="3" borderId="31" xfId="0" applyFont="1" applyFill="1" applyBorder="1" applyAlignment="1">
      <alignment horizontal="center" vertical="top" wrapText="1"/>
    </xf>
    <xf numFmtId="0" fontId="1" fillId="3" borderId="48" xfId="0" applyFont="1" applyFill="1" applyBorder="1" applyAlignment="1">
      <alignment horizontal="center" vertical="top" wrapText="1"/>
    </xf>
    <xf numFmtId="0" fontId="1" fillId="3" borderId="57" xfId="0" applyFont="1" applyFill="1" applyBorder="1" applyAlignment="1">
      <alignment vertical="top" wrapText="1"/>
    </xf>
    <xf numFmtId="0" fontId="14" fillId="10" borderId="57" xfId="0" applyFont="1" applyFill="1" applyBorder="1" applyAlignment="1">
      <alignment horizontal="center" vertical="top" wrapText="1"/>
    </xf>
    <xf numFmtId="0" fontId="14" fillId="10" borderId="37" xfId="0" applyFont="1" applyFill="1" applyBorder="1" applyAlignment="1">
      <alignment horizontal="center" vertical="top" wrapText="1"/>
    </xf>
    <xf numFmtId="0" fontId="31" fillId="3" borderId="35" xfId="0" applyFont="1" applyFill="1" applyBorder="1" applyAlignment="1">
      <alignment horizontal="center" vertical="top"/>
    </xf>
    <xf numFmtId="0" fontId="14" fillId="10" borderId="39" xfId="0" applyFont="1" applyFill="1" applyBorder="1" applyAlignment="1">
      <alignment horizontal="center" vertical="top" wrapText="1"/>
    </xf>
    <xf numFmtId="0" fontId="1" fillId="3" borderId="20" xfId="0" applyFont="1" applyFill="1" applyBorder="1" applyAlignment="1">
      <alignment horizontal="center" vertical="top" wrapText="1"/>
    </xf>
    <xf numFmtId="164" fontId="5" fillId="3" borderId="46" xfId="1" applyNumberFormat="1" applyFont="1" applyFill="1" applyBorder="1" applyAlignment="1">
      <alignment horizontal="center" vertical="top"/>
    </xf>
    <xf numFmtId="0" fontId="14" fillId="10" borderId="35" xfId="0" applyFont="1" applyFill="1" applyBorder="1" applyAlignment="1">
      <alignment horizontal="center" vertical="top" wrapText="1"/>
    </xf>
    <xf numFmtId="0" fontId="6" fillId="11" borderId="30" xfId="0" applyFont="1" applyFill="1" applyBorder="1" applyAlignment="1">
      <alignment horizontal="left" vertical="top" wrapText="1"/>
    </xf>
    <xf numFmtId="0" fontId="13" fillId="11" borderId="23" xfId="0" applyFont="1" applyFill="1" applyBorder="1" applyAlignment="1">
      <alignment horizontal="center" vertical="top" wrapText="1"/>
    </xf>
    <xf numFmtId="0" fontId="6" fillId="11" borderId="24" xfId="0" applyFont="1" applyFill="1" applyBorder="1" applyAlignment="1">
      <alignment horizontal="left" vertical="top" wrapText="1"/>
    </xf>
    <xf numFmtId="0" fontId="13" fillId="12" borderId="26" xfId="0" applyFont="1" applyFill="1" applyBorder="1" applyAlignment="1">
      <alignment horizontal="center" vertical="top" wrapText="1"/>
    </xf>
    <xf numFmtId="0" fontId="13" fillId="12" borderId="35" xfId="0" applyFont="1" applyFill="1" applyBorder="1" applyAlignment="1">
      <alignment horizontal="center" vertical="top" wrapText="1"/>
    </xf>
    <xf numFmtId="164" fontId="6" fillId="7" borderId="19" xfId="0" applyNumberFormat="1" applyFont="1" applyFill="1" applyBorder="1" applyAlignment="1">
      <alignment horizontal="left" vertical="top" wrapText="1"/>
    </xf>
    <xf numFmtId="164" fontId="6" fillId="7" borderId="20" xfId="0" applyNumberFormat="1" applyFont="1" applyFill="1" applyBorder="1" applyAlignment="1">
      <alignment horizontal="center" vertical="top"/>
    </xf>
    <xf numFmtId="0" fontId="14" fillId="14" borderId="32" xfId="0" applyFont="1" applyFill="1" applyBorder="1" applyAlignment="1">
      <alignment horizontal="center" vertical="top" wrapText="1"/>
    </xf>
    <xf numFmtId="164" fontId="6" fillId="8" borderId="30" xfId="0" applyNumberFormat="1" applyFont="1" applyFill="1" applyBorder="1" applyAlignment="1">
      <alignment horizontal="left" vertical="top" wrapText="1"/>
    </xf>
    <xf numFmtId="49" fontId="5" fillId="7" borderId="20" xfId="0" applyNumberFormat="1" applyFont="1" applyFill="1" applyBorder="1" applyAlignment="1">
      <alignment horizontal="center" vertical="top"/>
    </xf>
    <xf numFmtId="164" fontId="6" fillId="8" borderId="33" xfId="0" applyNumberFormat="1" applyFont="1" applyFill="1" applyBorder="1" applyAlignment="1">
      <alignment vertical="top" wrapText="1"/>
    </xf>
    <xf numFmtId="164" fontId="6" fillId="3" borderId="34" xfId="0" applyNumberFormat="1" applyFont="1" applyFill="1" applyBorder="1" applyAlignment="1">
      <alignment vertical="top" wrapText="1"/>
    </xf>
    <xf numFmtId="164" fontId="6" fillId="3" borderId="24" xfId="0" applyNumberFormat="1" applyFont="1" applyFill="1" applyBorder="1" applyAlignment="1">
      <alignment vertical="top" wrapText="1"/>
    </xf>
    <xf numFmtId="164" fontId="6" fillId="3" borderId="26" xfId="0" applyNumberFormat="1" applyFont="1" applyFill="1" applyBorder="1" applyAlignment="1">
      <alignment horizontal="center" vertical="top"/>
    </xf>
    <xf numFmtId="164" fontId="6" fillId="7" borderId="19" xfId="0" applyNumberFormat="1" applyFont="1" applyFill="1" applyBorder="1" applyAlignment="1">
      <alignment vertical="top" wrapText="1"/>
    </xf>
    <xf numFmtId="0" fontId="14" fillId="14" borderId="20" xfId="0" applyFont="1" applyFill="1" applyBorder="1" applyAlignment="1">
      <alignment horizontal="center" vertical="top"/>
    </xf>
    <xf numFmtId="0" fontId="14" fillId="14" borderId="32" xfId="0" applyFont="1" applyFill="1" applyBorder="1" applyAlignment="1">
      <alignment horizontal="center" vertical="top"/>
    </xf>
    <xf numFmtId="0" fontId="5" fillId="8" borderId="19" xfId="0" applyFont="1" applyFill="1" applyBorder="1" applyAlignment="1">
      <alignment horizontal="justify" vertical="top" wrapText="1"/>
    </xf>
    <xf numFmtId="0" fontId="5" fillId="0" borderId="33" xfId="0" applyFont="1" applyBorder="1" applyAlignment="1">
      <alignment horizontal="justify" vertical="top" wrapText="1"/>
    </xf>
    <xf numFmtId="0" fontId="5" fillId="0" borderId="28" xfId="0" applyFont="1" applyBorder="1" applyAlignment="1">
      <alignment horizontal="justify" vertical="top" wrapText="1"/>
    </xf>
    <xf numFmtId="0" fontId="13" fillId="0" borderId="25" xfId="0" applyFont="1" applyBorder="1" applyAlignment="1">
      <alignment vertical="top" wrapText="1"/>
    </xf>
    <xf numFmtId="0" fontId="6" fillId="2" borderId="2" xfId="0" applyFont="1" applyFill="1" applyBorder="1" applyAlignment="1">
      <alignment horizontal="center" vertical="center" wrapText="1"/>
    </xf>
    <xf numFmtId="0" fontId="6" fillId="11" borderId="11" xfId="0" applyFont="1" applyFill="1" applyBorder="1" applyAlignment="1">
      <alignment vertical="top" wrapText="1"/>
    </xf>
    <xf numFmtId="164" fontId="6" fillId="7" borderId="46" xfId="0" applyNumberFormat="1" applyFont="1" applyFill="1" applyBorder="1" applyAlignment="1">
      <alignment horizontal="center" vertical="top" wrapText="1"/>
    </xf>
    <xf numFmtId="164" fontId="6" fillId="8" borderId="9" xfId="0" applyNumberFormat="1" applyFont="1" applyFill="1" applyBorder="1" applyAlignment="1">
      <alignment horizontal="center" vertical="top" wrapText="1"/>
    </xf>
    <xf numFmtId="164" fontId="6" fillId="3" borderId="9" xfId="0" applyNumberFormat="1" applyFont="1" applyFill="1" applyBorder="1" applyAlignment="1">
      <alignment horizontal="center" vertical="top" wrapText="1"/>
    </xf>
    <xf numFmtId="164" fontId="6" fillId="3" borderId="38" xfId="0" applyNumberFormat="1" applyFont="1" applyFill="1" applyBorder="1" applyAlignment="1">
      <alignment horizontal="center" vertical="top" wrapText="1"/>
    </xf>
    <xf numFmtId="164" fontId="6" fillId="0" borderId="9" xfId="0" applyNumberFormat="1" applyFont="1" applyBorder="1" applyAlignment="1">
      <alignment vertical="top" wrapText="1"/>
    </xf>
    <xf numFmtId="0" fontId="6" fillId="4" borderId="46" xfId="0" applyFont="1" applyFill="1" applyBorder="1" applyAlignment="1">
      <alignment vertical="top"/>
    </xf>
    <xf numFmtId="164" fontId="6" fillId="0" borderId="9" xfId="0" applyNumberFormat="1" applyFont="1" applyBorder="1" applyAlignment="1">
      <alignment horizontal="center" vertical="top" wrapText="1"/>
    </xf>
    <xf numFmtId="164" fontId="6" fillId="0" borderId="11" xfId="0" applyNumberFormat="1" applyFont="1" applyBorder="1" applyAlignment="1">
      <alignment horizontal="center" vertical="top" wrapText="1"/>
    </xf>
    <xf numFmtId="164" fontId="6" fillId="0" borderId="38" xfId="0" applyNumberFormat="1" applyFont="1" applyBorder="1" applyAlignment="1">
      <alignment horizontal="center" vertical="top" wrapText="1"/>
    </xf>
    <xf numFmtId="164" fontId="6" fillId="0" borderId="10" xfId="0" applyNumberFormat="1" applyFont="1" applyBorder="1" applyAlignment="1">
      <alignment horizontal="center" vertical="top" wrapText="1"/>
    </xf>
    <xf numFmtId="164" fontId="6" fillId="8" borderId="10" xfId="0" applyNumberFormat="1" applyFont="1" applyFill="1" applyBorder="1" applyAlignment="1">
      <alignment horizontal="center" vertical="top" wrapText="1"/>
    </xf>
    <xf numFmtId="164" fontId="6" fillId="3" borderId="10" xfId="0" applyNumberFormat="1" applyFont="1" applyFill="1" applyBorder="1" applyAlignment="1">
      <alignment horizontal="center" vertical="top" wrapText="1"/>
    </xf>
    <xf numFmtId="164" fontId="6" fillId="3" borderId="47" xfId="0" applyNumberFormat="1" applyFont="1" applyFill="1" applyBorder="1" applyAlignment="1">
      <alignment horizontal="center" vertical="top" wrapText="1"/>
    </xf>
    <xf numFmtId="164" fontId="6" fillId="8" borderId="59" xfId="0" applyNumberFormat="1" applyFont="1" applyFill="1" applyBorder="1" applyAlignment="1">
      <alignment horizontal="center" vertical="top" wrapText="1"/>
    </xf>
    <xf numFmtId="164" fontId="17" fillId="3" borderId="47" xfId="0" applyNumberFormat="1" applyFont="1" applyFill="1" applyBorder="1" applyAlignment="1">
      <alignment horizontal="center" vertical="top" wrapText="1"/>
    </xf>
    <xf numFmtId="164" fontId="17" fillId="7" borderId="46" xfId="0" applyNumberFormat="1" applyFont="1" applyFill="1" applyBorder="1" applyAlignment="1">
      <alignment horizontal="center" vertical="top" wrapText="1"/>
    </xf>
    <xf numFmtId="0" fontId="6" fillId="4" borderId="10" xfId="0" applyFont="1" applyFill="1" applyBorder="1" applyAlignment="1">
      <alignment vertical="top" wrapText="1"/>
    </xf>
    <xf numFmtId="164" fontId="6" fillId="8" borderId="46" xfId="0" applyNumberFormat="1" applyFont="1" applyFill="1" applyBorder="1" applyAlignment="1">
      <alignment horizontal="center" vertical="top"/>
    </xf>
    <xf numFmtId="164" fontId="6" fillId="6" borderId="9" xfId="1" applyNumberFormat="1" applyFont="1" applyFill="1" applyBorder="1" applyAlignment="1">
      <alignment horizontal="center" vertical="top"/>
    </xf>
    <xf numFmtId="164" fontId="5" fillId="9" borderId="42" xfId="1" applyNumberFormat="1" applyFont="1" applyFill="1" applyBorder="1" applyAlignment="1">
      <alignment horizontal="center" vertical="top"/>
    </xf>
    <xf numFmtId="0" fontId="6" fillId="4" borderId="46" xfId="0" applyFont="1" applyFill="1" applyBorder="1" applyAlignment="1">
      <alignment vertical="top" wrapText="1"/>
    </xf>
    <xf numFmtId="0" fontId="6" fillId="11" borderId="9" xfId="0" applyFont="1" applyFill="1" applyBorder="1" applyAlignment="1">
      <alignment vertical="top" wrapText="1"/>
    </xf>
    <xf numFmtId="0" fontId="6" fillId="11" borderId="38" xfId="0" applyFont="1" applyFill="1" applyBorder="1" applyAlignment="1">
      <alignment vertical="top" wrapText="1"/>
    </xf>
    <xf numFmtId="164" fontId="6" fillId="7" borderId="46" xfId="0" applyNumberFormat="1" applyFont="1" applyFill="1" applyBorder="1" applyAlignment="1">
      <alignment horizontal="center" vertical="top"/>
    </xf>
    <xf numFmtId="164" fontId="6" fillId="8" borderId="10" xfId="0" applyNumberFormat="1" applyFont="1" applyFill="1" applyBorder="1" applyAlignment="1">
      <alignment horizontal="center" vertical="top"/>
    </xf>
    <xf numFmtId="164" fontId="6" fillId="3" borderId="10" xfId="0" applyNumberFormat="1" applyFont="1" applyFill="1" applyBorder="1" applyAlignment="1">
      <alignment horizontal="center" vertical="top"/>
    </xf>
    <xf numFmtId="164" fontId="6" fillId="3" borderId="47" xfId="0" applyNumberFormat="1" applyFont="1" applyFill="1" applyBorder="1" applyAlignment="1">
      <alignment horizontal="center" vertical="top"/>
    </xf>
    <xf numFmtId="164" fontId="6" fillId="5" borderId="10" xfId="0" applyNumberFormat="1" applyFont="1" applyFill="1" applyBorder="1" applyAlignment="1">
      <alignment horizontal="center" vertical="top"/>
    </xf>
    <xf numFmtId="0" fontId="13" fillId="11" borderId="22" xfId="0" applyFont="1" applyFill="1" applyBorder="1" applyAlignment="1">
      <alignment vertical="top" wrapText="1"/>
    </xf>
    <xf numFmtId="0" fontId="13" fillId="11" borderId="48" xfId="0" applyFont="1" applyFill="1" applyBorder="1" applyAlignment="1">
      <alignment horizontal="center" vertical="top" wrapText="1"/>
    </xf>
    <xf numFmtId="3" fontId="14" fillId="7" borderId="19" xfId="0" applyNumberFormat="1" applyFont="1" applyFill="1" applyBorder="1" applyAlignment="1">
      <alignment vertical="top" wrapText="1"/>
    </xf>
    <xf numFmtId="0" fontId="11" fillId="8" borderId="33" xfId="0" applyFont="1" applyFill="1" applyBorder="1"/>
    <xf numFmtId="0" fontId="11" fillId="0" borderId="33" xfId="0" applyFont="1" applyBorder="1"/>
    <xf numFmtId="0" fontId="8" fillId="0" borderId="28" xfId="0" applyFont="1" applyBorder="1"/>
    <xf numFmtId="0" fontId="14" fillId="10" borderId="22" xfId="0" applyFont="1" applyFill="1" applyBorder="1" applyAlignment="1">
      <alignment vertical="top" wrapText="1"/>
    </xf>
    <xf numFmtId="0" fontId="14" fillId="3" borderId="33" xfId="0" applyFont="1" applyFill="1" applyBorder="1" applyAlignment="1">
      <alignment vertical="top" wrapText="1"/>
    </xf>
    <xf numFmtId="3" fontId="14" fillId="3" borderId="33" xfId="0" applyNumberFormat="1" applyFont="1" applyFill="1" applyBorder="1" applyAlignment="1">
      <alignment vertical="top" wrapText="1"/>
    </xf>
    <xf numFmtId="0" fontId="11" fillId="4" borderId="19" xfId="0" applyFont="1" applyFill="1" applyBorder="1"/>
    <xf numFmtId="0" fontId="13" fillId="11" borderId="61" xfId="0" applyFont="1" applyFill="1" applyBorder="1" applyAlignment="1">
      <alignment vertical="top" wrapText="1"/>
    </xf>
    <xf numFmtId="0" fontId="13" fillId="11" borderId="62" xfId="0" applyFont="1" applyFill="1" applyBorder="1" applyAlignment="1">
      <alignment vertical="top" wrapText="1"/>
    </xf>
    <xf numFmtId="3" fontId="14" fillId="7" borderId="63" xfId="0" applyNumberFormat="1" applyFont="1" applyFill="1" applyBorder="1" applyAlignment="1">
      <alignment vertical="top" wrapText="1"/>
    </xf>
    <xf numFmtId="3" fontId="14" fillId="3" borderId="64" xfId="0" applyNumberFormat="1" applyFont="1" applyFill="1" applyBorder="1" applyAlignment="1">
      <alignment vertical="top" wrapText="1"/>
    </xf>
    <xf numFmtId="3" fontId="14" fillId="3" borderId="61" xfId="0" applyNumberFormat="1" applyFont="1" applyFill="1" applyBorder="1" applyAlignment="1">
      <alignment vertical="top" wrapText="1"/>
    </xf>
    <xf numFmtId="3" fontId="14" fillId="3" borderId="61" xfId="0" applyNumberFormat="1" applyFont="1" applyFill="1" applyBorder="1" applyAlignment="1">
      <alignment horizontal="left" vertical="top" wrapText="1"/>
    </xf>
    <xf numFmtId="0" fontId="14" fillId="10" borderId="65" xfId="0" applyFont="1" applyFill="1" applyBorder="1" applyAlignment="1">
      <alignment vertical="top" wrapText="1"/>
    </xf>
    <xf numFmtId="0" fontId="14" fillId="10" borderId="56" xfId="0" applyFont="1" applyFill="1" applyBorder="1" applyAlignment="1">
      <alignment vertical="top" wrapText="1"/>
    </xf>
    <xf numFmtId="3" fontId="14" fillId="3" borderId="64" xfId="0" applyNumberFormat="1" applyFont="1" applyFill="1" applyBorder="1" applyAlignment="1">
      <alignment horizontal="left" vertical="top" wrapText="1"/>
    </xf>
    <xf numFmtId="0" fontId="14" fillId="0" borderId="62" xfId="0" applyFont="1" applyBorder="1" applyAlignment="1">
      <alignment vertical="top" wrapText="1"/>
    </xf>
    <xf numFmtId="0" fontId="14" fillId="10" borderId="33" xfId="0" applyFont="1" applyFill="1" applyBorder="1" applyAlignment="1">
      <alignment vertical="top" wrapText="1"/>
    </xf>
    <xf numFmtId="0" fontId="14" fillId="10" borderId="33" xfId="0" applyFont="1" applyFill="1" applyBorder="1" applyAlignment="1">
      <alignment horizontal="left" vertical="top" wrapText="1"/>
    </xf>
    <xf numFmtId="0" fontId="14" fillId="10" borderId="30" xfId="0" applyFont="1" applyFill="1" applyBorder="1" applyAlignment="1">
      <alignment horizontal="left" vertical="top" wrapText="1"/>
    </xf>
    <xf numFmtId="3" fontId="14" fillId="3" borderId="60" xfId="0" applyNumberFormat="1" applyFont="1" applyFill="1" applyBorder="1" applyAlignment="1">
      <alignment vertical="top" wrapText="1"/>
    </xf>
    <xf numFmtId="0" fontId="11" fillId="8" borderId="19" xfId="0" applyFont="1" applyFill="1" applyBorder="1"/>
    <xf numFmtId="0" fontId="11" fillId="0" borderId="28" xfId="0" applyFont="1" applyBorder="1"/>
    <xf numFmtId="0" fontId="11" fillId="7" borderId="40" xfId="0" applyFont="1" applyFill="1" applyBorder="1"/>
    <xf numFmtId="3" fontId="14" fillId="0" borderId="64" xfId="0" applyNumberFormat="1" applyFont="1" applyBorder="1" applyAlignment="1">
      <alignment vertical="top" wrapText="1"/>
    </xf>
    <xf numFmtId="0" fontId="11" fillId="3" borderId="28" xfId="0" applyFont="1" applyFill="1" applyBorder="1"/>
    <xf numFmtId="3" fontId="14" fillId="3" borderId="62" xfId="0" applyNumberFormat="1" applyFont="1" applyFill="1" applyBorder="1" applyAlignment="1">
      <alignment horizontal="left" vertical="top" wrapText="1"/>
    </xf>
    <xf numFmtId="3" fontId="14" fillId="0" borderId="61" xfId="0" applyNumberFormat="1" applyFont="1" applyBorder="1" applyAlignment="1">
      <alignment vertical="top" wrapText="1"/>
    </xf>
    <xf numFmtId="3" fontId="14" fillId="0" borderId="60" xfId="0" applyNumberFormat="1" applyFont="1" applyBorder="1" applyAlignment="1">
      <alignment vertical="top" wrapText="1"/>
    </xf>
    <xf numFmtId="3" fontId="14" fillId="7" borderId="64" xfId="0" applyNumberFormat="1" applyFont="1" applyFill="1" applyBorder="1" applyAlignment="1">
      <alignment horizontal="left" vertical="top" wrapText="1"/>
    </xf>
    <xf numFmtId="0" fontId="1" fillId="7" borderId="19" xfId="0" applyFont="1" applyFill="1" applyBorder="1" applyAlignment="1">
      <alignment vertical="top" wrapText="1"/>
    </xf>
    <xf numFmtId="3" fontId="14" fillId="7" borderId="64" xfId="0" applyNumberFormat="1" applyFont="1" applyFill="1" applyBorder="1" applyAlignment="1">
      <alignment vertical="top" wrapText="1"/>
    </xf>
    <xf numFmtId="0" fontId="24" fillId="8" borderId="66" xfId="0" applyFont="1" applyFill="1" applyBorder="1" applyAlignment="1">
      <alignment vertical="top"/>
    </xf>
    <xf numFmtId="0" fontId="19" fillId="0" borderId="33" xfId="0" applyFont="1" applyBorder="1"/>
    <xf numFmtId="3" fontId="14" fillId="7" borderId="19" xfId="0" applyNumberFormat="1" applyFont="1" applyFill="1" applyBorder="1" applyAlignment="1">
      <alignment horizontal="left" vertical="top" wrapText="1"/>
    </xf>
    <xf numFmtId="0" fontId="19" fillId="0" borderId="28" xfId="0" applyFont="1" applyBorder="1"/>
    <xf numFmtId="0" fontId="19" fillId="8" borderId="33" xfId="0" applyFont="1" applyFill="1" applyBorder="1"/>
    <xf numFmtId="0" fontId="11" fillId="4" borderId="30" xfId="0" applyFont="1" applyFill="1" applyBorder="1"/>
    <xf numFmtId="0" fontId="8" fillId="4" borderId="31" xfId="0" applyFont="1" applyFill="1" applyBorder="1"/>
    <xf numFmtId="0" fontId="13" fillId="11" borderId="60" xfId="0" applyFont="1" applyFill="1" applyBorder="1" applyAlignment="1">
      <alignment vertical="top" wrapText="1"/>
    </xf>
    <xf numFmtId="0" fontId="5" fillId="3" borderId="64" xfId="0" applyFont="1" applyFill="1" applyBorder="1" applyAlignment="1">
      <alignment vertical="top" wrapText="1"/>
    </xf>
    <xf numFmtId="0" fontId="5" fillId="3" borderId="65" xfId="0" applyFont="1" applyFill="1" applyBorder="1" applyAlignment="1">
      <alignment vertical="top" wrapText="1"/>
    </xf>
    <xf numFmtId="3" fontId="5" fillId="3" borderId="56" xfId="0" applyNumberFormat="1" applyFont="1" applyFill="1" applyBorder="1" applyAlignment="1">
      <alignment vertical="top" wrapText="1"/>
    </xf>
    <xf numFmtId="3" fontId="5" fillId="3" borderId="64" xfId="0" applyNumberFormat="1" applyFont="1" applyFill="1" applyBorder="1" applyAlignment="1">
      <alignment vertical="top" wrapText="1"/>
    </xf>
    <xf numFmtId="3" fontId="5" fillId="3" borderId="61" xfId="0" applyNumberFormat="1" applyFont="1" applyFill="1" applyBorder="1" applyAlignment="1">
      <alignment vertical="top" wrapText="1"/>
    </xf>
    <xf numFmtId="0" fontId="9" fillId="3" borderId="67" xfId="0" applyFont="1" applyFill="1" applyBorder="1" applyAlignment="1">
      <alignment vertical="top" wrapText="1"/>
    </xf>
    <xf numFmtId="0" fontId="27" fillId="0" borderId="65" xfId="0" applyFont="1" applyBorder="1" applyAlignment="1">
      <alignment vertical="top" wrapText="1"/>
    </xf>
    <xf numFmtId="0" fontId="14" fillId="3" borderId="56" xfId="0" applyFont="1" applyFill="1" applyBorder="1" applyAlignment="1">
      <alignment vertical="top" wrapText="1"/>
    </xf>
    <xf numFmtId="0" fontId="14" fillId="3" borderId="64" xfId="0" applyFont="1" applyFill="1" applyBorder="1" applyAlignment="1">
      <alignment horizontal="left" vertical="top" wrapText="1"/>
    </xf>
    <xf numFmtId="0" fontId="14" fillId="3" borderId="61" xfId="0" applyFont="1" applyFill="1" applyBorder="1" applyAlignment="1">
      <alignment horizontal="left" vertical="top" wrapText="1"/>
    </xf>
    <xf numFmtId="3" fontId="14" fillId="8" borderId="61" xfId="0" applyNumberFormat="1" applyFont="1" applyFill="1" applyBorder="1" applyAlignment="1">
      <alignment vertical="top" wrapText="1"/>
    </xf>
    <xf numFmtId="0" fontId="11" fillId="0" borderId="22" xfId="0" applyFont="1" applyBorder="1"/>
    <xf numFmtId="0" fontId="6" fillId="11" borderId="27" xfId="0" applyFont="1" applyFill="1" applyBorder="1" applyAlignment="1">
      <alignment vertical="top" wrapText="1"/>
    </xf>
    <xf numFmtId="0" fontId="6" fillId="4" borderId="30" xfId="0" applyFont="1" applyFill="1" applyBorder="1" applyAlignment="1">
      <alignment horizontal="left" vertical="top" wrapText="1"/>
    </xf>
    <xf numFmtId="0" fontId="6" fillId="4" borderId="31" xfId="0" applyFont="1" applyFill="1" applyBorder="1" applyAlignment="1">
      <alignment vertical="top" wrapText="1"/>
    </xf>
    <xf numFmtId="0" fontId="6" fillId="4" borderId="30" xfId="0" applyFont="1" applyFill="1" applyBorder="1" applyAlignment="1">
      <alignment vertical="top" wrapText="1"/>
    </xf>
    <xf numFmtId="164" fontId="8" fillId="0" borderId="0" xfId="0" applyNumberFormat="1" applyFont="1"/>
    <xf numFmtId="3" fontId="1" fillId="3" borderId="4" xfId="0" applyNumberFormat="1" applyFont="1" applyFill="1" applyBorder="1" applyAlignment="1">
      <alignment horizontal="center" vertical="top"/>
    </xf>
    <xf numFmtId="164" fontId="5" fillId="3" borderId="31" xfId="0" applyNumberFormat="1" applyFont="1" applyFill="1" applyBorder="1" applyAlignment="1">
      <alignment horizontal="center" vertical="top" wrapText="1"/>
    </xf>
    <xf numFmtId="0" fontId="6" fillId="3" borderId="70" xfId="0" applyFont="1" applyFill="1" applyBorder="1" applyAlignment="1">
      <alignment vertical="top" wrapText="1"/>
    </xf>
    <xf numFmtId="0" fontId="6" fillId="7" borderId="45" xfId="0" applyFont="1" applyFill="1" applyBorder="1" applyAlignment="1">
      <alignment horizontal="justify" vertical="top" wrapText="1"/>
    </xf>
    <xf numFmtId="0" fontId="6" fillId="7" borderId="51" xfId="0" applyFont="1" applyFill="1" applyBorder="1" applyAlignment="1">
      <alignment vertical="top" wrapText="1"/>
    </xf>
    <xf numFmtId="164" fontId="6" fillId="7" borderId="51" xfId="0" applyNumberFormat="1" applyFont="1" applyFill="1" applyBorder="1" applyAlignment="1">
      <alignment horizontal="center" vertical="top" wrapText="1"/>
    </xf>
    <xf numFmtId="164" fontId="6" fillId="7" borderId="78" xfId="0" applyNumberFormat="1" applyFont="1" applyFill="1" applyBorder="1" applyAlignment="1">
      <alignment horizontal="center" vertical="top" wrapText="1"/>
    </xf>
    <xf numFmtId="0" fontId="11" fillId="7" borderId="45" xfId="0" applyFont="1" applyFill="1" applyBorder="1"/>
    <xf numFmtId="0" fontId="8" fillId="7" borderId="51" xfId="0" applyFont="1" applyFill="1" applyBorder="1"/>
    <xf numFmtId="0" fontId="8" fillId="7" borderId="49" xfId="0" applyFont="1" applyFill="1" applyBorder="1"/>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6" fillId="3" borderId="25" xfId="0" applyFont="1" applyFill="1" applyBorder="1" applyAlignment="1">
      <alignment vertical="top" wrapText="1"/>
    </xf>
    <xf numFmtId="0" fontId="6" fillId="0" borderId="10" xfId="0" applyFont="1" applyBorder="1" applyAlignment="1">
      <alignment vertical="top" wrapText="1"/>
    </xf>
    <xf numFmtId="0" fontId="14" fillId="0" borderId="65" xfId="0" applyFont="1" applyBorder="1" applyAlignment="1">
      <alignment vertical="top" wrapText="1"/>
    </xf>
    <xf numFmtId="0" fontId="1" fillId="0" borderId="1" xfId="0" applyFont="1" applyBorder="1" applyAlignment="1">
      <alignment horizontal="center" vertical="top" wrapText="1"/>
    </xf>
    <xf numFmtId="0" fontId="14" fillId="0" borderId="80" xfId="0" applyFont="1" applyBorder="1" applyAlignment="1">
      <alignment vertical="top" wrapText="1"/>
    </xf>
    <xf numFmtId="0" fontId="14" fillId="0" borderId="70" xfId="0" applyFont="1" applyBorder="1" applyAlignment="1">
      <alignment horizontal="center" vertical="top" wrapText="1"/>
    </xf>
    <xf numFmtId="0" fontId="22" fillId="0" borderId="70" xfId="0" applyFont="1" applyBorder="1" applyAlignment="1">
      <alignment horizontal="center" vertical="top" wrapText="1"/>
    </xf>
    <xf numFmtId="0" fontId="22" fillId="0" borderId="73" xfId="0" applyFont="1" applyBorder="1" applyAlignment="1">
      <alignment horizontal="center" vertical="top" wrapText="1"/>
    </xf>
    <xf numFmtId="0" fontId="1" fillId="0" borderId="74" xfId="0" applyFont="1" applyBorder="1" applyAlignment="1">
      <alignment horizontal="center" vertical="top" wrapText="1"/>
    </xf>
    <xf numFmtId="0" fontId="14" fillId="0" borderId="83" xfId="0" applyFont="1" applyBorder="1" applyAlignment="1">
      <alignment vertical="top" wrapText="1"/>
    </xf>
    <xf numFmtId="0" fontId="14" fillId="0" borderId="76" xfId="0" applyFont="1" applyBorder="1" applyAlignment="1">
      <alignment horizontal="center" vertical="top" wrapText="1"/>
    </xf>
    <xf numFmtId="0" fontId="1" fillId="0" borderId="75" xfId="0" applyFont="1" applyBorder="1" applyAlignment="1">
      <alignment horizontal="center" vertical="top" wrapText="1"/>
    </xf>
    <xf numFmtId="0" fontId="1" fillId="0" borderId="77" xfId="0" applyFont="1" applyBorder="1" applyAlignment="1">
      <alignment horizontal="center" vertical="top" wrapText="1"/>
    </xf>
    <xf numFmtId="0" fontId="1" fillId="3" borderId="2" xfId="0" applyFont="1" applyFill="1" applyBorder="1" applyAlignment="1">
      <alignment horizontal="center" vertical="top" wrapText="1"/>
    </xf>
    <xf numFmtId="0" fontId="9" fillId="8" borderId="30" xfId="0" applyFont="1" applyFill="1" applyBorder="1" applyAlignment="1">
      <alignment vertical="top" wrapText="1"/>
    </xf>
    <xf numFmtId="0" fontId="6" fillId="8" borderId="8" xfId="0" applyFont="1" applyFill="1" applyBorder="1" applyAlignment="1">
      <alignment vertical="top" wrapText="1"/>
    </xf>
    <xf numFmtId="0" fontId="11" fillId="8" borderId="30" xfId="0" applyFont="1" applyFill="1" applyBorder="1"/>
    <xf numFmtId="0" fontId="8" fillId="8" borderId="4" xfId="0" applyFont="1" applyFill="1" applyBorder="1"/>
    <xf numFmtId="0" fontId="8" fillId="8" borderId="31" xfId="0" applyFont="1" applyFill="1" applyBorder="1"/>
    <xf numFmtId="0" fontId="27" fillId="3" borderId="84" xfId="0" applyFont="1" applyFill="1" applyBorder="1" applyAlignment="1">
      <alignment horizontal="center" vertical="top" wrapText="1"/>
    </xf>
    <xf numFmtId="164" fontId="5" fillId="3" borderId="70" xfId="1" applyNumberFormat="1" applyFont="1" applyFill="1" applyBorder="1" applyAlignment="1">
      <alignment horizontal="center" vertical="top"/>
    </xf>
    <xf numFmtId="164" fontId="5" fillId="3" borderId="72" xfId="1" applyNumberFormat="1" applyFont="1" applyFill="1" applyBorder="1" applyAlignment="1">
      <alignment horizontal="center" vertical="top"/>
    </xf>
    <xf numFmtId="3" fontId="5" fillId="3" borderId="80" xfId="0" applyNumberFormat="1" applyFont="1" applyFill="1" applyBorder="1" applyAlignment="1">
      <alignment vertical="top" wrapText="1"/>
    </xf>
    <xf numFmtId="164" fontId="1" fillId="3" borderId="73" xfId="0" applyNumberFormat="1" applyFont="1" applyFill="1" applyBorder="1" applyAlignment="1">
      <alignment horizontal="center" vertical="top" wrapText="1"/>
    </xf>
    <xf numFmtId="0" fontId="5" fillId="7" borderId="19" xfId="0" applyFont="1" applyFill="1" applyBorder="1" applyAlignment="1">
      <alignment vertical="top" wrapText="1"/>
    </xf>
    <xf numFmtId="0" fontId="26" fillId="7" borderId="21" xfId="0" applyFont="1" applyFill="1" applyBorder="1" applyAlignment="1">
      <alignment vertical="top" wrapText="1"/>
    </xf>
    <xf numFmtId="0" fontId="8" fillId="0" borderId="5" xfId="0" applyFont="1" applyBorder="1"/>
    <xf numFmtId="0" fontId="11" fillId="0" borderId="24" xfId="0" applyFont="1" applyBorder="1"/>
    <xf numFmtId="0" fontId="8" fillId="0" borderId="26" xfId="0" applyFont="1" applyBorder="1"/>
    <xf numFmtId="0" fontId="8" fillId="0" borderId="50" xfId="0" applyFont="1" applyBorder="1"/>
    <xf numFmtId="164" fontId="6" fillId="5" borderId="5" xfId="0" applyNumberFormat="1" applyFont="1" applyFill="1" applyBorder="1" applyAlignment="1">
      <alignment horizontal="center" vertical="top"/>
    </xf>
    <xf numFmtId="164" fontId="6" fillId="5" borderId="59" xfId="0" applyNumberFormat="1" applyFont="1" applyFill="1" applyBorder="1" applyAlignment="1">
      <alignment horizontal="center" vertical="top"/>
    </xf>
    <xf numFmtId="0" fontId="11" fillId="0" borderId="85" xfId="0" applyFont="1" applyBorder="1"/>
    <xf numFmtId="0" fontId="8" fillId="0" borderId="87" xfId="0" applyFont="1" applyBorder="1"/>
    <xf numFmtId="164" fontId="5" fillId="8" borderId="88" xfId="0" applyNumberFormat="1" applyFont="1" applyFill="1" applyBorder="1" applyAlignment="1">
      <alignment horizontal="center" vertical="top" wrapText="1"/>
    </xf>
    <xf numFmtId="0" fontId="33" fillId="8" borderId="89" xfId="0" applyFont="1" applyFill="1" applyBorder="1" applyAlignment="1">
      <alignment vertical="top" wrapText="1"/>
    </xf>
    <xf numFmtId="164" fontId="6" fillId="8" borderId="89" xfId="0" applyNumberFormat="1" applyFont="1" applyFill="1" applyBorder="1" applyAlignment="1">
      <alignment horizontal="center" vertical="top"/>
    </xf>
    <xf numFmtId="164" fontId="34" fillId="8" borderId="89" xfId="0" applyNumberFormat="1" applyFont="1" applyFill="1" applyBorder="1" applyAlignment="1">
      <alignment horizontal="center" vertical="top"/>
    </xf>
    <xf numFmtId="0" fontId="11" fillId="8" borderId="90" xfId="0" applyFont="1" applyFill="1" applyBorder="1"/>
    <xf numFmtId="0" fontId="8" fillId="8" borderId="89" xfId="0" applyFont="1" applyFill="1" applyBorder="1"/>
    <xf numFmtId="0" fontId="8" fillId="8" borderId="91" xfId="0" applyFont="1" applyFill="1" applyBorder="1"/>
    <xf numFmtId="0" fontId="3" fillId="3" borderId="7" xfId="0" applyFont="1" applyFill="1" applyBorder="1" applyAlignment="1">
      <alignment horizontal="left" vertical="top" wrapText="1"/>
    </xf>
    <xf numFmtId="0" fontId="33" fillId="0" borderId="4" xfId="0" applyFont="1" applyBorder="1" applyAlignment="1">
      <alignment vertical="top" wrapText="1"/>
    </xf>
    <xf numFmtId="3" fontId="5" fillId="0" borderId="70" xfId="0" applyNumberFormat="1" applyFont="1" applyBorder="1" applyAlignment="1">
      <alignment horizontal="center" vertical="top"/>
    </xf>
    <xf numFmtId="3" fontId="1" fillId="0" borderId="70" xfId="0" applyNumberFormat="1" applyFont="1" applyBorder="1" applyAlignment="1">
      <alignment horizontal="center" vertical="top"/>
    </xf>
    <xf numFmtId="0" fontId="33" fillId="3" borderId="25" xfId="0" applyFont="1" applyFill="1" applyBorder="1" applyAlignment="1">
      <alignment vertical="top" wrapText="1"/>
    </xf>
    <xf numFmtId="0" fontId="18" fillId="3" borderId="65" xfId="0" applyFont="1" applyFill="1" applyBorder="1" applyAlignment="1">
      <alignment vertical="top" wrapText="1"/>
    </xf>
    <xf numFmtId="0" fontId="5" fillId="3" borderId="45" xfId="0" applyFont="1" applyFill="1" applyBorder="1" applyAlignment="1">
      <alignment horizontal="left" vertical="top" wrapText="1"/>
    </xf>
    <xf numFmtId="0" fontId="5" fillId="0" borderId="34" xfId="0" applyFont="1" applyBorder="1" applyAlignment="1">
      <alignment horizontal="left" vertical="top" wrapText="1"/>
    </xf>
    <xf numFmtId="0" fontId="5" fillId="0" borderId="45" xfId="0" applyFont="1" applyBorder="1" applyAlignment="1">
      <alignment horizontal="left" vertical="top" wrapText="1"/>
    </xf>
    <xf numFmtId="0" fontId="5" fillId="3" borderId="45" xfId="0" applyFont="1" applyFill="1" applyBorder="1" applyAlignment="1">
      <alignment horizontal="left" vertical="top"/>
    </xf>
    <xf numFmtId="0" fontId="5" fillId="3" borderId="34" xfId="0" applyFont="1" applyFill="1" applyBorder="1" applyAlignment="1">
      <alignment horizontal="left" vertical="top"/>
    </xf>
    <xf numFmtId="0" fontId="5" fillId="3" borderId="4" xfId="0" applyFont="1" applyFill="1" applyBorder="1" applyAlignment="1">
      <alignment horizontal="center" vertical="top" wrapText="1"/>
    </xf>
    <xf numFmtId="0" fontId="14" fillId="7" borderId="33" xfId="0" applyFont="1" applyFill="1" applyBorder="1" applyAlignment="1">
      <alignment vertical="top" wrapText="1"/>
    </xf>
    <xf numFmtId="0" fontId="14" fillId="7" borderId="4" xfId="0" applyFont="1" applyFill="1" applyBorder="1" applyAlignment="1">
      <alignment horizontal="center" vertical="top"/>
    </xf>
    <xf numFmtId="0" fontId="14" fillId="14" borderId="8" xfId="0" applyFont="1" applyFill="1" applyBorder="1" applyAlignment="1">
      <alignment horizontal="center" vertical="top"/>
    </xf>
    <xf numFmtId="0" fontId="1" fillId="7" borderId="23" xfId="0" applyFont="1" applyFill="1" applyBorder="1" applyAlignment="1">
      <alignment horizontal="center" vertical="top" wrapText="1"/>
    </xf>
    <xf numFmtId="0" fontId="14" fillId="13" borderId="22" xfId="0" applyFont="1" applyFill="1" applyBorder="1" applyAlignment="1">
      <alignment vertical="top" wrapText="1"/>
    </xf>
    <xf numFmtId="0" fontId="5" fillId="8" borderId="8" xfId="0" applyFont="1" applyFill="1" applyBorder="1" applyAlignment="1">
      <alignment horizontal="center" vertical="top"/>
    </xf>
    <xf numFmtId="3" fontId="14" fillId="0" borderId="61" xfId="0" applyNumberFormat="1" applyFont="1" applyBorder="1" applyAlignment="1">
      <alignment horizontal="left" vertical="top" wrapText="1"/>
    </xf>
    <xf numFmtId="0" fontId="13" fillId="12" borderId="25" xfId="0" applyFont="1" applyFill="1" applyBorder="1" applyAlignment="1">
      <alignment horizontal="center" vertical="top"/>
    </xf>
    <xf numFmtId="0" fontId="14" fillId="7" borderId="41" xfId="0" applyFont="1" applyFill="1" applyBorder="1" applyAlignment="1">
      <alignment horizontal="center" vertical="top"/>
    </xf>
    <xf numFmtId="0" fontId="14" fillId="0" borderId="20" xfId="0" applyFont="1" applyBorder="1" applyAlignment="1">
      <alignment horizontal="center" vertical="top"/>
    </xf>
    <xf numFmtId="3" fontId="14" fillId="0" borderId="4" xfId="0" applyNumberFormat="1" applyFont="1" applyBorder="1" applyAlignment="1">
      <alignment horizontal="center" vertical="top"/>
    </xf>
    <xf numFmtId="0" fontId="14" fillId="3" borderId="26" xfId="0" applyFont="1" applyFill="1" applyBorder="1" applyAlignment="1">
      <alignment horizontal="center" vertical="top"/>
    </xf>
    <xf numFmtId="0" fontId="14" fillId="3" borderId="20" xfId="0" applyFont="1" applyFill="1" applyBorder="1" applyAlignment="1">
      <alignment horizontal="center" vertical="top"/>
    </xf>
    <xf numFmtId="3" fontId="5" fillId="3" borderId="25" xfId="0" applyNumberFormat="1" applyFont="1" applyFill="1" applyBorder="1" applyAlignment="1">
      <alignment horizontal="center" vertical="top"/>
    </xf>
    <xf numFmtId="0" fontId="11" fillId="0" borderId="62" xfId="0" applyFont="1" applyBorder="1"/>
    <xf numFmtId="164" fontId="5" fillId="0" borderId="4" xfId="0" applyNumberFormat="1" applyFont="1" applyBorder="1" applyAlignment="1">
      <alignment horizontal="center" vertical="top" wrapText="1"/>
    </xf>
    <xf numFmtId="164" fontId="5" fillId="0" borderId="10" xfId="0" applyNumberFormat="1" applyFont="1" applyBorder="1" applyAlignment="1">
      <alignment horizontal="center" vertical="top" wrapText="1"/>
    </xf>
    <xf numFmtId="3" fontId="14" fillId="0" borderId="65" xfId="0" applyNumberFormat="1" applyFont="1" applyBorder="1" applyAlignment="1">
      <alignment vertical="top" wrapText="1"/>
    </xf>
    <xf numFmtId="49" fontId="14" fillId="0" borderId="4" xfId="0" applyNumberFormat="1" applyFont="1" applyBorder="1" applyAlignment="1">
      <alignment horizontal="center" vertical="top"/>
    </xf>
    <xf numFmtId="49" fontId="14" fillId="0" borderId="8" xfId="0" applyNumberFormat="1" applyFont="1" applyBorder="1" applyAlignment="1">
      <alignment horizontal="center" vertical="top"/>
    </xf>
    <xf numFmtId="0" fontId="5" fillId="3" borderId="40" xfId="0" applyFont="1" applyFill="1" applyBorder="1" applyAlignment="1">
      <alignment horizontal="left" vertical="top" wrapText="1"/>
    </xf>
    <xf numFmtId="0" fontId="6" fillId="3" borderId="92" xfId="0" applyFont="1" applyFill="1" applyBorder="1" applyAlignment="1">
      <alignment vertical="top" wrapText="1"/>
    </xf>
    <xf numFmtId="164" fontId="6" fillId="3" borderId="41" xfId="0" applyNumberFormat="1" applyFont="1" applyFill="1" applyBorder="1" applyAlignment="1">
      <alignment horizontal="center" vertical="top" wrapText="1"/>
    </xf>
    <xf numFmtId="164" fontId="6" fillId="3" borderId="42" xfId="0" applyNumberFormat="1" applyFont="1" applyFill="1" applyBorder="1" applyAlignment="1">
      <alignment horizontal="center" vertical="top" wrapText="1"/>
    </xf>
    <xf numFmtId="3" fontId="14" fillId="0" borderId="63" xfId="0" applyNumberFormat="1" applyFont="1" applyBorder="1" applyAlignment="1">
      <alignment vertical="top" wrapText="1"/>
    </xf>
    <xf numFmtId="49" fontId="5" fillId="3" borderId="41"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0" fontId="1" fillId="3" borderId="44" xfId="0" applyFont="1" applyFill="1" applyBorder="1" applyAlignment="1">
      <alignment horizontal="center" vertical="top" wrapText="1"/>
    </xf>
    <xf numFmtId="0" fontId="1" fillId="8" borderId="61" xfId="0" applyFont="1" applyFill="1" applyBorder="1" applyAlignment="1">
      <alignment vertical="top" wrapText="1"/>
    </xf>
    <xf numFmtId="0" fontId="11" fillId="0" borderId="61" xfId="0" applyFont="1" applyBorder="1"/>
    <xf numFmtId="0" fontId="25" fillId="8" borderId="15" xfId="0" applyFont="1" applyFill="1" applyBorder="1" applyAlignment="1">
      <alignment horizontal="center" vertical="top"/>
    </xf>
    <xf numFmtId="0" fontId="6" fillId="7" borderId="30" xfId="0" applyFont="1" applyFill="1" applyBorder="1" applyAlignment="1">
      <alignment horizontal="justify" vertical="top" wrapText="1"/>
    </xf>
    <xf numFmtId="0" fontId="20" fillId="7" borderId="4" xfId="0" applyFont="1" applyFill="1" applyBorder="1" applyAlignment="1">
      <alignment vertical="top" wrapText="1"/>
    </xf>
    <xf numFmtId="164" fontId="6" fillId="7" borderId="4" xfId="0" applyNumberFormat="1" applyFont="1" applyFill="1" applyBorder="1" applyAlignment="1">
      <alignment horizontal="center" vertical="top" wrapText="1"/>
    </xf>
    <xf numFmtId="164" fontId="6" fillId="7" borderId="10" xfId="0" applyNumberFormat="1" applyFont="1" applyFill="1" applyBorder="1" applyAlignment="1">
      <alignment horizontal="center" vertical="top" wrapText="1"/>
    </xf>
    <xf numFmtId="0" fontId="24" fillId="7" borderId="55" xfId="0" applyFont="1" applyFill="1" applyBorder="1" applyAlignment="1">
      <alignment vertical="top"/>
    </xf>
    <xf numFmtId="0" fontId="25" fillId="7" borderId="3" xfId="0" applyFont="1" applyFill="1" applyBorder="1" applyAlignment="1">
      <alignment horizontal="center" vertical="top"/>
    </xf>
    <xf numFmtId="0" fontId="25" fillId="7" borderId="93" xfId="0" applyFont="1" applyFill="1" applyBorder="1" applyAlignment="1">
      <alignment horizontal="center" vertical="top"/>
    </xf>
    <xf numFmtId="0" fontId="1" fillId="7" borderId="94" xfId="0" applyFont="1" applyFill="1" applyBorder="1" applyAlignment="1">
      <alignment horizontal="center" vertical="top" wrapText="1"/>
    </xf>
    <xf numFmtId="0" fontId="8" fillId="0" borderId="62" xfId="0" applyFont="1" applyBorder="1"/>
    <xf numFmtId="0" fontId="20" fillId="3" borderId="0" xfId="0" applyFont="1" applyFill="1" applyAlignment="1">
      <alignment vertical="top" wrapText="1"/>
    </xf>
    <xf numFmtId="0" fontId="14" fillId="3" borderId="86" xfId="0" applyFont="1" applyFill="1" applyBorder="1" applyAlignment="1">
      <alignment horizontal="left" vertical="top" wrapText="1"/>
    </xf>
    <xf numFmtId="3" fontId="1" fillId="3" borderId="5" xfId="0" applyNumberFormat="1" applyFont="1" applyFill="1" applyBorder="1" applyAlignment="1">
      <alignment horizontal="center" vertical="top"/>
    </xf>
    <xf numFmtId="0" fontId="5" fillId="3" borderId="40" xfId="0" applyFont="1" applyFill="1" applyBorder="1" applyAlignment="1">
      <alignment horizontal="left" vertical="top"/>
    </xf>
    <xf numFmtId="0" fontId="20" fillId="3" borderId="41" xfId="0" applyFont="1" applyFill="1" applyBorder="1" applyAlignment="1">
      <alignment vertical="top" wrapText="1"/>
    </xf>
    <xf numFmtId="164" fontId="5" fillId="3" borderId="41" xfId="1" applyNumberFormat="1" applyFont="1" applyFill="1" applyBorder="1" applyAlignment="1">
      <alignment horizontal="center" vertical="top"/>
    </xf>
    <xf numFmtId="164" fontId="5" fillId="3" borderId="42" xfId="1" applyNumberFormat="1" applyFont="1" applyFill="1" applyBorder="1" applyAlignment="1">
      <alignment horizontal="center" vertical="top"/>
    </xf>
    <xf numFmtId="0" fontId="14" fillId="3" borderId="40" xfId="0" applyFont="1" applyFill="1" applyBorder="1" applyAlignment="1">
      <alignment horizontal="left" vertical="top" wrapText="1"/>
    </xf>
    <xf numFmtId="3" fontId="1" fillId="3" borderId="41" xfId="0" applyNumberFormat="1" applyFont="1" applyFill="1" applyBorder="1" applyAlignment="1">
      <alignment horizontal="center" vertical="top"/>
    </xf>
    <xf numFmtId="164" fontId="5" fillId="3" borderId="44" xfId="0" applyNumberFormat="1" applyFont="1" applyFill="1" applyBorder="1" applyAlignment="1">
      <alignment horizontal="center" vertical="top" wrapText="1"/>
    </xf>
    <xf numFmtId="0" fontId="6" fillId="3" borderId="42" xfId="0" applyFont="1" applyFill="1" applyBorder="1" applyAlignment="1">
      <alignment vertical="top" wrapText="1"/>
    </xf>
    <xf numFmtId="3" fontId="5" fillId="3" borderId="63" xfId="0" applyNumberFormat="1" applyFont="1" applyFill="1" applyBorder="1" applyAlignment="1">
      <alignment vertical="top" wrapText="1"/>
    </xf>
    <xf numFmtId="0" fontId="14" fillId="3" borderId="61" xfId="0" applyFont="1" applyFill="1" applyBorder="1" applyAlignment="1">
      <alignment vertical="top" wrapText="1"/>
    </xf>
    <xf numFmtId="0" fontId="27" fillId="0" borderId="4" xfId="0" applyFont="1" applyBorder="1" applyAlignment="1">
      <alignment horizontal="center" vertical="top"/>
    </xf>
    <xf numFmtId="0" fontId="27" fillId="3" borderId="4" xfId="0" applyFont="1" applyFill="1" applyBorder="1" applyAlignment="1">
      <alignment horizontal="center" vertical="top"/>
    </xf>
    <xf numFmtId="0" fontId="29" fillId="3" borderId="59" xfId="0" applyFont="1" applyFill="1" applyBorder="1" applyAlignment="1">
      <alignment vertical="top"/>
    </xf>
    <xf numFmtId="0" fontId="27" fillId="0" borderId="26" xfId="0" applyFont="1" applyBorder="1" applyAlignment="1">
      <alignment horizontal="center" vertical="top"/>
    </xf>
    <xf numFmtId="0" fontId="5" fillId="3" borderId="61" xfId="0" applyFont="1" applyFill="1" applyBorder="1" applyAlignment="1">
      <alignment vertical="top" wrapText="1"/>
    </xf>
    <xf numFmtId="0" fontId="14" fillId="3" borderId="95" xfId="0" applyFont="1" applyFill="1" applyBorder="1" applyAlignment="1">
      <alignment horizontal="center" vertical="top" wrapText="1"/>
    </xf>
    <xf numFmtId="0" fontId="31" fillId="0" borderId="4" xfId="0" applyFont="1" applyBorder="1" applyAlignment="1">
      <alignment horizontal="center" vertical="top"/>
    </xf>
    <xf numFmtId="0" fontId="14" fillId="3" borderId="26" xfId="0" applyFont="1" applyFill="1" applyBorder="1" applyAlignment="1">
      <alignment horizontal="center" vertical="top" wrapText="1"/>
    </xf>
    <xf numFmtId="0" fontId="31" fillId="0" borderId="3" xfId="0" applyFont="1" applyBorder="1" applyAlignment="1">
      <alignment horizontal="center" vertical="top"/>
    </xf>
    <xf numFmtId="0" fontId="14" fillId="10" borderId="25" xfId="0" applyFont="1" applyFill="1" applyBorder="1" applyAlignment="1">
      <alignment horizontal="center" vertical="top" wrapText="1"/>
    </xf>
    <xf numFmtId="0" fontId="14" fillId="14" borderId="20" xfId="0" applyFont="1" applyFill="1" applyBorder="1" applyAlignment="1">
      <alignment horizontal="center" vertical="top" wrapText="1"/>
    </xf>
    <xf numFmtId="0" fontId="14" fillId="13" borderId="4" xfId="0" applyFont="1" applyFill="1" applyBorder="1" applyAlignment="1">
      <alignment horizontal="center" vertical="top" wrapText="1"/>
    </xf>
    <xf numFmtId="0" fontId="11" fillId="0" borderId="14" xfId="0" applyFont="1" applyBorder="1"/>
    <xf numFmtId="164" fontId="6" fillId="10" borderId="25" xfId="0" applyNumberFormat="1" applyFont="1" applyFill="1" applyBorder="1" applyAlignment="1">
      <alignment horizontal="center" vertical="top" wrapText="1"/>
    </xf>
    <xf numFmtId="164" fontId="6" fillId="10" borderId="38" xfId="0" applyNumberFormat="1" applyFont="1" applyFill="1" applyBorder="1" applyAlignment="1">
      <alignment horizontal="center" vertical="top" wrapText="1"/>
    </xf>
    <xf numFmtId="0" fontId="5" fillId="8" borderId="30" xfId="0" applyFont="1" applyFill="1" applyBorder="1" applyAlignment="1">
      <alignment vertical="top" wrapText="1"/>
    </xf>
    <xf numFmtId="3" fontId="14" fillId="8" borderId="65" xfId="0" applyNumberFormat="1" applyFont="1" applyFill="1" applyBorder="1" applyAlignment="1">
      <alignment horizontal="left" vertical="top" wrapText="1"/>
    </xf>
    <xf numFmtId="0" fontId="14" fillId="8" borderId="4" xfId="0" applyFont="1" applyFill="1" applyBorder="1" applyAlignment="1">
      <alignment horizontal="center" vertical="top"/>
    </xf>
    <xf numFmtId="0" fontId="14" fillId="8" borderId="8" xfId="0" applyFont="1" applyFill="1" applyBorder="1" applyAlignment="1">
      <alignment horizontal="center" vertical="top"/>
    </xf>
    <xf numFmtId="49" fontId="14" fillId="7" borderId="20" xfId="0" applyNumberFormat="1" applyFont="1" applyFill="1" applyBorder="1" applyAlignment="1">
      <alignment horizontal="center" vertical="top"/>
    </xf>
    <xf numFmtId="49" fontId="14" fillId="7" borderId="32" xfId="0" applyNumberFormat="1" applyFont="1" applyFill="1" applyBorder="1" applyAlignment="1">
      <alignment horizontal="center" vertical="top"/>
    </xf>
    <xf numFmtId="0" fontId="9" fillId="3" borderId="69" xfId="0" applyFont="1" applyFill="1" applyBorder="1" applyAlignment="1">
      <alignment horizontal="left" vertical="top" wrapText="1"/>
    </xf>
    <xf numFmtId="164" fontId="6" fillId="10" borderId="1" xfId="0" applyNumberFormat="1" applyFont="1" applyFill="1" applyBorder="1" applyAlignment="1">
      <alignment horizontal="center" vertical="top"/>
    </xf>
    <xf numFmtId="164" fontId="6" fillId="10" borderId="9" xfId="0" applyNumberFormat="1" applyFont="1" applyFill="1" applyBorder="1" applyAlignment="1">
      <alignment horizontal="center" vertical="top"/>
    </xf>
    <xf numFmtId="164" fontId="6" fillId="10" borderId="2" xfId="0" applyNumberFormat="1" applyFont="1" applyFill="1" applyBorder="1" applyAlignment="1">
      <alignment horizontal="center" vertical="top"/>
    </xf>
    <xf numFmtId="166" fontId="6" fillId="10" borderId="26" xfId="0" applyNumberFormat="1" applyFont="1" applyFill="1" applyBorder="1" applyAlignment="1">
      <alignment horizontal="center" vertical="top"/>
    </xf>
    <xf numFmtId="166" fontId="34" fillId="10" borderId="26" xfId="0" applyNumberFormat="1" applyFont="1" applyFill="1" applyBorder="1" applyAlignment="1">
      <alignment horizontal="center" vertical="top"/>
    </xf>
    <xf numFmtId="164" fontId="6" fillId="0" borderId="98" xfId="0" applyNumberFormat="1" applyFont="1" applyBorder="1" applyAlignment="1">
      <alignment horizontal="center" vertical="top" wrapText="1"/>
    </xf>
    <xf numFmtId="0" fontId="11" fillId="0" borderId="34" xfId="0" applyFont="1" applyBorder="1"/>
    <xf numFmtId="0" fontId="8" fillId="0" borderId="3" xfId="0" applyFont="1" applyBorder="1"/>
    <xf numFmtId="0" fontId="8" fillId="0" borderId="68" xfId="0" applyFont="1" applyBorder="1"/>
    <xf numFmtId="0" fontId="6" fillId="0" borderId="95" xfId="0" applyFont="1" applyBorder="1" applyAlignment="1">
      <alignment vertical="top" wrapText="1"/>
    </xf>
    <xf numFmtId="164" fontId="6" fillId="0" borderId="15" xfId="0" applyNumberFormat="1" applyFont="1" applyBorder="1" applyAlignment="1">
      <alignment horizontal="center" vertical="top" wrapText="1"/>
    </xf>
    <xf numFmtId="164" fontId="6" fillId="0" borderId="99" xfId="0" applyNumberFormat="1" applyFont="1" applyBorder="1" applyAlignment="1">
      <alignment horizontal="center" vertical="top" wrapText="1"/>
    </xf>
    <xf numFmtId="0" fontId="35" fillId="10" borderId="0" xfId="0" applyFont="1" applyFill="1" applyAlignment="1">
      <alignment vertical="top" wrapText="1"/>
    </xf>
    <xf numFmtId="164" fontId="5" fillId="3" borderId="51" xfId="1" applyNumberFormat="1" applyFont="1" applyFill="1" applyBorder="1" applyAlignment="1">
      <alignment horizontal="center" vertical="top"/>
    </xf>
    <xf numFmtId="164" fontId="5" fillId="3" borderId="26" xfId="1" applyNumberFormat="1" applyFont="1" applyFill="1" applyBorder="1" applyAlignment="1">
      <alignment horizontal="center" vertical="top"/>
    </xf>
    <xf numFmtId="164" fontId="5" fillId="3" borderId="50" xfId="0" applyNumberFormat="1" applyFont="1" applyFill="1" applyBorder="1" applyAlignment="1">
      <alignment horizontal="center" vertical="top" wrapText="1"/>
    </xf>
    <xf numFmtId="164" fontId="5" fillId="3" borderId="25" xfId="1" applyNumberFormat="1" applyFont="1" applyFill="1" applyBorder="1" applyAlignment="1">
      <alignment horizontal="center" vertical="top"/>
    </xf>
    <xf numFmtId="164" fontId="5" fillId="3" borderId="21" xfId="1" applyNumberFormat="1" applyFont="1" applyFill="1" applyBorder="1" applyAlignment="1">
      <alignment horizontal="center" vertical="top"/>
    </xf>
    <xf numFmtId="0" fontId="14" fillId="15" borderId="100" xfId="0" applyFont="1" applyFill="1" applyBorder="1" applyAlignment="1">
      <alignment vertical="top" wrapText="1"/>
    </xf>
    <xf numFmtId="166" fontId="6" fillId="10" borderId="1" xfId="0" applyNumberFormat="1" applyFont="1" applyFill="1" applyBorder="1" applyAlignment="1">
      <alignment horizontal="center" vertical="top"/>
    </xf>
    <xf numFmtId="3" fontId="1" fillId="0" borderId="51" xfId="0" applyNumberFormat="1" applyFont="1" applyBorder="1" applyAlignment="1">
      <alignment horizontal="center" vertical="top"/>
    </xf>
    <xf numFmtId="0" fontId="1" fillId="0" borderId="50" xfId="0" applyFont="1" applyBorder="1" applyAlignment="1">
      <alignment horizontal="center" vertical="top" wrapText="1"/>
    </xf>
    <xf numFmtId="0" fontId="14" fillId="10" borderId="61" xfId="0" applyFont="1" applyFill="1" applyBorder="1" applyAlignment="1">
      <alignment vertical="top" wrapText="1"/>
    </xf>
    <xf numFmtId="0" fontId="14" fillId="3" borderId="1" xfId="0" applyFont="1" applyFill="1" applyBorder="1" applyAlignment="1">
      <alignment horizontal="center" vertical="top"/>
    </xf>
    <xf numFmtId="0" fontId="14" fillId="3" borderId="6" xfId="0" applyFont="1" applyFill="1" applyBorder="1" applyAlignment="1">
      <alignment horizontal="center" vertical="top"/>
    </xf>
    <xf numFmtId="3" fontId="14" fillId="0" borderId="7" xfId="0" applyNumberFormat="1" applyFont="1" applyBorder="1" applyAlignment="1">
      <alignment horizontal="center" vertical="top" wrapText="1"/>
    </xf>
    <xf numFmtId="0" fontId="1" fillId="10" borderId="86" xfId="0" applyFont="1" applyFill="1" applyBorder="1" applyAlignment="1">
      <alignment horizontal="left" vertical="top" wrapText="1"/>
    </xf>
    <xf numFmtId="0" fontId="1" fillId="10" borderId="55" xfId="0" applyFont="1" applyFill="1" applyBorder="1" applyAlignment="1">
      <alignment horizontal="left" vertical="top" wrapText="1"/>
    </xf>
    <xf numFmtId="0" fontId="1" fillId="10" borderId="61" xfId="0" applyFont="1" applyFill="1" applyBorder="1" applyAlignment="1">
      <alignment horizontal="left" vertical="top" wrapText="1"/>
    </xf>
    <xf numFmtId="0" fontId="14" fillId="10" borderId="62" xfId="0" applyFont="1" applyFill="1" applyBorder="1" applyAlignment="1">
      <alignment horizontal="left" vertical="top" wrapText="1"/>
    </xf>
    <xf numFmtId="164" fontId="5" fillId="3" borderId="47" xfId="1" applyNumberFormat="1" applyFont="1" applyFill="1" applyBorder="1" applyAlignment="1">
      <alignment horizontal="center" vertical="top"/>
    </xf>
    <xf numFmtId="0" fontId="14" fillId="15" borderId="56" xfId="0" applyFont="1" applyFill="1" applyBorder="1" applyAlignment="1">
      <alignment vertical="top" wrapText="1"/>
    </xf>
    <xf numFmtId="3" fontId="1" fillId="0" borderId="26" xfId="0" applyNumberFormat="1" applyFont="1" applyBorder="1" applyAlignment="1">
      <alignment horizontal="center" vertical="top"/>
    </xf>
    <xf numFmtId="3" fontId="1" fillId="3" borderId="26" xfId="0" applyNumberFormat="1" applyFont="1" applyFill="1" applyBorder="1" applyAlignment="1">
      <alignment horizontal="center" vertical="top"/>
    </xf>
    <xf numFmtId="0" fontId="13" fillId="15" borderId="26" xfId="0" applyFont="1" applyFill="1" applyBorder="1" applyAlignment="1">
      <alignment vertical="top" wrapText="1"/>
    </xf>
    <xf numFmtId="0" fontId="13" fillId="15" borderId="20" xfId="0" applyFont="1" applyFill="1" applyBorder="1" applyAlignment="1">
      <alignment vertical="top" wrapText="1"/>
    </xf>
    <xf numFmtId="0" fontId="14" fillId="15" borderId="64" xfId="0" applyFont="1" applyFill="1" applyBorder="1" applyAlignment="1">
      <alignment vertical="top" wrapText="1"/>
    </xf>
    <xf numFmtId="0" fontId="1" fillId="10" borderId="55" xfId="0" applyFont="1" applyFill="1" applyBorder="1" applyAlignment="1">
      <alignment vertical="top"/>
    </xf>
    <xf numFmtId="0" fontId="3" fillId="10" borderId="41" xfId="0" applyFont="1" applyFill="1" applyBorder="1" applyAlignment="1">
      <alignment vertical="top" wrapText="1"/>
    </xf>
    <xf numFmtId="0" fontId="27" fillId="0" borderId="61" xfId="0" applyFont="1" applyBorder="1" applyAlignment="1">
      <alignment vertical="top" wrapText="1"/>
    </xf>
    <xf numFmtId="0" fontId="27" fillId="0" borderId="1" xfId="0" applyFont="1" applyBorder="1" applyAlignment="1">
      <alignment horizontal="center" vertical="top"/>
    </xf>
    <xf numFmtId="0" fontId="22" fillId="0" borderId="101" xfId="0" applyFont="1" applyBorder="1" applyAlignment="1">
      <alignment vertical="top" wrapText="1"/>
    </xf>
    <xf numFmtId="0" fontId="5" fillId="3" borderId="79" xfId="0" applyFont="1" applyFill="1" applyBorder="1" applyAlignment="1">
      <alignment horizontal="left" vertical="top" wrapText="1"/>
    </xf>
    <xf numFmtId="0" fontId="5" fillId="3" borderId="81" xfId="0" applyFont="1" applyFill="1" applyBorder="1" applyAlignment="1">
      <alignment horizontal="left" vertical="top" wrapText="1"/>
    </xf>
    <xf numFmtId="0" fontId="5" fillId="3" borderId="82"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33" xfId="0" applyFont="1" applyBorder="1" applyAlignment="1">
      <alignment horizontal="left" vertical="top" wrapText="1"/>
    </xf>
    <xf numFmtId="0" fontId="5" fillId="0" borderId="22" xfId="0" applyFont="1" applyBorder="1" applyAlignment="1">
      <alignment horizontal="left" vertical="top" wrapText="1"/>
    </xf>
    <xf numFmtId="0" fontId="5" fillId="0" borderId="45" xfId="0" applyFont="1" applyBorder="1" applyAlignment="1">
      <alignment horizontal="left" vertical="top" wrapText="1"/>
    </xf>
    <xf numFmtId="0" fontId="5" fillId="0" borderId="34" xfId="0" applyFont="1" applyBorder="1" applyAlignment="1">
      <alignment horizontal="left" vertical="top" wrapText="1"/>
    </xf>
    <xf numFmtId="0" fontId="5" fillId="0" borderId="24" xfId="0" applyFont="1" applyBorder="1" applyAlignment="1">
      <alignment horizontal="left" vertical="top" wrapText="1"/>
    </xf>
    <xf numFmtId="0" fontId="6" fillId="0" borderId="51" xfId="0" applyFont="1" applyBorder="1" applyAlignment="1">
      <alignment horizontal="left" vertical="top" wrapText="1"/>
    </xf>
    <xf numFmtId="0" fontId="6" fillId="0" borderId="3" xfId="0" applyFont="1" applyBorder="1" applyAlignment="1">
      <alignment horizontal="left" vertical="top" wrapText="1"/>
    </xf>
    <xf numFmtId="0" fontId="6" fillId="0" borderId="26" xfId="0" applyFont="1" applyBorder="1" applyAlignment="1">
      <alignment horizontal="left" vertical="top" wrapText="1"/>
    </xf>
    <xf numFmtId="164" fontId="5" fillId="6" borderId="51" xfId="1" applyNumberFormat="1" applyFont="1" applyFill="1" applyBorder="1" applyAlignment="1">
      <alignment horizontal="center" vertical="top"/>
    </xf>
    <xf numFmtId="164" fontId="5" fillId="6" borderId="3" xfId="1" applyNumberFormat="1" applyFont="1" applyFill="1" applyBorder="1" applyAlignment="1">
      <alignment horizontal="center" vertical="top"/>
    </xf>
    <xf numFmtId="164" fontId="5" fillId="6" borderId="26" xfId="1" applyNumberFormat="1" applyFont="1" applyFill="1" applyBorder="1" applyAlignment="1">
      <alignment horizontal="center" vertical="top"/>
    </xf>
    <xf numFmtId="164" fontId="5" fillId="3" borderId="51" xfId="1" applyNumberFormat="1" applyFont="1" applyFill="1" applyBorder="1" applyAlignment="1">
      <alignment horizontal="center" vertical="top"/>
    </xf>
    <xf numFmtId="164" fontId="5" fillId="3" borderId="3" xfId="1" applyNumberFormat="1" applyFont="1" applyFill="1" applyBorder="1" applyAlignment="1">
      <alignment horizontal="center" vertical="top"/>
    </xf>
    <xf numFmtId="164" fontId="5" fillId="3" borderId="26" xfId="1" applyNumberFormat="1" applyFont="1" applyFill="1" applyBorder="1" applyAlignment="1">
      <alignment horizontal="center" vertical="top"/>
    </xf>
    <xf numFmtId="0" fontId="6" fillId="3" borderId="71"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76" xfId="0" applyFont="1" applyFill="1" applyBorder="1" applyAlignment="1">
      <alignment horizontal="left" vertical="top" wrapText="1"/>
    </xf>
    <xf numFmtId="164" fontId="5" fillId="0" borderId="71" xfId="1" applyNumberFormat="1" applyFont="1" applyBorder="1" applyAlignment="1">
      <alignment horizontal="center" vertical="top"/>
    </xf>
    <xf numFmtId="164" fontId="5" fillId="0" borderId="3" xfId="1" applyNumberFormat="1" applyFont="1" applyBorder="1" applyAlignment="1">
      <alignment horizontal="center" vertical="top"/>
    </xf>
    <xf numFmtId="164" fontId="5" fillId="0" borderId="76" xfId="1" applyNumberFormat="1" applyFont="1" applyBorder="1" applyAlignment="1">
      <alignment horizontal="center" vertical="top"/>
    </xf>
    <xf numFmtId="0" fontId="5" fillId="3" borderId="45" xfId="0" applyFont="1" applyFill="1" applyBorder="1" applyAlignment="1">
      <alignment horizontal="left" vertical="top" wrapText="1"/>
    </xf>
    <xf numFmtId="0" fontId="5" fillId="3" borderId="34"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0" borderId="54" xfId="0" applyFont="1" applyBorder="1" applyAlignment="1">
      <alignment horizontal="left" vertical="top" wrapText="1"/>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5" fillId="0" borderId="22" xfId="0" applyFont="1" applyBorder="1" applyAlignment="1">
      <alignment horizontal="center" vertical="top" wrapText="1"/>
    </xf>
    <xf numFmtId="0" fontId="5" fillId="0" borderId="24" xfId="0" applyFont="1" applyBorder="1" applyAlignment="1">
      <alignment horizontal="center" vertical="top" wrapText="1"/>
    </xf>
    <xf numFmtId="0" fontId="6" fillId="3" borderId="22"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2" xfId="0" applyFont="1" applyFill="1" applyBorder="1" applyAlignment="1">
      <alignment horizontal="center" vertical="top" wrapText="1"/>
    </xf>
    <xf numFmtId="0" fontId="6" fillId="3" borderId="34" xfId="0" applyFont="1" applyFill="1" applyBorder="1" applyAlignment="1">
      <alignment horizontal="center" vertical="top" wrapText="1"/>
    </xf>
    <xf numFmtId="164" fontId="5" fillId="0" borderId="22" xfId="0" applyNumberFormat="1" applyFont="1" applyBorder="1" applyAlignment="1">
      <alignment horizontal="center" vertical="top" wrapText="1"/>
    </xf>
    <xf numFmtId="164" fontId="5" fillId="0" borderId="34" xfId="0" applyNumberFormat="1" applyFont="1" applyBorder="1" applyAlignment="1">
      <alignment horizontal="center" vertical="top" wrapText="1"/>
    </xf>
    <xf numFmtId="0" fontId="5" fillId="3" borderId="34" xfId="0" applyFont="1" applyFill="1" applyBorder="1" applyAlignment="1">
      <alignment horizontal="left" vertical="top"/>
    </xf>
    <xf numFmtId="164" fontId="9" fillId="0" borderId="34" xfId="0" applyNumberFormat="1" applyFont="1" applyBorder="1" applyAlignment="1">
      <alignment horizontal="left" vertical="top" wrapText="1"/>
    </xf>
    <xf numFmtId="164" fontId="9" fillId="0" borderId="24" xfId="0" applyNumberFormat="1" applyFont="1" applyBorder="1" applyAlignment="1">
      <alignment horizontal="left" vertical="top" wrapText="1"/>
    </xf>
    <xf numFmtId="0" fontId="14" fillId="15" borderId="45" xfId="0" applyFont="1" applyFill="1" applyBorder="1" applyAlignment="1">
      <alignment horizontal="left" vertical="top"/>
    </xf>
    <xf numFmtId="0" fontId="14" fillId="15" borderId="24" xfId="0" applyFont="1" applyFill="1" applyBorder="1" applyAlignment="1">
      <alignment horizontal="left" vertical="top"/>
    </xf>
    <xf numFmtId="0" fontId="5" fillId="0" borderId="34" xfId="0" applyFont="1" applyBorder="1" applyAlignment="1">
      <alignment horizontal="center" vertical="top" wrapText="1"/>
    </xf>
    <xf numFmtId="164" fontId="13" fillId="2" borderId="51" xfId="0" applyNumberFormat="1" applyFont="1" applyFill="1" applyBorder="1" applyAlignment="1">
      <alignment horizontal="center" vertical="center" wrapText="1"/>
    </xf>
    <xf numFmtId="164" fontId="13" fillId="2" borderId="3" xfId="0" applyNumberFormat="1" applyFont="1" applyFill="1" applyBorder="1" applyAlignment="1">
      <alignment horizontal="center" vertical="center" wrapText="1"/>
    </xf>
    <xf numFmtId="164" fontId="13" fillId="2" borderId="49" xfId="0" applyNumberFormat="1" applyFont="1" applyFill="1" applyBorder="1" applyAlignment="1">
      <alignment horizontal="center" vertical="center" wrapText="1"/>
    </xf>
    <xf numFmtId="164" fontId="13" fillId="2" borderId="68" xfId="0" applyNumberFormat="1" applyFont="1" applyFill="1" applyBorder="1" applyAlignment="1">
      <alignment horizontal="center" vertical="center" wrapText="1"/>
    </xf>
    <xf numFmtId="0" fontId="16" fillId="0" borderId="0" xfId="0" applyFont="1" applyAlignment="1">
      <alignment horizontal="center" vertical="center" wrapText="1"/>
    </xf>
    <xf numFmtId="0" fontId="6" fillId="2" borderId="4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0" borderId="22" xfId="0" applyFont="1" applyBorder="1" applyAlignment="1">
      <alignment horizontal="center" vertical="top" wrapText="1"/>
    </xf>
    <xf numFmtId="0" fontId="9" fillId="0" borderId="34" xfId="0" applyFont="1" applyBorder="1" applyAlignment="1">
      <alignment horizontal="center" vertical="top" wrapText="1"/>
    </xf>
    <xf numFmtId="0" fontId="9" fillId="0" borderId="24" xfId="0" applyFont="1" applyBorder="1" applyAlignment="1">
      <alignment horizontal="center" vertical="top" wrapText="1"/>
    </xf>
    <xf numFmtId="0" fontId="5" fillId="0" borderId="0" xfId="0" applyFont="1" applyAlignment="1">
      <alignment horizontal="left" vertical="top" wrapText="1"/>
    </xf>
    <xf numFmtId="164" fontId="6" fillId="3" borderId="22" xfId="0" applyNumberFormat="1" applyFont="1" applyFill="1" applyBorder="1" applyAlignment="1">
      <alignment horizontal="left" vertical="top" wrapText="1"/>
    </xf>
    <xf numFmtId="164" fontId="6" fillId="3" borderId="24" xfId="0" applyNumberFormat="1" applyFont="1" applyFill="1" applyBorder="1" applyAlignment="1">
      <alignment horizontal="left" vertical="top" wrapText="1"/>
    </xf>
    <xf numFmtId="0" fontId="5" fillId="0" borderId="0" xfId="0" applyFont="1" applyAlignment="1">
      <alignment vertical="top" wrapText="1"/>
    </xf>
    <xf numFmtId="164" fontId="5" fillId="3" borderId="51" xfId="0" applyNumberFormat="1" applyFont="1" applyFill="1" applyBorder="1" applyAlignment="1">
      <alignment horizontal="center" vertical="top" wrapText="1"/>
    </xf>
    <xf numFmtId="164" fontId="5" fillId="3" borderId="3" xfId="0" applyNumberFormat="1" applyFont="1" applyFill="1" applyBorder="1" applyAlignment="1">
      <alignment horizontal="center" vertical="top" wrapText="1"/>
    </xf>
    <xf numFmtId="164" fontId="5" fillId="3" borderId="49" xfId="0" applyNumberFormat="1" applyFont="1" applyFill="1" applyBorder="1" applyAlignment="1">
      <alignment horizontal="center" vertical="top" wrapText="1"/>
    </xf>
    <xf numFmtId="164" fontId="5" fillId="3" borderId="68" xfId="0" applyNumberFormat="1" applyFont="1" applyFill="1" applyBorder="1" applyAlignment="1">
      <alignment horizontal="center" vertical="top" wrapText="1"/>
    </xf>
    <xf numFmtId="164" fontId="5" fillId="3" borderId="26" xfId="0" applyNumberFormat="1" applyFont="1" applyFill="1" applyBorder="1" applyAlignment="1">
      <alignment horizontal="center" vertical="top" wrapText="1"/>
    </xf>
    <xf numFmtId="164" fontId="5" fillId="3" borderId="50" xfId="0" applyNumberFormat="1" applyFont="1" applyFill="1" applyBorder="1" applyAlignment="1">
      <alignment horizontal="center" vertical="top" wrapText="1"/>
    </xf>
    <xf numFmtId="164" fontId="6" fillId="3" borderId="51" xfId="0" applyNumberFormat="1" applyFont="1" applyFill="1" applyBorder="1" applyAlignment="1">
      <alignment horizontal="center" vertical="top" wrapText="1"/>
    </xf>
    <xf numFmtId="164" fontId="6" fillId="3" borderId="3" xfId="0" applyNumberFormat="1" applyFont="1" applyFill="1" applyBorder="1" applyAlignment="1">
      <alignment horizontal="center" vertical="top" wrapText="1"/>
    </xf>
    <xf numFmtId="164" fontId="6" fillId="3" borderId="26" xfId="0" applyNumberFormat="1" applyFont="1" applyFill="1" applyBorder="1" applyAlignment="1">
      <alignment horizontal="center" vertical="top" wrapText="1"/>
    </xf>
    <xf numFmtId="164" fontId="6" fillId="3" borderId="49" xfId="0" applyNumberFormat="1" applyFont="1" applyFill="1" applyBorder="1" applyAlignment="1">
      <alignment horizontal="center" vertical="top" wrapText="1"/>
    </xf>
    <xf numFmtId="164" fontId="6" fillId="3" borderId="68" xfId="0" applyNumberFormat="1" applyFont="1" applyFill="1" applyBorder="1" applyAlignment="1">
      <alignment horizontal="center" vertical="top" wrapText="1"/>
    </xf>
    <xf numFmtId="164" fontId="6" fillId="3" borderId="50" xfId="0" applyNumberFormat="1" applyFont="1" applyFill="1" applyBorder="1" applyAlignment="1">
      <alignment horizontal="center" vertical="top" wrapText="1"/>
    </xf>
    <xf numFmtId="0" fontId="6" fillId="3" borderId="51" xfId="0" applyFont="1" applyFill="1" applyBorder="1" applyAlignment="1">
      <alignment horizontal="left" vertical="top" wrapText="1"/>
    </xf>
    <xf numFmtId="0" fontId="6" fillId="3" borderId="26" xfId="0" applyFont="1" applyFill="1" applyBorder="1" applyAlignment="1">
      <alignment horizontal="left" vertical="top" wrapText="1"/>
    </xf>
    <xf numFmtId="164" fontId="5" fillId="6" borderId="49" xfId="1" applyNumberFormat="1" applyFont="1" applyFill="1" applyBorder="1" applyAlignment="1">
      <alignment horizontal="center" vertical="top"/>
    </xf>
    <xf numFmtId="164" fontId="5" fillId="6" borderId="68" xfId="1" applyNumberFormat="1" applyFont="1" applyFill="1" applyBorder="1" applyAlignment="1">
      <alignment horizontal="center" vertical="top"/>
    </xf>
    <xf numFmtId="164" fontId="5" fillId="6" borderId="50" xfId="1" applyNumberFormat="1" applyFont="1" applyFill="1" applyBorder="1" applyAlignment="1">
      <alignment horizontal="center" vertical="top"/>
    </xf>
    <xf numFmtId="164" fontId="5" fillId="3" borderId="49" xfId="1" applyNumberFormat="1" applyFont="1" applyFill="1" applyBorder="1" applyAlignment="1">
      <alignment horizontal="center" vertical="top"/>
    </xf>
    <xf numFmtId="164" fontId="5" fillId="3" borderId="50" xfId="1" applyNumberFormat="1" applyFont="1" applyFill="1" applyBorder="1" applyAlignment="1">
      <alignment horizontal="center" vertical="top"/>
    </xf>
    <xf numFmtId="0" fontId="20" fillId="3" borderId="51" xfId="0" applyFont="1" applyFill="1" applyBorder="1" applyAlignment="1">
      <alignment horizontal="left" vertical="top" wrapText="1"/>
    </xf>
    <xf numFmtId="0" fontId="20" fillId="3" borderId="3" xfId="0" applyFont="1" applyFill="1" applyBorder="1" applyAlignment="1">
      <alignment horizontal="left" vertical="top" wrapText="1"/>
    </xf>
    <xf numFmtId="0" fontId="20" fillId="3" borderId="26" xfId="0" applyFont="1" applyFill="1" applyBorder="1" applyAlignment="1">
      <alignment horizontal="left" vertical="top" wrapText="1"/>
    </xf>
    <xf numFmtId="0" fontId="6" fillId="0" borderId="76" xfId="0" applyFont="1" applyBorder="1" applyAlignment="1">
      <alignment horizontal="left" vertical="top" wrapText="1"/>
    </xf>
    <xf numFmtId="164" fontId="5" fillId="6" borderId="76" xfId="1" applyNumberFormat="1" applyFont="1" applyFill="1" applyBorder="1" applyAlignment="1">
      <alignment horizontal="center" vertical="top"/>
    </xf>
    <xf numFmtId="164" fontId="5" fillId="6" borderId="96" xfId="1" applyNumberFormat="1" applyFont="1" applyFill="1" applyBorder="1" applyAlignment="1">
      <alignment horizontal="center" vertical="top"/>
    </xf>
    <xf numFmtId="164" fontId="5" fillId="3" borderId="68" xfId="1" applyNumberFormat="1" applyFont="1" applyFill="1" applyBorder="1" applyAlignment="1">
      <alignment horizontal="center" vertical="top"/>
    </xf>
    <xf numFmtId="164" fontId="5" fillId="0" borderId="97" xfId="1" applyNumberFormat="1" applyFont="1" applyBorder="1" applyAlignment="1">
      <alignment horizontal="center" vertical="top"/>
    </xf>
    <xf numFmtId="164" fontId="5" fillId="0" borderId="68" xfId="1" applyNumberFormat="1" applyFont="1" applyBorder="1" applyAlignment="1">
      <alignment horizontal="center" vertical="top"/>
    </xf>
    <xf numFmtId="164" fontId="5" fillId="0" borderId="96" xfId="1" applyNumberFormat="1" applyFont="1" applyBorder="1" applyAlignment="1">
      <alignment horizontal="center" vertical="top"/>
    </xf>
  </cellXfs>
  <cellStyles count="2">
    <cellStyle name="Excel Built-in Normal" xfId="1" xr:uid="{00000000-0005-0000-0000-000000000000}"/>
    <cellStyle name="Įprastas" xfId="0" builtinId="0"/>
  </cellStyles>
  <dxfs count="0"/>
  <tableStyles count="0" defaultTableStyle="TableStyleMedium2" defaultPivotStyle="PivotStyleLight16"/>
  <colors>
    <mruColors>
      <color rgb="FFFFFFCC"/>
      <color rgb="FFFFCCFF"/>
      <color rgb="FFCCFFCC"/>
      <color rgb="FF99FF99"/>
      <color rgb="FFFF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01"/>
  <sheetViews>
    <sheetView tabSelected="1" zoomScaleNormal="100" zoomScaleSheetLayoutView="100" workbookViewId="0">
      <selection activeCell="B2" sqref="B2:K2"/>
    </sheetView>
  </sheetViews>
  <sheetFormatPr defaultColWidth="9.140625" defaultRowHeight="12.75" x14ac:dyDescent="0.2"/>
  <cols>
    <col min="1" max="1" width="2.5703125" style="3" customWidth="1"/>
    <col min="2" max="2" width="14.7109375" style="24" customWidth="1"/>
    <col min="3" max="3" width="35.85546875" style="24" customWidth="1"/>
    <col min="4" max="4" width="11.42578125" style="23" customWidth="1"/>
    <col min="5" max="5" width="12.5703125" style="23" customWidth="1"/>
    <col min="6" max="6" width="11.42578125" style="23" customWidth="1"/>
    <col min="7" max="7" width="33.28515625" style="25" customWidth="1"/>
    <col min="8" max="8" width="9.28515625" style="3" customWidth="1"/>
    <col min="9" max="9" width="8.42578125" style="3" customWidth="1"/>
    <col min="10" max="10" width="9.85546875" style="3" customWidth="1"/>
    <col min="11" max="11" width="11.5703125" style="3" customWidth="1"/>
    <col min="12" max="16384" width="9.140625" style="3"/>
  </cols>
  <sheetData>
    <row r="1" spans="2:11" ht="16.899999999999999" customHeight="1" x14ac:dyDescent="0.2">
      <c r="B1" s="29"/>
      <c r="C1" s="29"/>
      <c r="D1" s="29"/>
      <c r="E1" s="29"/>
      <c r="F1" s="30"/>
    </row>
    <row r="2" spans="2:11" ht="32.25" customHeight="1" thickBot="1" x14ac:dyDescent="0.25">
      <c r="B2" s="567" t="s">
        <v>259</v>
      </c>
      <c r="C2" s="567"/>
      <c r="D2" s="567"/>
      <c r="E2" s="567"/>
      <c r="F2" s="567"/>
      <c r="G2" s="567"/>
      <c r="H2" s="567"/>
      <c r="I2" s="567"/>
      <c r="J2" s="567"/>
      <c r="K2" s="567"/>
    </row>
    <row r="3" spans="2:11" ht="55.5" customHeight="1" x14ac:dyDescent="0.2">
      <c r="B3" s="568" t="s">
        <v>0</v>
      </c>
      <c r="C3" s="574" t="s">
        <v>1</v>
      </c>
      <c r="D3" s="563" t="s">
        <v>2</v>
      </c>
      <c r="E3" s="563" t="s">
        <v>3</v>
      </c>
      <c r="F3" s="565" t="s">
        <v>4</v>
      </c>
      <c r="G3" s="568" t="s">
        <v>5</v>
      </c>
      <c r="H3" s="570" t="s">
        <v>6</v>
      </c>
      <c r="I3" s="570"/>
      <c r="J3" s="571"/>
      <c r="K3" s="572" t="s">
        <v>7</v>
      </c>
    </row>
    <row r="4" spans="2:11" ht="15" customHeight="1" thickBot="1" x14ac:dyDescent="0.25">
      <c r="B4" s="569"/>
      <c r="C4" s="575"/>
      <c r="D4" s="564"/>
      <c r="E4" s="564"/>
      <c r="F4" s="566"/>
      <c r="G4" s="569"/>
      <c r="H4" s="246" t="s">
        <v>8</v>
      </c>
      <c r="I4" s="246" t="s">
        <v>9</v>
      </c>
      <c r="J4" s="246" t="s">
        <v>10</v>
      </c>
      <c r="K4" s="573"/>
    </row>
    <row r="5" spans="2:11" ht="12.6" customHeight="1" thickBot="1" x14ac:dyDescent="0.25">
      <c r="B5" s="346">
        <v>1</v>
      </c>
      <c r="C5" s="347">
        <v>2</v>
      </c>
      <c r="D5" s="347">
        <v>3</v>
      </c>
      <c r="E5" s="347">
        <v>4</v>
      </c>
      <c r="F5" s="348">
        <v>5</v>
      </c>
      <c r="G5" s="346">
        <v>6</v>
      </c>
      <c r="H5" s="347">
        <v>7</v>
      </c>
      <c r="I5" s="347">
        <v>8</v>
      </c>
      <c r="J5" s="347">
        <v>9</v>
      </c>
      <c r="K5" s="348">
        <v>10</v>
      </c>
    </row>
    <row r="6" spans="2:11" ht="42.75" customHeight="1" x14ac:dyDescent="0.2">
      <c r="B6" s="332" t="s">
        <v>11</v>
      </c>
      <c r="C6" s="118" t="s">
        <v>12</v>
      </c>
      <c r="D6" s="118"/>
      <c r="E6" s="118"/>
      <c r="F6" s="333"/>
      <c r="G6" s="334"/>
      <c r="H6" s="118"/>
      <c r="I6" s="118"/>
      <c r="J6" s="118"/>
      <c r="K6" s="333"/>
    </row>
    <row r="7" spans="2:11" ht="66" customHeight="1" thickBot="1" x14ac:dyDescent="0.25">
      <c r="B7" s="115"/>
      <c r="C7" s="116"/>
      <c r="D7" s="116"/>
      <c r="E7" s="116"/>
      <c r="F7" s="331"/>
      <c r="G7" s="276" t="s">
        <v>13</v>
      </c>
      <c r="H7" s="99" t="s">
        <v>260</v>
      </c>
      <c r="I7" s="100" t="s">
        <v>260</v>
      </c>
      <c r="J7" s="100" t="s">
        <v>260</v>
      </c>
      <c r="K7" s="277"/>
    </row>
    <row r="8" spans="2:11" ht="43.5" customHeight="1" x14ac:dyDescent="0.2">
      <c r="B8" s="101" t="s">
        <v>14</v>
      </c>
      <c r="C8" s="102" t="s">
        <v>15</v>
      </c>
      <c r="D8" s="104"/>
      <c r="E8" s="104"/>
      <c r="F8" s="248"/>
      <c r="G8" s="278" t="s">
        <v>16</v>
      </c>
      <c r="H8" s="103">
        <v>6</v>
      </c>
      <c r="I8" s="103">
        <v>3</v>
      </c>
      <c r="J8" s="103">
        <v>2</v>
      </c>
      <c r="K8" s="105" t="s">
        <v>17</v>
      </c>
    </row>
    <row r="9" spans="2:11" ht="26.25" customHeight="1" x14ac:dyDescent="0.2">
      <c r="B9" s="106"/>
      <c r="C9" s="4" t="s">
        <v>18</v>
      </c>
      <c r="D9" s="5">
        <f>SUM(D11:D11)</f>
        <v>736.7</v>
      </c>
      <c r="E9" s="5">
        <f t="shared" ref="E9:F9" si="0">SUM(E11:E11)</f>
        <v>296.89999999999998</v>
      </c>
      <c r="F9" s="249">
        <f t="shared" si="0"/>
        <v>146.9</v>
      </c>
      <c r="G9" s="279"/>
      <c r="H9" s="39"/>
      <c r="I9" s="39"/>
      <c r="J9" s="39"/>
      <c r="K9" s="107"/>
    </row>
    <row r="10" spans="2:11" ht="19.149999999999999" customHeight="1" x14ac:dyDescent="0.2">
      <c r="B10" s="551"/>
      <c r="C10" s="6" t="s">
        <v>19</v>
      </c>
      <c r="D10" s="7"/>
      <c r="E10" s="7"/>
      <c r="F10" s="250"/>
      <c r="G10" s="280"/>
      <c r="H10" s="40"/>
      <c r="I10" s="40"/>
      <c r="J10" s="40"/>
      <c r="K10" s="108"/>
    </row>
    <row r="11" spans="2:11" ht="30.75" customHeight="1" thickBot="1" x14ac:dyDescent="0.25">
      <c r="B11" s="552"/>
      <c r="C11" s="109" t="s">
        <v>20</v>
      </c>
      <c r="D11" s="110">
        <f>836.7-100</f>
        <v>736.7</v>
      </c>
      <c r="E11" s="110">
        <v>296.89999999999998</v>
      </c>
      <c r="F11" s="251">
        <v>146.9</v>
      </c>
      <c r="G11" s="281"/>
      <c r="H11" s="111"/>
      <c r="I11" s="111"/>
      <c r="J11" s="111"/>
      <c r="K11" s="112"/>
    </row>
    <row r="12" spans="2:11" ht="32.25" customHeight="1" x14ac:dyDescent="0.2">
      <c r="B12" s="120" t="s">
        <v>21</v>
      </c>
      <c r="C12" s="102" t="s">
        <v>22</v>
      </c>
      <c r="D12" s="104"/>
      <c r="E12" s="104"/>
      <c r="F12" s="248"/>
      <c r="G12" s="402" t="s">
        <v>23</v>
      </c>
      <c r="H12" s="403">
        <v>1</v>
      </c>
      <c r="I12" s="404">
        <v>1</v>
      </c>
      <c r="J12" s="404">
        <v>1</v>
      </c>
      <c r="K12" s="405"/>
    </row>
    <row r="13" spans="2:11" ht="40.5" customHeight="1" x14ac:dyDescent="0.2">
      <c r="B13" s="121"/>
      <c r="C13" s="4" t="s">
        <v>18</v>
      </c>
      <c r="D13" s="5">
        <f>+D15</f>
        <v>80</v>
      </c>
      <c r="E13" s="5">
        <f t="shared" ref="E13:F13" si="1">+E15</f>
        <v>60</v>
      </c>
      <c r="F13" s="249">
        <f t="shared" si="1"/>
        <v>60</v>
      </c>
      <c r="G13" s="406" t="s">
        <v>24</v>
      </c>
      <c r="H13" s="407">
        <v>4</v>
      </c>
      <c r="I13" s="407"/>
      <c r="J13" s="407"/>
      <c r="K13" s="122"/>
    </row>
    <row r="14" spans="2:11" ht="18.75" customHeight="1" x14ac:dyDescent="0.2">
      <c r="B14" s="524"/>
      <c r="C14" s="8" t="s">
        <v>19</v>
      </c>
      <c r="D14" s="10"/>
      <c r="E14" s="10"/>
      <c r="F14" s="252"/>
      <c r="G14" s="282"/>
      <c r="H14" s="43"/>
      <c r="I14" s="43"/>
      <c r="J14" s="43"/>
      <c r="K14" s="123"/>
    </row>
    <row r="15" spans="2:11" ht="32.25" customHeight="1" thickBot="1" x14ac:dyDescent="0.25">
      <c r="B15" s="526"/>
      <c r="C15" s="8" t="s">
        <v>20</v>
      </c>
      <c r="D15" s="7">
        <v>80</v>
      </c>
      <c r="E15" s="7">
        <v>60</v>
      </c>
      <c r="F15" s="250">
        <v>60</v>
      </c>
      <c r="G15" s="283"/>
      <c r="H15" s="41"/>
      <c r="I15" s="42"/>
      <c r="J15" s="42"/>
      <c r="K15" s="123"/>
    </row>
    <row r="16" spans="2:11" ht="55.5" customHeight="1" x14ac:dyDescent="0.2">
      <c r="B16" s="113" t="s">
        <v>25</v>
      </c>
      <c r="C16" s="114" t="s">
        <v>26</v>
      </c>
      <c r="D16" s="125"/>
      <c r="E16" s="125"/>
      <c r="F16" s="253"/>
      <c r="G16" s="285"/>
      <c r="H16" s="126"/>
      <c r="I16" s="126"/>
      <c r="J16" s="126"/>
      <c r="K16" s="127"/>
    </row>
    <row r="17" spans="2:11" ht="44.45" customHeight="1" x14ac:dyDescent="0.2">
      <c r="B17" s="128"/>
      <c r="C17" s="52"/>
      <c r="D17" s="53"/>
      <c r="E17" s="53"/>
      <c r="F17" s="54"/>
      <c r="G17" s="286" t="s">
        <v>27</v>
      </c>
      <c r="H17" s="47">
        <v>8.5</v>
      </c>
      <c r="I17" s="48">
        <v>8.5</v>
      </c>
      <c r="J17" s="48">
        <v>8.6</v>
      </c>
      <c r="K17" s="129">
        <v>8.6</v>
      </c>
    </row>
    <row r="18" spans="2:11" ht="68.25" customHeight="1" x14ac:dyDescent="0.2">
      <c r="B18" s="128"/>
      <c r="C18" s="52"/>
      <c r="D18" s="53"/>
      <c r="E18" s="53"/>
      <c r="F18" s="54"/>
      <c r="G18" s="286" t="s">
        <v>28</v>
      </c>
      <c r="H18" s="49">
        <v>17</v>
      </c>
      <c r="I18" s="50">
        <v>18</v>
      </c>
      <c r="J18" s="50">
        <v>19</v>
      </c>
      <c r="K18" s="130">
        <v>20</v>
      </c>
    </row>
    <row r="19" spans="2:11" ht="56.25" customHeight="1" thickBot="1" x14ac:dyDescent="0.25">
      <c r="B19" s="115"/>
      <c r="C19" s="116"/>
      <c r="D19" s="131"/>
      <c r="E19" s="131"/>
      <c r="F19" s="132"/>
      <c r="G19" s="287" t="s">
        <v>29</v>
      </c>
      <c r="H19" s="409">
        <v>205</v>
      </c>
      <c r="I19" s="133">
        <v>210</v>
      </c>
      <c r="J19" s="133">
        <v>215</v>
      </c>
      <c r="K19" s="134">
        <v>220</v>
      </c>
    </row>
    <row r="20" spans="2:11" ht="33" customHeight="1" thickBot="1" x14ac:dyDescent="0.25">
      <c r="B20" s="135" t="s">
        <v>30</v>
      </c>
      <c r="C20" s="136" t="s">
        <v>31</v>
      </c>
      <c r="D20" s="137"/>
      <c r="E20" s="137"/>
      <c r="F20" s="138"/>
      <c r="G20" s="288"/>
      <c r="H20" s="410"/>
      <c r="I20" s="139"/>
      <c r="J20" s="139"/>
      <c r="K20" s="140"/>
    </row>
    <row r="21" spans="2:11" ht="22.5" customHeight="1" x14ac:dyDescent="0.2">
      <c r="B21" s="543" t="s">
        <v>32</v>
      </c>
      <c r="C21" s="595" t="s">
        <v>33</v>
      </c>
      <c r="D21" s="589"/>
      <c r="E21" s="589"/>
      <c r="F21" s="592"/>
      <c r="G21" s="289" t="s">
        <v>34</v>
      </c>
      <c r="H21" s="411">
        <v>1150</v>
      </c>
      <c r="I21" s="142">
        <v>1150</v>
      </c>
      <c r="J21" s="142">
        <v>1150</v>
      </c>
      <c r="K21" s="143" t="s">
        <v>35</v>
      </c>
    </row>
    <row r="22" spans="2:11" ht="32.450000000000003" customHeight="1" x14ac:dyDescent="0.2">
      <c r="B22" s="544"/>
      <c r="C22" s="538"/>
      <c r="D22" s="590"/>
      <c r="E22" s="590"/>
      <c r="F22" s="593"/>
      <c r="G22" s="290" t="s">
        <v>36</v>
      </c>
      <c r="H22" s="59">
        <v>15</v>
      </c>
      <c r="I22" s="57">
        <v>15</v>
      </c>
      <c r="J22" s="57">
        <v>15</v>
      </c>
      <c r="K22" s="144" t="s">
        <v>37</v>
      </c>
    </row>
    <row r="23" spans="2:11" ht="42" customHeight="1" x14ac:dyDescent="0.2">
      <c r="B23" s="544"/>
      <c r="C23" s="538"/>
      <c r="D23" s="590"/>
      <c r="E23" s="590"/>
      <c r="F23" s="593"/>
      <c r="G23" s="291" t="s">
        <v>38</v>
      </c>
      <c r="H23" s="412">
        <v>30527</v>
      </c>
      <c r="I23" s="58">
        <v>32450</v>
      </c>
      <c r="J23" s="58">
        <v>32450</v>
      </c>
      <c r="K23" s="123"/>
    </row>
    <row r="24" spans="2:11" ht="23.25" customHeight="1" x14ac:dyDescent="0.2">
      <c r="B24" s="544"/>
      <c r="C24" s="538"/>
      <c r="D24" s="590"/>
      <c r="E24" s="590"/>
      <c r="F24" s="593"/>
      <c r="G24" s="292" t="s">
        <v>39</v>
      </c>
      <c r="H24" s="41"/>
      <c r="I24" s="60"/>
      <c r="J24" s="60">
        <v>1</v>
      </c>
      <c r="K24" s="123"/>
    </row>
    <row r="25" spans="2:11" ht="23.25" customHeight="1" x14ac:dyDescent="0.2">
      <c r="B25" s="544"/>
      <c r="C25" s="538"/>
      <c r="D25" s="590"/>
      <c r="E25" s="590"/>
      <c r="F25" s="593"/>
      <c r="G25" s="292" t="s">
        <v>40</v>
      </c>
      <c r="H25" s="41">
        <v>2</v>
      </c>
      <c r="I25" s="60"/>
      <c r="J25" s="60"/>
      <c r="K25" s="123"/>
    </row>
    <row r="26" spans="2:11" ht="20.25" customHeight="1" x14ac:dyDescent="0.2">
      <c r="B26" s="544"/>
      <c r="C26" s="538"/>
      <c r="D26" s="590"/>
      <c r="E26" s="590"/>
      <c r="F26" s="593"/>
      <c r="G26" s="292" t="s">
        <v>41</v>
      </c>
      <c r="H26" s="41"/>
      <c r="I26" s="60">
        <v>2</v>
      </c>
      <c r="J26" s="60">
        <v>2</v>
      </c>
      <c r="K26" s="145"/>
    </row>
    <row r="27" spans="2:11" ht="30" customHeight="1" x14ac:dyDescent="0.2">
      <c r="B27" s="544"/>
      <c r="C27" s="538"/>
      <c r="D27" s="590"/>
      <c r="E27" s="590"/>
      <c r="F27" s="593"/>
      <c r="G27" s="292" t="s">
        <v>42</v>
      </c>
      <c r="H27" s="41"/>
      <c r="I27" s="60">
        <v>1</v>
      </c>
      <c r="J27" s="60"/>
      <c r="K27" s="145"/>
    </row>
    <row r="28" spans="2:11" ht="22.5" customHeight="1" x14ac:dyDescent="0.2">
      <c r="B28" s="544"/>
      <c r="C28" s="538"/>
      <c r="D28" s="590"/>
      <c r="E28" s="590"/>
      <c r="F28" s="593"/>
      <c r="G28" s="292" t="s">
        <v>44</v>
      </c>
      <c r="H28" s="66">
        <v>1</v>
      </c>
      <c r="I28" s="60"/>
      <c r="J28" s="60"/>
      <c r="K28" s="145"/>
    </row>
    <row r="29" spans="2:11" ht="30" customHeight="1" x14ac:dyDescent="0.2">
      <c r="B29" s="544"/>
      <c r="C29" s="538"/>
      <c r="D29" s="590"/>
      <c r="E29" s="590"/>
      <c r="F29" s="593"/>
      <c r="G29" s="395" t="s">
        <v>45</v>
      </c>
      <c r="H29" s="41"/>
      <c r="I29" s="60">
        <v>1</v>
      </c>
      <c r="J29" s="60"/>
      <c r="K29" s="145"/>
    </row>
    <row r="30" spans="2:11" ht="30" customHeight="1" x14ac:dyDescent="0.2">
      <c r="B30" s="544"/>
      <c r="C30" s="538"/>
      <c r="D30" s="590"/>
      <c r="E30" s="590"/>
      <c r="F30" s="593"/>
      <c r="G30" s="292" t="s">
        <v>46</v>
      </c>
      <c r="H30" s="41"/>
      <c r="I30" s="60">
        <v>1</v>
      </c>
      <c r="J30" s="60"/>
      <c r="K30" s="145"/>
    </row>
    <row r="31" spans="2:11" ht="30" customHeight="1" thickBot="1" x14ac:dyDescent="0.25">
      <c r="B31" s="545"/>
      <c r="C31" s="596"/>
      <c r="D31" s="591"/>
      <c r="E31" s="591"/>
      <c r="F31" s="594"/>
      <c r="G31" s="293" t="s">
        <v>47</v>
      </c>
      <c r="H31" s="413"/>
      <c r="I31" s="146">
        <v>1</v>
      </c>
      <c r="J31" s="146"/>
      <c r="K31" s="147"/>
    </row>
    <row r="32" spans="2:11" ht="20.25" customHeight="1" x14ac:dyDescent="0.2">
      <c r="B32" s="543" t="s">
        <v>48</v>
      </c>
      <c r="C32" s="528" t="s">
        <v>49</v>
      </c>
      <c r="D32" s="583"/>
      <c r="E32" s="583"/>
      <c r="F32" s="585"/>
      <c r="G32" s="294" t="s">
        <v>34</v>
      </c>
      <c r="H32" s="414">
        <v>760</v>
      </c>
      <c r="I32" s="150">
        <v>800</v>
      </c>
      <c r="J32" s="150">
        <v>800</v>
      </c>
      <c r="K32" s="143" t="s">
        <v>35</v>
      </c>
    </row>
    <row r="33" spans="2:11" ht="27.75" customHeight="1" x14ac:dyDescent="0.2">
      <c r="B33" s="544"/>
      <c r="C33" s="529"/>
      <c r="D33" s="584"/>
      <c r="E33" s="584"/>
      <c r="F33" s="586"/>
      <c r="G33" s="290" t="s">
        <v>36</v>
      </c>
      <c r="H33" s="41">
        <v>20</v>
      </c>
      <c r="I33" s="60">
        <v>20</v>
      </c>
      <c r="J33" s="60">
        <v>20</v>
      </c>
      <c r="K33" s="144" t="s">
        <v>37</v>
      </c>
    </row>
    <row r="34" spans="2:11" ht="18.75" customHeight="1" x14ac:dyDescent="0.2">
      <c r="B34" s="544"/>
      <c r="C34" s="529"/>
      <c r="D34" s="584"/>
      <c r="E34" s="584"/>
      <c r="F34" s="586"/>
      <c r="G34" s="292" t="s">
        <v>51</v>
      </c>
      <c r="H34" s="66">
        <v>1</v>
      </c>
      <c r="I34" s="60" t="s">
        <v>43</v>
      </c>
      <c r="J34" s="60" t="s">
        <v>43</v>
      </c>
      <c r="K34" s="123"/>
    </row>
    <row r="35" spans="2:11" ht="18.75" customHeight="1" x14ac:dyDescent="0.2">
      <c r="B35" s="544"/>
      <c r="C35" s="529"/>
      <c r="D35" s="584"/>
      <c r="E35" s="584"/>
      <c r="F35" s="586"/>
      <c r="G35" s="499" t="s">
        <v>52</v>
      </c>
      <c r="H35" s="500">
        <v>1</v>
      </c>
      <c r="I35" s="501"/>
      <c r="J35" s="501"/>
      <c r="K35" s="123"/>
    </row>
    <row r="36" spans="2:11" ht="26.25" customHeight="1" thickBot="1" x14ac:dyDescent="0.25">
      <c r="B36" s="545"/>
      <c r="C36" s="530"/>
      <c r="D36" s="587"/>
      <c r="E36" s="587"/>
      <c r="F36" s="588"/>
      <c r="G36" s="293" t="s">
        <v>270</v>
      </c>
      <c r="H36" s="413">
        <v>1</v>
      </c>
      <c r="I36" s="146" t="s">
        <v>43</v>
      </c>
      <c r="J36" s="146" t="s">
        <v>43</v>
      </c>
      <c r="K36" s="498"/>
    </row>
    <row r="37" spans="2:11" ht="22.5" customHeight="1" x14ac:dyDescent="0.2">
      <c r="B37" s="543" t="s">
        <v>53</v>
      </c>
      <c r="C37" s="528" t="s">
        <v>54</v>
      </c>
      <c r="D37" s="583"/>
      <c r="E37" s="583"/>
      <c r="F37" s="585"/>
      <c r="G37" s="294" t="s">
        <v>34</v>
      </c>
      <c r="H37" s="141" t="s">
        <v>55</v>
      </c>
      <c r="I37" s="141" t="s">
        <v>56</v>
      </c>
      <c r="J37" s="141" t="s">
        <v>57</v>
      </c>
      <c r="K37" s="143" t="s">
        <v>35</v>
      </c>
    </row>
    <row r="38" spans="2:11" ht="31.9" customHeight="1" x14ac:dyDescent="0.2">
      <c r="B38" s="544"/>
      <c r="C38" s="529"/>
      <c r="D38" s="584"/>
      <c r="E38" s="584"/>
      <c r="F38" s="586"/>
      <c r="G38" s="290" t="s">
        <v>36</v>
      </c>
      <c r="H38" s="55" t="s">
        <v>59</v>
      </c>
      <c r="I38" s="55" t="s">
        <v>60</v>
      </c>
      <c r="J38" s="55" t="s">
        <v>58</v>
      </c>
      <c r="K38" s="144" t="s">
        <v>37</v>
      </c>
    </row>
    <row r="39" spans="2:11" ht="40.9" customHeight="1" thickBot="1" x14ac:dyDescent="0.25">
      <c r="B39" s="544"/>
      <c r="C39" s="529"/>
      <c r="D39" s="584"/>
      <c r="E39" s="584"/>
      <c r="F39" s="586"/>
      <c r="G39" s="408" t="s">
        <v>38</v>
      </c>
      <c r="H39" s="55" t="s">
        <v>61</v>
      </c>
      <c r="I39" s="55" t="s">
        <v>61</v>
      </c>
      <c r="J39" s="55" t="s">
        <v>61</v>
      </c>
      <c r="K39" s="123"/>
    </row>
    <row r="40" spans="2:11" ht="23.25" customHeight="1" x14ac:dyDescent="0.2">
      <c r="B40" s="543" t="s">
        <v>62</v>
      </c>
      <c r="C40" s="528" t="s">
        <v>63</v>
      </c>
      <c r="D40" s="583"/>
      <c r="E40" s="583"/>
      <c r="F40" s="585"/>
      <c r="G40" s="294" t="s">
        <v>34</v>
      </c>
      <c r="H40" s="141" t="s">
        <v>64</v>
      </c>
      <c r="I40" s="151" t="s">
        <v>64</v>
      </c>
      <c r="J40" s="151" t="s">
        <v>64</v>
      </c>
      <c r="K40" s="143" t="s">
        <v>35</v>
      </c>
    </row>
    <row r="41" spans="2:11" ht="28.5" customHeight="1" x14ac:dyDescent="0.2">
      <c r="B41" s="544"/>
      <c r="C41" s="529"/>
      <c r="D41" s="584"/>
      <c r="E41" s="584"/>
      <c r="F41" s="586"/>
      <c r="G41" s="290" t="s">
        <v>36</v>
      </c>
      <c r="H41" s="55" t="s">
        <v>66</v>
      </c>
      <c r="I41" s="61" t="s">
        <v>65</v>
      </c>
      <c r="J41" s="61" t="s">
        <v>65</v>
      </c>
      <c r="K41" s="144" t="s">
        <v>37</v>
      </c>
    </row>
    <row r="42" spans="2:11" ht="20.45" customHeight="1" thickBot="1" x14ac:dyDescent="0.25">
      <c r="B42" s="545"/>
      <c r="C42" s="530"/>
      <c r="D42" s="587"/>
      <c r="E42" s="587"/>
      <c r="F42" s="588"/>
      <c r="G42" s="295" t="s">
        <v>67</v>
      </c>
      <c r="H42" s="413">
        <v>1</v>
      </c>
      <c r="I42" s="152"/>
      <c r="J42" s="152"/>
      <c r="K42" s="124"/>
    </row>
    <row r="43" spans="2:11" ht="29.25" customHeight="1" x14ac:dyDescent="0.2">
      <c r="B43" s="543" t="s">
        <v>68</v>
      </c>
      <c r="C43" s="528" t="s">
        <v>69</v>
      </c>
      <c r="D43" s="583"/>
      <c r="E43" s="583"/>
      <c r="F43" s="585"/>
      <c r="G43" s="289" t="s">
        <v>70</v>
      </c>
      <c r="H43" s="153">
        <v>11</v>
      </c>
      <c r="I43" s="153">
        <v>11</v>
      </c>
      <c r="J43" s="153">
        <v>11</v>
      </c>
      <c r="K43" s="154"/>
    </row>
    <row r="44" spans="2:11" ht="24.75" customHeight="1" x14ac:dyDescent="0.2">
      <c r="B44" s="544"/>
      <c r="C44" s="529"/>
      <c r="D44" s="584"/>
      <c r="E44" s="584"/>
      <c r="F44" s="586"/>
      <c r="G44" s="290" t="s">
        <v>71</v>
      </c>
      <c r="H44" s="62">
        <v>9</v>
      </c>
      <c r="I44" s="63">
        <v>9</v>
      </c>
      <c r="J44" s="63">
        <v>9</v>
      </c>
      <c r="K44" s="123"/>
    </row>
    <row r="45" spans="2:11" ht="30.75" customHeight="1" x14ac:dyDescent="0.2">
      <c r="B45" s="544"/>
      <c r="C45" s="529"/>
      <c r="D45" s="584"/>
      <c r="E45" s="584"/>
      <c r="F45" s="586"/>
      <c r="G45" s="284" t="s">
        <v>72</v>
      </c>
      <c r="H45" s="64">
        <v>11</v>
      </c>
      <c r="I45" s="65">
        <v>11</v>
      </c>
      <c r="J45" s="65">
        <v>11</v>
      </c>
      <c r="K45" s="123"/>
    </row>
    <row r="46" spans="2:11" ht="21" customHeight="1" x14ac:dyDescent="0.2">
      <c r="B46" s="544"/>
      <c r="C46" s="529"/>
      <c r="D46" s="584"/>
      <c r="E46" s="584"/>
      <c r="F46" s="586"/>
      <c r="G46" s="283" t="s">
        <v>73</v>
      </c>
      <c r="H46" s="44">
        <v>1</v>
      </c>
      <c r="I46" s="68"/>
      <c r="J46" s="67"/>
      <c r="K46" s="123"/>
    </row>
    <row r="47" spans="2:11" ht="22.5" customHeight="1" x14ac:dyDescent="0.2">
      <c r="B47" s="544"/>
      <c r="C47" s="529"/>
      <c r="D47" s="584"/>
      <c r="E47" s="584"/>
      <c r="F47" s="586"/>
      <c r="G47" s="296" t="s">
        <v>74</v>
      </c>
      <c r="H47" s="44">
        <v>2</v>
      </c>
      <c r="I47" s="68"/>
      <c r="J47" s="67"/>
      <c r="K47" s="123"/>
    </row>
    <row r="48" spans="2:11" ht="20.25" customHeight="1" x14ac:dyDescent="0.2">
      <c r="B48" s="544"/>
      <c r="C48" s="529"/>
      <c r="D48" s="584"/>
      <c r="E48" s="584"/>
      <c r="F48" s="586"/>
      <c r="G48" s="297" t="s">
        <v>75</v>
      </c>
      <c r="H48" s="60">
        <v>1</v>
      </c>
      <c r="I48" s="68"/>
      <c r="J48" s="67"/>
      <c r="K48" s="123"/>
    </row>
    <row r="49" spans="2:11" ht="30.75" customHeight="1" x14ac:dyDescent="0.2">
      <c r="B49" s="544"/>
      <c r="C49" s="529"/>
      <c r="D49" s="584"/>
      <c r="E49" s="584"/>
      <c r="F49" s="586"/>
      <c r="G49" s="298" t="s">
        <v>76</v>
      </c>
      <c r="H49" s="60"/>
      <c r="I49" s="60">
        <v>1</v>
      </c>
      <c r="J49" s="67"/>
      <c r="K49" s="123"/>
    </row>
    <row r="50" spans="2:11" ht="24" customHeight="1" x14ac:dyDescent="0.2">
      <c r="B50" s="544"/>
      <c r="C50" s="529"/>
      <c r="D50" s="584"/>
      <c r="E50" s="584"/>
      <c r="F50" s="586"/>
      <c r="G50" s="297" t="s">
        <v>77</v>
      </c>
      <c r="H50" s="60">
        <v>1</v>
      </c>
      <c r="I50" s="68"/>
      <c r="J50" s="67"/>
      <c r="K50" s="123"/>
    </row>
    <row r="51" spans="2:11" ht="21" customHeight="1" x14ac:dyDescent="0.2">
      <c r="B51" s="544"/>
      <c r="C51" s="529"/>
      <c r="D51" s="584"/>
      <c r="E51" s="584"/>
      <c r="F51" s="586"/>
      <c r="G51" s="505" t="s">
        <v>271</v>
      </c>
      <c r="H51" s="500">
        <v>57</v>
      </c>
      <c r="I51" s="68"/>
      <c r="J51" s="502"/>
      <c r="K51" s="158"/>
    </row>
    <row r="52" spans="2:11" ht="19.5" customHeight="1" x14ac:dyDescent="0.2">
      <c r="B52" s="544"/>
      <c r="C52" s="529"/>
      <c r="D52" s="584"/>
      <c r="E52" s="584"/>
      <c r="F52" s="586"/>
      <c r="G52" s="503" t="s">
        <v>272</v>
      </c>
      <c r="H52" s="500">
        <v>2</v>
      </c>
      <c r="I52" s="68"/>
      <c r="J52" s="502"/>
      <c r="K52" s="158"/>
    </row>
    <row r="53" spans="2:11" ht="31.5" customHeight="1" x14ac:dyDescent="0.2">
      <c r="B53" s="544"/>
      <c r="C53" s="529"/>
      <c r="D53" s="584"/>
      <c r="E53" s="584"/>
      <c r="F53" s="586"/>
      <c r="G53" s="504" t="s">
        <v>273</v>
      </c>
      <c r="H53" s="500">
        <v>1</v>
      </c>
      <c r="I53" s="68"/>
      <c r="J53" s="502"/>
      <c r="K53" s="158"/>
    </row>
    <row r="54" spans="2:11" ht="25.5" customHeight="1" thickBot="1" x14ac:dyDescent="0.25">
      <c r="B54" s="545"/>
      <c r="C54" s="530"/>
      <c r="D54" s="587"/>
      <c r="E54" s="587"/>
      <c r="F54" s="588"/>
      <c r="G54" s="506" t="s">
        <v>78</v>
      </c>
      <c r="H54" s="413"/>
      <c r="I54" s="146">
        <v>1</v>
      </c>
      <c r="J54" s="155"/>
      <c r="K54" s="124"/>
    </row>
    <row r="55" spans="2:11" ht="22.5" customHeight="1" x14ac:dyDescent="0.2">
      <c r="B55" s="543" t="s">
        <v>79</v>
      </c>
      <c r="C55" s="528" t="s">
        <v>80</v>
      </c>
      <c r="D55" s="583"/>
      <c r="E55" s="583"/>
      <c r="F55" s="585"/>
      <c r="G55" s="289" t="s">
        <v>81</v>
      </c>
      <c r="H55" s="156">
        <v>3</v>
      </c>
      <c r="I55" s="156">
        <v>3</v>
      </c>
      <c r="J55" s="156">
        <v>3</v>
      </c>
      <c r="K55" s="154"/>
    </row>
    <row r="56" spans="2:11" ht="31.9" customHeight="1" thickBot="1" x14ac:dyDescent="0.25">
      <c r="B56" s="544"/>
      <c r="C56" s="530"/>
      <c r="D56" s="587"/>
      <c r="E56" s="587"/>
      <c r="F56" s="588"/>
      <c r="G56" s="299" t="s">
        <v>82</v>
      </c>
      <c r="H56" s="415">
        <v>12689</v>
      </c>
      <c r="I56" s="157">
        <v>12689</v>
      </c>
      <c r="J56" s="157">
        <v>12689</v>
      </c>
      <c r="K56" s="158" t="s">
        <v>83</v>
      </c>
    </row>
    <row r="57" spans="2:11" ht="26.45" customHeight="1" x14ac:dyDescent="0.2">
      <c r="B57" s="159"/>
      <c r="C57" s="160" t="s">
        <v>18</v>
      </c>
      <c r="D57" s="161">
        <f>SUM(D59:D62)</f>
        <v>9952.7999999999993</v>
      </c>
      <c r="E57" s="161">
        <f t="shared" ref="E57:F57" si="2">SUM(E59:E62)</f>
        <v>9492</v>
      </c>
      <c r="F57" s="161">
        <f t="shared" si="2"/>
        <v>9467.9</v>
      </c>
      <c r="G57" s="300"/>
      <c r="H57" s="162"/>
      <c r="I57" s="162"/>
      <c r="J57" s="162"/>
      <c r="K57" s="163"/>
    </row>
    <row r="58" spans="2:11" ht="15.6" customHeight="1" x14ac:dyDescent="0.2">
      <c r="B58" s="549"/>
      <c r="C58" s="8" t="s">
        <v>19</v>
      </c>
      <c r="D58" s="9"/>
      <c r="E58" s="9"/>
      <c r="F58" s="254"/>
      <c r="G58" s="280"/>
      <c r="H58" s="40"/>
      <c r="I58" s="40"/>
      <c r="J58" s="40"/>
      <c r="K58" s="108"/>
    </row>
    <row r="59" spans="2:11" ht="29.45" customHeight="1" x14ac:dyDescent="0.2">
      <c r="B59" s="562"/>
      <c r="C59" s="8" t="s">
        <v>20</v>
      </c>
      <c r="D59" s="9">
        <v>8960.4</v>
      </c>
      <c r="E59" s="9">
        <v>8755.4</v>
      </c>
      <c r="F59" s="254">
        <v>8730.2999999999993</v>
      </c>
      <c r="G59" s="280"/>
      <c r="H59" s="69"/>
      <c r="I59" s="40"/>
      <c r="J59" s="40"/>
      <c r="K59" s="108"/>
    </row>
    <row r="60" spans="2:11" ht="21" customHeight="1" x14ac:dyDescent="0.2">
      <c r="B60" s="562"/>
      <c r="C60" s="12" t="s">
        <v>261</v>
      </c>
      <c r="D60" s="2">
        <v>736.59999999999991</v>
      </c>
      <c r="E60" s="2">
        <v>736.59999999999991</v>
      </c>
      <c r="F60" s="255">
        <v>737.59999999999991</v>
      </c>
      <c r="G60" s="280"/>
      <c r="H60" s="69"/>
      <c r="I60" s="69"/>
      <c r="J60" s="69"/>
      <c r="K60" s="108"/>
    </row>
    <row r="61" spans="2:11" ht="19.899999999999999" customHeight="1" x14ac:dyDescent="0.2">
      <c r="B61" s="562"/>
      <c r="C61" s="486" t="s">
        <v>262</v>
      </c>
      <c r="D61" s="487">
        <v>225.8</v>
      </c>
      <c r="E61" s="487">
        <v>0</v>
      </c>
      <c r="F61" s="488">
        <v>0</v>
      </c>
      <c r="G61" s="280"/>
      <c r="H61" s="40"/>
      <c r="I61" s="201"/>
      <c r="J61" s="201"/>
      <c r="K61" s="108"/>
    </row>
    <row r="62" spans="2:11" ht="28.9" customHeight="1" thickBot="1" x14ac:dyDescent="0.25">
      <c r="B62" s="550"/>
      <c r="C62" s="489" t="s">
        <v>265</v>
      </c>
      <c r="D62" s="182">
        <v>30</v>
      </c>
      <c r="E62" s="182">
        <v>0</v>
      </c>
      <c r="F62" s="482">
        <v>0</v>
      </c>
      <c r="G62" s="483"/>
      <c r="H62" s="484"/>
      <c r="I62" s="111"/>
      <c r="J62" s="111"/>
      <c r="K62" s="485"/>
    </row>
    <row r="63" spans="2:11" ht="31.9" customHeight="1" thickBot="1" x14ac:dyDescent="0.25">
      <c r="B63" s="339" t="s">
        <v>84</v>
      </c>
      <c r="C63" s="340" t="s">
        <v>85</v>
      </c>
      <c r="D63" s="341"/>
      <c r="E63" s="341"/>
      <c r="F63" s="342"/>
      <c r="G63" s="343"/>
      <c r="H63" s="344"/>
      <c r="I63" s="344"/>
      <c r="J63" s="344"/>
      <c r="K63" s="345"/>
    </row>
    <row r="64" spans="2:11" ht="30" customHeight="1" thickBot="1" x14ac:dyDescent="0.25">
      <c r="B64" s="422" t="s">
        <v>86</v>
      </c>
      <c r="C64" s="423" t="s">
        <v>87</v>
      </c>
      <c r="D64" s="424"/>
      <c r="E64" s="424"/>
      <c r="F64" s="425"/>
      <c r="G64" s="426" t="s">
        <v>88</v>
      </c>
      <c r="H64" s="427" t="s">
        <v>89</v>
      </c>
      <c r="I64" s="428" t="s">
        <v>90</v>
      </c>
      <c r="J64" s="428" t="s">
        <v>91</v>
      </c>
      <c r="K64" s="429" t="s">
        <v>35</v>
      </c>
    </row>
    <row r="65" spans="2:13" ht="32.25" customHeight="1" thickBot="1" x14ac:dyDescent="0.25">
      <c r="B65" s="397" t="s">
        <v>92</v>
      </c>
      <c r="C65" s="350" t="s">
        <v>93</v>
      </c>
      <c r="D65" s="417"/>
      <c r="E65" s="417"/>
      <c r="F65" s="418"/>
      <c r="G65" s="419" t="s">
        <v>94</v>
      </c>
      <c r="H65" s="420" t="s">
        <v>274</v>
      </c>
      <c r="I65" s="421" t="s">
        <v>95</v>
      </c>
      <c r="J65" s="421" t="s">
        <v>96</v>
      </c>
      <c r="K65" s="215" t="s">
        <v>35</v>
      </c>
    </row>
    <row r="66" spans="2:13" ht="19.149999999999999" customHeight="1" thickBot="1" x14ac:dyDescent="0.25">
      <c r="B66" s="398" t="s">
        <v>97</v>
      </c>
      <c r="C66" s="167" t="s">
        <v>98</v>
      </c>
      <c r="D66" s="148"/>
      <c r="E66" s="148"/>
      <c r="F66" s="149"/>
      <c r="G66" s="289" t="s">
        <v>16</v>
      </c>
      <c r="H66" s="170">
        <v>27</v>
      </c>
      <c r="I66" s="170">
        <v>27</v>
      </c>
      <c r="J66" s="170">
        <v>27</v>
      </c>
      <c r="K66" s="143" t="s">
        <v>17</v>
      </c>
    </row>
    <row r="67" spans="2:13" ht="19.899999999999999" customHeight="1" thickBot="1" x14ac:dyDescent="0.25">
      <c r="B67" s="398" t="s">
        <v>99</v>
      </c>
      <c r="C67" s="167" t="s">
        <v>100</v>
      </c>
      <c r="D67" s="148"/>
      <c r="E67" s="148"/>
      <c r="F67" s="149"/>
      <c r="G67" s="303" t="s">
        <v>16</v>
      </c>
      <c r="H67" s="168" t="s">
        <v>101</v>
      </c>
      <c r="I67" s="169" t="s">
        <v>101</v>
      </c>
      <c r="J67" s="169" t="s">
        <v>101</v>
      </c>
      <c r="K67" s="154" t="s">
        <v>102</v>
      </c>
    </row>
    <row r="68" spans="2:13" ht="20.45" customHeight="1" thickBot="1" x14ac:dyDescent="0.25">
      <c r="B68" s="396" t="s">
        <v>103</v>
      </c>
      <c r="C68" s="166" t="s">
        <v>104</v>
      </c>
      <c r="D68" s="148"/>
      <c r="E68" s="148"/>
      <c r="F68" s="149"/>
      <c r="G68" s="294" t="s">
        <v>105</v>
      </c>
      <c r="H68" s="170">
        <v>10</v>
      </c>
      <c r="I68" s="170">
        <v>10</v>
      </c>
      <c r="J68" s="170">
        <v>10</v>
      </c>
      <c r="K68" s="171" t="s">
        <v>106</v>
      </c>
    </row>
    <row r="69" spans="2:13" ht="25.5" customHeight="1" x14ac:dyDescent="0.2">
      <c r="B69" s="543" t="s">
        <v>107</v>
      </c>
      <c r="C69" s="595" t="s">
        <v>108</v>
      </c>
      <c r="D69" s="583"/>
      <c r="E69" s="583"/>
      <c r="F69" s="585"/>
      <c r="G69" s="294" t="s">
        <v>109</v>
      </c>
      <c r="H69" s="172" t="s">
        <v>275</v>
      </c>
      <c r="I69" s="173" t="s">
        <v>110</v>
      </c>
      <c r="J69" s="173" t="s">
        <v>111</v>
      </c>
      <c r="K69" s="143" t="s">
        <v>35</v>
      </c>
    </row>
    <row r="70" spans="2:13" ht="30.6" customHeight="1" x14ac:dyDescent="0.2">
      <c r="B70" s="544"/>
      <c r="C70" s="538"/>
      <c r="D70" s="584"/>
      <c r="E70" s="584"/>
      <c r="F70" s="586"/>
      <c r="G70" s="291" t="s">
        <v>112</v>
      </c>
      <c r="H70" s="72" t="s">
        <v>276</v>
      </c>
      <c r="I70" s="73" t="s">
        <v>113</v>
      </c>
      <c r="J70" s="73" t="s">
        <v>114</v>
      </c>
      <c r="K70" s="123"/>
      <c r="M70" s="335"/>
    </row>
    <row r="71" spans="2:13" ht="31.5" customHeight="1" x14ac:dyDescent="0.2">
      <c r="B71" s="544"/>
      <c r="C71" s="538"/>
      <c r="D71" s="584"/>
      <c r="E71" s="584"/>
      <c r="F71" s="586"/>
      <c r="G71" s="291" t="s">
        <v>115</v>
      </c>
      <c r="H71" s="72" t="s">
        <v>277</v>
      </c>
      <c r="I71" s="73" t="s">
        <v>116</v>
      </c>
      <c r="J71" s="73" t="s">
        <v>117</v>
      </c>
      <c r="K71" s="145"/>
    </row>
    <row r="72" spans="2:13" ht="21.75" customHeight="1" x14ac:dyDescent="0.2">
      <c r="B72" s="544"/>
      <c r="C72" s="538"/>
      <c r="D72" s="584"/>
      <c r="E72" s="584"/>
      <c r="F72" s="586"/>
      <c r="G72" s="291" t="s">
        <v>118</v>
      </c>
      <c r="H72" s="72" t="s">
        <v>278</v>
      </c>
      <c r="I72" s="73" t="s">
        <v>119</v>
      </c>
      <c r="J72" s="73" t="s">
        <v>101</v>
      </c>
      <c r="K72" s="123"/>
    </row>
    <row r="73" spans="2:13" ht="30.6" customHeight="1" thickBot="1" x14ac:dyDescent="0.25">
      <c r="B73" s="545"/>
      <c r="C73" s="596"/>
      <c r="D73" s="587"/>
      <c r="E73" s="587"/>
      <c r="F73" s="588"/>
      <c r="G73" s="305" t="s">
        <v>120</v>
      </c>
      <c r="H73" s="174">
        <v>3</v>
      </c>
      <c r="I73" s="174">
        <v>3</v>
      </c>
      <c r="J73" s="174">
        <v>3</v>
      </c>
      <c r="K73" s="175" t="s">
        <v>121</v>
      </c>
    </row>
    <row r="74" spans="2:13" ht="28.5" customHeight="1" x14ac:dyDescent="0.2">
      <c r="B74" s="525" t="s">
        <v>122</v>
      </c>
      <c r="C74" s="602" t="s">
        <v>123</v>
      </c>
      <c r="D74" s="583"/>
      <c r="E74" s="583"/>
      <c r="F74" s="585"/>
      <c r="G74" s="289" t="s">
        <v>124</v>
      </c>
      <c r="H74" s="168" t="s">
        <v>125</v>
      </c>
      <c r="I74" s="168" t="s">
        <v>126</v>
      </c>
      <c r="J74" s="168" t="s">
        <v>127</v>
      </c>
      <c r="K74" s="176" t="s">
        <v>37</v>
      </c>
    </row>
    <row r="75" spans="2:13" ht="26.25" customHeight="1" x14ac:dyDescent="0.2">
      <c r="B75" s="526"/>
      <c r="C75" s="603"/>
      <c r="D75" s="584"/>
      <c r="E75" s="584"/>
      <c r="F75" s="586"/>
      <c r="G75" s="306" t="s">
        <v>128</v>
      </c>
      <c r="H75" s="70" t="s">
        <v>65</v>
      </c>
      <c r="I75" s="72" t="s">
        <v>50</v>
      </c>
      <c r="J75" s="72" t="s">
        <v>129</v>
      </c>
      <c r="K75" s="123"/>
      <c r="L75" s="11"/>
    </row>
    <row r="76" spans="2:13" ht="30.6" customHeight="1" x14ac:dyDescent="0.2">
      <c r="B76" s="526"/>
      <c r="C76" s="603"/>
      <c r="D76" s="584"/>
      <c r="E76" s="584"/>
      <c r="F76" s="586"/>
      <c r="G76" s="306" t="s">
        <v>130</v>
      </c>
      <c r="H76" s="70" t="s">
        <v>131</v>
      </c>
      <c r="I76" s="72" t="s">
        <v>131</v>
      </c>
      <c r="J76" s="72" t="s">
        <v>132</v>
      </c>
      <c r="K76" s="123"/>
    </row>
    <row r="77" spans="2:13" ht="21.75" customHeight="1" thickBot="1" x14ac:dyDescent="0.25">
      <c r="B77" s="526"/>
      <c r="C77" s="604"/>
      <c r="D77" s="587"/>
      <c r="E77" s="587"/>
      <c r="F77" s="588"/>
      <c r="G77" s="307" t="s">
        <v>133</v>
      </c>
      <c r="H77" s="177" t="s">
        <v>134</v>
      </c>
      <c r="I77" s="177" t="s">
        <v>135</v>
      </c>
      <c r="J77" s="177" t="s">
        <v>136</v>
      </c>
      <c r="K77" s="158"/>
    </row>
    <row r="78" spans="2:13" ht="25.5" x14ac:dyDescent="0.2">
      <c r="B78" s="178"/>
      <c r="C78" s="160" t="s">
        <v>18</v>
      </c>
      <c r="D78" s="161">
        <f>D80</f>
        <v>3074.6</v>
      </c>
      <c r="E78" s="161">
        <f t="shared" ref="E78:F78" si="3">E80</f>
        <v>3251.3</v>
      </c>
      <c r="F78" s="161">
        <f t="shared" si="3"/>
        <v>3365.8</v>
      </c>
      <c r="G78" s="300"/>
      <c r="H78" s="162"/>
      <c r="I78" s="162"/>
      <c r="J78" s="162"/>
      <c r="K78" s="163"/>
    </row>
    <row r="79" spans="2:13" ht="18" customHeight="1" x14ac:dyDescent="0.2">
      <c r="B79" s="179"/>
      <c r="C79" s="8" t="s">
        <v>19</v>
      </c>
      <c r="D79" s="7"/>
      <c r="E79" s="7"/>
      <c r="F79" s="250"/>
      <c r="G79" s="280"/>
      <c r="H79" s="40"/>
      <c r="I79" s="40"/>
      <c r="J79" s="40"/>
      <c r="K79" s="108"/>
    </row>
    <row r="80" spans="2:13" ht="30" customHeight="1" thickBot="1" x14ac:dyDescent="0.25">
      <c r="B80" s="180"/>
      <c r="C80" s="109" t="s">
        <v>20</v>
      </c>
      <c r="D80" s="468">
        <v>3074.6</v>
      </c>
      <c r="E80" s="468">
        <v>3251.3</v>
      </c>
      <c r="F80" s="469">
        <v>3365.8</v>
      </c>
      <c r="G80" s="301"/>
      <c r="H80" s="111"/>
      <c r="I80" s="111"/>
      <c r="J80" s="111"/>
      <c r="K80" s="112"/>
    </row>
    <row r="81" spans="2:11" ht="43.5" customHeight="1" x14ac:dyDescent="0.2">
      <c r="B81" s="120" t="s">
        <v>137</v>
      </c>
      <c r="C81" s="102" t="s">
        <v>138</v>
      </c>
      <c r="D81" s="104"/>
      <c r="E81" s="104"/>
      <c r="F81" s="248"/>
      <c r="G81" s="308" t="s">
        <v>139</v>
      </c>
      <c r="H81" s="474" t="s">
        <v>140</v>
      </c>
      <c r="I81" s="475" t="s">
        <v>141</v>
      </c>
      <c r="J81" s="475" t="s">
        <v>142</v>
      </c>
      <c r="K81" s="181"/>
    </row>
    <row r="82" spans="2:11" ht="30.75" customHeight="1" x14ac:dyDescent="0.2">
      <c r="B82" s="470"/>
      <c r="C82" s="28" t="s">
        <v>18</v>
      </c>
      <c r="D82" s="15">
        <f>D84</f>
        <v>255.7</v>
      </c>
      <c r="E82" s="15">
        <f t="shared" ref="E82" si="4">E84</f>
        <v>178.7</v>
      </c>
      <c r="F82" s="15">
        <f>F84</f>
        <v>178.7</v>
      </c>
      <c r="G82" s="471" t="s">
        <v>143</v>
      </c>
      <c r="H82" s="472">
        <v>144</v>
      </c>
      <c r="I82" s="473">
        <v>144</v>
      </c>
      <c r="J82" s="473">
        <v>144</v>
      </c>
      <c r="K82" s="367"/>
    </row>
    <row r="83" spans="2:11" ht="16.149999999999999" customHeight="1" x14ac:dyDescent="0.2">
      <c r="B83" s="524"/>
      <c r="C83" s="8" t="s">
        <v>19</v>
      </c>
      <c r="D83" s="9"/>
      <c r="E83" s="9"/>
      <c r="F83" s="254"/>
      <c r="G83" s="280"/>
      <c r="H83" s="40"/>
      <c r="I83" s="40"/>
      <c r="J83" s="40"/>
      <c r="K83" s="108"/>
    </row>
    <row r="84" spans="2:11" ht="29.45" customHeight="1" thickBot="1" x14ac:dyDescent="0.25">
      <c r="B84" s="527"/>
      <c r="C84" s="109" t="s">
        <v>20</v>
      </c>
      <c r="D84" s="182">
        <v>255.7</v>
      </c>
      <c r="E84" s="182">
        <v>178.7</v>
      </c>
      <c r="F84" s="256">
        <v>178.7</v>
      </c>
      <c r="G84" s="301"/>
      <c r="H84" s="111"/>
      <c r="I84" s="111"/>
      <c r="J84" s="111"/>
      <c r="K84" s="112"/>
    </row>
    <row r="85" spans="2:11" ht="33" customHeight="1" x14ac:dyDescent="0.2">
      <c r="B85" s="120" t="s">
        <v>144</v>
      </c>
      <c r="C85" s="102" t="s">
        <v>145</v>
      </c>
      <c r="D85" s="104"/>
      <c r="E85" s="104"/>
      <c r="F85" s="248"/>
      <c r="G85" s="309" t="s">
        <v>146</v>
      </c>
      <c r="H85" s="183">
        <v>2040</v>
      </c>
      <c r="I85" s="183">
        <v>2042</v>
      </c>
      <c r="J85" s="183">
        <v>2042</v>
      </c>
      <c r="K85" s="181"/>
    </row>
    <row r="86" spans="2:11" ht="27" customHeight="1" x14ac:dyDescent="0.2">
      <c r="B86" s="184"/>
      <c r="C86" s="4" t="s">
        <v>18</v>
      </c>
      <c r="D86" s="5">
        <f t="shared" ref="D86:F86" si="5">D88</f>
        <v>185.9</v>
      </c>
      <c r="E86" s="5">
        <f t="shared" si="5"/>
        <v>185.9</v>
      </c>
      <c r="F86" s="249">
        <f t="shared" si="5"/>
        <v>185.9</v>
      </c>
      <c r="G86" s="279"/>
      <c r="H86" s="39"/>
      <c r="I86" s="39"/>
      <c r="J86" s="39"/>
      <c r="K86" s="107"/>
    </row>
    <row r="87" spans="2:11" ht="18" customHeight="1" x14ac:dyDescent="0.2">
      <c r="B87" s="524"/>
      <c r="C87" s="13" t="s">
        <v>19</v>
      </c>
      <c r="D87" s="14"/>
      <c r="E87" s="14"/>
      <c r="F87" s="257"/>
      <c r="G87" s="280"/>
      <c r="H87" s="40"/>
      <c r="I87" s="40"/>
      <c r="J87" s="40"/>
      <c r="K87" s="108"/>
    </row>
    <row r="88" spans="2:11" ht="29.45" customHeight="1" thickBot="1" x14ac:dyDescent="0.25">
      <c r="B88" s="527"/>
      <c r="C88" s="109" t="s">
        <v>20</v>
      </c>
      <c r="D88" s="110">
        <v>185.9</v>
      </c>
      <c r="E88" s="110">
        <v>185.9</v>
      </c>
      <c r="F88" s="251">
        <v>185.9</v>
      </c>
      <c r="G88" s="304"/>
      <c r="H88" s="111"/>
      <c r="I88" s="111"/>
      <c r="J88" s="111"/>
      <c r="K88" s="112"/>
    </row>
    <row r="89" spans="2:11" ht="44.25" customHeight="1" x14ac:dyDescent="0.2">
      <c r="B89" s="120" t="s">
        <v>147</v>
      </c>
      <c r="C89" s="185" t="s">
        <v>148</v>
      </c>
      <c r="D89" s="104"/>
      <c r="E89" s="104"/>
      <c r="F89" s="248"/>
      <c r="G89" s="310" t="s">
        <v>149</v>
      </c>
      <c r="H89" s="183">
        <v>100</v>
      </c>
      <c r="I89" s="183">
        <v>100</v>
      </c>
      <c r="J89" s="187">
        <v>100</v>
      </c>
      <c r="K89" s="181"/>
    </row>
    <row r="90" spans="2:11" ht="31.9" customHeight="1" x14ac:dyDescent="0.2">
      <c r="B90" s="188"/>
      <c r="C90" s="28" t="s">
        <v>18</v>
      </c>
      <c r="D90" s="15">
        <f>D92</f>
        <v>3</v>
      </c>
      <c r="E90" s="15">
        <f t="shared" ref="E90:F90" si="6">E92</f>
        <v>3</v>
      </c>
      <c r="F90" s="258">
        <f t="shared" si="6"/>
        <v>3</v>
      </c>
      <c r="G90" s="430" t="s">
        <v>150</v>
      </c>
      <c r="H90" s="46">
        <v>39</v>
      </c>
      <c r="I90" s="46">
        <v>39</v>
      </c>
      <c r="J90" s="46">
        <v>39</v>
      </c>
      <c r="K90" s="122" t="s">
        <v>151</v>
      </c>
    </row>
    <row r="91" spans="2:11" ht="16.899999999999999" customHeight="1" x14ac:dyDescent="0.2">
      <c r="B91" s="549"/>
      <c r="C91" s="8" t="s">
        <v>19</v>
      </c>
      <c r="D91" s="14"/>
      <c r="E91" s="14"/>
      <c r="F91" s="257"/>
      <c r="G91" s="431"/>
      <c r="H91" s="40"/>
      <c r="I91" s="40"/>
      <c r="J91" s="40"/>
      <c r="K91" s="108"/>
    </row>
    <row r="92" spans="2:11" ht="31.5" customHeight="1" thickBot="1" x14ac:dyDescent="0.25">
      <c r="B92" s="550"/>
      <c r="C92" s="109" t="s">
        <v>20</v>
      </c>
      <c r="D92" s="190">
        <v>3</v>
      </c>
      <c r="E92" s="190">
        <v>3</v>
      </c>
      <c r="F92" s="260">
        <v>3</v>
      </c>
      <c r="G92" s="441"/>
      <c r="H92" s="111"/>
      <c r="I92" s="111"/>
      <c r="J92" s="111"/>
      <c r="K92" s="112"/>
    </row>
    <row r="93" spans="2:11" ht="45" customHeight="1" x14ac:dyDescent="0.2">
      <c r="B93" s="433" t="s">
        <v>152</v>
      </c>
      <c r="C93" s="434" t="s">
        <v>153</v>
      </c>
      <c r="D93" s="435"/>
      <c r="E93" s="435"/>
      <c r="F93" s="436"/>
      <c r="G93" s="437" t="s">
        <v>154</v>
      </c>
      <c r="H93" s="438">
        <v>1</v>
      </c>
      <c r="I93" s="439">
        <v>1</v>
      </c>
      <c r="J93" s="439">
        <v>1</v>
      </c>
      <c r="K93" s="440"/>
    </row>
    <row r="94" spans="2:11" ht="28.15" customHeight="1" x14ac:dyDescent="0.2">
      <c r="B94" s="192"/>
      <c r="C94" s="4" t="s">
        <v>18</v>
      </c>
      <c r="D94" s="15">
        <f>D96</f>
        <v>1.8</v>
      </c>
      <c r="E94" s="15">
        <f t="shared" ref="E94:F94" si="7">E96</f>
        <v>1.8</v>
      </c>
      <c r="F94" s="258">
        <f t="shared" si="7"/>
        <v>1.8</v>
      </c>
      <c r="G94" s="311"/>
      <c r="H94" s="432"/>
      <c r="I94" s="75"/>
      <c r="J94" s="75"/>
      <c r="K94" s="193"/>
    </row>
    <row r="95" spans="2:11" ht="19.899999999999999" customHeight="1" x14ac:dyDescent="0.2">
      <c r="B95" s="553"/>
      <c r="C95" s="13" t="s">
        <v>19</v>
      </c>
      <c r="D95" s="14"/>
      <c r="E95" s="14"/>
      <c r="F95" s="257"/>
      <c r="G95" s="431"/>
      <c r="H95" s="40"/>
      <c r="I95" s="40"/>
      <c r="J95" s="40"/>
      <c r="K95" s="108"/>
    </row>
    <row r="96" spans="2:11" ht="28.9" customHeight="1" thickBot="1" x14ac:dyDescent="0.25">
      <c r="B96" s="554"/>
      <c r="C96" s="8" t="s">
        <v>20</v>
      </c>
      <c r="D96" s="16">
        <v>1.8</v>
      </c>
      <c r="E96" s="16">
        <v>1.8</v>
      </c>
      <c r="F96" s="259">
        <v>1.8</v>
      </c>
      <c r="G96" s="312"/>
      <c r="H96" s="40"/>
      <c r="I96" s="40"/>
      <c r="J96" s="40"/>
      <c r="K96" s="108"/>
    </row>
    <row r="97" spans="2:12" ht="45.75" customHeight="1" x14ac:dyDescent="0.2">
      <c r="B97" s="120" t="s">
        <v>155</v>
      </c>
      <c r="C97" s="102" t="s">
        <v>156</v>
      </c>
      <c r="D97" s="104"/>
      <c r="E97" s="104"/>
      <c r="F97" s="248"/>
      <c r="G97" s="313" t="s">
        <v>157</v>
      </c>
      <c r="H97" s="103">
        <v>11</v>
      </c>
      <c r="I97" s="103">
        <v>1</v>
      </c>
      <c r="J97" s="103">
        <v>1</v>
      </c>
      <c r="K97" s="181"/>
    </row>
    <row r="98" spans="2:12" ht="26.45" customHeight="1" x14ac:dyDescent="0.2">
      <c r="B98" s="192"/>
      <c r="C98" s="4" t="s">
        <v>18</v>
      </c>
      <c r="D98" s="31">
        <f t="shared" ref="D98:F98" si="8">+D100</f>
        <v>8.1999999999999993</v>
      </c>
      <c r="E98" s="31">
        <f t="shared" si="8"/>
        <v>1.8</v>
      </c>
      <c r="F98" s="261">
        <f t="shared" si="8"/>
        <v>1.8</v>
      </c>
      <c r="G98" s="279"/>
      <c r="H98" s="39"/>
      <c r="I98" s="39"/>
      <c r="J98" s="39"/>
      <c r="K98" s="107"/>
    </row>
    <row r="99" spans="2:12" ht="20.25" customHeight="1" x14ac:dyDescent="0.2">
      <c r="B99" s="551"/>
      <c r="C99" s="13" t="s">
        <v>19</v>
      </c>
      <c r="D99" s="16"/>
      <c r="E99" s="16"/>
      <c r="F99" s="259"/>
      <c r="G99" s="280"/>
      <c r="H99" s="40"/>
      <c r="I99" s="40"/>
      <c r="J99" s="40"/>
      <c r="K99" s="108"/>
    </row>
    <row r="100" spans="2:12" ht="28.9" customHeight="1" thickBot="1" x14ac:dyDescent="0.25">
      <c r="B100" s="552"/>
      <c r="C100" s="109" t="s">
        <v>20</v>
      </c>
      <c r="D100" s="190">
        <v>8.1999999999999993</v>
      </c>
      <c r="E100" s="190">
        <v>1.8</v>
      </c>
      <c r="F100" s="260">
        <v>1.8</v>
      </c>
      <c r="G100" s="301"/>
      <c r="H100" s="111"/>
      <c r="I100" s="111"/>
      <c r="J100" s="111"/>
      <c r="K100" s="112"/>
      <c r="L100" s="11"/>
    </row>
    <row r="101" spans="2:12" ht="33" customHeight="1" x14ac:dyDescent="0.2">
      <c r="B101" s="120" t="s">
        <v>158</v>
      </c>
      <c r="C101" s="102" t="s">
        <v>159</v>
      </c>
      <c r="D101" s="104"/>
      <c r="E101" s="195"/>
      <c r="F101" s="263"/>
      <c r="G101" s="373" t="s">
        <v>160</v>
      </c>
      <c r="H101" s="186">
        <v>100</v>
      </c>
      <c r="I101" s="183"/>
      <c r="J101" s="183"/>
      <c r="K101" s="374" t="s">
        <v>43</v>
      </c>
    </row>
    <row r="102" spans="2:12" ht="33" customHeight="1" x14ac:dyDescent="0.2">
      <c r="B102" s="191"/>
      <c r="C102" s="4" t="s">
        <v>18</v>
      </c>
      <c r="D102" s="15">
        <f>+D104</f>
        <v>23.5</v>
      </c>
      <c r="E102" s="15"/>
      <c r="F102" s="258"/>
      <c r="G102" s="315"/>
      <c r="H102" s="39"/>
      <c r="I102" s="39"/>
      <c r="J102" s="39"/>
      <c r="K102" s="107"/>
    </row>
    <row r="103" spans="2:12" ht="23.25" customHeight="1" x14ac:dyDescent="0.2">
      <c r="B103" s="551"/>
      <c r="C103" s="13" t="s">
        <v>19</v>
      </c>
      <c r="D103" s="16"/>
      <c r="E103" s="16"/>
      <c r="F103" s="259"/>
      <c r="G103" s="312"/>
      <c r="H103" s="40"/>
      <c r="I103" s="40"/>
      <c r="J103" s="40"/>
      <c r="K103" s="108"/>
    </row>
    <row r="104" spans="2:12" ht="33" customHeight="1" thickBot="1" x14ac:dyDescent="0.25">
      <c r="B104" s="552"/>
      <c r="C104" s="109" t="s">
        <v>20</v>
      </c>
      <c r="D104" s="190">
        <v>23.5</v>
      </c>
      <c r="E104" s="194"/>
      <c r="F104" s="262"/>
      <c r="G104" s="314"/>
      <c r="H104" s="111"/>
      <c r="I104" s="111"/>
      <c r="J104" s="111"/>
      <c r="K104" s="112"/>
    </row>
    <row r="105" spans="2:12" ht="47.45" customHeight="1" x14ac:dyDescent="0.2">
      <c r="B105" s="19" t="s">
        <v>161</v>
      </c>
      <c r="C105" s="118" t="s">
        <v>162</v>
      </c>
      <c r="D105" s="118"/>
      <c r="E105" s="118"/>
      <c r="F105" s="264"/>
      <c r="G105" s="316"/>
      <c r="H105" s="119"/>
      <c r="I105" s="119"/>
      <c r="J105" s="119"/>
      <c r="K105" s="317"/>
    </row>
    <row r="106" spans="2:12" ht="42" customHeight="1" thickBot="1" x14ac:dyDescent="0.25">
      <c r="B106" s="51"/>
      <c r="C106" s="52"/>
      <c r="D106" s="52"/>
      <c r="E106" s="52"/>
      <c r="F106" s="247"/>
      <c r="G106" s="318" t="s">
        <v>163</v>
      </c>
      <c r="H106" s="196">
        <v>234</v>
      </c>
      <c r="I106" s="196">
        <v>235</v>
      </c>
      <c r="J106" s="196">
        <v>236</v>
      </c>
      <c r="K106" s="277" t="s">
        <v>164</v>
      </c>
    </row>
    <row r="107" spans="2:12" ht="28.9" customHeight="1" thickBot="1" x14ac:dyDescent="0.25">
      <c r="B107" s="339" t="s">
        <v>165</v>
      </c>
      <c r="C107" s="340" t="s">
        <v>166</v>
      </c>
      <c r="D107" s="341"/>
      <c r="E107" s="341"/>
      <c r="F107" s="342"/>
      <c r="G107" s="343"/>
      <c r="H107" s="344"/>
      <c r="I107" s="344"/>
      <c r="J107" s="344"/>
      <c r="K107" s="345"/>
    </row>
    <row r="108" spans="2:12" ht="22.5" customHeight="1" thickBot="1" x14ac:dyDescent="0.25">
      <c r="B108" s="476" t="s">
        <v>167</v>
      </c>
      <c r="C108" s="338" t="s">
        <v>168</v>
      </c>
      <c r="D108" s="369"/>
      <c r="E108" s="369"/>
      <c r="F108" s="370"/>
      <c r="G108" s="371" t="s">
        <v>169</v>
      </c>
      <c r="H108" s="392">
        <v>7</v>
      </c>
      <c r="I108" s="393">
        <v>48</v>
      </c>
      <c r="J108" s="393">
        <v>100</v>
      </c>
      <c r="K108" s="372"/>
    </row>
    <row r="109" spans="2:12" ht="43.5" customHeight="1" thickBot="1" x14ac:dyDescent="0.25">
      <c r="B109" s="445" t="s">
        <v>170</v>
      </c>
      <c r="C109" s="446" t="s">
        <v>171</v>
      </c>
      <c r="D109" s="447"/>
      <c r="E109" s="447"/>
      <c r="F109" s="448"/>
      <c r="G109" s="449" t="s">
        <v>172</v>
      </c>
      <c r="H109" s="450"/>
      <c r="I109" s="450">
        <v>1</v>
      </c>
      <c r="J109" s="450"/>
      <c r="K109" s="451"/>
    </row>
    <row r="110" spans="2:12" ht="31.9" customHeight="1" thickBot="1" x14ac:dyDescent="0.25">
      <c r="B110" s="400" t="s">
        <v>173</v>
      </c>
      <c r="C110" s="442" t="s">
        <v>174</v>
      </c>
      <c r="D110" s="32"/>
      <c r="E110" s="32"/>
      <c r="F110" s="214"/>
      <c r="G110" s="443" t="s">
        <v>169</v>
      </c>
      <c r="H110" s="444">
        <v>100</v>
      </c>
      <c r="I110" s="336"/>
      <c r="J110" s="336"/>
      <c r="K110" s="337"/>
    </row>
    <row r="111" spans="2:12" ht="43.9" customHeight="1" thickBot="1" x14ac:dyDescent="0.25">
      <c r="B111" s="445" t="s">
        <v>175</v>
      </c>
      <c r="C111" s="452" t="s">
        <v>176</v>
      </c>
      <c r="D111" s="447"/>
      <c r="E111" s="447"/>
      <c r="F111" s="448"/>
      <c r="G111" s="453" t="s">
        <v>169</v>
      </c>
      <c r="H111" s="450">
        <v>100</v>
      </c>
      <c r="I111" s="450"/>
      <c r="J111" s="450"/>
      <c r="K111" s="451"/>
    </row>
    <row r="112" spans="2:12" ht="25.5" customHeight="1" x14ac:dyDescent="0.2">
      <c r="B112" s="557" t="s">
        <v>177</v>
      </c>
      <c r="C112" s="595" t="s">
        <v>282</v>
      </c>
      <c r="D112" s="534"/>
      <c r="E112" s="534"/>
      <c r="F112" s="600"/>
      <c r="G112" s="320" t="s">
        <v>178</v>
      </c>
      <c r="H112" s="336"/>
      <c r="I112" s="336">
        <v>1</v>
      </c>
      <c r="J112" s="336"/>
      <c r="K112" s="337"/>
    </row>
    <row r="113" spans="2:11" ht="27" customHeight="1" thickBot="1" x14ac:dyDescent="0.25">
      <c r="B113" s="557"/>
      <c r="C113" s="596"/>
      <c r="D113" s="536"/>
      <c r="E113" s="536"/>
      <c r="F113" s="601"/>
      <c r="G113" s="321" t="s">
        <v>169</v>
      </c>
      <c r="H113" s="203"/>
      <c r="I113" s="203">
        <v>100</v>
      </c>
      <c r="J113" s="78"/>
      <c r="K113" s="197"/>
    </row>
    <row r="114" spans="2:11" ht="44.25" customHeight="1" thickBot="1" x14ac:dyDescent="0.25">
      <c r="B114" s="399" t="s">
        <v>179</v>
      </c>
      <c r="C114" s="204" t="s">
        <v>180</v>
      </c>
      <c r="D114" s="198"/>
      <c r="E114" s="198"/>
      <c r="F114" s="223"/>
      <c r="G114" s="319" t="s">
        <v>178</v>
      </c>
      <c r="H114" s="205"/>
      <c r="I114" s="205"/>
      <c r="J114" s="199"/>
      <c r="K114" s="200"/>
    </row>
    <row r="115" spans="2:11" ht="30" customHeight="1" x14ac:dyDescent="0.2">
      <c r="B115" s="560" t="s">
        <v>267</v>
      </c>
      <c r="C115" s="512" t="s">
        <v>266</v>
      </c>
      <c r="D115" s="490"/>
      <c r="E115" s="198"/>
      <c r="F115" s="494"/>
      <c r="G115" s="495" t="s">
        <v>268</v>
      </c>
      <c r="H115" s="497"/>
      <c r="I115" s="205"/>
      <c r="J115" s="199">
        <v>1</v>
      </c>
      <c r="K115" s="200"/>
    </row>
    <row r="116" spans="2:11" ht="30" customHeight="1" thickBot="1" x14ac:dyDescent="0.25">
      <c r="B116" s="561"/>
      <c r="C116" s="511"/>
      <c r="D116" s="493"/>
      <c r="E116" s="491"/>
      <c r="F116" s="507"/>
      <c r="G116" s="508" t="s">
        <v>269</v>
      </c>
      <c r="H116" s="203"/>
      <c r="I116" s="509"/>
      <c r="J116" s="510">
        <v>1</v>
      </c>
      <c r="K116" s="492"/>
    </row>
    <row r="117" spans="2:11" ht="30" customHeight="1" thickBot="1" x14ac:dyDescent="0.25">
      <c r="B117" s="514" t="s">
        <v>279</v>
      </c>
      <c r="C117" s="515" t="s">
        <v>280</v>
      </c>
      <c r="D117" s="198"/>
      <c r="E117" s="198"/>
      <c r="F117" s="223"/>
      <c r="G117" s="513" t="s">
        <v>169</v>
      </c>
      <c r="H117" s="205"/>
      <c r="I117" s="205">
        <v>100</v>
      </c>
      <c r="J117" s="199"/>
      <c r="K117" s="200"/>
    </row>
    <row r="118" spans="2:11" ht="26.45" customHeight="1" x14ac:dyDescent="0.2">
      <c r="B118" s="206"/>
      <c r="C118" s="160" t="s">
        <v>18</v>
      </c>
      <c r="D118" s="207">
        <f>SUM(D120:D122)</f>
        <v>5601.5</v>
      </c>
      <c r="E118" s="207">
        <f t="shared" ref="E118:F118" si="9">SUM(E120:E122)</f>
        <v>11760.7</v>
      </c>
      <c r="F118" s="265">
        <f t="shared" si="9"/>
        <v>16120</v>
      </c>
      <c r="G118" s="300"/>
      <c r="H118" s="162"/>
      <c r="I118" s="162"/>
      <c r="J118" s="162"/>
      <c r="K118" s="163"/>
    </row>
    <row r="119" spans="2:11" ht="18" customHeight="1" x14ac:dyDescent="0.2">
      <c r="B119" s="555"/>
      <c r="C119" s="8" t="s">
        <v>19</v>
      </c>
      <c r="D119" s="17"/>
      <c r="E119" s="17"/>
      <c r="F119" s="266"/>
      <c r="G119" s="280"/>
      <c r="H119" s="40"/>
      <c r="I119" s="40"/>
      <c r="J119" s="40"/>
      <c r="K119" s="108"/>
    </row>
    <row r="120" spans="2:11" ht="28.9" customHeight="1" x14ac:dyDescent="0.2">
      <c r="B120" s="556"/>
      <c r="C120" s="8" t="s">
        <v>20</v>
      </c>
      <c r="D120" s="477">
        <v>1101.5</v>
      </c>
      <c r="E120" s="477">
        <v>980.6</v>
      </c>
      <c r="F120" s="478">
        <v>0</v>
      </c>
      <c r="G120" s="280"/>
      <c r="H120" s="40"/>
      <c r="I120" s="40"/>
      <c r="J120" s="40"/>
      <c r="K120" s="108"/>
    </row>
    <row r="121" spans="2:11" ht="22.5" customHeight="1" x14ac:dyDescent="0.2">
      <c r="B121" s="556"/>
      <c r="C121" s="18" t="s">
        <v>262</v>
      </c>
      <c r="D121" s="477">
        <v>0</v>
      </c>
      <c r="E121" s="496">
        <v>780.1</v>
      </c>
      <c r="F121" s="477">
        <v>6120</v>
      </c>
      <c r="G121" s="280"/>
      <c r="H121" s="40"/>
      <c r="I121" s="40"/>
      <c r="J121" s="40"/>
      <c r="K121" s="108"/>
    </row>
    <row r="122" spans="2:11" ht="23.25" customHeight="1" thickBot="1" x14ac:dyDescent="0.25">
      <c r="B122" s="556"/>
      <c r="C122" s="390" t="s">
        <v>263</v>
      </c>
      <c r="D122" s="479">
        <v>4500</v>
      </c>
      <c r="E122" s="479">
        <v>10000</v>
      </c>
      <c r="F122" s="479">
        <v>10000</v>
      </c>
      <c r="G122" s="330"/>
      <c r="H122" s="201"/>
      <c r="I122" s="201"/>
      <c r="J122" s="201"/>
      <c r="K122" s="202"/>
    </row>
    <row r="123" spans="2:11" ht="19.5" customHeight="1" thickBot="1" x14ac:dyDescent="0.25">
      <c r="B123" s="383"/>
      <c r="C123" s="384" t="s">
        <v>181</v>
      </c>
      <c r="D123" s="385">
        <f>D125</f>
        <v>0</v>
      </c>
      <c r="E123" s="385">
        <f>E125</f>
        <v>8000</v>
      </c>
      <c r="F123" s="386">
        <f>F125</f>
        <v>0</v>
      </c>
      <c r="G123" s="387"/>
      <c r="H123" s="388"/>
      <c r="I123" s="388"/>
      <c r="J123" s="388"/>
      <c r="K123" s="389"/>
    </row>
    <row r="124" spans="2:11" ht="19.5" customHeight="1" x14ac:dyDescent="0.2">
      <c r="B124" s="558"/>
      <c r="C124" s="391" t="s">
        <v>182</v>
      </c>
      <c r="D124" s="379"/>
      <c r="E124" s="379"/>
      <c r="F124" s="380"/>
      <c r="G124" s="381"/>
      <c r="H124" s="375"/>
      <c r="I124" s="375"/>
      <c r="J124" s="375"/>
      <c r="K124" s="382"/>
    </row>
    <row r="125" spans="2:11" ht="19.5" customHeight="1" thickBot="1" x14ac:dyDescent="0.25">
      <c r="B125" s="559"/>
      <c r="C125" s="394" t="s">
        <v>264</v>
      </c>
      <c r="D125" s="480">
        <v>0</v>
      </c>
      <c r="E125" s="480">
        <v>8000</v>
      </c>
      <c r="F125" s="481">
        <v>0</v>
      </c>
      <c r="G125" s="376"/>
      <c r="H125" s="377"/>
      <c r="I125" s="377"/>
      <c r="J125" s="377"/>
      <c r="K125" s="378"/>
    </row>
    <row r="126" spans="2:11" ht="43.15" customHeight="1" thickBot="1" x14ac:dyDescent="0.25">
      <c r="B126" s="135" t="s">
        <v>183</v>
      </c>
      <c r="C126" s="136" t="s">
        <v>184</v>
      </c>
      <c r="D126" s="208"/>
      <c r="E126" s="208"/>
      <c r="F126" s="267"/>
      <c r="G126" s="302"/>
      <c r="H126" s="164"/>
      <c r="I126" s="164"/>
      <c r="J126" s="164"/>
      <c r="K126" s="165"/>
    </row>
    <row r="127" spans="2:11" ht="30" customHeight="1" x14ac:dyDescent="0.2">
      <c r="B127" s="546" t="s">
        <v>185</v>
      </c>
      <c r="C127" s="528" t="s">
        <v>186</v>
      </c>
      <c r="D127" s="531"/>
      <c r="E127" s="531"/>
      <c r="F127" s="597"/>
      <c r="G127" s="322" t="s">
        <v>187</v>
      </c>
      <c r="H127" s="170">
        <v>100</v>
      </c>
      <c r="I127" s="170">
        <v>100</v>
      </c>
      <c r="J127" s="170">
        <v>100</v>
      </c>
      <c r="K127" s="143"/>
    </row>
    <row r="128" spans="2:11" ht="45.6" customHeight="1" x14ac:dyDescent="0.2">
      <c r="B128" s="547"/>
      <c r="C128" s="529"/>
      <c r="D128" s="532"/>
      <c r="E128" s="532"/>
      <c r="F128" s="598"/>
      <c r="G128" s="323" t="s">
        <v>188</v>
      </c>
      <c r="H128" s="71">
        <v>100</v>
      </c>
      <c r="I128" s="71">
        <v>100</v>
      </c>
      <c r="J128" s="71">
        <v>100</v>
      </c>
      <c r="K128" s="145"/>
    </row>
    <row r="129" spans="2:11" ht="30.75" customHeight="1" x14ac:dyDescent="0.2">
      <c r="B129" s="547"/>
      <c r="C129" s="529"/>
      <c r="D129" s="532"/>
      <c r="E129" s="532"/>
      <c r="F129" s="598"/>
      <c r="G129" s="324" t="s">
        <v>189</v>
      </c>
      <c r="H129" s="79">
        <v>100</v>
      </c>
      <c r="I129" s="74"/>
      <c r="J129" s="74"/>
      <c r="K129" s="145"/>
    </row>
    <row r="130" spans="2:11" ht="30.75" customHeight="1" x14ac:dyDescent="0.2">
      <c r="B130" s="547"/>
      <c r="C130" s="529"/>
      <c r="D130" s="532"/>
      <c r="E130" s="532"/>
      <c r="F130" s="598"/>
      <c r="G130" s="325" t="s">
        <v>190</v>
      </c>
      <c r="H130" s="455">
        <v>100</v>
      </c>
      <c r="I130" s="82" t="s">
        <v>43</v>
      </c>
      <c r="J130" s="82" t="s">
        <v>43</v>
      </c>
      <c r="K130" s="209" t="s">
        <v>43</v>
      </c>
    </row>
    <row r="131" spans="2:11" ht="30.75" customHeight="1" x14ac:dyDescent="0.2">
      <c r="B131" s="547"/>
      <c r="C131" s="529"/>
      <c r="D131" s="532"/>
      <c r="E131" s="532"/>
      <c r="F131" s="598"/>
      <c r="G131" s="325" t="s">
        <v>191</v>
      </c>
      <c r="H131" s="456"/>
      <c r="I131" s="80">
        <v>100</v>
      </c>
      <c r="J131" s="80" t="s">
        <v>43</v>
      </c>
      <c r="K131" s="210" t="s">
        <v>43</v>
      </c>
    </row>
    <row r="132" spans="2:11" ht="30.75" customHeight="1" x14ac:dyDescent="0.2">
      <c r="B132" s="547"/>
      <c r="C132" s="529"/>
      <c r="D132" s="532"/>
      <c r="E132" s="532"/>
      <c r="F132" s="598"/>
      <c r="G132" s="325" t="s">
        <v>192</v>
      </c>
      <c r="H132" s="456"/>
      <c r="I132" s="80">
        <v>100</v>
      </c>
      <c r="J132" s="80" t="s">
        <v>43</v>
      </c>
      <c r="K132" s="210" t="s">
        <v>43</v>
      </c>
    </row>
    <row r="133" spans="2:11" ht="40.5" customHeight="1" x14ac:dyDescent="0.2">
      <c r="B133" s="547"/>
      <c r="C133" s="529"/>
      <c r="D133" s="532"/>
      <c r="E133" s="532"/>
      <c r="F133" s="598"/>
      <c r="G133" s="325" t="s">
        <v>193</v>
      </c>
      <c r="H133" s="456">
        <v>100</v>
      </c>
      <c r="I133" s="80" t="s">
        <v>43</v>
      </c>
      <c r="J133" s="80" t="s">
        <v>43</v>
      </c>
      <c r="K133" s="210" t="s">
        <v>43</v>
      </c>
    </row>
    <row r="134" spans="2:11" ht="30.75" customHeight="1" x14ac:dyDescent="0.2">
      <c r="B134" s="547"/>
      <c r="C134" s="529"/>
      <c r="D134" s="532"/>
      <c r="E134" s="532"/>
      <c r="F134" s="598"/>
      <c r="G134" s="325" t="s">
        <v>194</v>
      </c>
      <c r="H134" s="456">
        <v>100</v>
      </c>
      <c r="I134" s="80" t="s">
        <v>43</v>
      </c>
      <c r="J134" s="80" t="s">
        <v>43</v>
      </c>
      <c r="K134" s="210" t="s">
        <v>43</v>
      </c>
    </row>
    <row r="135" spans="2:11" ht="30.75" customHeight="1" x14ac:dyDescent="0.2">
      <c r="B135" s="547"/>
      <c r="C135" s="529"/>
      <c r="D135" s="532"/>
      <c r="E135" s="532"/>
      <c r="F135" s="598"/>
      <c r="G135" s="325" t="s">
        <v>195</v>
      </c>
      <c r="H135" s="456">
        <v>100</v>
      </c>
      <c r="I135" s="83" t="s">
        <v>43</v>
      </c>
      <c r="J135" s="80" t="s">
        <v>43</v>
      </c>
      <c r="K135" s="210" t="s">
        <v>43</v>
      </c>
    </row>
    <row r="136" spans="2:11" ht="30.75" customHeight="1" x14ac:dyDescent="0.2">
      <c r="B136" s="547"/>
      <c r="C136" s="529"/>
      <c r="D136" s="532"/>
      <c r="E136" s="532"/>
      <c r="F136" s="598"/>
      <c r="G136" s="325" t="s">
        <v>196</v>
      </c>
      <c r="H136" s="457"/>
      <c r="I136" s="84">
        <v>100</v>
      </c>
      <c r="J136" s="80" t="s">
        <v>43</v>
      </c>
      <c r="K136" s="210" t="s">
        <v>43</v>
      </c>
    </row>
    <row r="137" spans="2:11" ht="30.75" customHeight="1" x14ac:dyDescent="0.2">
      <c r="B137" s="547"/>
      <c r="C137" s="529"/>
      <c r="D137" s="532"/>
      <c r="E137" s="532"/>
      <c r="F137" s="598"/>
      <c r="G137" s="325" t="s">
        <v>197</v>
      </c>
      <c r="H137" s="456"/>
      <c r="I137" s="80">
        <v>100</v>
      </c>
      <c r="J137" s="80" t="s">
        <v>43</v>
      </c>
      <c r="K137" s="210" t="s">
        <v>43</v>
      </c>
    </row>
    <row r="138" spans="2:11" ht="20.25" customHeight="1" x14ac:dyDescent="0.2">
      <c r="B138" s="547"/>
      <c r="C138" s="529"/>
      <c r="D138" s="532"/>
      <c r="E138" s="532"/>
      <c r="F138" s="598"/>
      <c r="G138" s="325" t="s">
        <v>198</v>
      </c>
      <c r="H138" s="456"/>
      <c r="I138" s="80">
        <v>100</v>
      </c>
      <c r="J138" s="80" t="s">
        <v>43</v>
      </c>
      <c r="K138" s="210" t="s">
        <v>43</v>
      </c>
    </row>
    <row r="139" spans="2:11" ht="30.75" customHeight="1" x14ac:dyDescent="0.2">
      <c r="B139" s="547"/>
      <c r="C139" s="529"/>
      <c r="D139" s="532"/>
      <c r="E139" s="532"/>
      <c r="F139" s="598"/>
      <c r="G139" s="325" t="s">
        <v>199</v>
      </c>
      <c r="H139" s="456">
        <v>100</v>
      </c>
      <c r="I139" s="80" t="s">
        <v>43</v>
      </c>
      <c r="J139" s="80" t="s">
        <v>43</v>
      </c>
      <c r="K139" s="210" t="s">
        <v>43</v>
      </c>
    </row>
    <row r="140" spans="2:11" ht="30.75" customHeight="1" x14ac:dyDescent="0.2">
      <c r="B140" s="547"/>
      <c r="C140" s="529"/>
      <c r="D140" s="532"/>
      <c r="E140" s="532"/>
      <c r="F140" s="598"/>
      <c r="G140" s="325" t="s">
        <v>200</v>
      </c>
      <c r="H140" s="456" t="s">
        <v>43</v>
      </c>
      <c r="I140" s="80">
        <v>100</v>
      </c>
      <c r="J140" s="80" t="s">
        <v>43</v>
      </c>
      <c r="K140" s="210" t="s">
        <v>43</v>
      </c>
    </row>
    <row r="141" spans="2:11" ht="20.25" customHeight="1" x14ac:dyDescent="0.2">
      <c r="B141" s="547"/>
      <c r="C141" s="529"/>
      <c r="D141" s="532"/>
      <c r="E141" s="532"/>
      <c r="F141" s="598"/>
      <c r="G141" s="325" t="s">
        <v>201</v>
      </c>
      <c r="H141" s="456" t="s">
        <v>43</v>
      </c>
      <c r="I141" s="80">
        <v>100</v>
      </c>
      <c r="J141" s="80" t="s">
        <v>43</v>
      </c>
      <c r="K141" s="210" t="s">
        <v>43</v>
      </c>
    </row>
    <row r="142" spans="2:11" ht="30.75" customHeight="1" x14ac:dyDescent="0.2">
      <c r="B142" s="547"/>
      <c r="C142" s="529"/>
      <c r="D142" s="532"/>
      <c r="E142" s="532"/>
      <c r="F142" s="598"/>
      <c r="G142" s="325" t="s">
        <v>202</v>
      </c>
      <c r="H142" s="456" t="s">
        <v>43</v>
      </c>
      <c r="I142" s="80">
        <v>100</v>
      </c>
      <c r="J142" s="80" t="s">
        <v>43</v>
      </c>
      <c r="K142" s="210" t="s">
        <v>43</v>
      </c>
    </row>
    <row r="143" spans="2:11" ht="30.75" customHeight="1" x14ac:dyDescent="0.2">
      <c r="B143" s="547"/>
      <c r="C143" s="529"/>
      <c r="D143" s="532"/>
      <c r="E143" s="532"/>
      <c r="F143" s="598"/>
      <c r="G143" s="325" t="s">
        <v>203</v>
      </c>
      <c r="H143" s="456" t="s">
        <v>43</v>
      </c>
      <c r="I143" s="80"/>
      <c r="J143" s="80">
        <v>100</v>
      </c>
      <c r="K143" s="210" t="s">
        <v>43</v>
      </c>
    </row>
    <row r="144" spans="2:11" ht="21" customHeight="1" x14ac:dyDescent="0.2">
      <c r="B144" s="547"/>
      <c r="C144" s="529"/>
      <c r="D144" s="532"/>
      <c r="E144" s="532"/>
      <c r="F144" s="598"/>
      <c r="G144" s="325" t="s">
        <v>204</v>
      </c>
      <c r="H144" s="455" t="s">
        <v>43</v>
      </c>
      <c r="I144" s="81" t="s">
        <v>43</v>
      </c>
      <c r="J144" s="81">
        <v>100</v>
      </c>
      <c r="K144" s="211" t="s">
        <v>43</v>
      </c>
    </row>
    <row r="145" spans="2:11" ht="20.25" customHeight="1" x14ac:dyDescent="0.2">
      <c r="B145" s="547"/>
      <c r="C145" s="529"/>
      <c r="D145" s="532"/>
      <c r="E145" s="532"/>
      <c r="F145" s="598"/>
      <c r="G145" s="325" t="s">
        <v>201</v>
      </c>
      <c r="H145" s="455" t="s">
        <v>43</v>
      </c>
      <c r="I145" s="81" t="s">
        <v>43</v>
      </c>
      <c r="J145" s="81">
        <v>100</v>
      </c>
      <c r="K145" s="211" t="s">
        <v>43</v>
      </c>
    </row>
    <row r="146" spans="2:11" ht="30.75" customHeight="1" x14ac:dyDescent="0.2">
      <c r="B146" s="547"/>
      <c r="C146" s="529"/>
      <c r="D146" s="532"/>
      <c r="E146" s="532"/>
      <c r="F146" s="598"/>
      <c r="G146" s="325" t="s">
        <v>205</v>
      </c>
      <c r="H146" s="455" t="s">
        <v>43</v>
      </c>
      <c r="I146" s="81" t="s">
        <v>43</v>
      </c>
      <c r="J146" s="81">
        <v>100</v>
      </c>
      <c r="K146" s="211" t="s">
        <v>43</v>
      </c>
    </row>
    <row r="147" spans="2:11" ht="30" customHeight="1" x14ac:dyDescent="0.2">
      <c r="B147" s="547"/>
      <c r="C147" s="529"/>
      <c r="D147" s="532"/>
      <c r="E147" s="532"/>
      <c r="F147" s="598"/>
      <c r="G147" s="325" t="s">
        <v>206</v>
      </c>
      <c r="H147" s="455" t="s">
        <v>43</v>
      </c>
      <c r="I147" s="81" t="s">
        <v>43</v>
      </c>
      <c r="J147" s="81">
        <v>100</v>
      </c>
      <c r="K147" s="211" t="s">
        <v>43</v>
      </c>
    </row>
    <row r="148" spans="2:11" ht="22.5" customHeight="1" x14ac:dyDescent="0.2">
      <c r="B148" s="547"/>
      <c r="C148" s="529"/>
      <c r="D148" s="532"/>
      <c r="E148" s="532"/>
      <c r="F148" s="598"/>
      <c r="G148" s="516" t="s">
        <v>207</v>
      </c>
      <c r="H148" s="517" t="s">
        <v>43</v>
      </c>
      <c r="I148" s="82" t="s">
        <v>43</v>
      </c>
      <c r="J148" s="82">
        <v>100</v>
      </c>
      <c r="K148" s="209"/>
    </row>
    <row r="149" spans="2:11" ht="45" customHeight="1" thickBot="1" x14ac:dyDescent="0.25">
      <c r="B149" s="548"/>
      <c r="C149" s="530"/>
      <c r="D149" s="533"/>
      <c r="E149" s="533"/>
      <c r="F149" s="599"/>
      <c r="G149" s="518" t="s">
        <v>281</v>
      </c>
      <c r="H149" s="458">
        <v>100</v>
      </c>
      <c r="I149" s="212"/>
      <c r="J149" s="212"/>
      <c r="K149" s="213" t="s">
        <v>43</v>
      </c>
    </row>
    <row r="150" spans="2:11" ht="34.5" customHeight="1" x14ac:dyDescent="0.2">
      <c r="B150" s="525" t="s">
        <v>208</v>
      </c>
      <c r="C150" s="528" t="s">
        <v>209</v>
      </c>
      <c r="D150" s="534"/>
      <c r="E150" s="534"/>
      <c r="F150" s="600"/>
      <c r="G150" s="292" t="s">
        <v>210</v>
      </c>
      <c r="H150" s="401">
        <v>100</v>
      </c>
      <c r="I150" s="86"/>
      <c r="J150" s="85"/>
      <c r="K150" s="145"/>
    </row>
    <row r="151" spans="2:11" ht="34.5" customHeight="1" x14ac:dyDescent="0.25">
      <c r="B151" s="526"/>
      <c r="C151" s="529"/>
      <c r="D151" s="535"/>
      <c r="E151" s="535"/>
      <c r="F151" s="608"/>
      <c r="G151" s="454" t="s">
        <v>211</v>
      </c>
      <c r="H151" s="35">
        <v>100</v>
      </c>
      <c r="I151" s="91"/>
      <c r="J151" s="87"/>
      <c r="K151" s="217"/>
    </row>
    <row r="152" spans="2:11" ht="30.75" customHeight="1" x14ac:dyDescent="0.25">
      <c r="B152" s="526"/>
      <c r="C152" s="529"/>
      <c r="D152" s="535"/>
      <c r="E152" s="535"/>
      <c r="F152" s="608"/>
      <c r="G152" s="283" t="s">
        <v>212</v>
      </c>
      <c r="H152" s="94">
        <v>100</v>
      </c>
      <c r="I152" s="91"/>
      <c r="J152" s="87"/>
      <c r="K152" s="217"/>
    </row>
    <row r="153" spans="2:11" ht="42.75" customHeight="1" x14ac:dyDescent="0.2">
      <c r="B153" s="526"/>
      <c r="C153" s="529"/>
      <c r="D153" s="535"/>
      <c r="E153" s="535"/>
      <c r="F153" s="608"/>
      <c r="G153" s="296" t="s">
        <v>213</v>
      </c>
      <c r="H153" s="62">
        <v>100</v>
      </c>
      <c r="I153" s="93" t="s">
        <v>43</v>
      </c>
      <c r="J153" s="88" t="s">
        <v>43</v>
      </c>
      <c r="K153" s="218" t="s">
        <v>43</v>
      </c>
    </row>
    <row r="154" spans="2:11" ht="29.25" customHeight="1" x14ac:dyDescent="0.2">
      <c r="B154" s="526"/>
      <c r="C154" s="529"/>
      <c r="D154" s="535"/>
      <c r="E154" s="535"/>
      <c r="F154" s="608"/>
      <c r="G154" s="292" t="s">
        <v>214</v>
      </c>
      <c r="H154" s="92">
        <v>100</v>
      </c>
      <c r="I154" s="89" t="s">
        <v>43</v>
      </c>
      <c r="J154" s="88" t="s">
        <v>43</v>
      </c>
      <c r="K154" s="218" t="s">
        <v>43</v>
      </c>
    </row>
    <row r="155" spans="2:11" ht="43.5" customHeight="1" x14ac:dyDescent="0.2">
      <c r="B155" s="526"/>
      <c r="C155" s="529"/>
      <c r="D155" s="535"/>
      <c r="E155" s="535"/>
      <c r="F155" s="608"/>
      <c r="G155" s="459" t="s">
        <v>215</v>
      </c>
      <c r="H155" s="460"/>
      <c r="I155" s="90">
        <v>50</v>
      </c>
      <c r="J155" s="90">
        <v>100</v>
      </c>
      <c r="K155" s="219" t="s">
        <v>43</v>
      </c>
    </row>
    <row r="156" spans="2:11" ht="30" customHeight="1" x14ac:dyDescent="0.2">
      <c r="B156" s="526"/>
      <c r="C156" s="529"/>
      <c r="D156" s="535"/>
      <c r="E156" s="535"/>
      <c r="F156" s="608"/>
      <c r="G156" s="292" t="s">
        <v>216</v>
      </c>
      <c r="H156" s="461" t="s">
        <v>43</v>
      </c>
      <c r="I156" s="76">
        <v>100</v>
      </c>
      <c r="J156" s="76" t="s">
        <v>43</v>
      </c>
      <c r="K156" s="219" t="s">
        <v>43</v>
      </c>
    </row>
    <row r="157" spans="2:11" ht="30.75" customHeight="1" thickBot="1" x14ac:dyDescent="0.25">
      <c r="B157" s="527"/>
      <c r="C157" s="530"/>
      <c r="D157" s="536"/>
      <c r="E157" s="536"/>
      <c r="F157" s="601"/>
      <c r="G157" s="326" t="s">
        <v>217</v>
      </c>
      <c r="H157" s="462" t="s">
        <v>43</v>
      </c>
      <c r="I157" s="220" t="s">
        <v>43</v>
      </c>
      <c r="J157" s="146">
        <v>161</v>
      </c>
      <c r="K157" s="221" t="s">
        <v>43</v>
      </c>
    </row>
    <row r="158" spans="2:11" ht="33.75" customHeight="1" x14ac:dyDescent="0.2">
      <c r="B158" s="525" t="s">
        <v>218</v>
      </c>
      <c r="C158" s="528" t="s">
        <v>219</v>
      </c>
      <c r="D158" s="534"/>
      <c r="E158" s="534"/>
      <c r="F158" s="600"/>
      <c r="G158" s="292" t="s">
        <v>220</v>
      </c>
      <c r="H158" s="95">
        <v>100</v>
      </c>
      <c r="I158" s="76" t="s">
        <v>43</v>
      </c>
      <c r="J158" s="76" t="s">
        <v>43</v>
      </c>
      <c r="K158" s="219" t="s">
        <v>43</v>
      </c>
    </row>
    <row r="159" spans="2:11" ht="31.5" customHeight="1" x14ac:dyDescent="0.2">
      <c r="B159" s="526"/>
      <c r="C159" s="529"/>
      <c r="D159" s="535"/>
      <c r="E159" s="535"/>
      <c r="F159" s="608"/>
      <c r="G159" s="292" t="s">
        <v>221</v>
      </c>
      <c r="H159" s="463"/>
      <c r="I159" s="95">
        <v>100</v>
      </c>
      <c r="J159" s="76" t="s">
        <v>43</v>
      </c>
      <c r="K159" s="219" t="s">
        <v>43</v>
      </c>
    </row>
    <row r="160" spans="2:11" ht="33.75" customHeight="1" thickBot="1" x14ac:dyDescent="0.25">
      <c r="B160" s="527"/>
      <c r="C160" s="530"/>
      <c r="D160" s="536"/>
      <c r="E160" s="536"/>
      <c r="F160" s="601"/>
      <c r="G160" s="293" t="s">
        <v>222</v>
      </c>
      <c r="H160" s="464" t="s">
        <v>43</v>
      </c>
      <c r="I160" s="224">
        <v>100</v>
      </c>
      <c r="J160" s="224" t="s">
        <v>43</v>
      </c>
      <c r="K160" s="221" t="s">
        <v>43</v>
      </c>
    </row>
    <row r="161" spans="2:11" ht="19.149999999999999" customHeight="1" x14ac:dyDescent="0.2">
      <c r="B161" s="522" t="s">
        <v>223</v>
      </c>
      <c r="C161" s="528" t="s">
        <v>224</v>
      </c>
      <c r="D161" s="531"/>
      <c r="E161" s="531"/>
      <c r="F161" s="597"/>
      <c r="G161" s="327" t="s">
        <v>225</v>
      </c>
      <c r="H161" s="222">
        <v>5</v>
      </c>
      <c r="I161" s="222">
        <v>5</v>
      </c>
      <c r="J161" s="222">
        <v>5</v>
      </c>
      <c r="K161" s="143"/>
    </row>
    <row r="162" spans="2:11" ht="32.25" customHeight="1" x14ac:dyDescent="0.2">
      <c r="B162" s="523"/>
      <c r="C162" s="529"/>
      <c r="D162" s="532"/>
      <c r="E162" s="532"/>
      <c r="F162" s="598"/>
      <c r="G162" s="328" t="s">
        <v>226</v>
      </c>
      <c r="H162" s="56">
        <v>5</v>
      </c>
      <c r="I162" s="56">
        <v>5</v>
      </c>
      <c r="J162" s="56">
        <v>5</v>
      </c>
      <c r="K162" s="145"/>
    </row>
    <row r="163" spans="2:11" ht="32.25" customHeight="1" x14ac:dyDescent="0.2">
      <c r="B163" s="523"/>
      <c r="C163" s="529"/>
      <c r="D163" s="532"/>
      <c r="E163" s="532"/>
      <c r="F163" s="598"/>
      <c r="G163" s="290" t="s">
        <v>227</v>
      </c>
      <c r="H163" s="56">
        <v>5</v>
      </c>
      <c r="I163" s="56">
        <v>5</v>
      </c>
      <c r="J163" s="56">
        <v>5</v>
      </c>
      <c r="K163" s="145"/>
    </row>
    <row r="164" spans="2:11" ht="32.25" customHeight="1" thickBot="1" x14ac:dyDescent="0.25">
      <c r="B164" s="524"/>
      <c r="C164" s="605"/>
      <c r="D164" s="606"/>
      <c r="E164" s="606"/>
      <c r="F164" s="607"/>
      <c r="G164" s="299" t="s">
        <v>228</v>
      </c>
      <c r="H164" s="362">
        <v>5</v>
      </c>
      <c r="I164" s="362">
        <v>5</v>
      </c>
      <c r="J164" s="362">
        <v>5</v>
      </c>
      <c r="K164" s="216"/>
    </row>
    <row r="165" spans="2:11" ht="24.75" customHeight="1" x14ac:dyDescent="0.2">
      <c r="B165" s="519" t="s">
        <v>229</v>
      </c>
      <c r="C165" s="537" t="s">
        <v>230</v>
      </c>
      <c r="D165" s="540"/>
      <c r="E165" s="540"/>
      <c r="F165" s="609"/>
      <c r="G165" s="353" t="s">
        <v>201</v>
      </c>
      <c r="H165" s="354">
        <v>100</v>
      </c>
      <c r="I165" s="355"/>
      <c r="J165" s="355"/>
      <c r="K165" s="356"/>
    </row>
    <row r="166" spans="2:11" ht="31.5" customHeight="1" x14ac:dyDescent="0.2">
      <c r="B166" s="520"/>
      <c r="C166" s="538"/>
      <c r="D166" s="541"/>
      <c r="E166" s="541"/>
      <c r="F166" s="610"/>
      <c r="G166" s="351" t="s">
        <v>231</v>
      </c>
      <c r="H166" s="64"/>
      <c r="I166" s="80">
        <v>100</v>
      </c>
      <c r="J166" s="352"/>
      <c r="K166" s="357"/>
    </row>
    <row r="167" spans="2:11" ht="33" customHeight="1" x14ac:dyDescent="0.2">
      <c r="B167" s="520"/>
      <c r="C167" s="538"/>
      <c r="D167" s="541"/>
      <c r="E167" s="541"/>
      <c r="F167" s="610"/>
      <c r="G167" s="351" t="s">
        <v>232</v>
      </c>
      <c r="H167" s="64"/>
      <c r="I167" s="80">
        <v>100</v>
      </c>
      <c r="J167" s="352"/>
      <c r="K167" s="357"/>
    </row>
    <row r="168" spans="2:11" ht="44.25" customHeight="1" thickBot="1" x14ac:dyDescent="0.25">
      <c r="B168" s="521"/>
      <c r="C168" s="539"/>
      <c r="D168" s="542"/>
      <c r="E168" s="542"/>
      <c r="F168" s="611"/>
      <c r="G168" s="358" t="s">
        <v>233</v>
      </c>
      <c r="H168" s="359"/>
      <c r="I168" s="368">
        <v>100</v>
      </c>
      <c r="J168" s="360"/>
      <c r="K168" s="361"/>
    </row>
    <row r="169" spans="2:11" ht="30" customHeight="1" x14ac:dyDescent="0.2">
      <c r="B169" s="363"/>
      <c r="C169" s="364" t="s">
        <v>18</v>
      </c>
      <c r="D169" s="20">
        <f>SUM(D171:D172)</f>
        <v>1231.7</v>
      </c>
      <c r="E169" s="20">
        <f t="shared" ref="E169:F169" si="10">SUM(E171:E172)</f>
        <v>1047.5999999999999</v>
      </c>
      <c r="F169" s="272">
        <f t="shared" si="10"/>
        <v>1698.3</v>
      </c>
      <c r="G169" s="365"/>
      <c r="H169" s="366"/>
      <c r="I169" s="366"/>
      <c r="J169" s="366"/>
      <c r="K169" s="367"/>
    </row>
    <row r="170" spans="2:11" ht="15" customHeight="1" x14ac:dyDescent="0.2">
      <c r="B170" s="576"/>
      <c r="C170" s="18" t="s">
        <v>19</v>
      </c>
      <c r="D170" s="17"/>
      <c r="E170" s="17"/>
      <c r="F170" s="266"/>
      <c r="G170" s="280"/>
      <c r="H170" s="40"/>
      <c r="I170" s="40"/>
      <c r="J170" s="40"/>
      <c r="K170" s="108"/>
    </row>
    <row r="171" spans="2:11" ht="29.45" customHeight="1" x14ac:dyDescent="0.2">
      <c r="B171" s="577"/>
      <c r="C171" s="18" t="s">
        <v>20</v>
      </c>
      <c r="D171" s="477">
        <v>1041.7</v>
      </c>
      <c r="E171" s="477">
        <v>1047.5999999999999</v>
      </c>
      <c r="F171" s="478">
        <v>810.3</v>
      </c>
      <c r="G171" s="280"/>
      <c r="H171" s="40"/>
      <c r="I171" s="40"/>
      <c r="J171" s="40"/>
      <c r="K171" s="108"/>
    </row>
    <row r="172" spans="2:11" ht="21" customHeight="1" thickBot="1" x14ac:dyDescent="0.25">
      <c r="B172" s="578"/>
      <c r="C172" s="189" t="s">
        <v>262</v>
      </c>
      <c r="D172" s="477">
        <v>190</v>
      </c>
      <c r="E172" s="477">
        <v>0</v>
      </c>
      <c r="F172" s="477">
        <v>888</v>
      </c>
      <c r="G172" s="301"/>
      <c r="H172" s="111"/>
      <c r="I172" s="111"/>
      <c r="J172" s="111"/>
      <c r="K172" s="112"/>
    </row>
    <row r="173" spans="2:11" ht="30.6" customHeight="1" x14ac:dyDescent="0.2">
      <c r="B173" s="113" t="s">
        <v>234</v>
      </c>
      <c r="C173" s="114" t="s">
        <v>235</v>
      </c>
      <c r="D173" s="114"/>
      <c r="E173" s="114"/>
      <c r="F173" s="268"/>
      <c r="G173" s="285"/>
      <c r="H173" s="126"/>
      <c r="I173" s="126"/>
      <c r="J173" s="126"/>
      <c r="K173" s="127"/>
    </row>
    <row r="174" spans="2:11" ht="56.25" customHeight="1" x14ac:dyDescent="0.2">
      <c r="B174" s="225"/>
      <c r="C174" s="38"/>
      <c r="D174" s="38"/>
      <c r="E174" s="38"/>
      <c r="F174" s="269"/>
      <c r="G174" s="318" t="s">
        <v>236</v>
      </c>
      <c r="H174" s="96" t="s">
        <v>237</v>
      </c>
      <c r="I174" s="97" t="s">
        <v>237</v>
      </c>
      <c r="J174" s="97" t="s">
        <v>237</v>
      </c>
      <c r="K174" s="226" t="s">
        <v>238</v>
      </c>
    </row>
    <row r="175" spans="2:11" ht="40.9" customHeight="1" thickBot="1" x14ac:dyDescent="0.25">
      <c r="B175" s="227"/>
      <c r="C175" s="116"/>
      <c r="D175" s="116"/>
      <c r="E175" s="116"/>
      <c r="F175" s="270"/>
      <c r="G175" s="287" t="s">
        <v>239</v>
      </c>
      <c r="H175" s="228">
        <v>350</v>
      </c>
      <c r="I175" s="229">
        <v>350</v>
      </c>
      <c r="J175" s="229">
        <v>350</v>
      </c>
      <c r="K175" s="117"/>
    </row>
    <row r="176" spans="2:11" ht="45" customHeight="1" x14ac:dyDescent="0.2">
      <c r="B176" s="230" t="s">
        <v>240</v>
      </c>
      <c r="C176" s="102" t="s">
        <v>241</v>
      </c>
      <c r="D176" s="231"/>
      <c r="E176" s="231"/>
      <c r="F176" s="271"/>
      <c r="G176" s="310" t="s">
        <v>242</v>
      </c>
      <c r="H176" s="465">
        <v>3</v>
      </c>
      <c r="I176" s="232">
        <v>3</v>
      </c>
      <c r="J176" s="232">
        <v>3</v>
      </c>
      <c r="K176" s="181"/>
    </row>
    <row r="177" spans="2:11" ht="33" customHeight="1" x14ac:dyDescent="0.2">
      <c r="B177" s="233"/>
      <c r="C177" s="4" t="s">
        <v>18</v>
      </c>
      <c r="D177" s="20">
        <f>SUM(D179:D179)</f>
        <v>2864.3</v>
      </c>
      <c r="E177" s="20">
        <f t="shared" ref="E177:F177" si="11">SUM(E179:E179)</f>
        <v>2864.3</v>
      </c>
      <c r="F177" s="272">
        <f t="shared" si="11"/>
        <v>2864.3</v>
      </c>
      <c r="G177" s="329" t="s">
        <v>243</v>
      </c>
      <c r="H177" s="466">
        <v>6</v>
      </c>
      <c r="I177" s="77">
        <v>6</v>
      </c>
      <c r="J177" s="77">
        <v>6</v>
      </c>
      <c r="K177" s="122"/>
    </row>
    <row r="178" spans="2:11" ht="16.149999999999999" customHeight="1" x14ac:dyDescent="0.2">
      <c r="B178" s="580"/>
      <c r="C178" s="6" t="s">
        <v>19</v>
      </c>
      <c r="D178" s="22"/>
      <c r="E178" s="22"/>
      <c r="F178" s="273"/>
      <c r="G178" s="431"/>
      <c r="H178" s="40"/>
      <c r="I178" s="40"/>
      <c r="J178" s="40"/>
      <c r="K178" s="108"/>
    </row>
    <row r="179" spans="2:11" ht="33" customHeight="1" thickBot="1" x14ac:dyDescent="0.25">
      <c r="B179" s="581"/>
      <c r="C179" s="349" t="s">
        <v>20</v>
      </c>
      <c r="D179" s="238">
        <v>2864.3</v>
      </c>
      <c r="E179" s="238">
        <v>2864.3</v>
      </c>
      <c r="F179" s="274">
        <v>2864.3</v>
      </c>
      <c r="G179" s="416"/>
      <c r="H179" s="111"/>
      <c r="I179" s="111"/>
      <c r="J179" s="111"/>
      <c r="K179" s="112"/>
    </row>
    <row r="180" spans="2:11" ht="42.6" customHeight="1" x14ac:dyDescent="0.2">
      <c r="B180" s="230" t="s">
        <v>244</v>
      </c>
      <c r="C180" s="102" t="s">
        <v>245</v>
      </c>
      <c r="D180" s="231"/>
      <c r="E180" s="231"/>
      <c r="F180" s="271"/>
      <c r="G180" s="308" t="s">
        <v>246</v>
      </c>
      <c r="H180" s="234" t="s">
        <v>101</v>
      </c>
      <c r="I180" s="234" t="s">
        <v>101</v>
      </c>
      <c r="J180" s="234" t="s">
        <v>101</v>
      </c>
      <c r="K180" s="181" t="s">
        <v>247</v>
      </c>
    </row>
    <row r="181" spans="2:11" ht="25.9" customHeight="1" x14ac:dyDescent="0.2">
      <c r="B181" s="235"/>
      <c r="C181" s="4" t="s">
        <v>18</v>
      </c>
      <c r="D181" s="20">
        <f>D183</f>
        <v>60.2</v>
      </c>
      <c r="E181" s="20">
        <f t="shared" ref="E181:F181" si="12">E183</f>
        <v>60.2</v>
      </c>
      <c r="F181" s="272">
        <f t="shared" si="12"/>
        <v>60.2</v>
      </c>
      <c r="G181" s="279"/>
      <c r="H181" s="39"/>
      <c r="I181" s="39"/>
      <c r="J181" s="39"/>
      <c r="K181" s="107"/>
    </row>
    <row r="182" spans="2:11" ht="18.600000000000001" customHeight="1" x14ac:dyDescent="0.2">
      <c r="B182" s="236"/>
      <c r="C182" s="8" t="s">
        <v>19</v>
      </c>
      <c r="D182" s="22"/>
      <c r="E182" s="22"/>
      <c r="F182" s="273"/>
      <c r="G182" s="280"/>
      <c r="H182" s="40"/>
      <c r="I182" s="40"/>
      <c r="J182" s="40"/>
      <c r="K182" s="108"/>
    </row>
    <row r="183" spans="2:11" ht="31.15" customHeight="1" thickBot="1" x14ac:dyDescent="0.25">
      <c r="B183" s="237"/>
      <c r="C183" s="109" t="s">
        <v>20</v>
      </c>
      <c r="D183" s="238">
        <v>60.2</v>
      </c>
      <c r="E183" s="238">
        <v>60.2</v>
      </c>
      <c r="F183" s="274">
        <v>60.2</v>
      </c>
      <c r="G183" s="301"/>
      <c r="H183" s="111"/>
      <c r="I183" s="111"/>
      <c r="J183" s="111"/>
      <c r="K183" s="112"/>
    </row>
    <row r="184" spans="2:11" ht="45" customHeight="1" x14ac:dyDescent="0.2">
      <c r="B184" s="239" t="s">
        <v>248</v>
      </c>
      <c r="C184" s="102" t="s">
        <v>249</v>
      </c>
      <c r="D184" s="231"/>
      <c r="E184" s="231"/>
      <c r="F184" s="271"/>
      <c r="G184" s="310" t="s">
        <v>250</v>
      </c>
      <c r="H184" s="240">
        <v>2</v>
      </c>
      <c r="I184" s="241">
        <v>2</v>
      </c>
      <c r="J184" s="241">
        <v>2</v>
      </c>
      <c r="K184" s="181"/>
    </row>
    <row r="185" spans="2:11" ht="30.75" customHeight="1" x14ac:dyDescent="0.2">
      <c r="B185" s="235"/>
      <c r="C185" s="4" t="s">
        <v>18</v>
      </c>
      <c r="D185" s="20">
        <f>D187</f>
        <v>76</v>
      </c>
      <c r="E185" s="20">
        <f t="shared" ref="E185:F185" si="13">E187</f>
        <v>76</v>
      </c>
      <c r="F185" s="272">
        <f t="shared" si="13"/>
        <v>76</v>
      </c>
      <c r="G185" s="329" t="s">
        <v>251</v>
      </c>
      <c r="H185" s="98">
        <v>5</v>
      </c>
      <c r="I185" s="45">
        <v>5</v>
      </c>
      <c r="J185" s="45">
        <v>5</v>
      </c>
      <c r="K185" s="122"/>
    </row>
    <row r="186" spans="2:11" ht="19.149999999999999" customHeight="1" x14ac:dyDescent="0.2">
      <c r="B186" s="236"/>
      <c r="C186" s="8" t="s">
        <v>19</v>
      </c>
      <c r="D186" s="21"/>
      <c r="E186" s="21"/>
      <c r="F186" s="275"/>
      <c r="G186" s="431"/>
      <c r="H186" s="40"/>
      <c r="I186" s="40"/>
      <c r="J186" s="40"/>
      <c r="K186" s="108"/>
    </row>
    <row r="187" spans="2:11" ht="31.15" customHeight="1" thickBot="1" x14ac:dyDescent="0.25">
      <c r="B187" s="237"/>
      <c r="C187" s="109" t="s">
        <v>20</v>
      </c>
      <c r="D187" s="238">
        <v>76</v>
      </c>
      <c r="E187" s="238">
        <v>76</v>
      </c>
      <c r="F187" s="274">
        <v>76</v>
      </c>
      <c r="G187" s="416"/>
      <c r="H187" s="111"/>
      <c r="I187" s="111"/>
      <c r="J187" s="111"/>
      <c r="K187" s="112"/>
    </row>
    <row r="188" spans="2:11" ht="27.75" customHeight="1" x14ac:dyDescent="0.2">
      <c r="B188" s="242"/>
      <c r="C188" s="160" t="s">
        <v>252</v>
      </c>
      <c r="D188" s="161">
        <f>D9+D13+D57+D78+D82+D86+D90+D98+D118+D169+D181+D185+D177+D94+D102+D123</f>
        <v>24155.9</v>
      </c>
      <c r="E188" s="161">
        <f>E9+E13+E57+E78+E82+E86+E90+E98+E118+E169+E181+E185+E177+E94+E102+E123</f>
        <v>37280.199999999997</v>
      </c>
      <c r="F188" s="161">
        <f>F9+F13+F57+F78+F82+F86+F90+F98+F118+F169+F181+F185+F177+F94+F102+F123</f>
        <v>34230.600000000006</v>
      </c>
      <c r="G188" s="300"/>
      <c r="H188" s="162"/>
      <c r="I188" s="162"/>
      <c r="J188" s="162"/>
      <c r="K188" s="163"/>
    </row>
    <row r="189" spans="2:11" ht="17.45" customHeight="1" x14ac:dyDescent="0.2">
      <c r="B189" s="243"/>
      <c r="C189" s="8" t="s">
        <v>253</v>
      </c>
      <c r="D189" s="9">
        <v>0</v>
      </c>
      <c r="E189" s="9">
        <v>0</v>
      </c>
      <c r="F189" s="254">
        <v>0</v>
      </c>
      <c r="G189" s="280"/>
      <c r="H189" s="40"/>
      <c r="I189" s="40"/>
      <c r="J189" s="40"/>
      <c r="K189" s="108"/>
    </row>
    <row r="190" spans="2:11" ht="43.5" customHeight="1" thickBot="1" x14ac:dyDescent="0.25">
      <c r="B190" s="244"/>
      <c r="C190" s="245" t="s">
        <v>254</v>
      </c>
      <c r="D190" s="182"/>
      <c r="E190" s="182">
        <f t="shared" ref="E190:F190" si="14">E188-D188</f>
        <v>13124.299999999996</v>
      </c>
      <c r="F190" s="256">
        <f t="shared" si="14"/>
        <v>-3049.5999999999913</v>
      </c>
      <c r="G190" s="301"/>
      <c r="H190" s="111"/>
      <c r="I190" s="111"/>
      <c r="J190" s="111"/>
      <c r="K190" s="112"/>
    </row>
    <row r="191" spans="2:11" ht="15" customHeight="1" x14ac:dyDescent="0.2">
      <c r="B191" s="37"/>
      <c r="C191" s="37"/>
      <c r="D191" s="36" t="e">
        <f>+D11+D15+D59+D78+#REF!+D86+D128+#REF!+D158+D166+D177+D181+D185</f>
        <v>#REF!</v>
      </c>
      <c r="E191" s="37"/>
      <c r="F191" s="37"/>
    </row>
    <row r="192" spans="2:11" s="1" customFormat="1" ht="15" customHeight="1" x14ac:dyDescent="0.2">
      <c r="B192" s="579" t="s">
        <v>255</v>
      </c>
      <c r="C192" s="579"/>
      <c r="D192" s="579"/>
      <c r="E192" s="579"/>
      <c r="F192" s="579"/>
      <c r="G192" s="26"/>
      <c r="H192" s="27"/>
      <c r="I192" s="27"/>
      <c r="J192" s="27"/>
      <c r="K192" s="27"/>
    </row>
    <row r="193" spans="2:11" s="1" customFormat="1" ht="15" customHeight="1" x14ac:dyDescent="0.2">
      <c r="B193" s="582" t="s">
        <v>256</v>
      </c>
      <c r="C193" s="582"/>
      <c r="D193" s="582"/>
      <c r="E193" s="582"/>
      <c r="F193" s="582"/>
      <c r="G193" s="26"/>
      <c r="H193" s="27"/>
      <c r="I193" s="27"/>
      <c r="J193" s="27"/>
      <c r="K193" s="27"/>
    </row>
    <row r="194" spans="2:11" s="1" customFormat="1" ht="15" customHeight="1" x14ac:dyDescent="0.2">
      <c r="B194" s="579" t="s">
        <v>257</v>
      </c>
      <c r="C194" s="579"/>
      <c r="D194" s="579"/>
      <c r="E194" s="579"/>
      <c r="F194" s="579"/>
      <c r="G194" s="26"/>
      <c r="H194" s="27"/>
      <c r="I194" s="27"/>
      <c r="J194" s="27"/>
      <c r="K194" s="27"/>
    </row>
    <row r="195" spans="2:11" s="1" customFormat="1" ht="15" customHeight="1" x14ac:dyDescent="0.2">
      <c r="B195" s="579" t="s">
        <v>258</v>
      </c>
      <c r="C195" s="579"/>
      <c r="D195" s="579"/>
      <c r="E195" s="579"/>
      <c r="F195" s="579"/>
      <c r="G195" s="26"/>
      <c r="H195" s="27"/>
      <c r="I195" s="27"/>
      <c r="J195" s="27"/>
      <c r="K195" s="27"/>
    </row>
    <row r="196" spans="2:11" x14ac:dyDescent="0.2">
      <c r="D196" s="34"/>
      <c r="E196" s="34"/>
      <c r="F196" s="34"/>
      <c r="G196" s="467"/>
    </row>
    <row r="200" spans="2:11" x14ac:dyDescent="0.2">
      <c r="D200" s="33"/>
    </row>
    <row r="201" spans="2:11" x14ac:dyDescent="0.2">
      <c r="D201" s="33"/>
    </row>
  </sheetData>
  <mergeCells count="97">
    <mergeCell ref="E165:E168"/>
    <mergeCell ref="F165:F168"/>
    <mergeCell ref="E158:E160"/>
    <mergeCell ref="F158:F160"/>
    <mergeCell ref="E161:E164"/>
    <mergeCell ref="F161:F164"/>
    <mergeCell ref="C158:C160"/>
    <mergeCell ref="D158:D160"/>
    <mergeCell ref="E150:E157"/>
    <mergeCell ref="F150:F157"/>
    <mergeCell ref="C43:C54"/>
    <mergeCell ref="D43:D54"/>
    <mergeCell ref="E43:E54"/>
    <mergeCell ref="F43:F54"/>
    <mergeCell ref="E127:E149"/>
    <mergeCell ref="F127:F149"/>
    <mergeCell ref="E74:E77"/>
    <mergeCell ref="F74:F77"/>
    <mergeCell ref="C112:C113"/>
    <mergeCell ref="D112:D113"/>
    <mergeCell ref="E112:E113"/>
    <mergeCell ref="F112:F113"/>
    <mergeCell ref="C74:C77"/>
    <mergeCell ref="D74:D77"/>
    <mergeCell ref="E55:E56"/>
    <mergeCell ref="F55:F56"/>
    <mergeCell ref="C69:C73"/>
    <mergeCell ref="D69:D73"/>
    <mergeCell ref="E69:E73"/>
    <mergeCell ref="F69:F73"/>
    <mergeCell ref="C55:C56"/>
    <mergeCell ref="D55:D56"/>
    <mergeCell ref="E21:E31"/>
    <mergeCell ref="F21:F31"/>
    <mergeCell ref="C32:C36"/>
    <mergeCell ref="D32:D36"/>
    <mergeCell ref="E32:E36"/>
    <mergeCell ref="F32:F36"/>
    <mergeCell ref="C21:C31"/>
    <mergeCell ref="D21:D31"/>
    <mergeCell ref="B32:B36"/>
    <mergeCell ref="B37:B39"/>
    <mergeCell ref="B170:B172"/>
    <mergeCell ref="B195:F195"/>
    <mergeCell ref="B178:B179"/>
    <mergeCell ref="B192:F192"/>
    <mergeCell ref="B193:F193"/>
    <mergeCell ref="B194:F194"/>
    <mergeCell ref="E37:E39"/>
    <mergeCell ref="F37:F39"/>
    <mergeCell ref="C40:C42"/>
    <mergeCell ref="D40:D42"/>
    <mergeCell ref="E40:E42"/>
    <mergeCell ref="F40:F42"/>
    <mergeCell ref="C37:C39"/>
    <mergeCell ref="D37:D39"/>
    <mergeCell ref="B58:B62"/>
    <mergeCell ref="E3:E4"/>
    <mergeCell ref="F3:F4"/>
    <mergeCell ref="B2:K2"/>
    <mergeCell ref="G3:G4"/>
    <mergeCell ref="H3:J3"/>
    <mergeCell ref="K3:K4"/>
    <mergeCell ref="C3:C4"/>
    <mergeCell ref="D3:D4"/>
    <mergeCell ref="B10:B11"/>
    <mergeCell ref="B40:B42"/>
    <mergeCell ref="B55:B56"/>
    <mergeCell ref="B14:B15"/>
    <mergeCell ref="B3:B4"/>
    <mergeCell ref="B21:B31"/>
    <mergeCell ref="B43:B54"/>
    <mergeCell ref="B69:B73"/>
    <mergeCell ref="B74:B77"/>
    <mergeCell ref="B127:B149"/>
    <mergeCell ref="B87:B88"/>
    <mergeCell ref="B91:B92"/>
    <mergeCell ref="B99:B100"/>
    <mergeCell ref="B95:B96"/>
    <mergeCell ref="B119:B122"/>
    <mergeCell ref="B112:B113"/>
    <mergeCell ref="B124:B125"/>
    <mergeCell ref="B83:B84"/>
    <mergeCell ref="B103:B104"/>
    <mergeCell ref="B115:B116"/>
    <mergeCell ref="B165:B168"/>
    <mergeCell ref="B161:B164"/>
    <mergeCell ref="B158:B160"/>
    <mergeCell ref="C127:C149"/>
    <mergeCell ref="D127:D149"/>
    <mergeCell ref="B150:B157"/>
    <mergeCell ref="C150:C157"/>
    <mergeCell ref="D150:D157"/>
    <mergeCell ref="C165:C168"/>
    <mergeCell ref="D165:D168"/>
    <mergeCell ref="C161:C164"/>
    <mergeCell ref="D161:D164"/>
  </mergeCells>
  <printOptions horizontalCentered="1"/>
  <pageMargins left="0.23622047244094491" right="0.23622047244094491" top="0.74803149606299213" bottom="0.74803149606299213" header="0.31496062992125984" footer="0.31496062992125984"/>
  <pageSetup paperSize="9" scale="88" fitToWidth="0" fitToHeight="0" orientation="landscape" r:id="rId1"/>
  <rowBreaks count="13" manualBreakCount="13">
    <brk id="15" max="10" man="1"/>
    <brk id="26" max="10" man="1"/>
    <brk id="42" max="10" man="1"/>
    <brk id="59" max="10" man="1"/>
    <brk id="75" max="10" man="1"/>
    <brk id="90" max="10" man="1"/>
    <brk id="104" max="10" man="1"/>
    <brk id="116" max="10" man="1"/>
    <brk id="130" max="10" man="1"/>
    <brk id="144" max="10" man="1"/>
    <brk id="157" max="10" man="1"/>
    <brk id="171" max="10" man="1"/>
    <brk id="183" max="10" man="1"/>
  </rowBreaks>
  <ignoredErrors>
    <ignoredError sqref="D191"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11 programa 3 lentelė</vt:lpstr>
      <vt:lpstr>'11 programa 3 lentelė'!Print_Area</vt:lpstr>
      <vt:lpstr>'11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Asta Česnauskienė</cp:lastModifiedBy>
  <cp:revision/>
  <cp:lastPrinted>2026-06-03T06:01:27Z</cp:lastPrinted>
  <dcterms:created xsi:type="dcterms:W3CDTF">2023-07-10T07:04:14Z</dcterms:created>
  <dcterms:modified xsi:type="dcterms:W3CDTF">2026-06-05T09:59:45Z</dcterms:modified>
  <cp:category/>
  <cp:contentStatus/>
</cp:coreProperties>
</file>