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6-2028 SVP keitimas\2026–2028 m. SVP keitimas (birželis)\Sprendimo projektas\Gerieji variantai\"/>
    </mc:Choice>
  </mc:AlternateContent>
  <xr:revisionPtr revIDLastSave="0" documentId="13_ncr:1_{8011753B-D07A-4FFE-9235-E73477846721}" xr6:coauthVersionLast="47" xr6:coauthVersionMax="47" xr10:uidLastSave="{00000000-0000-0000-0000-000000000000}"/>
  <bookViews>
    <workbookView xWindow="-120" yWindow="-120" windowWidth="29040" windowHeight="15720" xr2:uid="{EF082B20-5454-481E-8ECF-44F36E11C9BB}"/>
  </bookViews>
  <sheets>
    <sheet name="012 programa 3 lentelė" sheetId="1" r:id="rId1"/>
  </sheets>
  <definedNames>
    <definedName name="_xlnm.Print_Area" localSheetId="0">'012 programa 3 lentelė'!$A$1:$K$325</definedName>
    <definedName name="_xlnm.Print_Titles" localSheetId="0">'012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2" i="1" l="1"/>
  <c r="F182" i="1"/>
  <c r="D182" i="1"/>
  <c r="E222" i="1"/>
  <c r="F222" i="1"/>
  <c r="D222" i="1"/>
  <c r="E207" i="1"/>
  <c r="F207" i="1"/>
  <c r="D207" i="1"/>
  <c r="E158" i="1" l="1"/>
  <c r="F158" i="1"/>
  <c r="D158" i="1"/>
  <c r="D315" i="1" s="1"/>
  <c r="D63" i="1"/>
  <c r="D59" i="1"/>
  <c r="D47" i="1"/>
  <c r="D43" i="1"/>
  <c r="D39" i="1"/>
  <c r="D35" i="1"/>
  <c r="D51" i="1" l="1"/>
  <c r="D226" i="1"/>
  <c r="F231" i="1" l="1"/>
  <c r="E231" i="1"/>
  <c r="D231" i="1"/>
  <c r="E226" i="1"/>
  <c r="F226" i="1"/>
  <c r="D203" i="1"/>
  <c r="E203" i="1"/>
  <c r="F203" i="1"/>
  <c r="D199" i="1"/>
  <c r="E199" i="1"/>
  <c r="F199" i="1"/>
  <c r="D195" i="1"/>
  <c r="E195" i="1"/>
  <c r="F195" i="1"/>
  <c r="D178" i="1"/>
  <c r="E178" i="1"/>
  <c r="F178" i="1"/>
  <c r="E174" i="1"/>
  <c r="F174" i="1"/>
  <c r="D73" i="1"/>
  <c r="E73" i="1"/>
  <c r="F73" i="1"/>
  <c r="E63" i="1"/>
  <c r="F63" i="1"/>
  <c r="E59" i="1"/>
  <c r="F59" i="1"/>
  <c r="D55" i="1"/>
  <c r="E55" i="1"/>
  <c r="F55" i="1"/>
  <c r="E51" i="1"/>
  <c r="F51" i="1"/>
  <c r="E47" i="1"/>
  <c r="F47" i="1"/>
  <c r="E308" i="1" l="1"/>
  <c r="F150" i="1"/>
  <c r="E171" i="1"/>
  <c r="D143" i="1"/>
  <c r="D308" i="1"/>
  <c r="E35" i="1"/>
  <c r="F143" i="1"/>
  <c r="E143" i="1"/>
  <c r="E283" i="1"/>
  <c r="D171" i="1"/>
  <c r="D296" i="1"/>
  <c r="F296" i="1"/>
  <c r="F283" i="1"/>
  <c r="F35" i="1"/>
  <c r="E150" i="1"/>
  <c r="F171" i="1"/>
  <c r="D283" i="1"/>
  <c r="E296" i="1"/>
  <c r="D150" i="1"/>
  <c r="F308" i="1"/>
  <c r="F267" i="1"/>
  <c r="D267" i="1"/>
  <c r="E267" i="1" l="1"/>
  <c r="D69" i="1"/>
  <c r="F218" i="1"/>
  <c r="E218" i="1"/>
  <c r="D218" i="1"/>
  <c r="F214" i="1"/>
  <c r="E214" i="1"/>
  <c r="D214" i="1"/>
  <c r="F186" i="1"/>
  <c r="E186" i="1"/>
  <c r="D186" i="1"/>
  <c r="F69" i="1"/>
  <c r="E69" i="1"/>
  <c r="F43" i="1"/>
  <c r="E43" i="1"/>
  <c r="E39" i="1"/>
  <c r="E77" i="1"/>
  <c r="D77" i="1"/>
  <c r="D312" i="1" l="1"/>
  <c r="E312" i="1"/>
  <c r="F312" i="1"/>
  <c r="D273" i="1" l="1"/>
  <c r="E273" i="1"/>
  <c r="E315" i="1" s="1"/>
  <c r="F273" i="1"/>
  <c r="F77" i="1"/>
  <c r="F39" i="1"/>
  <c r="F315" i="1" l="1"/>
  <c r="F317" i="1" s="1"/>
  <c r="E3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Garlienė</author>
    <author>Asta Česnauskienė</author>
  </authors>
  <commentList>
    <comment ref="G99" authorId="0" shapeId="0" xr:uid="{DDEA1DB0-6E0D-4230-B797-0A08758A6517}">
      <text>
        <r>
          <rPr>
            <sz val="11"/>
            <color theme="1"/>
            <rFont val="Calibri"/>
            <family val="2"/>
            <charset val="186"/>
            <scheme val="minor"/>
          </rPr>
          <t xml:space="preserve">Naujose patalpose Smiltelės g. 14
</t>
        </r>
      </text>
    </comment>
    <comment ref="G100" authorId="0" shapeId="0" xr:uid="{DFD3ABBA-D733-4731-8E41-686EFAAC10CC}">
      <text>
        <r>
          <rPr>
            <sz val="11"/>
            <color theme="1"/>
            <rFont val="Calibri"/>
            <family val="2"/>
            <charset val="186"/>
            <scheme val="minor"/>
          </rPr>
          <t>Naujose patalpose Smiltelės g. 14</t>
        </r>
      </text>
    </comment>
    <comment ref="G114" authorId="0" shapeId="0" xr:uid="{3C7BCCF0-D0D2-499A-AD8A-0D75AD06A066}">
      <text>
        <r>
          <rPr>
            <sz val="11"/>
            <color theme="1"/>
            <rFont val="Calibri"/>
            <family val="2"/>
            <charset val="186"/>
            <scheme val="minor"/>
          </rPr>
          <t>Išmanūs telefonai darbuotojams darbui su SPIS sistema, prie kurios jungiamasi Microsoft Autentificator programėlės pagalba, bendravimui su paslaugų gavėjais per "Signal", "WhatsApp" ir kitas programėles, esant poreikiui prisijungti prie darbinio el. pašto, duomenų saugyklos.</t>
        </r>
      </text>
    </comment>
    <comment ref="G115" authorId="0" shapeId="0" xr:uid="{88AFD11D-5533-48A5-8B3E-59C6263FC5C5}">
      <text>
        <r>
          <rPr>
            <sz val="11"/>
            <color theme="1"/>
            <rFont val="Calibri"/>
            <family val="2"/>
            <charset val="186"/>
            <scheme val="minor"/>
          </rPr>
          <t>Skirti patalpoms po remonto, Debreceno g. 48.
Virtuvės baldai - 3 kompl.
Žaidimų kambario, poilsio, konsultacijų patalpų baldai - 32 vnt.
Gyvenamųjų kambarių baldai (19 kambarių) - 185 vnt.
Biuro baldai (6 kabinetai) - 43 vnt.</t>
        </r>
      </text>
    </comment>
    <comment ref="G116" authorId="0" shapeId="0" xr:uid="{9135DC7F-C3A3-4312-8D24-E0C678AE4249}">
      <text>
        <r>
          <rPr>
            <sz val="11"/>
            <color theme="1"/>
            <rFont val="Calibri"/>
            <family val="2"/>
            <charset val="186"/>
            <scheme val="minor"/>
          </rPr>
          <t>Skirta patalpoms po remonto, Debreceno g. 48.
Kaitlentės - 7 vnt.
Orkaitės - 7 vnt.
Gartraukiai - 7 vnt.
Šaldytuvai - 6 vnt.
Skalbimo mašinos - 4 vnt. 
Džiovyklės - 4 vnt.
Indaplovės - 3 vnt.</t>
        </r>
      </text>
    </comment>
    <comment ref="G255" authorId="1" shapeId="0" xr:uid="{22EF7D5F-2B2B-41F9-95F3-E9E43E8FAE28}">
      <text>
        <r>
          <rPr>
            <sz val="11"/>
            <color theme="1"/>
            <rFont val="Calibri"/>
            <family val="2"/>
            <charset val="186"/>
            <scheme val="minor"/>
          </rPr>
          <t xml:space="preserve">Rodiklio reikšmę (40) planuojama pasiekti 2029 m.
</t>
        </r>
      </text>
    </comment>
    <comment ref="G256" authorId="1" shapeId="0" xr:uid="{9438FC3E-3A36-4334-9031-27EE9E5147E0}">
      <text>
        <r>
          <rPr>
            <sz val="11"/>
            <color theme="1"/>
            <rFont val="Calibri"/>
            <family val="2"/>
            <charset val="186"/>
            <scheme val="minor"/>
          </rPr>
          <t xml:space="preserve">Rodiklio reikšmę (40) planuojama pasiekti 2029 m.
</t>
        </r>
      </text>
    </comment>
    <comment ref="G259" authorId="1" shapeId="0" xr:uid="{88CAA29C-2F7E-49AC-862A-74E2173911D1}">
      <text>
        <r>
          <rPr>
            <sz val="11"/>
            <color theme="1"/>
            <rFont val="Calibri"/>
            <family val="2"/>
            <charset val="186"/>
            <scheme val="minor"/>
          </rPr>
          <t xml:space="preserve">galutinę rodiklio reikšmę (36) planuojama pasiekti 2029 m.
</t>
        </r>
      </text>
    </comment>
    <comment ref="G260" authorId="1" shapeId="0" xr:uid="{343EF79A-69D5-4044-B3D4-3757A727FE04}">
      <text>
        <r>
          <rPr>
            <sz val="11"/>
            <color theme="1"/>
            <rFont val="Calibri"/>
            <family val="2"/>
            <charset val="186"/>
            <scheme val="minor"/>
          </rPr>
          <t xml:space="preserve">galutinę rodiklio reikšmę (36) planuojama pasiekti 2029 m.
</t>
        </r>
      </text>
    </comment>
  </commentList>
</comments>
</file>

<file path=xl/sharedStrings.xml><?xml version="1.0" encoding="utf-8"?>
<sst xmlns="http://schemas.openxmlformats.org/spreadsheetml/2006/main" count="680" uniqueCount="459">
  <si>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</si>
  <si>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</si>
  <si>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</si>
  <si>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</si>
  <si>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</si>
  <si>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</si>
  <si>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</si>
  <si>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</si>
  <si>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</si>
  <si>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</si>
  <si>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</si>
  <si>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012-01 (T)</t>
  </si>
  <si>
    <t>Uždavinys: Užtikrinti Lietuvos Respublikos įstatymais, Vyriausybės nutarimais ir kitais teisės aktais numatytos socialinės paramos teikimą</t>
  </si>
  <si>
    <t>R-2.4.3-1</t>
  </si>
  <si>
    <t>Teikiamų socialinių išmokų ir kompensacijų rūšių skaičius, vnt.</t>
  </si>
  <si>
    <t>012-01-01 (TP)</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</si>
  <si>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</si>
  <si>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</si>
  <si>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</si>
  <si>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</si>
  <si>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Vidutinis išmokamų socialinių pašalpų skaičius per mėn.</t>
  </si>
  <si>
    <t>Lietuvos Respublikos valstybės biudžeto dotacijos</t>
  </si>
  <si>
    <t>Vidutinis išmokamų kompensacijų skaičius per mėn.</t>
  </si>
  <si>
    <t>Vidutinis išmokamų kompensacijų kreditams ir kredito palūkanoms skaičius per mėn.</t>
  </si>
  <si>
    <t>Kompensacijų nepriklausomybės gynėjams, nukentėjusiems nuo 1991 m. sausio 11–13 d. ir po to vykdytos SSRS agresijos, bei jų šeimoms gavėjų skaičius</t>
  </si>
  <si>
    <t>Laidojimo pašalpų gavėjų skaičius</t>
  </si>
  <si>
    <t>Asmenų (šeimų), gavusių būsto nuomos ar išperkamosios būsto nuomos mokesčio dalies kompensaciją, skaičius</t>
  </si>
  <si>
    <t>Asmenų (šeimų), gavusių būsto nuomos ar išperkamosios būsto nuomos mokesčio dalies kompensaciją iš savivaldybės biudžeto lėšų, skaičius</t>
  </si>
  <si>
    <t>012-01-01-02</t>
  </si>
  <si>
    <t>Socialinės globos paslaugų teikimas asmenims su sunkia negalia</t>
  </si>
  <si>
    <t>Asmenų su sunkia negalia, gaunančių socialinę globą, skaičius  (perkamos paslaugos)</t>
  </si>
  <si>
    <t>Asmenų su sunkia negalia, gaunančių socialinę globą, skaičius  (Socialinės paramos centras)</t>
  </si>
  <si>
    <t>Asmenų su sunkia negalia, gaunančių socialinę globą, skaičius  („Klaipėdos lakštutė“)</t>
  </si>
  <si>
    <t>Asmenų su sunkia negalia, gaunančių socialinę globą, skaičius  (Globos namai)</t>
  </si>
  <si>
    <t>Asmenų su sunkia negalia, gaunančių socialinę globą, skaičius  („Danė“)</t>
  </si>
  <si>
    <t>Asmenų su sunkia negalia, gaunančių socialinę globą, skaičius  (Sutrikusio vystymosi kūdikių namai)</t>
  </si>
  <si>
    <t>012-01-01-03</t>
  </si>
  <si>
    <t>Pagalbos socialinės rizikos šeimoms teikimas</t>
  </si>
  <si>
    <t>Socialinių darbuotojų, teikiančių socialinę priežiūrą šeimoms, pareigybių skaičius</t>
  </si>
  <si>
    <t>Individualios priežiūros darbuotojų, teikiančių socialinę priežiūrą šeimoms, pareigybių skaičius</t>
  </si>
  <si>
    <t>012-01-01-04</t>
  </si>
  <si>
    <t>Mokinių nemokamo maitinimo ir aprūpinimo mokinio reikmenimis organizavimas</t>
  </si>
  <si>
    <t>Mokinių, gaunančių nemokamą maitinimą, vidutinis skaičius per mėnesį</t>
  </si>
  <si>
    <t>P-2.4.1.9-1</t>
  </si>
  <si>
    <t>Mokinių, gaunančių paramą mokinio reikmenims įsigyti, skaičius</t>
  </si>
  <si>
    <t>012-01-01-05</t>
  </si>
  <si>
    <t>Mokinių iš mažas pajamas gaunančių šeimų nemokamo maitinimo gamybos išlaidų padengimas</t>
  </si>
  <si>
    <t>Nemokamą maitinimą gaunančių mokinių skaičius</t>
  </si>
  <si>
    <t>012-01-01-06</t>
  </si>
  <si>
    <t xml:space="preserve">Budinčio ir nuolatinio globotojo veiklos organizavimas </t>
  </si>
  <si>
    <t xml:space="preserve">Vidutinis prižiūrimų vaikų skaičius per mėnesį </t>
  </si>
  <si>
    <t>P-2.4.1.2-1</t>
  </si>
  <si>
    <t>012-01-01-07</t>
  </si>
  <si>
    <t>Projekto „Materialinio nepritekliaus mažinimas Lietuvoje“ įgyvendinimas</t>
  </si>
  <si>
    <t>Paramos gavėjų skaičius</t>
  </si>
  <si>
    <t>Kiti šaltiniai (Europos Sąjungos paramos lėšos)</t>
  </si>
  <si>
    <t>012-01-01-08</t>
  </si>
  <si>
    <t>Laikino atokvėpio paslaugos teikimas</t>
  </si>
  <si>
    <t xml:space="preserve">Asmenų, gaunančių laikino atokvėpio paslaugas, skaičius  (perkamos paslaugos)
</t>
  </si>
  <si>
    <t>Asmenų, gaunančių laikino atokvėpio paslaugas, skaičius  (Globos namai)</t>
  </si>
  <si>
    <t>Asmenų, gaunančių laikino atokvėpio paslaugas, skaičius  („Danė“)</t>
  </si>
  <si>
    <t>Asmenų, gaunančių laikino atokvėpio paslaugas, skaičius  (Sutrikusio vystymosi kūdikių namai)</t>
  </si>
  <si>
    <t>012-01-01-09</t>
  </si>
  <si>
    <t>Materialinės paramos Klaipėdos miesto savivaldybės gyventojams, atsidūrusiems sunkioje materialinėje padėtyje, teikimas</t>
  </si>
  <si>
    <t>Vidutinis materialinės paramos išmokų Klaipėdos miesto gyventojams, atsidūrusiems sunkioje materialinėje padėtyje, skaičius per mėn.</t>
  </si>
  <si>
    <t>Išmokų gavėjų skaičius</t>
  </si>
  <si>
    <t>Savivaldybės biudžetas (įskaitant skolintas lėšas)</t>
  </si>
  <si>
    <t>Iš jo:</t>
  </si>
  <si>
    <t>Savivaldybės biudžeto lėšos (nuosavos, be ankstesnių metų likučio)'</t>
  </si>
  <si>
    <t>Kiti šaltiniai</t>
  </si>
  <si>
    <t>Iš jų:</t>
  </si>
  <si>
    <t>012-01-02 (TP)</t>
  </si>
  <si>
    <t xml:space="preserve">Priemonė: Individualios pagalbos teikimo išlaidų kompensacijų skaičiavimas ir mokėjimas, siekiant asmenims su negalia kompensuoti specialiųjų poreikių tenkinimo išlaidas </t>
  </si>
  <si>
    <t>Kiti šaltiniai (valstybės biudžeto lėšos)</t>
  </si>
  <si>
    <t>012-01-03 (TP)</t>
  </si>
  <si>
    <t>Priemonė: Išmokų vaikams skaičiavimas ir mokėjimas</t>
  </si>
  <si>
    <t>012-01-04 (TP)</t>
  </si>
  <si>
    <t>Priemonė: Darbo rinkos politikos priemonių, skirtų socialinę atskirtį patiriantiems asmenims, vykdymas</t>
  </si>
  <si>
    <t>Asmenų, pasinaudojusių priemone „Atvejo vadyba“, skaičius per metus</t>
  </si>
  <si>
    <t>Pasibaigus užimtumo didinimo programoms, po 6 mėnesių dirbs arba vykdys savarankišką veiklą asmenų dalis iš užimtumo didinimo programų dalyvių skaičiaus, proc.</t>
  </si>
  <si>
    <t>012-01-05 (TP)</t>
  </si>
  <si>
    <t>Priemonė: Akredituotos vaikų dienos socialinės priežiūros organizavimas</t>
  </si>
  <si>
    <t>Įstaigų skaičius</t>
  </si>
  <si>
    <t>012-01-06 (TP)</t>
  </si>
  <si>
    <t>Priemonė: Asmeninės pagalbos teikimo organizavimas</t>
  </si>
  <si>
    <t>Asmenų, kuriems suteikta asmeninė pagalba, skaičius</t>
  </si>
  <si>
    <t>P-2.4.1.1-3</t>
  </si>
  <si>
    <t>012-01-07 (TP)</t>
  </si>
  <si>
    <t>Priemonė: Socialinės reabilitacijos asmenims su negalia bendruomenėje organizavimas</t>
  </si>
  <si>
    <t>Vidutinis paslaugos gavėjų skaičius per mėnesį</t>
  </si>
  <si>
    <t>012-01-08 (TP)</t>
  </si>
  <si>
    <t>Priemonė: Prevencinių socialinių paslaugų organizavimas ir teikimas</t>
  </si>
  <si>
    <t>012-01-08-01</t>
  </si>
  <si>
    <t>Kompleksinių paslaugų šeimai teikimas</t>
  </si>
  <si>
    <t>Bendruomeninių šeimos namų darbuotojų pareigybių skaičius</t>
  </si>
  <si>
    <t>012-01-09</t>
  </si>
  <si>
    <t>Priemonė: Jaunuolių (nuo 16 m.) palydėjimo paslaugos organizavimas</t>
  </si>
  <si>
    <t>Paslaugos gavėjų skaičius</t>
  </si>
  <si>
    <t>012-01-10</t>
  </si>
  <si>
    <t>Priemonė: Vienkartinių išmokų įsikurti gyvenamojoje vietoje savivaldybės teritorijoje ir (ar) mėnesinių kompensacijų vaiko ugdymui pagal ikimokyklinio ir priešmokyklinio ugdymo programą mokėjimas</t>
  </si>
  <si>
    <t>Asmenų, kuriems skirtos vienkartinės išmokos įsikurti gyvenamojoje vietoje savivaldybėje, skaičius</t>
  </si>
  <si>
    <t>012-02 (T)</t>
  </si>
  <si>
    <t xml:space="preserve">Uždavinys: Teikti visuomenės poreikius atitinkančias socialines paslaugas įvairioms gyventojų grupėms </t>
  </si>
  <si>
    <t>Socialinių paslaugų poreikio patenkinimas, proc.</t>
  </si>
  <si>
    <t>E-2.4-2</t>
  </si>
  <si>
    <t>Teikiamų socialinių paslaugų rūšių skaičius, vnt.</t>
  </si>
  <si>
    <t>R-2.4.1-1</t>
  </si>
  <si>
    <t>Bendras socialinių paslaugų vertinimo indeksas</t>
  </si>
  <si>
    <t>Socialinės paslaugos laukimo eilėje laikas (dienos socialinė globa asmens namuose) (dienomis)</t>
  </si>
  <si>
    <t>P-2.4.1.1-2</t>
  </si>
  <si>
    <t>Socialinės paslaugos laukimo eilėje laikas (ilgalaikė socialinė globa institucijoje) (dienomis)</t>
  </si>
  <si>
    <t>P-2.4.1.3-2</t>
  </si>
  <si>
    <t>Socialinės paslaugos laukimo eilėje laikas (socialinė priežiūra, pagalba į namus,  (dienomis)</t>
  </si>
  <si>
    <t>P-2.4.1.1-1</t>
  </si>
  <si>
    <t>012-02-01 (TP)</t>
  </si>
  <si>
    <t>Priemonė: Socialinių paslaugų teikimas socialinių paslaugų įstaigose</t>
  </si>
  <si>
    <t>012-02-01-01</t>
  </si>
  <si>
    <t>BĮ Klaipėdos miesto globos namuose</t>
  </si>
  <si>
    <t>Vietų skaičius įstaigoje</t>
  </si>
  <si>
    <t>82</t>
  </si>
  <si>
    <t>Pajamų įmokos ir kitos pajamos</t>
  </si>
  <si>
    <t>Ankstesnių metų likučiai</t>
  </si>
  <si>
    <t>012-02-01-02</t>
  </si>
  <si>
    <t>Projekto „Integruotos jutiklių technologijos, skirtos prevencijai nuo kritimų ir įgalinimui socialinėms-ekonominėms reikmėms globos aplinkoje marginalizuotoms ir specialiųjų poreikių turinčioms bendruomenėms“ įgyvendinimas</t>
  </si>
  <si>
    <t>Įdiegta skaitmenizavimo platforma, leidžianti užtikrinti vyresnio amžiaus žmonių (ir kitų žmonių su negalia) kryčių prevenciją ir greitesnį kritimų aptikimą, vnt.</t>
  </si>
  <si>
    <t>1</t>
  </si>
  <si>
    <t>Europos Sąjungos ir kitos tarptautinės finansinės paramos lėšos</t>
  </si>
  <si>
    <t>012-02-01-03</t>
  </si>
  <si>
    <t>BĮ Klaipėdos miesto socialinės paramos centre</t>
  </si>
  <si>
    <t>Suteikta transporto paslaugų, asmenų skaičius</t>
  </si>
  <si>
    <t>160</t>
  </si>
  <si>
    <t>P-2.4.1.8-1</t>
  </si>
  <si>
    <t>Suteikta pagalbos į namus paslaugų, asmenų skaičius</t>
  </si>
  <si>
    <t>520</t>
  </si>
  <si>
    <t>Suteikta socialinės globos asmens namuose paslaugų, asmenų skaičius</t>
  </si>
  <si>
    <t>70</t>
  </si>
  <si>
    <t>Suteikta paramos rūbais, avalyne, kt., asmenų skaičius</t>
  </si>
  <si>
    <t>150</t>
  </si>
  <si>
    <t>110</t>
  </si>
  <si>
    <t>100</t>
  </si>
  <si>
    <t>90</t>
  </si>
  <si>
    <t>Išduota techninės pagalbos priemonių, vnt.</t>
  </si>
  <si>
    <t>650</t>
  </si>
  <si>
    <t>630</t>
  </si>
  <si>
    <t>600</t>
  </si>
  <si>
    <t>Išduota techninės pagalbos priemonių, asmenų skaičius</t>
  </si>
  <si>
    <t>500</t>
  </si>
  <si>
    <t>480</t>
  </si>
  <si>
    <t>450</t>
  </si>
  <si>
    <t>Išvalyta apleistų butų, vnt.</t>
  </si>
  <si>
    <t>12</t>
  </si>
  <si>
    <t>Įsigyta mobilių keltuvų asmenims su negalia, vnt.</t>
  </si>
  <si>
    <t>4</t>
  </si>
  <si>
    <t>Įsigyti mobilieji telefonai, vnt.</t>
  </si>
  <si>
    <t>20</t>
  </si>
  <si>
    <t>Įsigytas skeneris, vnt.</t>
  </si>
  <si>
    <t>Įsigyti kondicionieriai, vnt.</t>
  </si>
  <si>
    <t>3</t>
  </si>
  <si>
    <t>Įsigyti baldai, vnt.</t>
  </si>
  <si>
    <t>237</t>
  </si>
  <si>
    <t>012-02-01-04</t>
  </si>
  <si>
    <t>Transporto paslaugų įsigijimas, užtikrinant paslaugų gavėjų poreikius</t>
  </si>
  <si>
    <t>Vidutinis paslaugų gavėjų, kuriems nupirkta pavėžėjimo paslauga, skaičius per mėnesį</t>
  </si>
  <si>
    <t>15</t>
  </si>
  <si>
    <t>13</t>
  </si>
  <si>
    <t>012-02-01-05</t>
  </si>
  <si>
    <t>Projekto „Integralios pagalbos teikimas ir plėtra Lietuvos savivaldybėse“ įgyvendinimas</t>
  </si>
  <si>
    <t>Asmenų su sunkia negalia, kuriems teikiamos socialinės globos paslaugos, skaičius</t>
  </si>
  <si>
    <t>75</t>
  </si>
  <si>
    <t>105</t>
  </si>
  <si>
    <t>012-02-01-06</t>
  </si>
  <si>
    <t>BĮ Socialinių paslaugų centre „Klaipėdos lakštutė“</t>
  </si>
  <si>
    <t xml:space="preserve">Vidutinis dienos socialinės globos paslaugos įstaigoje gavėjų skaičius </t>
  </si>
  <si>
    <t>Vidutinis dienos socialinės globos paslaugos asmens namuose gavėjų skaičius per mėn.</t>
  </si>
  <si>
    <t>65</t>
  </si>
  <si>
    <t>Įsigytas keltuvas asmenims su negalia, vnt.</t>
  </si>
  <si>
    <t>012-02-01-07</t>
  </si>
  <si>
    <t>BĮ Klaipėdos miesto šeimos ir vaiko gerovės centre</t>
  </si>
  <si>
    <t>Vidutinis suteiktų socialinės priežiūros paslaugų šeimoms skaičius per mėn.</t>
  </si>
  <si>
    <t xml:space="preserve">Vietų skaičius intensyvios krizių įveikimo pagalbos paslaugai gauti </t>
  </si>
  <si>
    <t>5</t>
  </si>
  <si>
    <t>Organizuota tėvystės įgūdžių mokymų skaičius</t>
  </si>
  <si>
    <t>2</t>
  </si>
  <si>
    <t>Organizuota globėjų (rūpintojų) mokymų skaičius</t>
  </si>
  <si>
    <t>8</t>
  </si>
  <si>
    <t>Vidutinis psichosocialinės pagalbos paslaugų gavėjų skaičius per mėn.</t>
  </si>
  <si>
    <t>310</t>
  </si>
  <si>
    <t>320</t>
  </si>
  <si>
    <t>Įgyvendinamos kovos su prekyba žmonėmis viešinimo ir prevencinės priemonės, vnt.</t>
  </si>
  <si>
    <t>Įgyvendinamos smurto artimoje aplinkoje viešinimo ir prevencinės priemonės, vnt.</t>
  </si>
  <si>
    <t>10</t>
  </si>
  <si>
    <t>Nuomojamos patalpos, mėn.</t>
  </si>
  <si>
    <t>6</t>
  </si>
  <si>
    <t>83</t>
  </si>
  <si>
    <t>263</t>
  </si>
  <si>
    <t>Įsigyta buitinė technika, vnt.</t>
  </si>
  <si>
    <t>38</t>
  </si>
  <si>
    <t>012-02-01-08</t>
  </si>
  <si>
    <t>Projekto „Paslaugų, skatinančių ir efektyviai palaikančių globą šeimos aplinkoje, vystymas“ įgyvendinimas</t>
  </si>
  <si>
    <t>Pareigybių, iš dalies finansuojamų projekto lėšomis, skaičius</t>
  </si>
  <si>
    <t>012-02-01-09</t>
  </si>
  <si>
    <t>BĮ Klaipėdos miesto nakvynės namuose</t>
  </si>
  <si>
    <t>167</t>
  </si>
  <si>
    <t>Padalinių, kuriuose taikoma fizinės apsaugos paslauga, skaičius</t>
  </si>
  <si>
    <t>Tarpininkavimo, atstovavimo, informavimo paslaugų teikimas asmenims, po apgyvendinimo paslaugų nutraukimo, pradėjus gyventi savarankiškai, skaičius</t>
  </si>
  <si>
    <t>012-02-01-10</t>
  </si>
  <si>
    <t>BĮ Klaipėdos socialinių paslaugų centre „Danė“</t>
  </si>
  <si>
    <t>76</t>
  </si>
  <si>
    <t xml:space="preserve">Vidutinis dienos socialinės globos paslaugos senyvo amžiaus ir suaugusiems asmenims su negalia įstaigoje gavėjų skaičius </t>
  </si>
  <si>
    <t>Vaikų, gaunančių trumpalaikės ir ilgalaikės globos paslaugas, skaičius</t>
  </si>
  <si>
    <t>Įrengtas generatoriaus įvadas, vnt.</t>
  </si>
  <si>
    <t>Kiti šaltiniai (kiti finansavimo šaltiniai)</t>
  </si>
  <si>
    <t>012-02-01-11</t>
  </si>
  <si>
    <t>BĮ Klaipėdos socialinių paslaugų centre „Rytas“</t>
  </si>
  <si>
    <t>Planinis vaikų skaičius</t>
  </si>
  <si>
    <t>64</t>
  </si>
  <si>
    <t>Vaikų, išvykstančių iš vaikų socialinės globos įstaigos, palydėjimas į savarankišką gyvenimą, skaičius</t>
  </si>
  <si>
    <t>35</t>
  </si>
  <si>
    <t>30</t>
  </si>
  <si>
    <t>Išnuomota butų palydėjimo paslaugai su apgyvendinimu teikti sulaukusiems pilnametystės asmenims (iki 24 m.), kuriems buvo teikta socialinė globa (rūpyba), vnt.</t>
  </si>
  <si>
    <t>Įrengtas apsaugotas būstas, vnt.</t>
  </si>
  <si>
    <t>Apsaugotame būste apgyvendintų asmenų skaičius</t>
  </si>
  <si>
    <t>36</t>
  </si>
  <si>
    <t>012-02-01-12</t>
  </si>
  <si>
    <t>Dienos socialinės globos asmens namuose ir pagalbos į namus veiklos procesų administravimas</t>
  </si>
  <si>
    <t>Programinės įrangos naudotojų skaičius</t>
  </si>
  <si>
    <t>207</t>
  </si>
  <si>
    <t>012-02-01-13</t>
  </si>
  <si>
    <t>Komunalinių paslaugų įsigijimas</t>
  </si>
  <si>
    <t xml:space="preserve">Šîldomų įstaigų, skaičius  </t>
  </si>
  <si>
    <t>Tvarkoma paviršinių (lietaus) nuotekų, įstaigų skaičius</t>
  </si>
  <si>
    <t>Tvarkomas centralizuotas vandentiekis ir kanalizacija, įstaigų skaičius</t>
  </si>
  <si>
    <t>Įstaigų, kurioms elektros energija įsigyjama centralizuotai, skaičius</t>
  </si>
  <si>
    <t>012-02-01-14</t>
  </si>
  <si>
    <t>Klaipėdos biudžetinių socialinių paslaugų įstaigų aprūpinimas kompiuteriais ir programine įranga</t>
  </si>
  <si>
    <t>Įsigyta kompiuterių su programine įranga, vnt.</t>
  </si>
  <si>
    <t>Įsigyta monitorių, vnt.</t>
  </si>
  <si>
    <t>Įsigyta kompiuterių, vnt.</t>
  </si>
  <si>
    <t>Įsigyta licencijų, vnt.</t>
  </si>
  <si>
    <t>012-02-01-15</t>
  </si>
  <si>
    <t>Specialistų pritraukimas ir išlaikymas socialinių paslaugų įstaigose</t>
  </si>
  <si>
    <t>Išlaikoma specialistų BĮ Klaipėdos miesto globos namuose, skaičius</t>
  </si>
  <si>
    <t>Išlaikoma specialistų BĮ Šeimos ir vaiko gerovės centre, skaičius</t>
  </si>
  <si>
    <t>Išlaikoma specialistų BĮ Klaipėdos miesto nakvynės namuose, skaičius</t>
  </si>
  <si>
    <t>Išlaikoma specialistų BĮ Klaipėdos socialinių paslaugų centre „Danė“, skaičius</t>
  </si>
  <si>
    <t>Išlaikoma specialistų BĮ Klaipėdos socialinių paslaugų centre „Rytas“, skaičius</t>
  </si>
  <si>
    <t>012-02-02 (TP)</t>
  </si>
  <si>
    <t>Priemonė: Socialinės globos paslaugų teikimas ne savivaldybės institucijose</t>
  </si>
  <si>
    <t>012-02-02-01</t>
  </si>
  <si>
    <t xml:space="preserve">Socialinės globos paslaugų teikimas senyvo amžiaus asmenims ir asmenims su negalia </t>
  </si>
  <si>
    <t>Senyvo amžiaus asmenų bei asmenų su negalia, apgyvendintų globos institucijose per metus, skaičius</t>
  </si>
  <si>
    <t>012-02-02-02</t>
  </si>
  <si>
    <t>Šeimynų veiklos organizavimas</t>
  </si>
  <si>
    <t>Vidutinis prižiūrimų vaikų skaičius per mėnesį</t>
  </si>
  <si>
    <t>P-2.4.1.2-2</t>
  </si>
  <si>
    <t>012-02-02-03</t>
  </si>
  <si>
    <t>Socialinės globos paslaugų teikimas vaikams</t>
  </si>
  <si>
    <t>Vaikų, apgyvendintų globos institucijose per metus, skaičius</t>
  </si>
  <si>
    <t>012-02-03 (TP)</t>
  </si>
  <si>
    <t>Priemonė: Dienos socialinės globos, trumpalaikės socialinės globos ir socialinės priežiūros paslaugų teikimo organizavimas miesto gyventojams ne savivaldybės institucijose</t>
  </si>
  <si>
    <t>012-02-03-01</t>
  </si>
  <si>
    <t>Dienos socialinės globos paslaugų teikimas asmenims su psichikos sveikatos sutrikimu dienos socialinės globos centre</t>
  </si>
  <si>
    <t xml:space="preserve">Dienos socialinę globą per mėn. gaunančių asmenų  su psichinės sveikatos negalia dienos socialinės globos centre skaičius </t>
  </si>
  <si>
    <t>012-02-03-02</t>
  </si>
  <si>
    <t>Dienos socialinės globos paslaugų teikimas vaikams su negalia dienos socialinės globos centre</t>
  </si>
  <si>
    <t>Dienos socialinę globą per mėn. gaunančių vaikų su negalia skaičius dienos socialinės globos centre</t>
  </si>
  <si>
    <t>012-02-03-03</t>
  </si>
  <si>
    <t>Vaikų dienos socialinės priežiūros paslaugos teikimas vaikų dienos centre</t>
  </si>
  <si>
    <t>Vidutiniškai per mėn. paslaugas gaunančių socialinę riziką patiriančių vaikų skaičius</t>
  </si>
  <si>
    <t>225</t>
  </si>
  <si>
    <t>P-2.4.1.4-1</t>
  </si>
  <si>
    <t>012-02-03-04</t>
  </si>
  <si>
    <t>Pagalbos į namus paslaugos teikimas senyvo amžiaus asmenims ir suaugusiems asmenims su negalia</t>
  </si>
  <si>
    <t xml:space="preserve">Pagalbos į namus paslaugos gavėjų skaičius per mėnesį </t>
  </si>
  <si>
    <t>743</t>
  </si>
  <si>
    <t>012-02-03-05</t>
  </si>
  <si>
    <t>Nemokamo maitinimo organizavimas labdaros valgykloje Klaipėdos mieste gyvenantiems asmenims, nepajėgiantiems maitintis savo namuose</t>
  </si>
  <si>
    <t>Vidutiniškai per dieną nemokamą maitinimą gaunančių asmenų skaičius</t>
  </si>
  <si>
    <t>012-02-03-06</t>
  </si>
  <si>
    <t>Psichosocialinės pagalbos teikimas asmenims (šeimoms), patiriantiems krizes</t>
  </si>
  <si>
    <t xml:space="preserve">Vidutinis asmenų (šeimų), patiriančių krizes, skaičius per mėn. </t>
  </si>
  <si>
    <t>012-02-03-07</t>
  </si>
  <si>
    <t>Intensyvios krizių įveikimo pagalbos ar (ir) psichosocialinės pagalbos teikimas smurtą patyrusiems asmenims ir smurtautojams ar socialinę riziką patiriantiems asmenims</t>
  </si>
  <si>
    <t>012-02-03-08</t>
  </si>
  <si>
    <t>Dienos globos asmens namuose teikimas asmenims su negalia</t>
  </si>
  <si>
    <t>Paslaugos gavėjų skaičius per mėnesį</t>
  </si>
  <si>
    <t>410</t>
  </si>
  <si>
    <t>012-02-03-09</t>
  </si>
  <si>
    <t>Apgyvendinimas apsaugotame būste, savarankiško gyvenimo namuose</t>
  </si>
  <si>
    <t>Asmenų, apgyvendintų apsaugotame būste, savarankiško gyvenimo namuose per metus, skaičius</t>
  </si>
  <si>
    <t>012-02-04 (TP)</t>
  </si>
  <si>
    <t>Priemonė: Socialinių projektų dalinis finansavimas</t>
  </si>
  <si>
    <t>012-02-04-01</t>
  </si>
  <si>
    <t>Nevyriausybinių organizacijų socialinių projektų dalinis finansavimas</t>
  </si>
  <si>
    <t>NVO projektų, gaunančių dalinį finansavimą iš savivaldybės biudžeto, skaičius</t>
  </si>
  <si>
    <t>012-02-04-02</t>
  </si>
  <si>
    <t>Ne savivaldybės įsteigtų įstaigų, teikiančių trumpalaikę ir (ar) ilgalaikę, ir (ar) dienos socialinės globos paslaugas senyvo amžiaus asmenims ir asmenims su negalia bei dienos socialinę globą asmenims su negalia institucijoje, projektų, skirtų socialinių paslaugų infrastruktūros gerinimui, dalinis finansavimas</t>
  </si>
  <si>
    <t>Iš dalies finansuota projektų, skaičius</t>
  </si>
  <si>
    <t>012-02-05 (TP)</t>
  </si>
  <si>
    <t>Priemonė: Būsto pritaikymas asmenims su negalia</t>
  </si>
  <si>
    <t>Pritaikyta butų asmenims su negalia, skaičius</t>
  </si>
  <si>
    <t>Įsigyta pakėlimo įrangos, skirtos asmenims su negalia, turintiems ryškų judėjimo sutrikimą, skaičius</t>
  </si>
  <si>
    <t>Prižiūrima eksploatuojamų keltuvų, vnt.</t>
  </si>
  <si>
    <t>012-02-06</t>
  </si>
  <si>
    <t>Priemonė: Socialinės srities renginių organizavimas</t>
  </si>
  <si>
    <t>012-02-06-01</t>
  </si>
  <si>
    <t>Renginio socialinių darbuotojų dienai paminėti organizavimas</t>
  </si>
  <si>
    <t>Suorganizuota renginių, vnt.</t>
  </si>
  <si>
    <t>012-02-06-02</t>
  </si>
  <si>
    <t>Renginio Tarptautinei asmenų su negalia dienai paminėti organizavimas</t>
  </si>
  <si>
    <t>012-02-06-03</t>
  </si>
  <si>
    <t>Renginių Socialinės atsakomybės metams paminėti organizavimas</t>
  </si>
  <si>
    <t>Suorganizuota šokių vakarų senjorams, vnt.</t>
  </si>
  <si>
    <t>Suorganizuota mėgėjų teatro trupės veikla su negalia turinčiais asmenimis, vnt.</t>
  </si>
  <si>
    <t>Suorganizuotas baigiamasis renginys, vnt.</t>
  </si>
  <si>
    <t>012-02-07 (TP)</t>
  </si>
  <si>
    <t>Priemonė: Smurto artimoje aplinkoje prevencijos priemonių įgyvendinimas</t>
  </si>
  <si>
    <t>012-02-08</t>
  </si>
  <si>
    <t>Priemonė: Smurtinio elgesio keitimo programos įgyvendinimas</t>
  </si>
  <si>
    <t>Suorganizuota mokymų, vnt.</t>
  </si>
  <si>
    <t>Dalyvavusių asmenų skaičius</t>
  </si>
  <si>
    <t>012-02-09 (PP)</t>
  </si>
  <si>
    <t>Priemonė: Projekto „Perėjimas nuo institucinės globos prie bendruomeninių paslaugų Sostinės regione, Vidurio ir Vakarų Lietuvos regione“ įgyvendinimas</t>
  </si>
  <si>
    <t>Socialinių dirbtuvių skaičius</t>
  </si>
  <si>
    <t>Įsteigtos atvejo vadybininkų pareigybės, skaičius</t>
  </si>
  <si>
    <t>012-02-10</t>
  </si>
  <si>
    <t>Priemonė: Projekto „Alternatyvių investicijų detektorius (AID2)“ įgyvendinimas</t>
  </si>
  <si>
    <t xml:space="preserve">Iš laisvės atėmimo bausmės atlikimo vietų paleidžiamų (paleistų) asmenų, dalyvavusių veiklose, skaičius </t>
  </si>
  <si>
    <t>012-02-11</t>
  </si>
  <si>
    <t>Priemonė: Projekto „Benamystės skaičiavimas miestuose nustatytu momentu“ įgyvendinimas</t>
  </si>
  <si>
    <t>Sukurta standartizuota benamystės duomenų rinkimo metodika, vnt.</t>
  </si>
  <si>
    <t xml:space="preserve">Kiti šaltiniai </t>
  </si>
  <si>
    <t>012-02-12</t>
  </si>
  <si>
    <t>Priemonė: Projekto „Kelias į savarankiškumą: paslaugų teikimas užsienio kilmės gyventojams Klaipėdos mieste“ įgyvendinimas</t>
  </si>
  <si>
    <t>Unikalių dalyvių, gavusių integracijos paslaugas, skaičius</t>
  </si>
  <si>
    <t>Dalyvių, teigiančių, kad veikla buvo naudinga jų integracijai, skaičius</t>
  </si>
  <si>
    <t>012-02-13</t>
  </si>
  <si>
    <t>Priemonė: Projekto „Pagalba vaikams su negalia Vidurio ir Vakarų Lietuvos regione“ įgyvendinimas</t>
  </si>
  <si>
    <t>Vaikų su negalia, gavusių paslaugas, skaičius</t>
  </si>
  <si>
    <t>012-03 (P)</t>
  </si>
  <si>
    <t>Uždavinys: Plėtoti socialinių paslaugų infrastruktūrą, įrengiant naujus ir modernizuojant esamus socialines paslaugas teikiančių įstaigų pastatus, užtikrinti įstaigų ūkinį aptarnavimą</t>
  </si>
  <si>
    <t>Modernizuota ir (ar) įrengta naujų socialines paslaugas teikiančių įstaigų pastatų, vnt.</t>
  </si>
  <si>
    <t>012-03-01 (PP)</t>
  </si>
  <si>
    <t>Priemonė: Teikiamų socialinių paslaugų infrastruktūros tobulinimas siekiant atitikti keliamus reikalavimus</t>
  </si>
  <si>
    <t>012-03-01-01 (RP)</t>
  </si>
  <si>
    <t>Senyvo amžiaus asmenų globos paslaugų plėtra rekonstruojant pastatą, esantį Melnragės gyvenamajame rajone, Aušros g. 41</t>
  </si>
  <si>
    <t>Atlikta rangos darbų, proc.</t>
  </si>
  <si>
    <t>P-2.4.1.3-5</t>
  </si>
  <si>
    <t>Įsigyta baldų, įrangos, proc.</t>
  </si>
  <si>
    <t>Naujos arba modernizuotos socialinės rūpybos infrastruktūros (ne būsto) talpumas, asmenų skaičius</t>
  </si>
  <si>
    <t>Naujos arba modernizuotos socialinės rūpybos infrastruktūros naudotojų skaičius per metus</t>
  </si>
  <si>
    <t>012-03-01-02 (RP)</t>
  </si>
  <si>
    <t>Grupinio gyvenimo namų steigimas Klaipėdos mieste</t>
  </si>
  <si>
    <t>Paslaugų intelekto ir (ar) psichikos sveikatos negalią turintiems asmenims vietų skaičius naujoje ar modernizuotoje infrastruktūroje, skaičius</t>
  </si>
  <si>
    <t>Asmenų, turinčių intelekto ir (ar) psichikos sveikatos negalią, gavusių paslaugas naujoje ar modernizuotoje infrastruktūroje skaičius per metus</t>
  </si>
  <si>
    <t>Atlikta rangos darbų (Vilkijos g. 1), proc.</t>
  </si>
  <si>
    <t>Įsigyta baldų (Vilkijos g. 1), proc.</t>
  </si>
  <si>
    <t>Parengtas techninis projektas (Vilkijos g. 17), vnt.</t>
  </si>
  <si>
    <t>Atlikta rangos darbų (Vilkijos g. 17), proc.</t>
  </si>
  <si>
    <t>Įsigyta baldų (Vilkijos g. 17), proc.</t>
  </si>
  <si>
    <t>Parengtas techninis projektas (Kaštonų g. 7), vnt.</t>
  </si>
  <si>
    <t>Atlikta rangos darbų (Kaštonų g. 7), proc.</t>
  </si>
  <si>
    <t>Įsigyta baldų (Kaštonų g. 7), proc.</t>
  </si>
  <si>
    <t>012-03-01-03 (RP)</t>
  </si>
  <si>
    <t>Savarankiško gyvenimo namų ir apsaugoto būsto įkūrimas Klaipėdos mieste</t>
  </si>
  <si>
    <t>Įsigyta vienviečių butų, vnt.</t>
  </si>
  <si>
    <t>Įsigyta dviviečių butų, vnt.</t>
  </si>
  <si>
    <t>Asmenų, turinčių intelekto ir (ar) psichikos sveikatos negalią, gavusių paslaugas naujoje ar modernizuotoje infrastruktūroje, skaičius per metus</t>
  </si>
  <si>
    <t>012-03-01-04 (RP)</t>
  </si>
  <si>
    <t>Laikino atokvėpio paslaugų plėtra Klaipėdos miesto savivaldybėje (Debreceno g. 48)</t>
  </si>
  <si>
    <t>Įsigyta baldų ir įrangos, proc.</t>
  </si>
  <si>
    <r>
      <t>Paslaugų socialiai pažeidžiamiems, socialinę riziką (atskirtį) patiriantiems asmenims vietų skaičius naujoje ar modernizuotoje infrastruktūroje</t>
    </r>
    <r>
      <rPr>
        <sz val="10"/>
        <color rgb="FFFF0000"/>
        <rFont val="Times New Roman"/>
        <family val="1"/>
        <charset val="186"/>
      </rPr>
      <t xml:space="preserve"> </t>
    </r>
  </si>
  <si>
    <t>Asmenų, turinčių intelekto ir (ar) psichikos sveikatos  negalią, gavusių paslaugas naujoje ar modernizuotoje infrastruktūroje, skaičius per metus</t>
  </si>
  <si>
    <t xml:space="preserve">012-03-01-05
</t>
  </si>
  <si>
    <t>Pastato Smiltelės g. 14, Klaipėda, kapitalinis remontas</t>
  </si>
  <si>
    <t>Skolintos lėšos</t>
  </si>
  <si>
    <t>012-03-01-06</t>
  </si>
  <si>
    <t>Pastato Debreceno g. 48, Klaipėda, remontas</t>
  </si>
  <si>
    <t>012-03-02 (TP)</t>
  </si>
  <si>
    <t>Priemonė: Socialinių paslaugų įstaigų remontas</t>
  </si>
  <si>
    <t>012-03-02-01</t>
  </si>
  <si>
    <t>BĮ Klaipėdos miesto šeimos ir vaiko gerovės centro remonto darbai</t>
  </si>
  <si>
    <t>Atliktos statinio projekto (pastato Debreceno g. 48 remonto) vykdymo priežiūros paslaugos, proc.</t>
  </si>
  <si>
    <t>012-03-02-02</t>
  </si>
  <si>
    <t>BĮ Klaipėdos miesto globos namų remonto darbai</t>
  </si>
  <si>
    <t>Atliktas vamzdynų ir sanitarinių patalpų remontas, proc.</t>
  </si>
  <si>
    <t>012-03-02-03</t>
  </si>
  <si>
    <t>BĮ Klaipėdos socialinių paslaugų centro „Rytas“ remonto darbai</t>
  </si>
  <si>
    <t>Atliktas šeiminių namų (Vingio g. 23D) sienų, lubų remontas, pakeistos durys, proc.</t>
  </si>
  <si>
    <t>Atliktas šeiminių namų (Naujoji Uosto g. 10A-2) sienų, lubų, grindų remontas, pakeistos durys, proc.</t>
  </si>
  <si>
    <t>Atliktas šeiminių namų (Šaulių g. 7-14) sienų, lubų, grindų remontas, įrengta apsauginė tvorelė, proc.</t>
  </si>
  <si>
    <t>012-03-02-04</t>
  </si>
  <si>
    <t>BĮ Socialinių paslaugų centro „Klaipėdos lakštutė“ remonto darbai</t>
  </si>
  <si>
    <t>Atlikti sporto aikštelės (Lakštučių g. 6) remonto darbai, proc.</t>
  </si>
  <si>
    <t>012-04 (T)</t>
  </si>
  <si>
    <t xml:space="preserve">Uždavinys: Užtikrinti Klaipėdos miesto socialinio būsto fondo plėtrą ir valstybės politikos, padedančios apsirūpinti būstu, įgyvendinimą </t>
  </si>
  <si>
    <t>Vidutinis laukimo socialinio būsto nuomos sąrašuose laikas (nuo įtraukimo į sąrašą iki nuomos sutarties pasirašymo), metai</t>
  </si>
  <si>
    <t>R-2.4.1-3</t>
  </si>
  <si>
    <t>Sutrumpėjęs laukimo socialinio būsto eilėje laikas, proc.</t>
  </si>
  <si>
    <t>012-04-01 (PP)</t>
  </si>
  <si>
    <t>Priemonė: Socialinio būsto fondo plėtra</t>
  </si>
  <si>
    <t>012-04-01-01 (RP)</t>
  </si>
  <si>
    <t xml:space="preserve">Socialinio būsto plėtra Klaipėdos miesto savivaldybėje </t>
  </si>
  <si>
    <t>P-2.4.1.7-3</t>
  </si>
  <si>
    <t>Naujų arba modernizuotų socialinių būstų talpumas</t>
  </si>
  <si>
    <t>Naujų arba modernizuotų socialinių būstų naudotojų skaičius per metus</t>
  </si>
  <si>
    <t>012-04-01-02</t>
  </si>
  <si>
    <t>Socialinių būstų pirkimas</t>
  </si>
  <si>
    <t>Nupirkta butų, vnt.</t>
  </si>
  <si>
    <t>012-04-02 (TP)</t>
  </si>
  <si>
    <t>Priemonė: Savivaldybės gyvenamųjų patalpų tinkamos fizinės būklės užtikrinimas ir nuomos administravimas</t>
  </si>
  <si>
    <t>012-04-02-01</t>
  </si>
  <si>
    <t xml:space="preserve">Savivaldybės gyvenamųjų patalpų techninės būklės vertinimas ir remontas </t>
  </si>
  <si>
    <t>Suremontuotų butų skaičius</t>
  </si>
  <si>
    <t>33</t>
  </si>
  <si>
    <t>P-2.4.1.7-2</t>
  </si>
  <si>
    <t>012-04-02-02</t>
  </si>
  <si>
    <t>Apmokėjimas savivaldybei tenkančia dalimi už daugiabučių namų bendrosios  nuosavybės objektų atnaujinimą ir renovaciją bei lėšų kaupimą</t>
  </si>
  <si>
    <t>Daugiabučių namų, kurių atnaujinimo darbai vykdomi, skaičius</t>
  </si>
  <si>
    <t>280</t>
  </si>
  <si>
    <t>290</t>
  </si>
  <si>
    <t>012-04-02-03</t>
  </si>
  <si>
    <t>Rezervo naudojimas nenumatytiems darbams apmokėti ir avarinėms situacijoms likviduoti</t>
  </si>
  <si>
    <t>Savivaldybės butų, kuriuose pašalintos avarijų grėsmės ar padariniai, skaičius</t>
  </si>
  <si>
    <t>25</t>
  </si>
  <si>
    <t>23</t>
  </si>
  <si>
    <t>012-04-02-04</t>
  </si>
  <si>
    <t>Savivaldybės gyvenamųjų patalpų nuomos administravimas</t>
  </si>
  <si>
    <t xml:space="preserve">Surinkta  nuomos mokesčio  proc. nuo priskaičiuoto </t>
  </si>
  <si>
    <t>95</t>
  </si>
  <si>
    <t>012-04-02-05</t>
  </si>
  <si>
    <t>Savininkams grąžintų nuomotų patalpų vertės įskaičiavimas į nuompinigius</t>
  </si>
  <si>
    <t>Nuomininkų pasirinktos valstybės garantijos įvykdymo terminas, mėnesiai</t>
  </si>
  <si>
    <t>012-04-02-06</t>
  </si>
  <si>
    <t>Apmokėjimas už daugiabučių namų bendrųjų objektų administravimą ir nuolatinę techninę priežiūrą</t>
  </si>
  <si>
    <t>Užtikrintas privalomojo gyvenamųjų namų naudojimo ir priežiūros reikalavimų įgyvendinimas, proc.</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</si>
  <si>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</si>
  <si>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</si>
  <si>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</si>
  <si>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</si>
  <si>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</si>
  <si>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</si>
  <si>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</si>
  <si>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</si>
  <si>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2026–2028 metų 012 Socialinės atskirties mažinimo programos uždaviniai, priemonės, asignavimai ir kitos lėšos (tūkst. eurų) bei priemonių stebėsenos rodikliai</t>
  </si>
  <si>
    <t>Asmenų, pasinaudojusių priemone „Terminuotas įdarbinimas“, skaičius per metus</t>
  </si>
  <si>
    <t>Socialinės pašalpos gavėjų skaičius, tenkantis 1 tūkst. gyventojų, asm./        1 000-iui gyv.</t>
  </si>
  <si>
    <t>Asmenų, gavusių mėnesinę kompensaciją už vaikų ikimokyklinio ar priešmokyklinio ugdymo programą, skaičius</t>
  </si>
  <si>
    <t>210</t>
  </si>
  <si>
    <t>14</t>
  </si>
  <si>
    <t>Parengtas techninis projektas (Liubeko g. 23), vnt.</t>
  </si>
  <si>
    <t>Atlikta rangos darbų (Liubeko g. 23), proc.</t>
  </si>
  <si>
    <t>Įsigyta baldų (Liubeko g. 23), proc.</t>
  </si>
  <si>
    <t>Parengtas techninis projektas (Užlaukio g. 57), vnt.</t>
  </si>
  <si>
    <t>Parengtas techninis projektas (Kadagių g. 4B), vnt.</t>
  </si>
  <si>
    <t>Parengtas techninis projektas (Liubeko g. 87), vnt.</t>
  </si>
  <si>
    <t>012-04-01-03</t>
  </si>
  <si>
    <t>Socialinio daugiabučio namo projektavimas Klaipėdos mieste</t>
  </si>
  <si>
    <t>Parengtas techninis projektas,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</si>
</sst>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General"/>
    <numFmt numFmtId="166" formatCode="0.0"/>
    <numFmt numFmtId="167" formatCode="[$-409]0.00"/>
  </numFmts>
  <fonts count="25"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0"/>
      <color rgb="FF000000"/>
      <name val="Times New Roman"/>
      <family val="1"/>
      <charset val="186"/>
    </font>
    <font>
      <b/>
      <sz val="10"/>
      <color rgb="FF000000"/>
      <name val="Times New Roman"/>
      <family val="1"/>
      <charset val="186"/>
    </font>
    <font>
      <b/>
      <sz val="10"/>
      <name val="Times New Roman"/>
      <family val="1"/>
    </font>
    <font>
      <sz val="12"/>
      <color theme="1"/>
      <name val="Times New Roman"/>
      <family val="1"/>
      <charset val="186"/>
    </font>
    <font>
      <sz val="10"/>
      <color rgb="FF000000"/>
      <name val="Times New Roman"/>
    </font>
    <font>
      <b/>
      <sz val="10"/>
      <color rgb="FF000000"/>
      <name val="Times New Roman"/>
    </font>
    <font>
      <sz val="10"/>
      <color theme="1"/>
      <name val="Times New Roman"/>
      <family val="1"/>
    </font>
    <font>
      <sz val="10"/>
      <name val="Times New Roman"/>
      <family val="1"/>
    </font>
    <font>
      <sz val="10"/>
      <color rgb="FF000000"/>
      <name val="Times New Roman"/>
      <family val="1"/>
    </font>
    <font>
      <b/>
      <sz val="10"/>
      <color rgb="FF000000"/>
      <name val="Times New Roman"/>
      <family val="1"/>
    </font>
    <font>
      <sz val="8"/>
      <color rgb="FF000000"/>
      <name val="Times New Roman"/>
      <family val="1"/>
      <charset val="186"/>
    </font>
    <font>
      <sz val="10"/>
      <color rgb="FFFF0000"/>
      <name val="Times New Roman"/>
      <family val="1"/>
      <charset val="186"/>
    </font>
    <font>
      <sz val="10"/>
      <name val="Times New Roman"/>
    </font>
    <font>
      <sz val="12"/>
      <color rgb="FF000000"/>
      <name val="Calibri"/>
      <family val="2"/>
      <charset val="186"/>
    </font>
    <font>
      <sz val="10"/>
      <color rgb="FFFF0000"/>
      <name val="Times New Roman"/>
      <family val="1"/>
    </font>
  </fonts>
  <fills count="1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
      <patternFill patternType="solid">
        <fgColor rgb="FFFFCCFF"/>
        <bgColor indexed="64"/>
      </patternFill>
    </fill>
    <fill>
      <patternFill patternType="solid">
        <fgColor theme="0"/>
        <bgColor rgb="FFDBDBDB"/>
      </patternFill>
    </fill>
    <fill>
      <patternFill patternType="solid">
        <fgColor theme="8" tint="0.79998168889431442"/>
        <bgColor rgb="FF000000"/>
      </patternFill>
    </fill>
    <fill>
      <patternFill patternType="solid">
        <fgColor rgb="FFFFCCFF"/>
        <bgColor rgb="FF00000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right/>
      <top/>
      <bottom style="thin">
        <color indexed="64"/>
      </bottom>
      <diagonal/>
    </border>
    <border>
      <left style="thin">
        <color rgb="FF000000"/>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right style="thin">
        <color indexed="64"/>
      </right>
      <top style="medium">
        <color indexed="64"/>
      </top>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right style="thin">
        <color indexed="64"/>
      </right>
      <top style="thin">
        <color indexed="64"/>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s>
  <cellStyleXfs count="2">
    <xf numFmtId="0" fontId="0" fillId="0" borderId="0"/>
    <xf numFmtId="165" fontId="3" fillId="0" borderId="0" applyBorder="0" applyProtection="0"/>
  </cellStyleXfs>
  <cellXfs count="822">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0" fontId="2" fillId="0" borderId="0" xfId="0" applyFont="1"/>
    <xf numFmtId="0" fontId="4" fillId="3" borderId="1" xfId="0" applyFont="1" applyFill="1" applyBorder="1" applyAlignment="1">
      <alignment vertical="top" wrapText="1"/>
    </xf>
    <xf numFmtId="164" fontId="4" fillId="6" borderId="1" xfId="1" applyNumberFormat="1" applyFont="1" applyFill="1" applyBorder="1" applyAlignment="1">
      <alignment horizontal="center" vertical="top"/>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4" fillId="5" borderId="4" xfId="0" applyNumberFormat="1" applyFont="1" applyFill="1" applyBorder="1" applyAlignment="1">
      <alignment horizontal="center" vertical="top"/>
    </xf>
    <xf numFmtId="164" fontId="5" fillId="8" borderId="1" xfId="0" applyNumberFormat="1" applyFont="1" applyFill="1" applyBorder="1" applyAlignment="1">
      <alignment horizontal="center" vertical="top"/>
    </xf>
    <xf numFmtId="0" fontId="4" fillId="0" borderId="4" xfId="0" applyFont="1" applyBorder="1" applyAlignment="1">
      <alignment vertical="top" wrapText="1"/>
    </xf>
    <xf numFmtId="0" fontId="5" fillId="8" borderId="4" xfId="0" applyFont="1" applyFill="1" applyBorder="1" applyAlignment="1">
      <alignment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5" fillId="0" borderId="5" xfId="0" applyFont="1" applyBorder="1" applyAlignment="1">
      <alignment vertical="top" wrapText="1"/>
    </xf>
    <xf numFmtId="0" fontId="4" fillId="12" borderId="4" xfId="0" applyFont="1" applyFill="1" applyBorder="1" applyAlignment="1">
      <alignment vertical="top" wrapText="1"/>
    </xf>
    <xf numFmtId="0" fontId="10" fillId="12" borderId="1" xfId="0" applyFont="1" applyFill="1" applyBorder="1" applyAlignment="1">
      <alignment horizontal="center" vertical="top" wrapText="1"/>
    </xf>
    <xf numFmtId="0" fontId="11" fillId="0" borderId="1" xfId="0" applyFont="1" applyBorder="1" applyAlignment="1">
      <alignment vertical="top" wrapText="1"/>
    </xf>
    <xf numFmtId="0" fontId="6"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9" fillId="0" borderId="0" xfId="0" applyFont="1" applyAlignment="1">
      <alignment horizontal="left" vertical="center" wrapText="1"/>
    </xf>
    <xf numFmtId="0" fontId="13" fillId="0" borderId="0" xfId="0" applyFont="1" applyAlignment="1">
      <alignment horizontal="right" vertical="top"/>
    </xf>
    <xf numFmtId="0" fontId="13" fillId="0" borderId="0" xfId="0" applyFont="1" applyAlignment="1">
      <alignment horizontal="left" vertical="top"/>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1" fillId="8" borderId="1" xfId="0" applyNumberFormat="1" applyFont="1" applyFill="1" applyBorder="1" applyAlignment="1">
      <alignment horizontal="center" vertical="top" wrapText="1"/>
    </xf>
    <xf numFmtId="164" fontId="11" fillId="0" borderId="1" xfId="0" applyNumberFormat="1" applyFont="1" applyBorder="1" applyAlignment="1">
      <alignment vertical="top" wrapText="1"/>
    </xf>
    <xf numFmtId="164" fontId="11" fillId="3" borderId="5" xfId="0" applyNumberFormat="1" applyFont="1" applyFill="1" applyBorder="1" applyAlignment="1">
      <alignment horizontal="center" vertical="top" wrapText="1"/>
    </xf>
    <xf numFmtId="164" fontId="11" fillId="8" borderId="4"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11" fillId="5" borderId="4" xfId="0" applyNumberFormat="1" applyFont="1" applyFill="1" applyBorder="1" applyAlignment="1">
      <alignment horizontal="center" vertical="top"/>
    </xf>
    <xf numFmtId="0" fontId="4" fillId="3" borderId="4" xfId="0" applyFont="1" applyFill="1" applyBorder="1" applyAlignment="1">
      <alignment vertical="top" wrapText="1"/>
    </xf>
    <xf numFmtId="164" fontId="4" fillId="8" borderId="4" xfId="0" applyNumberFormat="1" applyFont="1" applyFill="1" applyBorder="1" applyAlignment="1">
      <alignment horizontal="center" vertical="top" wrapText="1"/>
    </xf>
    <xf numFmtId="0" fontId="11" fillId="3" borderId="4" xfId="0" applyFont="1" applyFill="1" applyBorder="1" applyAlignment="1">
      <alignment vertical="top" wrapText="1"/>
    </xf>
    <xf numFmtId="164" fontId="4" fillId="5" borderId="3" xfId="0" applyNumberFormat="1" applyFont="1" applyFill="1" applyBorder="1" applyAlignment="1">
      <alignment horizontal="center" vertical="top"/>
    </xf>
    <xf numFmtId="0" fontId="10" fillId="3" borderId="1" xfId="0" applyFont="1" applyFill="1" applyBorder="1" applyAlignment="1">
      <alignment horizontal="center" vertical="top" wrapText="1"/>
    </xf>
    <xf numFmtId="0" fontId="11" fillId="8" borderId="7" xfId="0" applyFont="1" applyFill="1" applyBorder="1" applyAlignment="1">
      <alignment vertical="top" wrapText="1"/>
    </xf>
    <xf numFmtId="0" fontId="10" fillId="8" borderId="1" xfId="0" applyFont="1" applyFill="1" applyBorder="1" applyAlignment="1">
      <alignment horizontal="center" vertical="top" wrapText="1"/>
    </xf>
    <xf numFmtId="164" fontId="11" fillId="3" borderId="1" xfId="0" applyNumberFormat="1" applyFont="1" applyFill="1" applyBorder="1" applyAlignment="1">
      <alignment vertical="top" wrapText="1"/>
    </xf>
    <xf numFmtId="0" fontId="11" fillId="8" borderId="1" xfId="0" applyFont="1" applyFill="1" applyBorder="1" applyAlignment="1">
      <alignment vertical="top" wrapText="1"/>
    </xf>
    <xf numFmtId="0" fontId="11" fillId="0" borderId="4" xfId="0" applyFont="1" applyBorder="1" applyAlignment="1">
      <alignment vertical="top" wrapText="1"/>
    </xf>
    <xf numFmtId="0" fontId="10" fillId="3" borderId="4" xfId="0" applyFont="1" applyFill="1" applyBorder="1" applyAlignment="1">
      <alignment horizontal="center" vertical="top" wrapText="1"/>
    </xf>
    <xf numFmtId="164" fontId="11" fillId="3" borderId="4" xfId="0" applyNumberFormat="1" applyFont="1" applyFill="1" applyBorder="1" applyAlignment="1">
      <alignment horizontal="center" vertical="top" wrapText="1"/>
    </xf>
    <xf numFmtId="0" fontId="11" fillId="8" borderId="4" xfId="0" applyFont="1" applyFill="1" applyBorder="1" applyAlignment="1">
      <alignment vertical="top" wrapText="1"/>
    </xf>
    <xf numFmtId="164" fontId="1" fillId="0" borderId="19" xfId="0" applyNumberFormat="1" applyFont="1" applyBorder="1" applyAlignment="1">
      <alignment horizontal="center" vertical="top"/>
    </xf>
    <xf numFmtId="0" fontId="4" fillId="0" borderId="1" xfId="0" applyFont="1" applyBorder="1" applyAlignment="1">
      <alignment horizontal="left" vertical="top" wrapText="1"/>
    </xf>
    <xf numFmtId="0" fontId="19" fillId="8" borderId="10" xfId="0" applyFont="1" applyFill="1" applyBorder="1" applyAlignment="1">
      <alignment vertical="top" wrapText="1"/>
    </xf>
    <xf numFmtId="0" fontId="19" fillId="10" borderId="10" xfId="0" applyFont="1" applyFill="1" applyBorder="1" applyAlignment="1">
      <alignment vertical="top" wrapText="1"/>
    </xf>
    <xf numFmtId="0" fontId="19" fillId="0" borderId="4" xfId="0" applyFont="1" applyBorder="1" applyAlignment="1">
      <alignment vertical="top" wrapText="1"/>
    </xf>
    <xf numFmtId="164" fontId="10" fillId="0" borderId="4" xfId="0" applyNumberFormat="1" applyFont="1" applyBorder="1" applyAlignment="1">
      <alignment horizontal="center" vertical="top" wrapText="1"/>
    </xf>
    <xf numFmtId="164" fontId="5" fillId="3" borderId="4" xfId="0" applyNumberFormat="1" applyFont="1" applyFill="1" applyBorder="1" applyAlignment="1">
      <alignment horizontal="center" vertical="top" wrapText="1"/>
    </xf>
    <xf numFmtId="0" fontId="4" fillId="13" borderId="1" xfId="0" applyFont="1" applyFill="1" applyBorder="1" applyAlignment="1">
      <alignment horizontal="center" vertical="top" wrapText="1"/>
    </xf>
    <xf numFmtId="0" fontId="1" fillId="0" borderId="1" xfId="0" applyFont="1" applyBorder="1"/>
    <xf numFmtId="0" fontId="10" fillId="3" borderId="2" xfId="0" applyFont="1" applyFill="1" applyBorder="1" applyAlignment="1">
      <alignment horizontal="center" vertical="top" wrapText="1"/>
    </xf>
    <xf numFmtId="164" fontId="10" fillId="3" borderId="4"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10" fillId="0" borderId="7" xfId="0" applyFont="1" applyBorder="1" applyAlignment="1">
      <alignment horizontal="center" vertical="top"/>
    </xf>
    <xf numFmtId="0" fontId="1" fillId="8" borderId="1" xfId="0" applyFont="1" applyFill="1" applyBorder="1"/>
    <xf numFmtId="0" fontId="2" fillId="3" borderId="1" xfId="0" applyFont="1" applyFill="1" applyBorder="1" applyAlignment="1">
      <alignment horizontal="center" vertical="top"/>
    </xf>
    <xf numFmtId="0" fontId="2" fillId="8" borderId="1" xfId="0" applyFont="1" applyFill="1" applyBorder="1" applyAlignment="1">
      <alignment horizontal="center" vertical="top"/>
    </xf>
    <xf numFmtId="0" fontId="5" fillId="13" borderId="2" xfId="0" applyFont="1" applyFill="1" applyBorder="1" applyAlignment="1">
      <alignment vertical="top" wrapText="1"/>
    </xf>
    <xf numFmtId="0" fontId="5" fillId="13" borderId="1" xfId="0" applyFont="1" applyFill="1" applyBorder="1" applyAlignment="1">
      <alignment vertical="top"/>
    </xf>
    <xf numFmtId="0" fontId="5" fillId="13" borderId="1" xfId="0" applyFont="1" applyFill="1" applyBorder="1" applyAlignment="1">
      <alignment horizontal="center" vertical="top"/>
    </xf>
    <xf numFmtId="49" fontId="10" fillId="0" borderId="7" xfId="0" applyNumberFormat="1" applyFont="1" applyBorder="1" applyAlignment="1">
      <alignment horizontal="center" vertical="top"/>
    </xf>
    <xf numFmtId="49" fontId="10" fillId="0" borderId="16" xfId="0" applyNumberFormat="1" applyFont="1" applyBorder="1" applyAlignment="1">
      <alignment horizontal="center" vertical="top"/>
    </xf>
    <xf numFmtId="49" fontId="10" fillId="0" borderId="18" xfId="0" applyNumberFormat="1" applyFont="1" applyBorder="1" applyAlignment="1">
      <alignment horizontal="center" vertical="top"/>
    </xf>
    <xf numFmtId="49" fontId="10" fillId="0" borderId="11" xfId="0" applyNumberFormat="1" applyFont="1" applyBorder="1" applyAlignment="1">
      <alignment horizontal="center" vertical="top"/>
    </xf>
    <xf numFmtId="49" fontId="10" fillId="3" borderId="7" xfId="0" applyNumberFormat="1" applyFont="1" applyFill="1" applyBorder="1" applyAlignment="1">
      <alignment horizontal="center" vertical="top"/>
    </xf>
    <xf numFmtId="49" fontId="6" fillId="3" borderId="7"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0" borderId="7" xfId="0" applyNumberFormat="1" applyFont="1" applyBorder="1" applyAlignment="1">
      <alignment horizontal="center" vertical="top"/>
    </xf>
    <xf numFmtId="0" fontId="6" fillId="3" borderId="11" xfId="0" applyFont="1" applyFill="1" applyBorder="1" applyAlignment="1">
      <alignment horizontal="center" vertical="top"/>
    </xf>
    <xf numFmtId="0" fontId="6" fillId="3" borderId="21" xfId="0" applyFont="1" applyFill="1" applyBorder="1" applyAlignment="1">
      <alignment horizontal="center" vertical="top"/>
    </xf>
    <xf numFmtId="0" fontId="10" fillId="0" borderId="11" xfId="0" applyFont="1" applyBorder="1" applyAlignment="1">
      <alignment horizontal="center" vertical="top"/>
    </xf>
    <xf numFmtId="0" fontId="10" fillId="3" borderId="11" xfId="0" applyFont="1" applyFill="1" applyBorder="1" applyAlignment="1">
      <alignment horizontal="center" vertical="top"/>
    </xf>
    <xf numFmtId="3" fontId="10" fillId="3" borderId="6" xfId="0" applyNumberFormat="1" applyFont="1" applyFill="1" applyBorder="1" applyAlignment="1">
      <alignment horizontal="center" vertical="top" wrapText="1"/>
    </xf>
    <xf numFmtId="0" fontId="10" fillId="8" borderId="11" xfId="0" applyFont="1" applyFill="1" applyBorder="1" applyAlignment="1">
      <alignment horizontal="center" vertical="top" wrapText="1"/>
    </xf>
    <xf numFmtId="3" fontId="10" fillId="3" borderId="15" xfId="0" applyNumberFormat="1" applyFont="1" applyFill="1" applyBorder="1" applyAlignment="1">
      <alignment horizontal="center" vertical="top" wrapText="1"/>
    </xf>
    <xf numFmtId="0" fontId="18" fillId="3" borderId="1" xfId="0" applyFont="1" applyFill="1" applyBorder="1" applyAlignment="1">
      <alignment horizontal="center" vertical="top" wrapText="1"/>
    </xf>
    <xf numFmtId="0" fontId="16" fillId="8" borderId="1" xfId="0" applyFont="1" applyFill="1" applyBorder="1" applyAlignment="1">
      <alignment horizontal="center" vertical="top" wrapText="1"/>
    </xf>
    <xf numFmtId="0" fontId="18" fillId="8" borderId="1"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3" borderId="11" xfId="0" applyFont="1" applyFill="1" applyBorder="1" applyAlignment="1">
      <alignment horizontal="center" vertical="top" wrapText="1"/>
    </xf>
    <xf numFmtId="0" fontId="23" fillId="3" borderId="8" xfId="0" applyFont="1" applyFill="1" applyBorder="1" applyAlignment="1">
      <alignment horizontal="center" vertical="top"/>
    </xf>
    <xf numFmtId="0" fontId="11" fillId="3" borderId="7" xfId="0" applyFont="1" applyFill="1" applyBorder="1" applyAlignment="1">
      <alignment horizontal="center" vertical="top" wrapText="1"/>
    </xf>
    <xf numFmtId="0" fontId="18" fillId="3" borderId="10" xfId="0" applyFont="1" applyFill="1" applyBorder="1" applyAlignment="1">
      <alignment horizontal="center" vertical="top" wrapText="1"/>
    </xf>
    <xf numFmtId="0" fontId="1" fillId="0" borderId="2" xfId="0" applyFont="1" applyBorder="1"/>
    <xf numFmtId="0" fontId="18" fillId="3" borderId="24" xfId="0" applyFont="1" applyFill="1" applyBorder="1" applyAlignment="1">
      <alignment horizontal="center" vertical="top" wrapText="1"/>
    </xf>
    <xf numFmtId="164" fontId="2" fillId="0" borderId="28" xfId="0" applyNumberFormat="1" applyFont="1" applyBorder="1" applyAlignment="1">
      <alignment horizontal="center" vertical="top" wrapText="1"/>
    </xf>
    <xf numFmtId="164" fontId="2" fillId="0" borderId="29" xfId="0" applyNumberFormat="1" applyFont="1" applyBorder="1" applyAlignment="1">
      <alignment horizontal="center" vertical="top" wrapText="1"/>
    </xf>
    <xf numFmtId="0" fontId="18" fillId="3" borderId="33" xfId="0" applyFont="1" applyFill="1" applyBorder="1" applyAlignment="1">
      <alignment horizontal="center" vertical="top" wrapText="1"/>
    </xf>
    <xf numFmtId="0" fontId="18" fillId="3" borderId="32" xfId="0" applyFont="1" applyFill="1" applyBorder="1" applyAlignment="1">
      <alignment horizontal="center" vertical="top" wrapText="1"/>
    </xf>
    <xf numFmtId="0" fontId="10" fillId="3" borderId="34" xfId="0" applyFont="1" applyFill="1" applyBorder="1" applyAlignment="1">
      <alignment horizontal="center" vertical="top" wrapText="1"/>
    </xf>
    <xf numFmtId="164" fontId="2" fillId="0" borderId="35" xfId="0" applyNumberFormat="1" applyFont="1" applyBorder="1" applyAlignment="1">
      <alignment horizontal="center" vertical="top" wrapText="1"/>
    </xf>
    <xf numFmtId="0" fontId="18" fillId="3" borderId="21" xfId="0" applyFont="1" applyFill="1" applyBorder="1" applyAlignment="1">
      <alignment horizontal="center" vertical="top" wrapText="1"/>
    </xf>
    <xf numFmtId="164" fontId="2" fillId="0" borderId="37" xfId="0" applyNumberFormat="1" applyFont="1" applyBorder="1" applyAlignment="1">
      <alignment horizontal="center" vertical="top" wrapText="1"/>
    </xf>
    <xf numFmtId="0" fontId="2" fillId="3" borderId="39" xfId="0" applyFont="1" applyFill="1" applyBorder="1" applyAlignment="1">
      <alignment horizontal="left" vertical="top" wrapText="1"/>
    </xf>
    <xf numFmtId="0" fontId="1" fillId="0" borderId="29" xfId="0" applyFont="1" applyBorder="1"/>
    <xf numFmtId="0" fontId="2" fillId="3" borderId="40" xfId="0" applyFont="1" applyFill="1" applyBorder="1" applyAlignment="1">
      <alignment horizontal="left" vertical="top" wrapText="1"/>
    </xf>
    <xf numFmtId="0" fontId="1" fillId="0" borderId="34" xfId="0" applyFont="1" applyBorder="1"/>
    <xf numFmtId="0" fontId="1" fillId="0" borderId="35" xfId="0" applyFont="1" applyBorder="1"/>
    <xf numFmtId="164" fontId="2" fillId="0" borderId="41" xfId="0" applyNumberFormat="1" applyFont="1" applyBorder="1" applyAlignment="1">
      <alignment horizontal="center" vertical="top" wrapText="1"/>
    </xf>
    <xf numFmtId="0" fontId="11" fillId="3" borderId="1" xfId="0" applyFont="1" applyFill="1" applyBorder="1" applyAlignment="1">
      <alignment horizontal="center" vertical="top" wrapText="1"/>
    </xf>
    <xf numFmtId="0" fontId="6" fillId="12" borderId="7" xfId="0" applyFont="1" applyFill="1" applyBorder="1" applyAlignment="1">
      <alignment horizontal="center" vertical="top"/>
    </xf>
    <xf numFmtId="0" fontId="11" fillId="2" borderId="34" xfId="0" applyFont="1" applyFill="1" applyBorder="1" applyAlignment="1">
      <alignment horizontal="center" vertical="top" wrapText="1"/>
    </xf>
    <xf numFmtId="0" fontId="4" fillId="4" borderId="47" xfId="0" applyFont="1" applyFill="1" applyBorder="1" applyAlignment="1">
      <alignment horizontal="left" vertical="top" wrapText="1"/>
    </xf>
    <xf numFmtId="0" fontId="4" fillId="4" borderId="43" xfId="0" applyFont="1" applyFill="1" applyBorder="1" applyAlignment="1">
      <alignment vertical="top" wrapText="1"/>
    </xf>
    <xf numFmtId="0" fontId="4" fillId="4" borderId="48" xfId="0" applyFont="1" applyFill="1" applyBorder="1" applyAlignment="1">
      <alignment vertical="top" wrapText="1"/>
    </xf>
    <xf numFmtId="0" fontId="4" fillId="13" borderId="22" xfId="0" applyFont="1" applyFill="1" applyBorder="1" applyAlignment="1">
      <alignment horizontal="left" vertical="top" wrapText="1"/>
    </xf>
    <xf numFmtId="0" fontId="4" fillId="13" borderId="24" xfId="0" applyFont="1" applyFill="1" applyBorder="1" applyAlignment="1">
      <alignment vertical="top" wrapText="1"/>
    </xf>
    <xf numFmtId="0" fontId="5" fillId="13" borderId="26" xfId="0" applyFont="1" applyFill="1" applyBorder="1" applyAlignment="1">
      <alignment horizontal="center" vertical="top"/>
    </xf>
    <xf numFmtId="0" fontId="4" fillId="13" borderId="28" xfId="0" applyFont="1" applyFill="1" applyBorder="1" applyAlignment="1">
      <alignment horizontal="center" vertical="top" wrapText="1"/>
    </xf>
    <xf numFmtId="0" fontId="4" fillId="13" borderId="49" xfId="0" applyFont="1" applyFill="1" applyBorder="1" applyAlignment="1">
      <alignment horizontal="left" vertical="top" wrapText="1"/>
    </xf>
    <xf numFmtId="0" fontId="4" fillId="13" borderId="34" xfId="0" applyFont="1" applyFill="1" applyBorder="1" applyAlignment="1">
      <alignment vertical="top" wrapText="1"/>
    </xf>
    <xf numFmtId="0" fontId="4" fillId="13" borderId="34" xfId="0" applyFont="1" applyFill="1" applyBorder="1" applyAlignment="1">
      <alignment horizontal="center" vertical="top" wrapText="1"/>
    </xf>
    <xf numFmtId="0" fontId="4" fillId="13" borderId="35" xfId="0" applyFont="1" applyFill="1" applyBorder="1" applyAlignment="1">
      <alignment horizontal="center" vertical="top" wrapText="1"/>
    </xf>
    <xf numFmtId="0" fontId="4" fillId="4" borderId="47" xfId="0" applyFont="1" applyFill="1" applyBorder="1" applyAlignment="1">
      <alignment vertical="top" wrapText="1"/>
    </xf>
    <xf numFmtId="0" fontId="4" fillId="13" borderId="22" xfId="0" applyFont="1" applyFill="1" applyBorder="1" applyAlignment="1">
      <alignment vertical="top" wrapText="1"/>
    </xf>
    <xf numFmtId="0" fontId="4" fillId="13" borderId="49" xfId="0" applyFont="1" applyFill="1" applyBorder="1" applyAlignment="1">
      <alignment vertical="top" wrapText="1"/>
    </xf>
    <xf numFmtId="0" fontId="1" fillId="0" borderId="53" xfId="0" applyFont="1" applyBorder="1"/>
    <xf numFmtId="3" fontId="6" fillId="3" borderId="53" xfId="0" applyNumberFormat="1" applyFont="1" applyFill="1" applyBorder="1" applyAlignment="1">
      <alignment horizontal="left" vertical="top" wrapText="1"/>
    </xf>
    <xf numFmtId="0" fontId="21" fillId="0" borderId="29" xfId="0" applyFont="1" applyBorder="1" applyAlignment="1">
      <alignment horizontal="center" vertical="top" wrapText="1"/>
    </xf>
    <xf numFmtId="3" fontId="6" fillId="3" borderId="53" xfId="0" applyNumberFormat="1" applyFont="1" applyFill="1" applyBorder="1" applyAlignment="1">
      <alignment vertical="top" wrapText="1"/>
    </xf>
    <xf numFmtId="0" fontId="6" fillId="0" borderId="29" xfId="0" applyFont="1" applyBorder="1" applyAlignment="1">
      <alignment horizontal="center" vertical="top" wrapText="1"/>
    </xf>
    <xf numFmtId="3" fontId="2" fillId="0" borderId="53" xfId="0" applyNumberFormat="1" applyFont="1" applyBorder="1" applyAlignment="1">
      <alignment horizontal="left" vertical="top" wrapText="1"/>
    </xf>
    <xf numFmtId="0" fontId="6" fillId="12" borderId="53" xfId="0" applyFont="1" applyFill="1" applyBorder="1" applyAlignment="1">
      <alignment vertical="top" wrapText="1"/>
    </xf>
    <xf numFmtId="0" fontId="6" fillId="12" borderId="52" xfId="0" applyFont="1" applyFill="1" applyBorder="1" applyAlignment="1">
      <alignment vertical="top" wrapText="1"/>
    </xf>
    <xf numFmtId="3" fontId="17" fillId="3" borderId="53" xfId="0" applyNumberFormat="1" applyFont="1" applyFill="1" applyBorder="1" applyAlignment="1">
      <alignment horizontal="left" vertical="top" wrapText="1"/>
    </xf>
    <xf numFmtId="3" fontId="17" fillId="3" borderId="53" xfId="0" applyNumberFormat="1" applyFont="1" applyFill="1" applyBorder="1" applyAlignment="1">
      <alignment vertical="top" wrapText="1"/>
    </xf>
    <xf numFmtId="0" fontId="16" fillId="10" borderId="53" xfId="0" applyFont="1" applyFill="1" applyBorder="1" applyAlignment="1">
      <alignment vertical="top" wrapText="1"/>
    </xf>
    <xf numFmtId="0" fontId="1" fillId="8" borderId="53" xfId="0" applyFont="1" applyFill="1" applyBorder="1"/>
    <xf numFmtId="0" fontId="1" fillId="8" borderId="29" xfId="0" applyFont="1" applyFill="1" applyBorder="1"/>
    <xf numFmtId="0" fontId="6" fillId="8" borderId="53" xfId="0" applyFont="1" applyFill="1" applyBorder="1" applyAlignment="1">
      <alignment vertical="top" wrapText="1"/>
    </xf>
    <xf numFmtId="0" fontId="2" fillId="8" borderId="29" xfId="0" applyFont="1" applyFill="1" applyBorder="1" applyAlignment="1">
      <alignment horizontal="center" vertical="top" wrapText="1"/>
    </xf>
    <xf numFmtId="0" fontId="2" fillId="0" borderId="29" xfId="0" applyFont="1" applyBorder="1" applyAlignment="1">
      <alignment horizontal="center" vertical="top" wrapText="1"/>
    </xf>
    <xf numFmtId="0" fontId="6" fillId="3" borderId="53" xfId="0" applyFont="1" applyFill="1" applyBorder="1" applyAlignment="1">
      <alignment vertical="top" wrapText="1"/>
    </xf>
    <xf numFmtId="0" fontId="2" fillId="3" borderId="29" xfId="0" applyFont="1" applyFill="1" applyBorder="1" applyAlignment="1">
      <alignment horizontal="center" vertical="top" wrapText="1"/>
    </xf>
    <xf numFmtId="0" fontId="5" fillId="13" borderId="53" xfId="0" applyFont="1" applyFill="1" applyBorder="1" applyAlignment="1">
      <alignment vertical="top" wrapText="1"/>
    </xf>
    <xf numFmtId="0" fontId="11" fillId="13" borderId="29" xfId="0" applyFont="1" applyFill="1" applyBorder="1" applyAlignment="1">
      <alignment horizontal="center" vertical="top" wrapText="1"/>
    </xf>
    <xf numFmtId="0" fontId="4" fillId="13" borderId="53" xfId="0" applyFont="1" applyFill="1" applyBorder="1" applyAlignment="1">
      <alignment vertical="top" wrapText="1"/>
    </xf>
    <xf numFmtId="3" fontId="10" fillId="3" borderId="53" xfId="0" applyNumberFormat="1" applyFont="1" applyFill="1" applyBorder="1" applyAlignment="1">
      <alignment horizontal="left" vertical="top" wrapText="1"/>
    </xf>
    <xf numFmtId="0" fontId="10" fillId="0" borderId="29" xfId="0" applyFont="1" applyBorder="1" applyAlignment="1">
      <alignment horizontal="center" vertical="top" wrapText="1"/>
    </xf>
    <xf numFmtId="3" fontId="14" fillId="3" borderId="55" xfId="0" applyNumberFormat="1" applyFont="1" applyFill="1" applyBorder="1" applyAlignment="1">
      <alignment horizontal="left" vertical="top" wrapText="1"/>
    </xf>
    <xf numFmtId="0" fontId="10" fillId="0" borderId="56" xfId="0" applyFont="1" applyBorder="1" applyAlignment="1">
      <alignment horizontal="center" vertical="top" wrapText="1"/>
    </xf>
    <xf numFmtId="3" fontId="10" fillId="3" borderId="57" xfId="0" applyNumberFormat="1" applyFont="1" applyFill="1" applyBorder="1" applyAlignment="1">
      <alignment horizontal="left" vertical="top" wrapText="1"/>
    </xf>
    <xf numFmtId="0" fontId="10" fillId="0" borderId="58" xfId="0" applyFont="1" applyBorder="1" applyAlignment="1">
      <alignment horizontal="center" vertical="top" wrapText="1"/>
    </xf>
    <xf numFmtId="3" fontId="10" fillId="3" borderId="52" xfId="0" applyNumberFormat="1" applyFont="1" applyFill="1" applyBorder="1" applyAlignment="1">
      <alignment horizontal="left" vertical="top" wrapText="1"/>
    </xf>
    <xf numFmtId="0" fontId="10" fillId="0" borderId="37" xfId="0" applyFont="1" applyBorder="1" applyAlignment="1">
      <alignment horizontal="center" vertical="top" wrapText="1"/>
    </xf>
    <xf numFmtId="3" fontId="14" fillId="3" borderId="53" xfId="0" applyNumberFormat="1" applyFont="1" applyFill="1" applyBorder="1" applyAlignment="1">
      <alignment horizontal="left" vertical="top" wrapText="1"/>
    </xf>
    <xf numFmtId="3" fontId="22" fillId="3" borderId="53" xfId="0" applyNumberFormat="1" applyFont="1" applyFill="1" applyBorder="1" applyAlignment="1">
      <alignment horizontal="left" vertical="top" wrapText="1"/>
    </xf>
    <xf numFmtId="3" fontId="6" fillId="0" borderId="53" xfId="0" applyNumberFormat="1" applyFont="1" applyBorder="1" applyAlignment="1">
      <alignment vertical="top" wrapText="1"/>
    </xf>
    <xf numFmtId="0" fontId="6" fillId="3" borderId="53" xfId="0" applyFont="1" applyFill="1" applyBorder="1" applyAlignment="1">
      <alignment horizontal="left" vertical="top" wrapText="1"/>
    </xf>
    <xf numFmtId="3" fontId="18" fillId="3" borderId="53" xfId="0" applyNumberFormat="1" applyFont="1" applyFill="1" applyBorder="1" applyAlignment="1">
      <alignment vertical="top" wrapText="1"/>
    </xf>
    <xf numFmtId="3" fontId="18" fillId="3" borderId="53" xfId="0" applyNumberFormat="1" applyFont="1" applyFill="1" applyBorder="1" applyAlignment="1">
      <alignment horizontal="left" vertical="top" wrapText="1"/>
    </xf>
    <xf numFmtId="3" fontId="17" fillId="3" borderId="54" xfId="0" applyNumberFormat="1" applyFont="1" applyFill="1" applyBorder="1" applyAlignment="1">
      <alignment vertical="top" wrapText="1"/>
    </xf>
    <xf numFmtId="0" fontId="2" fillId="0" borderId="41" xfId="0" applyFont="1" applyBorder="1" applyAlignment="1">
      <alignment horizontal="center" vertical="top" wrapText="1"/>
    </xf>
    <xf numFmtId="3" fontId="10" fillId="3" borderId="54" xfId="0" applyNumberFormat="1" applyFont="1" applyFill="1" applyBorder="1" applyAlignment="1">
      <alignment horizontal="left" vertical="top" wrapText="1"/>
    </xf>
    <xf numFmtId="0" fontId="10" fillId="0" borderId="59" xfId="0" applyFont="1" applyBorder="1" applyAlignment="1">
      <alignment vertical="top" wrapText="1"/>
    </xf>
    <xf numFmtId="0" fontId="6" fillId="0" borderId="59" xfId="0" applyFont="1" applyBorder="1" applyAlignment="1">
      <alignment vertical="top" wrapText="1"/>
    </xf>
    <xf numFmtId="0" fontId="10" fillId="8" borderId="53" xfId="0" applyFont="1" applyFill="1" applyBorder="1" applyAlignment="1">
      <alignment vertical="top" wrapText="1"/>
    </xf>
    <xf numFmtId="0" fontId="10" fillId="3" borderId="53" xfId="0" applyFont="1" applyFill="1" applyBorder="1" applyAlignment="1">
      <alignment vertical="top" wrapText="1"/>
    </xf>
    <xf numFmtId="164" fontId="5" fillId="0" borderId="29" xfId="0" applyNumberFormat="1" applyFont="1" applyBorder="1" applyAlignment="1">
      <alignment horizontal="center" vertical="top" wrapText="1"/>
    </xf>
    <xf numFmtId="0" fontId="10" fillId="0" borderId="54" xfId="0" applyFont="1" applyBorder="1" applyAlignment="1">
      <alignment vertical="top" wrapText="1"/>
    </xf>
    <xf numFmtId="164" fontId="5" fillId="0" borderId="41" xfId="0" applyNumberFormat="1" applyFont="1" applyBorder="1" applyAlignment="1">
      <alignment horizontal="center" vertical="top" wrapText="1"/>
    </xf>
    <xf numFmtId="0" fontId="2" fillId="3" borderId="60" xfId="0" applyFont="1" applyFill="1" applyBorder="1" applyAlignment="1">
      <alignment vertical="top" wrapText="1"/>
    </xf>
    <xf numFmtId="0" fontId="2" fillId="8" borderId="53" xfId="0" applyFont="1" applyFill="1" applyBorder="1" applyAlignment="1">
      <alignment vertical="top" wrapText="1"/>
    </xf>
    <xf numFmtId="0" fontId="10" fillId="15" borderId="53" xfId="0" applyFont="1" applyFill="1" applyBorder="1" applyAlignment="1">
      <alignment vertical="top" wrapText="1"/>
    </xf>
    <xf numFmtId="0" fontId="21" fillId="15" borderId="29" xfId="0" applyFont="1" applyFill="1" applyBorder="1" applyAlignment="1">
      <alignment horizontal="center" vertical="top" wrapText="1"/>
    </xf>
    <xf numFmtId="3" fontId="10" fillId="3" borderId="53" xfId="0" applyNumberFormat="1" applyFont="1" applyFill="1" applyBorder="1" applyAlignment="1">
      <alignment vertical="top" wrapText="1"/>
    </xf>
    <xf numFmtId="0" fontId="1" fillId="0" borderId="54" xfId="0" applyFont="1" applyBorder="1"/>
    <xf numFmtId="3" fontId="6" fillId="3" borderId="22" xfId="0" applyNumberFormat="1" applyFont="1" applyFill="1" applyBorder="1" applyAlignment="1">
      <alignment vertical="top" wrapText="1"/>
    </xf>
    <xf numFmtId="3" fontId="6" fillId="3" borderId="54" xfId="0" applyNumberFormat="1" applyFont="1" applyFill="1" applyBorder="1" applyAlignment="1">
      <alignment horizontal="left" vertical="top" wrapText="1"/>
    </xf>
    <xf numFmtId="0" fontId="10" fillId="12" borderId="29" xfId="0" applyFont="1" applyFill="1" applyBorder="1" applyAlignment="1">
      <alignment horizontal="center" vertical="top" wrapText="1"/>
    </xf>
    <xf numFmtId="0" fontId="17" fillId="3" borderId="53" xfId="0" applyFont="1" applyFill="1" applyBorder="1" applyAlignment="1">
      <alignment horizontal="left" vertical="top" wrapText="1"/>
    </xf>
    <xf numFmtId="0" fontId="1" fillId="0" borderId="49" xfId="0" applyFont="1" applyBorder="1"/>
    <xf numFmtId="0" fontId="4" fillId="13" borderId="28" xfId="0" applyFont="1" applyFill="1" applyBorder="1" applyAlignment="1">
      <alignment vertical="top" wrapText="1"/>
    </xf>
    <xf numFmtId="0" fontId="4" fillId="13" borderId="35" xfId="0" applyFont="1" applyFill="1" applyBorder="1" applyAlignment="1">
      <alignment vertical="top" wrapText="1"/>
    </xf>
    <xf numFmtId="164" fontId="10" fillId="3" borderId="37" xfId="0" applyNumberFormat="1" applyFont="1" applyFill="1" applyBorder="1" applyAlignment="1">
      <alignment horizontal="center" vertical="top" wrapText="1"/>
    </xf>
    <xf numFmtId="164" fontId="11" fillId="3" borderId="29" xfId="0" applyNumberFormat="1" applyFont="1" applyFill="1" applyBorder="1" applyAlignment="1">
      <alignment horizontal="center" vertical="top" wrapText="1"/>
    </xf>
    <xf numFmtId="164" fontId="5" fillId="8" borderId="56" xfId="0" applyNumberFormat="1" applyFont="1" applyFill="1" applyBorder="1" applyAlignment="1">
      <alignment horizontal="center" vertical="top" wrapText="1"/>
    </xf>
    <xf numFmtId="164" fontId="5" fillId="0" borderId="37" xfId="0" applyNumberFormat="1" applyFont="1" applyBorder="1" applyAlignment="1">
      <alignment horizontal="center" vertical="top" wrapText="1"/>
    </xf>
    <xf numFmtId="0" fontId="5" fillId="8" borderId="53" xfId="0" applyFont="1" applyFill="1" applyBorder="1" applyAlignment="1">
      <alignment horizontal="left" vertical="top" wrapText="1"/>
    </xf>
    <xf numFmtId="164" fontId="5" fillId="8" borderId="29" xfId="0" applyNumberFormat="1" applyFont="1" applyFill="1" applyBorder="1" applyAlignment="1">
      <alignment horizontal="center" vertical="top" wrapText="1"/>
    </xf>
    <xf numFmtId="0" fontId="5" fillId="8" borderId="52" xfId="0" applyFont="1" applyFill="1" applyBorder="1" applyAlignment="1">
      <alignment horizontal="justify" vertical="top" wrapText="1"/>
    </xf>
    <xf numFmtId="164" fontId="5" fillId="8" borderId="29" xfId="0" applyNumberFormat="1" applyFont="1" applyFill="1" applyBorder="1" applyAlignment="1">
      <alignment horizontal="center" vertical="top"/>
    </xf>
    <xf numFmtId="164" fontId="2" fillId="3" borderId="29" xfId="0" applyNumberFormat="1" applyFont="1" applyFill="1" applyBorder="1" applyAlignment="1">
      <alignment horizontal="center" vertical="top"/>
    </xf>
    <xf numFmtId="164" fontId="11" fillId="8" borderId="29" xfId="0" applyNumberFormat="1" applyFont="1" applyFill="1" applyBorder="1" applyAlignment="1">
      <alignment horizontal="center" vertical="top" wrapText="1"/>
    </xf>
    <xf numFmtId="0" fontId="2" fillId="0" borderId="53" xfId="0" applyFont="1" applyBorder="1" applyAlignment="1">
      <alignment horizontal="center" vertical="top" wrapText="1"/>
    </xf>
    <xf numFmtId="164" fontId="11" fillId="0" borderId="29" xfId="0" applyNumberFormat="1" applyFont="1" applyBorder="1" applyAlignment="1">
      <alignment vertical="top" wrapText="1"/>
    </xf>
    <xf numFmtId="0" fontId="10" fillId="8" borderId="53" xfId="0" applyFont="1" applyFill="1" applyBorder="1" applyAlignment="1">
      <alignment horizontal="justify" vertical="top" wrapText="1"/>
    </xf>
    <xf numFmtId="164" fontId="5" fillId="0" borderId="29" xfId="0" applyNumberFormat="1" applyFont="1" applyBorder="1" applyAlignment="1">
      <alignment vertical="top" wrapText="1"/>
    </xf>
    <xf numFmtId="164" fontId="11" fillId="3" borderId="29" xfId="0" applyNumberFormat="1" applyFont="1" applyFill="1" applyBorder="1" applyAlignment="1">
      <alignment vertical="top" wrapText="1"/>
    </xf>
    <xf numFmtId="164" fontId="4" fillId="8" borderId="37" xfId="0" applyNumberFormat="1" applyFont="1" applyFill="1" applyBorder="1" applyAlignment="1">
      <alignment horizontal="center" vertical="top" wrapText="1"/>
    </xf>
    <xf numFmtId="164" fontId="4" fillId="3" borderId="29" xfId="0" applyNumberFormat="1" applyFont="1" applyFill="1" applyBorder="1" applyAlignment="1">
      <alignment horizontal="center" vertical="top" wrapText="1"/>
    </xf>
    <xf numFmtId="0" fontId="4" fillId="8" borderId="53" xfId="0" applyFont="1" applyFill="1" applyBorder="1" applyAlignment="1">
      <alignment horizontal="justify" vertical="top" wrapText="1"/>
    </xf>
    <xf numFmtId="164" fontId="5" fillId="3" borderId="29" xfId="0" applyNumberFormat="1" applyFont="1" applyFill="1" applyBorder="1" applyAlignment="1">
      <alignment horizontal="center" vertical="top" wrapText="1"/>
    </xf>
    <xf numFmtId="0" fontId="6" fillId="8" borderId="64" xfId="0" applyFont="1" applyFill="1" applyBorder="1" applyAlignment="1">
      <alignment vertical="top" wrapText="1"/>
    </xf>
    <xf numFmtId="0" fontId="11" fillId="8" borderId="59" xfId="0" applyFont="1" applyFill="1" applyBorder="1" applyAlignment="1">
      <alignment vertical="top" wrapText="1"/>
    </xf>
    <xf numFmtId="0" fontId="11" fillId="3" borderId="60" xfId="0" applyFont="1" applyFill="1" applyBorder="1" applyAlignment="1">
      <alignment vertical="top" wrapText="1"/>
    </xf>
    <xf numFmtId="0" fontId="4" fillId="8" borderId="52" xfId="0" applyFont="1" applyFill="1" applyBorder="1" applyAlignment="1">
      <alignment horizontal="left" vertical="top" wrapText="1"/>
    </xf>
    <xf numFmtId="0" fontId="5" fillId="13" borderId="53" xfId="0" applyFont="1" applyFill="1" applyBorder="1" applyAlignment="1">
      <alignment horizontal="left" vertical="top" wrapText="1"/>
    </xf>
    <xf numFmtId="0" fontId="5" fillId="13" borderId="29" xfId="0" applyFont="1" applyFill="1" applyBorder="1" applyAlignment="1">
      <alignment vertical="top"/>
    </xf>
    <xf numFmtId="164" fontId="4" fillId="0" borderId="29" xfId="0" applyNumberFormat="1" applyFont="1" applyBorder="1" applyAlignment="1">
      <alignment horizontal="center" vertical="top" wrapText="1"/>
    </xf>
    <xf numFmtId="0" fontId="2" fillId="8" borderId="52" xfId="0" applyFont="1" applyFill="1" applyBorder="1" applyAlignment="1">
      <alignment horizontal="left" vertical="top" wrapText="1"/>
    </xf>
    <xf numFmtId="0" fontId="5" fillId="3" borderId="54" xfId="0" applyFont="1" applyFill="1" applyBorder="1" applyAlignment="1">
      <alignment vertical="top" wrapText="1"/>
    </xf>
    <xf numFmtId="0" fontId="5" fillId="3" borderId="60" xfId="0" applyFont="1" applyFill="1" applyBorder="1" applyAlignment="1">
      <alignment vertical="top" wrapText="1"/>
    </xf>
    <xf numFmtId="0" fontId="5" fillId="8" borderId="53" xfId="0" applyFont="1" applyFill="1" applyBorder="1" applyAlignment="1">
      <alignment vertical="top" wrapText="1"/>
    </xf>
    <xf numFmtId="164" fontId="11" fillId="3" borderId="56" xfId="0" applyNumberFormat="1" applyFont="1" applyFill="1" applyBorder="1" applyAlignment="1">
      <alignment horizontal="center" vertical="top" wrapText="1"/>
    </xf>
    <xf numFmtId="164" fontId="5" fillId="3" borderId="37" xfId="0" applyNumberFormat="1" applyFont="1" applyFill="1" applyBorder="1" applyAlignment="1">
      <alignment horizontal="center" vertical="top" wrapText="1"/>
    </xf>
    <xf numFmtId="0" fontId="11" fillId="8" borderId="53" xfId="0" applyFont="1" applyFill="1" applyBorder="1" applyAlignment="1">
      <alignment vertical="top" wrapText="1"/>
    </xf>
    <xf numFmtId="164" fontId="11" fillId="3" borderId="37" xfId="0" applyNumberFormat="1" applyFont="1" applyFill="1" applyBorder="1" applyAlignment="1">
      <alignment horizontal="center" vertical="top" wrapText="1"/>
    </xf>
    <xf numFmtId="0" fontId="11" fillId="8" borderId="64" xfId="0" applyFont="1" applyFill="1" applyBorder="1" applyAlignment="1">
      <alignment vertical="top" wrapText="1"/>
    </xf>
    <xf numFmtId="0" fontId="11" fillId="8" borderId="52" xfId="0" applyFont="1" applyFill="1" applyBorder="1" applyAlignment="1">
      <alignment vertical="top" wrapText="1"/>
    </xf>
    <xf numFmtId="164" fontId="4" fillId="8" borderId="29" xfId="0" applyNumberFormat="1" applyFont="1" applyFill="1" applyBorder="1" applyAlignment="1">
      <alignment horizontal="center" vertical="top"/>
    </xf>
    <xf numFmtId="164" fontId="4" fillId="6" borderId="29" xfId="1" applyNumberFormat="1" applyFont="1" applyFill="1" applyBorder="1" applyAlignment="1">
      <alignment horizontal="center" vertical="top"/>
    </xf>
    <xf numFmtId="164" fontId="4" fillId="5" borderId="29" xfId="0" applyNumberFormat="1" applyFont="1" applyFill="1" applyBorder="1" applyAlignment="1">
      <alignment horizontal="center" vertical="top"/>
    </xf>
    <xf numFmtId="164" fontId="2" fillId="8" borderId="52" xfId="0" applyNumberFormat="1" applyFont="1" applyFill="1" applyBorder="1" applyAlignment="1">
      <alignment horizontal="left" vertical="top" wrapText="1"/>
    </xf>
    <xf numFmtId="164" fontId="5" fillId="8" borderId="52" xfId="0" applyNumberFormat="1" applyFont="1" applyFill="1" applyBorder="1" applyAlignment="1">
      <alignment horizontal="left" vertical="top" wrapText="1"/>
    </xf>
    <xf numFmtId="164" fontId="4" fillId="5" borderId="37" xfId="0" applyNumberFormat="1" applyFont="1" applyFill="1" applyBorder="1" applyAlignment="1">
      <alignment horizontal="center" vertical="top"/>
    </xf>
    <xf numFmtId="164" fontId="11" fillId="8" borderId="37" xfId="0" applyNumberFormat="1" applyFont="1" applyFill="1" applyBorder="1" applyAlignment="1">
      <alignment horizontal="center" vertical="top"/>
    </xf>
    <xf numFmtId="164" fontId="11" fillId="3" borderId="37" xfId="0" applyNumberFormat="1" applyFont="1" applyFill="1" applyBorder="1" applyAlignment="1">
      <alignment horizontal="center" vertical="top"/>
    </xf>
    <xf numFmtId="164" fontId="11" fillId="5" borderId="37" xfId="0" applyNumberFormat="1" applyFont="1" applyFill="1" applyBorder="1" applyAlignment="1">
      <alignment horizontal="center" vertical="top"/>
    </xf>
    <xf numFmtId="0" fontId="9" fillId="0" borderId="49" xfId="0" applyFont="1" applyBorder="1" applyAlignment="1">
      <alignment vertical="center" wrapText="1"/>
    </xf>
    <xf numFmtId="0" fontId="4" fillId="0" borderId="34" xfId="0" applyFont="1" applyBorder="1" applyAlignment="1">
      <alignment vertical="top" wrapText="1"/>
    </xf>
    <xf numFmtId="164" fontId="4" fillId="0" borderId="34" xfId="0" applyNumberFormat="1" applyFont="1" applyBorder="1" applyAlignment="1">
      <alignment horizontal="center" vertical="top" wrapText="1"/>
    </xf>
    <xf numFmtId="164" fontId="4" fillId="0" borderId="35" xfId="0" applyNumberFormat="1" applyFont="1" applyBorder="1" applyAlignment="1">
      <alignment horizontal="center" vertical="top" wrapText="1"/>
    </xf>
    <xf numFmtId="0" fontId="4" fillId="7" borderId="47" xfId="0" applyFont="1" applyFill="1" applyBorder="1" applyAlignment="1">
      <alignment vertical="top" wrapText="1"/>
    </xf>
    <xf numFmtId="0" fontId="4" fillId="7" borderId="43" xfId="0" applyFont="1" applyFill="1" applyBorder="1" applyAlignment="1">
      <alignment vertical="top" wrapText="1"/>
    </xf>
    <xf numFmtId="164" fontId="4" fillId="7" borderId="43" xfId="0" applyNumberFormat="1" applyFont="1" applyFill="1" applyBorder="1" applyAlignment="1">
      <alignment horizontal="center" vertical="top" wrapText="1"/>
    </xf>
    <xf numFmtId="164" fontId="4" fillId="7" borderId="48" xfId="0" applyNumberFormat="1" applyFont="1" applyFill="1" applyBorder="1" applyAlignment="1">
      <alignment horizontal="center" vertical="top" wrapText="1"/>
    </xf>
    <xf numFmtId="164" fontId="4" fillId="7" borderId="47" xfId="0" applyNumberFormat="1" applyFont="1" applyFill="1" applyBorder="1" applyAlignment="1">
      <alignment horizontal="center" vertical="top" wrapText="1"/>
    </xf>
    <xf numFmtId="164" fontId="5" fillId="0" borderId="61" xfId="0" applyNumberFormat="1" applyFont="1" applyBorder="1" applyAlignment="1">
      <alignment horizontal="center" vertical="top" wrapText="1"/>
    </xf>
    <xf numFmtId="0" fontId="6" fillId="12" borderId="49" xfId="0" applyFont="1" applyFill="1" applyBorder="1" applyAlignment="1">
      <alignment vertical="top" wrapText="1"/>
    </xf>
    <xf numFmtId="0" fontId="6" fillId="3" borderId="35" xfId="0" applyFont="1" applyFill="1" applyBorder="1" applyAlignment="1">
      <alignment horizontal="center" vertical="top" wrapText="1"/>
    </xf>
    <xf numFmtId="0" fontId="5" fillId="0" borderId="24" xfId="0" applyFont="1" applyBorder="1" applyAlignment="1">
      <alignment vertical="top" wrapText="1"/>
    </xf>
    <xf numFmtId="164" fontId="11" fillId="3" borderId="24" xfId="0" applyNumberFormat="1" applyFont="1" applyFill="1" applyBorder="1" applyAlignment="1">
      <alignment horizontal="center" vertical="top" wrapText="1"/>
    </xf>
    <xf numFmtId="164" fontId="11" fillId="3" borderId="28" xfId="0" applyNumberFormat="1" applyFont="1" applyFill="1" applyBorder="1" applyAlignment="1">
      <alignment horizontal="center" vertical="top" wrapText="1"/>
    </xf>
    <xf numFmtId="3" fontId="17" fillId="3" borderId="22" xfId="0" applyNumberFormat="1" applyFont="1" applyFill="1" applyBorder="1" applyAlignment="1">
      <alignment horizontal="left" vertical="top" wrapText="1"/>
    </xf>
    <xf numFmtId="0" fontId="6" fillId="3" borderId="24" xfId="0" applyFont="1" applyFill="1" applyBorder="1" applyAlignment="1">
      <alignment horizontal="center" vertical="top" wrapText="1"/>
    </xf>
    <xf numFmtId="0" fontId="6" fillId="0" borderId="28" xfId="0" applyFont="1" applyBorder="1" applyAlignment="1">
      <alignment horizontal="center" vertical="top" wrapText="1"/>
    </xf>
    <xf numFmtId="3" fontId="6" fillId="3" borderId="49" xfId="0" applyNumberFormat="1" applyFont="1" applyFill="1" applyBorder="1" applyAlignment="1">
      <alignment vertical="top" wrapText="1"/>
    </xf>
    <xf numFmtId="0" fontId="6" fillId="0" borderId="35" xfId="0" applyFont="1" applyBorder="1" applyAlignment="1">
      <alignment horizontal="center" vertical="top" wrapText="1"/>
    </xf>
    <xf numFmtId="3" fontId="17" fillId="3" borderId="22" xfId="0" applyNumberFormat="1" applyFont="1" applyFill="1" applyBorder="1" applyAlignment="1">
      <alignment vertical="top" wrapText="1"/>
    </xf>
    <xf numFmtId="3" fontId="17" fillId="3" borderId="49" xfId="0" applyNumberFormat="1" applyFont="1" applyFill="1" applyBorder="1" applyAlignment="1">
      <alignment vertical="top" wrapText="1"/>
    </xf>
    <xf numFmtId="0" fontId="6" fillId="3" borderId="34" xfId="0" applyFont="1" applyFill="1" applyBorder="1" applyAlignment="1">
      <alignment horizontal="center" vertical="top" wrapText="1"/>
    </xf>
    <xf numFmtId="3" fontId="6" fillId="3" borderId="52" xfId="0" applyNumberFormat="1" applyFont="1" applyFill="1" applyBorder="1" applyAlignment="1">
      <alignment horizontal="left" vertical="top" wrapText="1"/>
    </xf>
    <xf numFmtId="0" fontId="6" fillId="12" borderId="22" xfId="0" applyFont="1" applyFill="1" applyBorder="1" applyAlignment="1">
      <alignment vertical="top" wrapText="1"/>
    </xf>
    <xf numFmtId="0" fontId="10" fillId="3" borderId="24" xfId="0" applyFont="1" applyFill="1" applyBorder="1" applyAlignment="1">
      <alignment horizontal="center" vertical="top" wrapText="1"/>
    </xf>
    <xf numFmtId="164" fontId="10" fillId="3" borderId="24" xfId="0" applyNumberFormat="1" applyFont="1" applyFill="1" applyBorder="1" applyAlignment="1">
      <alignment horizontal="center" vertical="top" wrapText="1"/>
    </xf>
    <xf numFmtId="164" fontId="10" fillId="3" borderId="28" xfId="0" applyNumberFormat="1" applyFont="1" applyFill="1" applyBorder="1" applyAlignment="1">
      <alignment horizontal="center" vertical="top" wrapText="1"/>
    </xf>
    <xf numFmtId="0" fontId="5" fillId="0" borderId="26" xfId="0" applyFont="1" applyBorder="1" applyAlignment="1">
      <alignment vertical="top" wrapText="1"/>
    </xf>
    <xf numFmtId="0" fontId="5" fillId="0" borderId="10" xfId="0" applyFont="1" applyBorder="1" applyAlignment="1">
      <alignment vertical="top" wrapText="1"/>
    </xf>
    <xf numFmtId="164" fontId="2" fillId="3" borderId="28" xfId="0" applyNumberFormat="1" applyFont="1" applyFill="1" applyBorder="1" applyAlignment="1">
      <alignment horizontal="center" vertical="top" wrapText="1"/>
    </xf>
    <xf numFmtId="0" fontId="4" fillId="0" borderId="24" xfId="0" applyFont="1" applyBorder="1" applyAlignment="1">
      <alignment vertical="top" wrapText="1"/>
    </xf>
    <xf numFmtId="164" fontId="5" fillId="0" borderId="24" xfId="0" applyNumberFormat="1" applyFont="1" applyBorder="1" applyAlignment="1">
      <alignment horizontal="center" vertical="top" wrapText="1"/>
    </xf>
    <xf numFmtId="164" fontId="5" fillId="0" borderId="28" xfId="0" applyNumberFormat="1" applyFont="1" applyBorder="1" applyAlignment="1">
      <alignment horizontal="center" vertical="top" wrapText="1"/>
    </xf>
    <xf numFmtId="164" fontId="11" fillId="0" borderId="24" xfId="0" applyNumberFormat="1" applyFont="1" applyBorder="1" applyAlignment="1">
      <alignment horizontal="center" vertical="top" wrapText="1"/>
    </xf>
    <xf numFmtId="164" fontId="11" fillId="0" borderId="28" xfId="0" applyNumberFormat="1" applyFont="1" applyBorder="1" applyAlignment="1">
      <alignment horizontal="center" vertical="top" wrapText="1"/>
    </xf>
    <xf numFmtId="3" fontId="2" fillId="3" borderId="22" xfId="0" applyNumberFormat="1" applyFont="1" applyFill="1" applyBorder="1" applyAlignment="1">
      <alignment vertical="top" wrapText="1"/>
    </xf>
    <xf numFmtId="0" fontId="16" fillId="10" borderId="46" xfId="0" applyFont="1" applyFill="1" applyBorder="1" applyAlignment="1">
      <alignment vertical="top" wrapText="1"/>
    </xf>
    <xf numFmtId="0" fontId="10" fillId="3" borderId="38" xfId="0" applyFont="1" applyFill="1" applyBorder="1" applyAlignment="1">
      <alignment horizontal="left" vertical="top" wrapText="1"/>
    </xf>
    <xf numFmtId="0" fontId="11" fillId="3" borderId="27" xfId="0" applyFont="1" applyFill="1" applyBorder="1" applyAlignment="1">
      <alignment vertical="top" wrapText="1"/>
    </xf>
    <xf numFmtId="164" fontId="10" fillId="3" borderId="23" xfId="0" applyNumberFormat="1" applyFont="1" applyFill="1" applyBorder="1" applyAlignment="1">
      <alignment horizontal="center" vertical="top" wrapText="1"/>
    </xf>
    <xf numFmtId="164" fontId="10" fillId="3" borderId="61" xfId="0" applyNumberFormat="1" applyFont="1" applyFill="1" applyBorder="1" applyAlignment="1">
      <alignment horizontal="center" vertical="top" wrapText="1"/>
    </xf>
    <xf numFmtId="0" fontId="10" fillId="0" borderId="25" xfId="0" applyFont="1" applyBorder="1" applyAlignment="1">
      <alignment horizontal="center" vertical="top"/>
    </xf>
    <xf numFmtId="0" fontId="1" fillId="8" borderId="52" xfId="0" applyFont="1" applyFill="1" applyBorder="1"/>
    <xf numFmtId="0" fontId="1" fillId="8" borderId="4" xfId="0" applyFont="1" applyFill="1" applyBorder="1"/>
    <xf numFmtId="0" fontId="1" fillId="8" borderId="37" xfId="0" applyFont="1" applyFill="1" applyBorder="1"/>
    <xf numFmtId="0" fontId="5" fillId="8" borderId="22" xfId="0" applyFont="1" applyFill="1" applyBorder="1" applyAlignment="1">
      <alignment horizontal="left" vertical="top" wrapText="1"/>
    </xf>
    <xf numFmtId="0" fontId="4" fillId="8" borderId="24" xfId="0" applyFont="1" applyFill="1" applyBorder="1" applyAlignment="1">
      <alignment vertical="top" wrapText="1"/>
    </xf>
    <xf numFmtId="164" fontId="5" fillId="8" borderId="71" xfId="0" applyNumberFormat="1" applyFont="1" applyFill="1" applyBorder="1" applyAlignment="1">
      <alignment horizontal="center" vertical="top" wrapText="1"/>
    </xf>
    <xf numFmtId="164" fontId="5" fillId="8" borderId="72" xfId="0" applyNumberFormat="1" applyFont="1" applyFill="1" applyBorder="1" applyAlignment="1">
      <alignment horizontal="center" vertical="top" wrapText="1"/>
    </xf>
    <xf numFmtId="0" fontId="1" fillId="8" borderId="22" xfId="0" applyFont="1" applyFill="1" applyBorder="1"/>
    <xf numFmtId="0" fontId="1" fillId="8" borderId="24" xfId="0" applyFont="1" applyFill="1" applyBorder="1"/>
    <xf numFmtId="0" fontId="1" fillId="8" borderId="28" xfId="0" applyFont="1" applyFill="1" applyBorder="1"/>
    <xf numFmtId="0" fontId="11" fillId="3" borderId="34" xfId="0" applyFont="1" applyFill="1" applyBorder="1" applyAlignment="1">
      <alignment vertical="top" wrapText="1"/>
    </xf>
    <xf numFmtId="164" fontId="5" fillId="0" borderId="34" xfId="0" applyNumberFormat="1" applyFont="1" applyBorder="1" applyAlignment="1">
      <alignment horizontal="center" vertical="top" wrapText="1"/>
    </xf>
    <xf numFmtId="164" fontId="5" fillId="0" borderId="35" xfId="0" applyNumberFormat="1" applyFont="1" applyBorder="1" applyAlignment="1">
      <alignment horizontal="center" vertical="top" wrapText="1"/>
    </xf>
    <xf numFmtId="0" fontId="5" fillId="7" borderId="22" xfId="0" applyFont="1" applyFill="1" applyBorder="1" applyAlignment="1">
      <alignment horizontal="justify" vertical="top" wrapText="1"/>
    </xf>
    <xf numFmtId="0" fontId="15" fillId="7" borderId="24" xfId="0" applyFont="1" applyFill="1" applyBorder="1" applyAlignment="1">
      <alignment vertical="top" wrapText="1"/>
    </xf>
    <xf numFmtId="164" fontId="2" fillId="7" borderId="24" xfId="0" applyNumberFormat="1" applyFont="1" applyFill="1" applyBorder="1" applyAlignment="1">
      <alignment horizontal="center" vertical="top"/>
    </xf>
    <xf numFmtId="164" fontId="2" fillId="7" borderId="28" xfId="0" applyNumberFormat="1" applyFont="1" applyFill="1" applyBorder="1" applyAlignment="1">
      <alignment horizontal="center" vertical="top"/>
    </xf>
    <xf numFmtId="3" fontId="6" fillId="7" borderId="22" xfId="0" applyNumberFormat="1" applyFont="1" applyFill="1" applyBorder="1" applyAlignment="1">
      <alignment vertical="top" wrapText="1"/>
    </xf>
    <xf numFmtId="0" fontId="10" fillId="7" borderId="25" xfId="0" applyFont="1" applyFill="1" applyBorder="1" applyAlignment="1">
      <alignment horizontal="center" vertical="top" wrapText="1"/>
    </xf>
    <xf numFmtId="0" fontId="2" fillId="7" borderId="28" xfId="0" applyFont="1" applyFill="1" applyBorder="1" applyAlignment="1">
      <alignment horizontal="center" vertical="top" wrapText="1"/>
    </xf>
    <xf numFmtId="0" fontId="5" fillId="0" borderId="34" xfId="0" applyFont="1" applyBorder="1" applyAlignment="1">
      <alignment vertical="top" wrapText="1"/>
    </xf>
    <xf numFmtId="164" fontId="11" fillId="3" borderId="34" xfId="0" applyNumberFormat="1" applyFont="1" applyFill="1" applyBorder="1" applyAlignment="1">
      <alignment horizontal="center" vertical="top"/>
    </xf>
    <xf numFmtId="0" fontId="4" fillId="7" borderId="24" xfId="0" applyFont="1" applyFill="1" applyBorder="1" applyAlignment="1">
      <alignment vertical="top" wrapText="1"/>
    </xf>
    <xf numFmtId="164" fontId="11" fillId="7" borderId="24" xfId="0" applyNumberFormat="1" applyFont="1" applyFill="1" applyBorder="1" applyAlignment="1">
      <alignment horizontal="center" vertical="top" wrapText="1"/>
    </xf>
    <xf numFmtId="164" fontId="11" fillId="7" borderId="28" xfId="0" applyNumberFormat="1" applyFont="1" applyFill="1" applyBorder="1" applyAlignment="1">
      <alignment horizontal="center" vertical="top" wrapText="1"/>
    </xf>
    <xf numFmtId="0" fontId="10" fillId="7" borderId="24" xfId="0" applyFont="1" applyFill="1" applyBorder="1" applyAlignment="1">
      <alignment horizontal="center" vertical="top"/>
    </xf>
    <xf numFmtId="164" fontId="11" fillId="3" borderId="34" xfId="0" applyNumberFormat="1" applyFont="1" applyFill="1" applyBorder="1" applyAlignment="1">
      <alignment horizontal="center" vertical="top" wrapText="1"/>
    </xf>
    <xf numFmtId="164" fontId="11" fillId="3" borderId="35" xfId="0" applyNumberFormat="1" applyFont="1" applyFill="1" applyBorder="1" applyAlignment="1">
      <alignment horizontal="center" vertical="top" wrapText="1"/>
    </xf>
    <xf numFmtId="0" fontId="11" fillId="7" borderId="22" xfId="0" applyFont="1" applyFill="1" applyBorder="1" applyAlignment="1">
      <alignment horizontal="justify" vertical="top" wrapText="1"/>
    </xf>
    <xf numFmtId="0" fontId="5" fillId="7" borderId="24" xfId="0" applyFont="1" applyFill="1" applyBorder="1" applyAlignment="1">
      <alignment vertical="top" wrapText="1"/>
    </xf>
    <xf numFmtId="164" fontId="5" fillId="7" borderId="24" xfId="0" applyNumberFormat="1" applyFont="1" applyFill="1" applyBorder="1" applyAlignment="1">
      <alignment horizontal="center" vertical="top" wrapText="1"/>
    </xf>
    <xf numFmtId="164" fontId="5" fillId="7" borderId="28" xfId="0" applyNumberFormat="1" applyFont="1" applyFill="1" applyBorder="1" applyAlignment="1">
      <alignment horizontal="center" vertical="top" wrapText="1"/>
    </xf>
    <xf numFmtId="0" fontId="17" fillId="7" borderId="22" xfId="0" applyFont="1" applyFill="1" applyBorder="1" applyAlignment="1">
      <alignment vertical="top" wrapText="1"/>
    </xf>
    <xf numFmtId="0" fontId="6" fillId="7" borderId="22" xfId="0" applyFont="1" applyFill="1" applyBorder="1" applyAlignment="1">
      <alignment vertical="top" wrapText="1"/>
    </xf>
    <xf numFmtId="164" fontId="5" fillId="7" borderId="73" xfId="0" applyNumberFormat="1" applyFont="1" applyFill="1" applyBorder="1" applyAlignment="1">
      <alignment horizontal="center" vertical="top" wrapText="1"/>
    </xf>
    <xf numFmtId="164" fontId="5" fillId="7" borderId="25" xfId="0" applyNumberFormat="1" applyFont="1" applyFill="1" applyBorder="1" applyAlignment="1">
      <alignment horizontal="center" vertical="top" wrapText="1"/>
    </xf>
    <xf numFmtId="164" fontId="4" fillId="3" borderId="34" xfId="0" applyNumberFormat="1" applyFont="1" applyFill="1" applyBorder="1" applyAlignment="1">
      <alignment horizontal="center" vertical="top" wrapText="1"/>
    </xf>
    <xf numFmtId="0" fontId="10" fillId="7" borderId="22" xfId="0" applyFont="1" applyFill="1" applyBorder="1" applyAlignment="1">
      <alignment vertical="top" wrapText="1"/>
    </xf>
    <xf numFmtId="0" fontId="10" fillId="7" borderId="28" xfId="0" applyFont="1" applyFill="1" applyBorder="1" applyAlignment="1">
      <alignment horizontal="center" vertical="top" wrapText="1"/>
    </xf>
    <xf numFmtId="0" fontId="4" fillId="7" borderId="22" xfId="0" applyFont="1" applyFill="1" applyBorder="1" applyAlignment="1">
      <alignment horizontal="justify" vertical="top" wrapText="1"/>
    </xf>
    <xf numFmtId="0" fontId="1" fillId="7" borderId="22" xfId="0" applyFont="1" applyFill="1" applyBorder="1"/>
    <xf numFmtId="0" fontId="1" fillId="7" borderId="24" xfId="0" applyFont="1" applyFill="1" applyBorder="1"/>
    <xf numFmtId="0" fontId="1" fillId="7" borderId="28" xfId="0" applyFont="1" applyFill="1" applyBorder="1"/>
    <xf numFmtId="0" fontId="11" fillId="7" borderId="74" xfId="0" applyFont="1" applyFill="1" applyBorder="1" applyAlignment="1">
      <alignment vertical="top" wrapText="1"/>
    </xf>
    <xf numFmtId="0" fontId="11" fillId="7" borderId="25" xfId="0" applyFont="1" applyFill="1" applyBorder="1" applyAlignment="1">
      <alignment vertical="top" wrapText="1"/>
    </xf>
    <xf numFmtId="0" fontId="10" fillId="7" borderId="24" xfId="0" applyFont="1" applyFill="1" applyBorder="1" applyAlignment="1">
      <alignment horizontal="center" vertical="top" wrapText="1"/>
    </xf>
    <xf numFmtId="0" fontId="11" fillId="3" borderId="46" xfId="0" applyFont="1" applyFill="1" applyBorder="1" applyAlignment="1">
      <alignment vertical="top" wrapText="1"/>
    </xf>
    <xf numFmtId="0" fontId="11" fillId="0" borderId="34" xfId="0" applyFont="1" applyBorder="1" applyAlignment="1">
      <alignment vertical="top" wrapText="1"/>
    </xf>
    <xf numFmtId="0" fontId="2" fillId="7" borderId="25" xfId="0" applyFont="1" applyFill="1" applyBorder="1" applyAlignment="1">
      <alignment horizontal="center" vertical="top"/>
    </xf>
    <xf numFmtId="0" fontId="5" fillId="0" borderId="2" xfId="0" applyFont="1" applyBorder="1" applyAlignment="1">
      <alignment vertical="top" wrapText="1"/>
    </xf>
    <xf numFmtId="164" fontId="5" fillId="3" borderId="41" xfId="0" applyNumberFormat="1" applyFont="1" applyFill="1" applyBorder="1" applyAlignment="1">
      <alignment horizontal="center" vertical="top" wrapText="1"/>
    </xf>
    <xf numFmtId="0" fontId="5" fillId="4" borderId="47" xfId="0" applyFont="1" applyFill="1" applyBorder="1" applyAlignment="1">
      <alignment horizontal="left" vertical="top" wrapText="1"/>
    </xf>
    <xf numFmtId="0" fontId="5" fillId="4" borderId="43" xfId="0" applyFont="1" applyFill="1" applyBorder="1" applyAlignment="1">
      <alignment vertical="top" wrapText="1"/>
    </xf>
    <xf numFmtId="0" fontId="5" fillId="4" borderId="43" xfId="0" applyFont="1" applyFill="1" applyBorder="1" applyAlignment="1">
      <alignment vertical="top"/>
    </xf>
    <xf numFmtId="0" fontId="5" fillId="4" borderId="48" xfId="0" applyFont="1" applyFill="1" applyBorder="1" applyAlignment="1">
      <alignment vertical="top"/>
    </xf>
    <xf numFmtId="0" fontId="1" fillId="4" borderId="47" xfId="0" applyFont="1" applyFill="1" applyBorder="1"/>
    <xf numFmtId="0" fontId="1" fillId="4" borderId="43" xfId="0" applyFont="1" applyFill="1" applyBorder="1"/>
    <xf numFmtId="0" fontId="1" fillId="4" borderId="48" xfId="0" applyFont="1" applyFill="1" applyBorder="1"/>
    <xf numFmtId="0" fontId="5" fillId="7" borderId="3" xfId="0" applyFont="1" applyFill="1" applyBorder="1" applyAlignment="1">
      <alignment vertical="top" wrapText="1"/>
    </xf>
    <xf numFmtId="0" fontId="5" fillId="13" borderId="22" xfId="0" applyFont="1" applyFill="1" applyBorder="1" applyAlignment="1">
      <alignment horizontal="left" vertical="top" wrapText="1"/>
    </xf>
    <xf numFmtId="0" fontId="5" fillId="13" borderId="23" xfId="0" applyFont="1" applyFill="1" applyBorder="1" applyAlignment="1">
      <alignment vertical="top" wrapText="1"/>
    </xf>
    <xf numFmtId="0" fontId="5" fillId="13" borderId="24" xfId="0" applyFont="1" applyFill="1" applyBorder="1" applyAlignment="1">
      <alignment vertical="top"/>
    </xf>
    <xf numFmtId="0" fontId="5" fillId="13" borderId="28" xfId="0" applyFont="1" applyFill="1" applyBorder="1" applyAlignment="1">
      <alignment vertical="top"/>
    </xf>
    <xf numFmtId="0" fontId="5" fillId="13" borderId="22" xfId="0" applyFont="1" applyFill="1" applyBorder="1" applyAlignment="1">
      <alignment vertical="top" wrapText="1"/>
    </xf>
    <xf numFmtId="0" fontId="5" fillId="13" borderId="24" xfId="0" applyFont="1" applyFill="1" applyBorder="1" applyAlignment="1">
      <alignment horizontal="center" vertical="top"/>
    </xf>
    <xf numFmtId="0" fontId="11" fillId="13" borderId="28" xfId="0" applyFont="1" applyFill="1" applyBorder="1" applyAlignment="1">
      <alignment horizontal="center" vertical="top" wrapText="1"/>
    </xf>
    <xf numFmtId="0" fontId="5" fillId="13" borderId="49" xfId="0" applyFont="1" applyFill="1" applyBorder="1" applyAlignment="1">
      <alignment horizontal="left" vertical="top" wrapText="1"/>
    </xf>
    <xf numFmtId="0" fontId="5" fillId="13" borderId="34" xfId="0" applyFont="1" applyFill="1" applyBorder="1" applyAlignment="1">
      <alignment vertical="top" wrapText="1"/>
    </xf>
    <xf numFmtId="0" fontId="5" fillId="13" borderId="34" xfId="0" applyFont="1" applyFill="1" applyBorder="1" applyAlignment="1">
      <alignment vertical="top"/>
    </xf>
    <xf numFmtId="0" fontId="5" fillId="13" borderId="35" xfId="0" applyFont="1" applyFill="1" applyBorder="1" applyAlignment="1">
      <alignment vertical="top"/>
    </xf>
    <xf numFmtId="0" fontId="11" fillId="13" borderId="49" xfId="0" applyFont="1" applyFill="1" applyBorder="1" applyAlignment="1">
      <alignment vertical="top" wrapText="1"/>
    </xf>
    <xf numFmtId="0" fontId="11" fillId="13" borderId="35" xfId="0" applyFont="1" applyFill="1" applyBorder="1" applyAlignment="1">
      <alignment horizontal="center" vertical="top" wrapText="1"/>
    </xf>
    <xf numFmtId="0" fontId="5" fillId="7" borderId="47" xfId="0" applyFont="1" applyFill="1" applyBorder="1" applyAlignment="1">
      <alignment horizontal="justify" vertical="top" wrapText="1"/>
    </xf>
    <xf numFmtId="0" fontId="5" fillId="7" borderId="43" xfId="0" applyFont="1" applyFill="1" applyBorder="1" applyAlignment="1">
      <alignment vertical="top" wrapText="1"/>
    </xf>
    <xf numFmtId="164" fontId="5" fillId="7" borderId="43" xfId="0" applyNumberFormat="1" applyFont="1" applyFill="1" applyBorder="1" applyAlignment="1">
      <alignment horizontal="center" vertical="top" wrapText="1"/>
    </xf>
    <xf numFmtId="164" fontId="5" fillId="7" borderId="48" xfId="0" applyNumberFormat="1" applyFont="1" applyFill="1" applyBorder="1" applyAlignment="1">
      <alignment horizontal="center" vertical="top" wrapText="1"/>
    </xf>
    <xf numFmtId="0" fontId="1" fillId="7" borderId="47" xfId="0" applyFont="1" applyFill="1" applyBorder="1"/>
    <xf numFmtId="0" fontId="1" fillId="7" borderId="43" xfId="0" applyFont="1" applyFill="1" applyBorder="1"/>
    <xf numFmtId="0" fontId="1" fillId="7" borderId="48" xfId="0" applyFont="1" applyFill="1" applyBorder="1"/>
    <xf numFmtId="164" fontId="5" fillId="3" borderId="24" xfId="0" applyNumberFormat="1" applyFont="1" applyFill="1" applyBorder="1" applyAlignment="1">
      <alignment horizontal="center" vertical="top" wrapText="1"/>
    </xf>
    <xf numFmtId="164" fontId="5" fillId="3" borderId="28" xfId="0" applyNumberFormat="1" applyFont="1" applyFill="1" applyBorder="1" applyAlignment="1">
      <alignment horizontal="center" vertical="top" wrapText="1"/>
    </xf>
    <xf numFmtId="3" fontId="10" fillId="3" borderId="22" xfId="0" applyNumberFormat="1" applyFont="1" applyFill="1" applyBorder="1" applyAlignment="1">
      <alignment horizontal="left" vertical="top" wrapText="1"/>
    </xf>
    <xf numFmtId="49" fontId="10" fillId="0" borderId="25" xfId="0" applyNumberFormat="1" applyFont="1" applyBorder="1" applyAlignment="1">
      <alignment horizontal="center" vertical="top"/>
    </xf>
    <xf numFmtId="0" fontId="2" fillId="0" borderId="28" xfId="0" applyFont="1" applyBorder="1" applyAlignment="1">
      <alignment horizontal="center" vertical="top" wrapText="1"/>
    </xf>
    <xf numFmtId="164" fontId="2" fillId="3" borderId="24" xfId="0" applyNumberFormat="1" applyFont="1" applyFill="1" applyBorder="1" applyAlignment="1">
      <alignment horizontal="center" vertical="top" wrapText="1"/>
    </xf>
    <xf numFmtId="0" fontId="2" fillId="3" borderId="44" xfId="0" applyFont="1" applyFill="1" applyBorder="1" applyAlignment="1">
      <alignment vertical="top" wrapText="1"/>
    </xf>
    <xf numFmtId="0" fontId="2" fillId="3" borderId="44" xfId="0" applyFont="1" applyFill="1" applyBorder="1" applyAlignment="1">
      <alignment horizontal="left" vertical="top" wrapText="1"/>
    </xf>
    <xf numFmtId="166" fontId="10" fillId="3" borderId="22" xfId="0" applyNumberFormat="1" applyFont="1" applyFill="1" applyBorder="1" applyAlignment="1">
      <alignment vertical="top" wrapText="1"/>
    </xf>
    <xf numFmtId="0" fontId="10" fillId="0" borderId="28" xfId="0" applyFont="1" applyBorder="1" applyAlignment="1">
      <alignment horizontal="center" vertical="top" wrapText="1"/>
    </xf>
    <xf numFmtId="3" fontId="6" fillId="3" borderId="49" xfId="0" applyNumberFormat="1" applyFont="1" applyFill="1" applyBorder="1" applyAlignment="1">
      <alignment horizontal="left" vertical="top" wrapText="1"/>
    </xf>
    <xf numFmtId="49" fontId="10" fillId="0" borderId="75" xfId="0" applyNumberFormat="1" applyFont="1" applyBorder="1" applyAlignment="1">
      <alignment horizontal="center" vertical="top"/>
    </xf>
    <xf numFmtId="49" fontId="10" fillId="3" borderId="75" xfId="0" applyNumberFormat="1" applyFont="1" applyFill="1" applyBorder="1" applyAlignment="1">
      <alignment horizontal="center" vertical="top"/>
    </xf>
    <xf numFmtId="0" fontId="10" fillId="0" borderId="35" xfId="0" applyFont="1" applyBorder="1" applyAlignment="1">
      <alignment horizontal="center" vertical="top" wrapText="1"/>
    </xf>
    <xf numFmtId="49" fontId="6" fillId="3" borderId="24" xfId="0" applyNumberFormat="1" applyFont="1" applyFill="1" applyBorder="1" applyAlignment="1">
      <alignment horizontal="center" vertical="top"/>
    </xf>
    <xf numFmtId="0" fontId="2" fillId="3" borderId="28" xfId="0" applyFont="1" applyFill="1" applyBorder="1" applyAlignment="1">
      <alignment horizontal="center" vertical="top" wrapText="1"/>
    </xf>
    <xf numFmtId="3" fontId="6" fillId="3" borderId="22" xfId="0" applyNumberFormat="1" applyFont="1" applyFill="1" applyBorder="1" applyAlignment="1">
      <alignment horizontal="left" vertical="top" wrapText="1"/>
    </xf>
    <xf numFmtId="49" fontId="6" fillId="0" borderId="24" xfId="0" applyNumberFormat="1" applyFont="1" applyBorder="1" applyAlignment="1">
      <alignment horizontal="center" vertical="top"/>
    </xf>
    <xf numFmtId="0" fontId="4" fillId="3" borderId="24" xfId="0" applyFont="1" applyFill="1" applyBorder="1" applyAlignment="1">
      <alignment vertical="top" wrapText="1"/>
    </xf>
    <xf numFmtId="49" fontId="6" fillId="0" borderId="25" xfId="0" applyNumberFormat="1" applyFont="1" applyBorder="1" applyAlignment="1">
      <alignment horizontal="center" vertical="top"/>
    </xf>
    <xf numFmtId="164" fontId="2" fillId="0" borderId="24" xfId="0" applyNumberFormat="1" applyFont="1" applyBorder="1" applyAlignment="1">
      <alignment horizontal="center" vertical="top" wrapText="1"/>
    </xf>
    <xf numFmtId="3" fontId="10" fillId="0" borderId="22" xfId="0" applyNumberFormat="1" applyFont="1" applyBorder="1" applyAlignment="1">
      <alignment vertical="top" wrapText="1"/>
    </xf>
    <xf numFmtId="3" fontId="10" fillId="3" borderId="49" xfId="0" applyNumberFormat="1" applyFont="1" applyFill="1" applyBorder="1" applyAlignment="1">
      <alignment horizontal="left" vertical="top" wrapText="1"/>
    </xf>
    <xf numFmtId="0" fontId="2" fillId="0" borderId="35" xfId="0" applyFont="1" applyBorder="1" applyAlignment="1">
      <alignment horizontal="center" vertical="top" wrapText="1"/>
    </xf>
    <xf numFmtId="3" fontId="18" fillId="3" borderId="22" xfId="0" applyNumberFormat="1" applyFont="1" applyFill="1" applyBorder="1" applyAlignment="1">
      <alignment vertical="top" wrapText="1"/>
    </xf>
    <xf numFmtId="0" fontId="6" fillId="3" borderId="22" xfId="0" applyFont="1" applyFill="1" applyBorder="1" applyAlignment="1">
      <alignment horizontal="left" vertical="top" wrapText="1"/>
    </xf>
    <xf numFmtId="0" fontId="4" fillId="3" borderId="26" xfId="0" applyFont="1" applyFill="1" applyBorder="1" applyAlignment="1">
      <alignment vertical="top" wrapText="1"/>
    </xf>
    <xf numFmtId="49" fontId="6" fillId="3" borderId="75" xfId="0" applyNumberFormat="1" applyFont="1" applyFill="1" applyBorder="1" applyAlignment="1">
      <alignment horizontal="center" vertical="top"/>
    </xf>
    <xf numFmtId="0" fontId="10" fillId="3" borderId="22" xfId="0" applyFont="1" applyFill="1" applyBorder="1" applyAlignment="1">
      <alignment vertical="top" wrapText="1"/>
    </xf>
    <xf numFmtId="49" fontId="6" fillId="3" borderId="25" xfId="0" applyNumberFormat="1" applyFont="1" applyFill="1" applyBorder="1" applyAlignment="1">
      <alignment horizontal="center" vertical="top"/>
    </xf>
    <xf numFmtId="164" fontId="10" fillId="0" borderId="37" xfId="0" applyNumberFormat="1" applyFont="1" applyBorder="1" applyAlignment="1">
      <alignment horizontal="center" vertical="top" wrapText="1"/>
    </xf>
    <xf numFmtId="0" fontId="6" fillId="3" borderId="25" xfId="0" applyFont="1" applyFill="1" applyBorder="1" applyAlignment="1">
      <alignment horizontal="center" vertical="top"/>
    </xf>
    <xf numFmtId="0" fontId="11" fillId="3" borderId="24" xfId="0" applyFont="1" applyFill="1" applyBorder="1" applyAlignment="1">
      <alignment vertical="top" wrapText="1"/>
    </xf>
    <xf numFmtId="164" fontId="10" fillId="0" borderId="24" xfId="0" applyNumberFormat="1" applyFont="1" applyBorder="1" applyAlignment="1">
      <alignment horizontal="center" vertical="top" wrapText="1"/>
    </xf>
    <xf numFmtId="164" fontId="10" fillId="0" borderId="28" xfId="0" applyNumberFormat="1" applyFont="1" applyBorder="1" applyAlignment="1">
      <alignment horizontal="center" vertical="top" wrapText="1"/>
    </xf>
    <xf numFmtId="0" fontId="10" fillId="3" borderId="25" xfId="0" applyFont="1" applyFill="1" applyBorder="1" applyAlignment="1">
      <alignment horizontal="center" vertical="top"/>
    </xf>
    <xf numFmtId="0" fontId="10" fillId="0" borderId="32" xfId="0" applyFont="1" applyBorder="1" applyAlignment="1">
      <alignment horizontal="center" vertical="top"/>
    </xf>
    <xf numFmtId="0" fontId="10" fillId="3" borderId="32" xfId="0" applyFont="1" applyFill="1" applyBorder="1" applyAlignment="1">
      <alignment horizontal="center" vertical="top"/>
    </xf>
    <xf numFmtId="164" fontId="5" fillId="8" borderId="4" xfId="0" applyNumberFormat="1" applyFont="1" applyFill="1" applyBorder="1" applyAlignment="1">
      <alignment horizontal="center" vertical="top" wrapText="1"/>
    </xf>
    <xf numFmtId="0" fontId="11" fillId="3" borderId="76" xfId="0" applyFont="1" applyFill="1" applyBorder="1" applyAlignment="1">
      <alignment vertical="top" wrapText="1"/>
    </xf>
    <xf numFmtId="0" fontId="6" fillId="0" borderId="30" xfId="0" applyFont="1" applyBorder="1" applyAlignment="1">
      <alignment vertical="top" wrapText="1"/>
    </xf>
    <xf numFmtId="0" fontId="2" fillId="8" borderId="22" xfId="0" applyFont="1" applyFill="1" applyBorder="1" applyAlignment="1">
      <alignment vertical="top" wrapText="1"/>
    </xf>
    <xf numFmtId="164" fontId="5" fillId="8" borderId="24" xfId="0" applyNumberFormat="1" applyFont="1" applyFill="1" applyBorder="1" applyAlignment="1">
      <alignment horizontal="center" vertical="top" wrapText="1"/>
    </xf>
    <xf numFmtId="164" fontId="5" fillId="8" borderId="28" xfId="0" applyNumberFormat="1" applyFont="1" applyFill="1" applyBorder="1" applyAlignment="1">
      <alignment horizontal="center" vertical="top" wrapText="1"/>
    </xf>
    <xf numFmtId="3" fontId="10" fillId="3" borderId="10" xfId="0" applyNumberFormat="1" applyFont="1" applyFill="1" applyBorder="1" applyAlignment="1">
      <alignment horizontal="center" vertical="top" wrapText="1"/>
    </xf>
    <xf numFmtId="167" fontId="6" fillId="14" borderId="22" xfId="1" applyNumberFormat="1" applyFont="1" applyFill="1" applyBorder="1" applyAlignment="1">
      <alignment vertical="top" wrapText="1"/>
    </xf>
    <xf numFmtId="49" fontId="10" fillId="0" borderId="24" xfId="0" applyNumberFormat="1" applyFont="1" applyBorder="1" applyAlignment="1">
      <alignment horizontal="center" vertical="top"/>
    </xf>
    <xf numFmtId="0" fontId="6" fillId="0" borderId="52" xfId="0" applyFont="1" applyBorder="1" applyAlignment="1">
      <alignment vertical="top" wrapText="1"/>
    </xf>
    <xf numFmtId="3" fontId="10" fillId="3" borderId="26" xfId="0" applyNumberFormat="1" applyFont="1" applyFill="1" applyBorder="1" applyAlignment="1">
      <alignment horizontal="center" vertical="top" wrapText="1"/>
    </xf>
    <xf numFmtId="0" fontId="5" fillId="3" borderId="46" xfId="0" applyFont="1" applyFill="1" applyBorder="1" applyAlignment="1">
      <alignment vertical="top" wrapText="1"/>
    </xf>
    <xf numFmtId="0" fontId="4" fillId="0" borderId="10" xfId="0" applyFont="1" applyBorder="1" applyAlignment="1">
      <alignment vertical="top" wrapText="1"/>
    </xf>
    <xf numFmtId="164" fontId="5" fillId="7" borderId="36" xfId="0" applyNumberFormat="1" applyFont="1" applyFill="1" applyBorder="1" applyAlignment="1">
      <alignment horizontal="center" vertical="top" wrapText="1"/>
    </xf>
    <xf numFmtId="49" fontId="10" fillId="3" borderId="25" xfId="0" applyNumberFormat="1" applyFont="1" applyFill="1" applyBorder="1" applyAlignment="1">
      <alignment horizontal="center" vertical="top"/>
    </xf>
    <xf numFmtId="0" fontId="2" fillId="3" borderId="22" xfId="0" applyFont="1" applyFill="1" applyBorder="1" applyAlignment="1">
      <alignment vertical="top" wrapText="1"/>
    </xf>
    <xf numFmtId="0" fontId="15" fillId="0" borderId="26" xfId="0" applyFont="1" applyBorder="1" applyAlignment="1">
      <alignment vertical="top" wrapText="1"/>
    </xf>
    <xf numFmtId="0" fontId="2" fillId="8" borderId="22" xfId="0" applyFont="1" applyFill="1" applyBorder="1" applyAlignment="1">
      <alignment horizontal="left" vertical="top" wrapText="1"/>
    </xf>
    <xf numFmtId="0" fontId="11" fillId="8" borderId="24" xfId="0" applyFont="1" applyFill="1" applyBorder="1" applyAlignment="1">
      <alignment vertical="top" wrapText="1"/>
    </xf>
    <xf numFmtId="0" fontId="10" fillId="7" borderId="22" xfId="0" applyFont="1" applyFill="1" applyBorder="1" applyAlignment="1">
      <alignment horizontal="left" vertical="top" wrapText="1"/>
    </xf>
    <xf numFmtId="0" fontId="5" fillId="3" borderId="34" xfId="0" applyFont="1" applyFill="1" applyBorder="1" applyAlignment="1">
      <alignment vertical="top" wrapText="1"/>
    </xf>
    <xf numFmtId="0" fontId="10" fillId="7" borderId="47" xfId="0" applyFont="1" applyFill="1" applyBorder="1" applyAlignment="1">
      <alignment vertical="top" wrapText="1"/>
    </xf>
    <xf numFmtId="3" fontId="10" fillId="7" borderId="43" xfId="0" applyNumberFormat="1" applyFont="1" applyFill="1" applyBorder="1" applyAlignment="1">
      <alignment horizontal="center" vertical="top" wrapText="1"/>
    </xf>
    <xf numFmtId="0" fontId="10" fillId="0" borderId="22" xfId="0" applyFont="1" applyBorder="1" applyAlignment="1">
      <alignment vertical="top" wrapText="1"/>
    </xf>
    <xf numFmtId="3" fontId="10" fillId="3" borderId="24" xfId="0" applyNumberFormat="1" applyFont="1" applyFill="1" applyBorder="1" applyAlignment="1">
      <alignment horizontal="center" vertical="top" wrapText="1"/>
    </xf>
    <xf numFmtId="0" fontId="10" fillId="0" borderId="44" xfId="0" applyFont="1" applyBorder="1" applyAlignment="1">
      <alignment vertical="top" wrapText="1"/>
    </xf>
    <xf numFmtId="3" fontId="10" fillId="3" borderId="50" xfId="0" applyNumberFormat="1" applyFont="1" applyFill="1" applyBorder="1" applyAlignment="1">
      <alignment horizontal="center" vertical="top" wrapText="1"/>
    </xf>
    <xf numFmtId="0" fontId="2" fillId="3" borderId="77" xfId="0" applyFont="1" applyFill="1" applyBorder="1" applyAlignment="1">
      <alignment vertical="top" wrapText="1"/>
    </xf>
    <xf numFmtId="0" fontId="5" fillId="8" borderId="22" xfId="0" applyFont="1" applyFill="1" applyBorder="1" applyAlignment="1">
      <alignment vertical="top" wrapText="1"/>
    </xf>
    <xf numFmtId="164" fontId="11" fillId="0" borderId="34" xfId="0" applyNumberFormat="1" applyFont="1" applyBorder="1" applyAlignment="1">
      <alignment horizontal="center" vertical="top" wrapText="1"/>
    </xf>
    <xf numFmtId="0" fontId="2" fillId="7" borderId="22" xfId="0" applyFont="1" applyFill="1" applyBorder="1" applyAlignment="1">
      <alignment vertical="top" wrapText="1"/>
    </xf>
    <xf numFmtId="0" fontId="10" fillId="9" borderId="22" xfId="0" applyFont="1" applyFill="1" applyBorder="1" applyAlignment="1">
      <alignment vertical="top" wrapText="1"/>
    </xf>
    <xf numFmtId="0" fontId="10" fillId="9" borderId="24" xfId="0" applyFont="1" applyFill="1" applyBorder="1" applyAlignment="1">
      <alignment horizontal="center" vertical="top" wrapText="1"/>
    </xf>
    <xf numFmtId="0" fontId="11" fillId="7" borderId="24" xfId="0" applyFont="1" applyFill="1" applyBorder="1" applyAlignment="1">
      <alignment vertical="top" wrapText="1"/>
    </xf>
    <xf numFmtId="0" fontId="21" fillId="9" borderId="28" xfId="0" applyFont="1" applyFill="1" applyBorder="1" applyAlignment="1">
      <alignment horizontal="center" vertical="top" wrapText="1"/>
    </xf>
    <xf numFmtId="0" fontId="4" fillId="0" borderId="51" xfId="0" applyFont="1" applyBorder="1" applyAlignment="1">
      <alignment vertical="top" wrapText="1"/>
    </xf>
    <xf numFmtId="0" fontId="11" fillId="0" borderId="33" xfId="0" applyFont="1" applyBorder="1" applyAlignment="1">
      <alignment vertical="top" wrapText="1"/>
    </xf>
    <xf numFmtId="0" fontId="11" fillId="9" borderId="22" xfId="0" applyFont="1" applyFill="1" applyBorder="1" applyAlignment="1">
      <alignment vertical="top" wrapText="1"/>
    </xf>
    <xf numFmtId="0" fontId="19" fillId="9" borderId="25" xfId="0" applyFont="1" applyFill="1" applyBorder="1" applyAlignment="1">
      <alignment vertical="top" wrapText="1"/>
    </xf>
    <xf numFmtId="0" fontId="18" fillId="7" borderId="24" xfId="0" applyFont="1" applyFill="1" applyBorder="1" applyAlignment="1">
      <alignment horizontal="center" vertical="top" wrapText="1"/>
    </xf>
    <xf numFmtId="0" fontId="19" fillId="0" borderId="33" xfId="0" applyFont="1" applyBorder="1" applyAlignment="1">
      <alignment vertical="top" wrapText="1"/>
    </xf>
    <xf numFmtId="0" fontId="21" fillId="7" borderId="28" xfId="0" applyFont="1" applyFill="1" applyBorder="1" applyAlignment="1">
      <alignment horizontal="center" vertical="top" wrapText="1"/>
    </xf>
    <xf numFmtId="0" fontId="11" fillId="3" borderId="33" xfId="0" applyFont="1" applyFill="1" applyBorder="1" applyAlignment="1">
      <alignment vertical="top" wrapText="1"/>
    </xf>
    <xf numFmtId="0" fontId="5" fillId="4" borderId="48" xfId="0" applyFont="1" applyFill="1" applyBorder="1" applyAlignment="1">
      <alignment vertical="top" wrapText="1"/>
    </xf>
    <xf numFmtId="0" fontId="5" fillId="13" borderId="47" xfId="0" applyFont="1" applyFill="1" applyBorder="1" applyAlignment="1">
      <alignment horizontal="left" vertical="top" wrapText="1"/>
    </xf>
    <xf numFmtId="0" fontId="5" fillId="13" borderId="43" xfId="0" applyFont="1" applyFill="1" applyBorder="1" applyAlignment="1">
      <alignment vertical="top" wrapText="1"/>
    </xf>
    <xf numFmtId="0" fontId="5" fillId="13" borderId="48" xfId="0" applyFont="1" applyFill="1" applyBorder="1" applyAlignment="1">
      <alignment vertical="top" wrapText="1"/>
    </xf>
    <xf numFmtId="0" fontId="4" fillId="13" borderId="47" xfId="0" applyFont="1" applyFill="1" applyBorder="1" applyAlignment="1">
      <alignment vertical="top" wrapText="1"/>
    </xf>
    <xf numFmtId="0" fontId="4" fillId="13" borderId="43" xfId="0" applyFont="1" applyFill="1" applyBorder="1" applyAlignment="1">
      <alignment horizontal="center" vertical="top" wrapText="1"/>
    </xf>
    <xf numFmtId="0" fontId="4" fillId="13" borderId="48" xfId="0" applyFont="1" applyFill="1" applyBorder="1" applyAlignment="1">
      <alignment horizontal="center" vertical="top" wrapText="1"/>
    </xf>
    <xf numFmtId="0" fontId="5" fillId="7" borderId="60" xfId="0" applyFont="1" applyFill="1" applyBorder="1" applyAlignment="1">
      <alignment horizontal="justify" vertical="top" wrapText="1"/>
    </xf>
    <xf numFmtId="164" fontId="5" fillId="7" borderId="3" xfId="0" applyNumberFormat="1" applyFont="1" applyFill="1" applyBorder="1" applyAlignment="1">
      <alignment horizontal="center" vertical="top" wrapText="1"/>
    </xf>
    <xf numFmtId="164" fontId="5" fillId="7" borderId="63" xfId="0" applyNumberFormat="1" applyFont="1" applyFill="1" applyBorder="1" applyAlignment="1">
      <alignment horizontal="center" vertical="top" wrapText="1"/>
    </xf>
    <xf numFmtId="0" fontId="1" fillId="7" borderId="60" xfId="0" applyFont="1" applyFill="1" applyBorder="1"/>
    <xf numFmtId="0" fontId="1" fillId="7" borderId="3" xfId="0" applyFont="1" applyFill="1" applyBorder="1"/>
    <xf numFmtId="0" fontId="1" fillId="7" borderId="63" xfId="0" applyFont="1" applyFill="1" applyBorder="1"/>
    <xf numFmtId="0" fontId="18" fillId="3" borderId="25" xfId="0" applyFont="1" applyFill="1" applyBorder="1" applyAlignment="1">
      <alignment horizontal="center" vertical="top" wrapText="1"/>
    </xf>
    <xf numFmtId="0" fontId="2" fillId="3" borderId="35" xfId="0" applyFont="1" applyFill="1" applyBorder="1" applyAlignment="1">
      <alignment horizontal="center" vertical="top" wrapText="1"/>
    </xf>
    <xf numFmtId="166" fontId="10" fillId="3" borderId="24" xfId="1" applyNumberFormat="1" applyFont="1" applyFill="1" applyBorder="1" applyAlignment="1">
      <alignment horizontal="center" vertical="top"/>
    </xf>
    <xf numFmtId="166" fontId="10" fillId="3" borderId="28" xfId="1" applyNumberFormat="1" applyFont="1" applyFill="1" applyBorder="1" applyAlignment="1">
      <alignment horizontal="center" vertical="top"/>
    </xf>
    <xf numFmtId="0" fontId="11" fillId="3" borderId="34" xfId="0" applyFont="1" applyFill="1" applyBorder="1" applyAlignment="1">
      <alignment horizontal="center" vertical="top" wrapText="1"/>
    </xf>
    <xf numFmtId="166" fontId="10" fillId="3" borderId="24" xfId="0" applyNumberFormat="1" applyFont="1" applyFill="1" applyBorder="1" applyAlignment="1">
      <alignment horizontal="center" vertical="top" wrapText="1"/>
    </xf>
    <xf numFmtId="166" fontId="10" fillId="10" borderId="28" xfId="0" applyNumberFormat="1" applyFont="1" applyFill="1" applyBorder="1" applyAlignment="1">
      <alignment horizontal="center" vertical="top" wrapText="1"/>
    </xf>
    <xf numFmtId="164" fontId="2" fillId="8" borderId="22" xfId="0" applyNumberFormat="1" applyFont="1" applyFill="1" applyBorder="1" applyAlignment="1">
      <alignment horizontal="left" vertical="top" wrapText="1"/>
    </xf>
    <xf numFmtId="0" fontId="5" fillId="8" borderId="24" xfId="0" applyFont="1" applyFill="1" applyBorder="1" applyAlignment="1">
      <alignment vertical="top" wrapText="1"/>
    </xf>
    <xf numFmtId="164" fontId="4" fillId="8" borderId="24" xfId="0" applyNumberFormat="1" applyFont="1" applyFill="1" applyBorder="1" applyAlignment="1">
      <alignment horizontal="center" vertical="top"/>
    </xf>
    <xf numFmtId="164" fontId="4" fillId="8" borderId="28" xfId="0" applyNumberFormat="1" applyFont="1" applyFill="1" applyBorder="1" applyAlignment="1">
      <alignment horizontal="center" vertical="top"/>
    </xf>
    <xf numFmtId="0" fontId="10" fillId="12" borderId="37" xfId="0" applyFont="1" applyFill="1" applyBorder="1" applyAlignment="1">
      <alignment horizontal="center" vertical="top" wrapText="1"/>
    </xf>
    <xf numFmtId="0" fontId="11" fillId="9" borderId="78" xfId="0" applyFont="1" applyFill="1" applyBorder="1" applyAlignment="1">
      <alignment horizontal="left" vertical="top" wrapText="1"/>
    </xf>
    <xf numFmtId="0" fontId="11" fillId="9" borderId="79" xfId="0" applyFont="1" applyFill="1" applyBorder="1" applyAlignment="1">
      <alignment vertical="top" wrapText="1"/>
    </xf>
    <xf numFmtId="0" fontId="10" fillId="9" borderId="43" xfId="0" applyFont="1" applyFill="1" applyBorder="1" applyAlignment="1">
      <alignment horizontal="center" vertical="top" wrapText="1"/>
    </xf>
    <xf numFmtId="0" fontId="10" fillId="9" borderId="48" xfId="0" applyFont="1" applyFill="1" applyBorder="1" applyAlignment="1">
      <alignment horizontal="center" vertical="top" wrapText="1"/>
    </xf>
    <xf numFmtId="0" fontId="10" fillId="10" borderId="24" xfId="0" applyFont="1" applyFill="1" applyBorder="1" applyAlignment="1">
      <alignment horizontal="center" vertical="top" wrapText="1"/>
    </xf>
    <xf numFmtId="0" fontId="10" fillId="10" borderId="28" xfId="0" applyFont="1" applyFill="1" applyBorder="1" applyAlignment="1">
      <alignment horizontal="center" vertical="top" wrapText="1"/>
    </xf>
    <xf numFmtId="0" fontId="17" fillId="0" borderId="22" xfId="0" applyFont="1" applyBorder="1" applyAlignment="1">
      <alignment vertical="top" wrapText="1"/>
    </xf>
    <xf numFmtId="0" fontId="6" fillId="12" borderId="25" xfId="0" applyFont="1" applyFill="1" applyBorder="1" applyAlignment="1">
      <alignment horizontal="center" vertical="top"/>
    </xf>
    <xf numFmtId="0" fontId="10" fillId="12" borderId="28" xfId="0" applyFont="1" applyFill="1" applyBorder="1" applyAlignment="1">
      <alignment horizontal="center" vertical="top" wrapText="1"/>
    </xf>
    <xf numFmtId="0" fontId="10" fillId="12" borderId="35" xfId="0" applyFont="1" applyFill="1" applyBorder="1" applyAlignment="1">
      <alignment horizontal="center" vertical="top" wrapText="1"/>
    </xf>
    <xf numFmtId="0" fontId="18" fillId="3" borderId="49" xfId="0" applyFont="1" applyFill="1" applyBorder="1" applyAlignment="1">
      <alignment vertical="top" wrapText="1"/>
    </xf>
    <xf numFmtId="0" fontId="10" fillId="0" borderId="75" xfId="0" applyFont="1" applyBorder="1" applyAlignment="1">
      <alignment horizontal="center" vertical="top"/>
    </xf>
    <xf numFmtId="0" fontId="6" fillId="12" borderId="75" xfId="0" applyFont="1" applyFill="1" applyBorder="1" applyAlignment="1">
      <alignment horizontal="center" vertical="top"/>
    </xf>
    <xf numFmtId="0" fontId="4" fillId="3" borderId="82" xfId="0" applyFont="1" applyFill="1" applyBorder="1" applyAlignment="1">
      <alignment vertical="top" wrapText="1"/>
    </xf>
    <xf numFmtId="0" fontId="18" fillId="0" borderId="49" xfId="0" applyFont="1" applyBorder="1" applyAlignment="1">
      <alignment vertical="top" wrapText="1"/>
    </xf>
    <xf numFmtId="0" fontId="10" fillId="11" borderId="42" xfId="0" applyFont="1" applyFill="1" applyBorder="1" applyAlignment="1">
      <alignment horizontal="left" vertical="top" wrapText="1"/>
    </xf>
    <xf numFmtId="0" fontId="4" fillId="11" borderId="24" xfId="0" applyFont="1" applyFill="1" applyBorder="1" applyAlignment="1">
      <alignment vertical="top" wrapText="1"/>
    </xf>
    <xf numFmtId="0" fontId="5" fillId="13" borderId="24" xfId="0" applyFont="1" applyFill="1" applyBorder="1" applyAlignment="1">
      <alignment vertical="top" wrapText="1"/>
    </xf>
    <xf numFmtId="0" fontId="5" fillId="13" borderId="28" xfId="0" applyFont="1" applyFill="1" applyBorder="1" applyAlignment="1">
      <alignment vertical="top" wrapText="1"/>
    </xf>
    <xf numFmtId="0" fontId="11" fillId="13" borderId="22" xfId="0" applyFont="1" applyFill="1" applyBorder="1" applyAlignment="1">
      <alignment vertical="top" wrapText="1"/>
    </xf>
    <xf numFmtId="0" fontId="5" fillId="13" borderId="46" xfId="0" applyFont="1" applyFill="1" applyBorder="1" applyAlignment="1">
      <alignment horizontal="left" vertical="top" wrapText="1"/>
    </xf>
    <xf numFmtId="0" fontId="5" fillId="13" borderId="35" xfId="0" applyFont="1" applyFill="1" applyBorder="1" applyAlignment="1">
      <alignment vertical="top" wrapText="1"/>
    </xf>
    <xf numFmtId="0" fontId="4" fillId="16" borderId="49" xfId="0" applyFont="1" applyFill="1" applyBorder="1" applyAlignment="1">
      <alignment vertical="top" wrapText="1"/>
    </xf>
    <xf numFmtId="164" fontId="5" fillId="7" borderId="47" xfId="0" applyNumberFormat="1" applyFont="1" applyFill="1" applyBorder="1" applyAlignment="1">
      <alignment horizontal="left" vertical="top" wrapText="1"/>
    </xf>
    <xf numFmtId="164" fontId="4" fillId="7" borderId="43" xfId="0" applyNumberFormat="1" applyFont="1" applyFill="1" applyBorder="1" applyAlignment="1">
      <alignment horizontal="center" vertical="top"/>
    </xf>
    <xf numFmtId="164" fontId="4" fillId="7" borderId="48" xfId="0" applyNumberFormat="1" applyFont="1" applyFill="1" applyBorder="1" applyAlignment="1">
      <alignment horizontal="center" vertical="top"/>
    </xf>
    <xf numFmtId="164" fontId="4" fillId="3" borderId="28" xfId="0" applyNumberFormat="1" applyFont="1" applyFill="1" applyBorder="1" applyAlignment="1">
      <alignment horizontal="center" vertical="top"/>
    </xf>
    <xf numFmtId="0" fontId="17" fillId="3" borderId="22" xfId="0" applyFont="1" applyFill="1" applyBorder="1" applyAlignment="1">
      <alignment horizontal="left" vertical="top" wrapText="1"/>
    </xf>
    <xf numFmtId="164" fontId="10" fillId="3" borderId="24" xfId="0" applyNumberFormat="1" applyFont="1" applyFill="1" applyBorder="1" applyAlignment="1">
      <alignment horizontal="center" vertical="top"/>
    </xf>
    <xf numFmtId="164" fontId="10" fillId="3" borderId="28" xfId="0" applyNumberFormat="1" applyFont="1" applyFill="1" applyBorder="1" applyAlignment="1">
      <alignment horizontal="center" vertical="top"/>
    </xf>
    <xf numFmtId="164" fontId="5" fillId="8" borderId="22" xfId="0" applyNumberFormat="1" applyFont="1" applyFill="1" applyBorder="1" applyAlignment="1">
      <alignment horizontal="left" vertical="top" wrapText="1"/>
    </xf>
    <xf numFmtId="0" fontId="5" fillId="0" borderId="33" xfId="0" applyFont="1" applyBorder="1" applyAlignment="1">
      <alignment vertical="top" wrapText="1"/>
    </xf>
    <xf numFmtId="164" fontId="4" fillId="3" borderId="24" xfId="0" applyNumberFormat="1" applyFont="1" applyFill="1" applyBorder="1" applyAlignment="1">
      <alignment horizontal="center" vertical="top"/>
    </xf>
    <xf numFmtId="3" fontId="6" fillId="3" borderId="44" xfId="0" applyNumberFormat="1" applyFont="1" applyFill="1" applyBorder="1" applyAlignment="1">
      <alignment vertical="top" wrapText="1"/>
    </xf>
    <xf numFmtId="49" fontId="6" fillId="3" borderId="70" xfId="0" applyNumberFormat="1" applyFont="1" applyFill="1" applyBorder="1" applyAlignment="1">
      <alignment horizontal="center" vertical="top"/>
    </xf>
    <xf numFmtId="0" fontId="2" fillId="3" borderId="61" xfId="0" applyFont="1" applyFill="1" applyBorder="1" applyAlignment="1">
      <alignment horizontal="center" vertical="top" wrapText="1"/>
    </xf>
    <xf numFmtId="0" fontId="2" fillId="8" borderId="52" xfId="0" applyFont="1" applyFill="1" applyBorder="1" applyAlignment="1">
      <alignment horizontal="justify" vertical="top" wrapText="1"/>
    </xf>
    <xf numFmtId="164" fontId="5" fillId="8" borderId="22" xfId="0" applyNumberFormat="1" applyFont="1" applyFill="1" applyBorder="1" applyAlignment="1">
      <alignment vertical="top" wrapText="1"/>
    </xf>
    <xf numFmtId="164" fontId="11" fillId="8" borderId="24" xfId="0" applyNumberFormat="1" applyFont="1" applyFill="1" applyBorder="1" applyAlignment="1">
      <alignment horizontal="center" vertical="top"/>
    </xf>
    <xf numFmtId="164" fontId="11" fillId="8" borderId="28" xfId="0" applyNumberFormat="1" applyFont="1" applyFill="1" applyBorder="1" applyAlignment="1">
      <alignment horizontal="center" vertical="top"/>
    </xf>
    <xf numFmtId="0" fontId="17" fillId="0" borderId="22" xfId="0" applyFont="1" applyBorder="1" applyAlignment="1">
      <alignment horizontal="left" vertical="top" wrapText="1"/>
    </xf>
    <xf numFmtId="0" fontId="5" fillId="3" borderId="26" xfId="0" applyFont="1" applyFill="1" applyBorder="1" applyAlignment="1">
      <alignment vertical="top" wrapText="1"/>
    </xf>
    <xf numFmtId="0" fontId="11" fillId="3" borderId="26" xfId="0" applyFont="1" applyFill="1" applyBorder="1" applyAlignment="1">
      <alignment vertical="top" wrapText="1"/>
    </xf>
    <xf numFmtId="0" fontId="4" fillId="0" borderId="26" xfId="0" applyFont="1" applyBorder="1" applyAlignment="1">
      <alignment vertical="top" wrapText="1"/>
    </xf>
    <xf numFmtId="164" fontId="5" fillId="3" borderId="26" xfId="0" applyNumberFormat="1" applyFont="1" applyFill="1" applyBorder="1" applyAlignment="1">
      <alignment horizontal="center" vertical="top" wrapText="1"/>
    </xf>
    <xf numFmtId="0" fontId="2" fillId="7" borderId="45" xfId="0" applyFont="1" applyFill="1" applyBorder="1" applyAlignment="1">
      <alignment horizontal="center" vertical="top"/>
    </xf>
    <xf numFmtId="0" fontId="2" fillId="8" borderId="6" xfId="0" applyFont="1" applyFill="1" applyBorder="1" applyAlignment="1">
      <alignment horizontal="center" vertical="top"/>
    </xf>
    <xf numFmtId="0" fontId="1" fillId="0" borderId="6" xfId="0" applyFont="1" applyBorder="1"/>
    <xf numFmtId="0" fontId="1" fillId="0" borderId="15" xfId="0" applyFont="1" applyBorder="1"/>
    <xf numFmtId="0" fontId="8" fillId="2" borderId="4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4" fillId="3" borderId="31" xfId="0" applyFont="1" applyFill="1" applyBorder="1" applyAlignment="1">
      <alignment vertical="top" wrapText="1"/>
    </xf>
    <xf numFmtId="0" fontId="17" fillId="3" borderId="53" xfId="0" applyFont="1" applyFill="1" applyBorder="1" applyAlignment="1">
      <alignment vertical="top" wrapText="1"/>
    </xf>
    <xf numFmtId="0" fontId="10" fillId="3" borderId="52" xfId="0" applyFont="1" applyFill="1" applyBorder="1" applyAlignment="1">
      <alignment vertical="top" wrapText="1"/>
    </xf>
    <xf numFmtId="0" fontId="21" fillId="3" borderId="37" xfId="0" applyFont="1" applyFill="1" applyBorder="1" applyAlignment="1">
      <alignment horizontal="center" vertical="top" wrapText="1"/>
    </xf>
    <xf numFmtId="0" fontId="12" fillId="8" borderId="1" xfId="0" applyFont="1" applyFill="1" applyBorder="1" applyAlignment="1">
      <alignment vertical="top" wrapText="1"/>
    </xf>
    <xf numFmtId="0" fontId="12" fillId="0" borderId="4" xfId="0" applyFont="1" applyBorder="1" applyAlignment="1">
      <alignment vertical="top" wrapText="1"/>
    </xf>
    <xf numFmtId="164" fontId="11" fillId="8" borderId="4" xfId="0" applyNumberFormat="1" applyFont="1" applyFill="1" applyBorder="1" applyAlignment="1">
      <alignment horizontal="center" vertical="top" wrapText="1"/>
    </xf>
    <xf numFmtId="0" fontId="18" fillId="8" borderId="53" xfId="0" applyFont="1" applyFill="1" applyBorder="1" applyAlignment="1">
      <alignment vertical="top" wrapText="1"/>
    </xf>
    <xf numFmtId="0" fontId="24" fillId="8" borderId="29" xfId="0" applyFont="1" applyFill="1" applyBorder="1" applyAlignment="1">
      <alignment horizontal="center" vertical="top" wrapText="1"/>
    </xf>
    <xf numFmtId="0" fontId="19" fillId="0" borderId="5" xfId="0" applyFont="1" applyBorder="1" applyAlignment="1">
      <alignment vertical="top" wrapText="1"/>
    </xf>
    <xf numFmtId="0" fontId="19" fillId="3" borderId="2" xfId="0" applyFont="1" applyFill="1" applyBorder="1" applyAlignment="1">
      <alignment horizontal="center" vertical="top" wrapText="1"/>
    </xf>
    <xf numFmtId="0" fontId="18" fillId="3" borderId="2" xfId="0" applyFont="1" applyFill="1" applyBorder="1" applyAlignment="1">
      <alignment horizontal="center" vertical="top" wrapText="1"/>
    </xf>
    <xf numFmtId="0" fontId="2" fillId="0" borderId="44" xfId="0" applyFont="1" applyBorder="1" applyAlignment="1">
      <alignment horizontal="left" vertical="top" wrapText="1"/>
    </xf>
    <xf numFmtId="0" fontId="2" fillId="0" borderId="60" xfId="0" applyFont="1" applyBorder="1" applyAlignment="1">
      <alignment horizontal="left" vertical="top" wrapText="1"/>
    </xf>
    <xf numFmtId="164" fontId="2" fillId="0" borderId="44" xfId="0" applyNumberFormat="1" applyFont="1" applyBorder="1" applyAlignment="1">
      <alignment horizontal="left" vertical="top" wrapText="1"/>
    </xf>
    <xf numFmtId="164" fontId="2" fillId="3" borderId="44" xfId="0" applyNumberFormat="1" applyFont="1" applyFill="1" applyBorder="1" applyAlignment="1">
      <alignment horizontal="left" vertical="top" wrapText="1"/>
    </xf>
    <xf numFmtId="0" fontId="10" fillId="10" borderId="74" xfId="0" applyFont="1" applyFill="1" applyBorder="1" applyAlignment="1">
      <alignment horizontal="left" vertical="top" wrapText="1"/>
    </xf>
    <xf numFmtId="0" fontId="6" fillId="3" borderId="60" xfId="0" applyFont="1" applyFill="1" applyBorder="1" applyAlignment="1">
      <alignment horizontal="left" vertical="top" wrapText="1"/>
    </xf>
    <xf numFmtId="0" fontId="2" fillId="3" borderId="44" xfId="0" applyFont="1" applyFill="1" applyBorder="1" applyAlignment="1">
      <alignment horizontal="left" vertical="top" wrapText="1"/>
    </xf>
    <xf numFmtId="0" fontId="6" fillId="3" borderId="54" xfId="0" applyFont="1" applyFill="1" applyBorder="1" applyAlignment="1">
      <alignment horizontal="left" vertical="top" wrapText="1"/>
    </xf>
    <xf numFmtId="0" fontId="10" fillId="0" borderId="44" xfId="0" applyFont="1" applyBorder="1" applyAlignment="1">
      <alignment horizontal="left" vertical="top" wrapText="1"/>
    </xf>
    <xf numFmtId="0" fontId="10" fillId="3" borderId="44"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0" borderId="44" xfId="0" applyFont="1" applyBorder="1" applyAlignment="1">
      <alignment horizontal="center" vertical="top" wrapText="1"/>
    </xf>
    <xf numFmtId="0" fontId="10" fillId="3" borderId="38" xfId="0" applyFont="1" applyFill="1" applyBorder="1" applyAlignment="1">
      <alignment horizontal="left" vertical="top" wrapText="1"/>
    </xf>
    <xf numFmtId="0" fontId="10" fillId="3" borderId="39" xfId="0" applyFont="1" applyFill="1" applyBorder="1" applyAlignment="1">
      <alignment horizontal="left" vertical="top" wrapText="1"/>
    </xf>
    <xf numFmtId="0" fontId="6" fillId="0" borderId="37" xfId="0" applyFont="1" applyBorder="1" applyAlignment="1">
      <alignment horizontal="center" vertical="top" wrapText="1"/>
    </xf>
    <xf numFmtId="0" fontId="10" fillId="12" borderId="53" xfId="0" applyFont="1" applyFill="1" applyBorder="1" applyAlignment="1">
      <alignment vertical="top" wrapText="1"/>
    </xf>
    <xf numFmtId="164" fontId="11" fillId="3" borderId="35" xfId="0" applyNumberFormat="1" applyFont="1" applyFill="1" applyBorder="1" applyAlignment="1">
      <alignment horizontal="center" vertical="top"/>
    </xf>
    <xf numFmtId="0" fontId="1" fillId="3" borderId="0" xfId="0" applyFont="1" applyFill="1" applyAlignment="1">
      <alignment vertical="top"/>
    </xf>
    <xf numFmtId="164" fontId="4" fillId="3" borderId="35" xfId="0" applyNumberFormat="1" applyFont="1" applyFill="1" applyBorder="1" applyAlignment="1">
      <alignment horizontal="center" vertical="top" wrapText="1"/>
    </xf>
    <xf numFmtId="0" fontId="5" fillId="3" borderId="20" xfId="0" applyFont="1" applyFill="1" applyBorder="1" applyAlignment="1">
      <alignment vertical="top" wrapText="1"/>
    </xf>
    <xf numFmtId="164" fontId="5" fillId="3" borderId="3" xfId="0" applyNumberFormat="1" applyFont="1" applyFill="1" applyBorder="1" applyAlignment="1">
      <alignment horizontal="center" vertical="top" wrapText="1"/>
    </xf>
    <xf numFmtId="164" fontId="5" fillId="3" borderId="63" xfId="0" applyNumberFormat="1" applyFont="1" applyFill="1" applyBorder="1" applyAlignment="1">
      <alignment horizontal="center" vertical="top" wrapText="1"/>
    </xf>
    <xf numFmtId="3" fontId="10" fillId="3" borderId="60" xfId="0" applyNumberFormat="1" applyFont="1" applyFill="1" applyBorder="1" applyAlignment="1">
      <alignment horizontal="left" vertical="top" wrapText="1"/>
    </xf>
    <xf numFmtId="49" fontId="10" fillId="0" borderId="21" xfId="0" applyNumberFormat="1" applyFont="1" applyBorder="1" applyAlignment="1">
      <alignment horizontal="center" vertical="top"/>
    </xf>
    <xf numFmtId="0" fontId="2" fillId="0" borderId="63" xfId="0" applyFont="1" applyBorder="1" applyAlignment="1">
      <alignment horizontal="center" vertical="top" wrapText="1"/>
    </xf>
    <xf numFmtId="0" fontId="10" fillId="3" borderId="78" xfId="0" applyFont="1" applyFill="1" applyBorder="1" applyAlignment="1">
      <alignment horizontal="left" vertical="top" wrapText="1"/>
    </xf>
    <xf numFmtId="0" fontId="11" fillId="3" borderId="83" xfId="0" applyFont="1" applyFill="1" applyBorder="1" applyAlignment="1">
      <alignment vertical="top" wrapText="1"/>
    </xf>
    <xf numFmtId="164" fontId="2" fillId="3" borderId="43" xfId="0" applyNumberFormat="1" applyFont="1" applyFill="1" applyBorder="1" applyAlignment="1">
      <alignment horizontal="center" vertical="top" wrapText="1"/>
    </xf>
    <xf numFmtId="164" fontId="2" fillId="3" borderId="48" xfId="0" applyNumberFormat="1" applyFont="1" applyFill="1" applyBorder="1" applyAlignment="1">
      <alignment horizontal="center" vertical="top" wrapText="1"/>
    </xf>
    <xf numFmtId="3" fontId="10" fillId="3" borderId="47" xfId="0" applyNumberFormat="1" applyFont="1" applyFill="1" applyBorder="1" applyAlignment="1">
      <alignment horizontal="left" vertical="top" wrapText="1"/>
    </xf>
    <xf numFmtId="49" fontId="10" fillId="0" borderId="84" xfId="0" applyNumberFormat="1" applyFont="1" applyBorder="1" applyAlignment="1">
      <alignment horizontal="center" vertical="top"/>
    </xf>
    <xf numFmtId="0" fontId="2" fillId="0" borderId="48" xfId="0" applyFont="1" applyBorder="1" applyAlignment="1">
      <alignment horizontal="center" vertical="top" wrapText="1"/>
    </xf>
    <xf numFmtId="49" fontId="10" fillId="0" borderId="9" xfId="0" applyNumberFormat="1" applyFont="1" applyBorder="1" applyAlignment="1">
      <alignment horizontal="center" vertical="top"/>
    </xf>
    <xf numFmtId="49" fontId="6" fillId="0" borderId="75" xfId="0" applyNumberFormat="1" applyFont="1" applyBorder="1" applyAlignment="1">
      <alignment horizontal="center" vertical="top"/>
    </xf>
    <xf numFmtId="0" fontId="2" fillId="0" borderId="47" xfId="0" applyFont="1" applyBorder="1" applyAlignment="1">
      <alignment horizontal="left" vertical="top" wrapText="1"/>
    </xf>
    <xf numFmtId="0" fontId="5" fillId="0" borderId="36" xfId="0" applyFont="1" applyBorder="1" applyAlignment="1">
      <alignment vertical="top" wrapText="1"/>
    </xf>
    <xf numFmtId="164" fontId="10" fillId="3" borderId="43" xfId="0" applyNumberFormat="1" applyFont="1" applyFill="1" applyBorder="1" applyAlignment="1">
      <alignment horizontal="center" vertical="top" wrapText="1"/>
    </xf>
    <xf numFmtId="164" fontId="10" fillId="3" borderId="48" xfId="0" applyNumberFormat="1" applyFont="1" applyFill="1" applyBorder="1" applyAlignment="1">
      <alignment horizontal="center" vertical="top" wrapText="1"/>
    </xf>
    <xf numFmtId="0" fontId="2" fillId="0" borderId="47" xfId="0" applyFont="1" applyBorder="1" applyAlignment="1">
      <alignment vertical="top" wrapText="1"/>
    </xf>
    <xf numFmtId="3" fontId="10" fillId="3" borderId="36" xfId="0" applyNumberFormat="1" applyFont="1" applyFill="1" applyBorder="1" applyAlignment="1">
      <alignment horizontal="center" vertical="top" wrapText="1"/>
    </xf>
    <xf numFmtId="164" fontId="2" fillId="0" borderId="48" xfId="0" applyNumberFormat="1" applyFont="1" applyBorder="1" applyAlignment="1">
      <alignment horizontal="center" vertical="top" wrapText="1"/>
    </xf>
    <xf numFmtId="3" fontId="6" fillId="3" borderId="52" xfId="0" applyNumberFormat="1" applyFont="1" applyFill="1" applyBorder="1" applyAlignment="1">
      <alignment vertical="top" wrapText="1"/>
    </xf>
    <xf numFmtId="0" fontId="14" fillId="3" borderId="17" xfId="0" applyFont="1" applyFill="1" applyBorder="1" applyAlignment="1">
      <alignment horizontal="center" vertical="top"/>
    </xf>
    <xf numFmtId="0" fontId="11" fillId="3" borderId="11" xfId="0" applyFont="1" applyFill="1" applyBorder="1" applyAlignment="1">
      <alignment horizontal="center" vertical="top" wrapText="1"/>
    </xf>
    <xf numFmtId="0" fontId="18" fillId="3" borderId="7" xfId="0" applyFont="1" applyFill="1" applyBorder="1" applyAlignment="1">
      <alignment horizontal="center" vertical="top" wrapText="1"/>
    </xf>
    <xf numFmtId="0" fontId="14" fillId="3" borderId="4" xfId="0" applyFont="1" applyFill="1" applyBorder="1" applyAlignment="1">
      <alignment horizontal="center" vertical="top"/>
    </xf>
    <xf numFmtId="0" fontId="11" fillId="3" borderId="4" xfId="0" applyFont="1" applyFill="1" applyBorder="1" applyAlignment="1">
      <alignment horizontal="center" vertical="top" wrapText="1"/>
    </xf>
    <xf numFmtId="0" fontId="6" fillId="12" borderId="11" xfId="0" applyFont="1" applyFill="1" applyBorder="1" applyAlignment="1">
      <alignment horizontal="center" vertical="top"/>
    </xf>
    <xf numFmtId="0" fontId="10" fillId="10" borderId="85" xfId="0" applyFont="1" applyFill="1" applyBorder="1" applyAlignment="1">
      <alignment horizontal="left" vertical="top" wrapText="1"/>
    </xf>
    <xf numFmtId="0" fontId="10" fillId="3" borderId="43" xfId="0" applyFont="1" applyFill="1" applyBorder="1" applyAlignment="1">
      <alignment horizontal="center" vertical="top" wrapText="1"/>
    </xf>
    <xf numFmtId="0" fontId="10" fillId="10" borderId="43" xfId="0" applyFont="1" applyFill="1" applyBorder="1" applyAlignment="1">
      <alignment horizontal="center" vertical="top" wrapText="1"/>
    </xf>
    <xf numFmtId="0" fontId="10" fillId="10" borderId="48" xfId="0" applyFont="1" applyFill="1" applyBorder="1" applyAlignment="1">
      <alignment horizontal="center" vertical="top" wrapText="1"/>
    </xf>
    <xf numFmtId="0" fontId="6" fillId="3" borderId="47" xfId="0" applyFont="1" applyFill="1" applyBorder="1" applyAlignment="1">
      <alignment horizontal="left" vertical="top" wrapText="1"/>
    </xf>
    <xf numFmtId="0" fontId="10" fillId="3" borderId="84" xfId="0" applyFont="1" applyFill="1" applyBorder="1" applyAlignment="1">
      <alignment horizontal="center" vertical="top"/>
    </xf>
    <xf numFmtId="0" fontId="10" fillId="0" borderId="84" xfId="0" applyFont="1" applyBorder="1" applyAlignment="1">
      <alignment horizontal="center" vertical="top"/>
    </xf>
    <xf numFmtId="0" fontId="10" fillId="12" borderId="84" xfId="0" applyFont="1" applyFill="1" applyBorder="1" applyAlignment="1">
      <alignment horizontal="center" vertical="top"/>
    </xf>
    <xf numFmtId="0" fontId="10" fillId="12" borderId="48" xfId="0" applyFont="1" applyFill="1" applyBorder="1" applyAlignment="1">
      <alignment horizontal="center" vertical="top" wrapText="1"/>
    </xf>
    <xf numFmtId="0" fontId="18" fillId="3" borderId="52" xfId="0" applyFont="1" applyFill="1" applyBorder="1" applyAlignment="1">
      <alignment vertical="top" wrapText="1"/>
    </xf>
    <xf numFmtId="0" fontId="10" fillId="0" borderId="47" xfId="0" applyFont="1" applyBorder="1" applyAlignment="1">
      <alignment horizontal="left" vertical="top" wrapText="1"/>
    </xf>
    <xf numFmtId="0" fontId="6" fillId="3" borderId="84" xfId="0" applyFont="1" applyFill="1" applyBorder="1" applyAlignment="1">
      <alignment horizontal="center" vertical="top"/>
    </xf>
    <xf numFmtId="0" fontId="6" fillId="12" borderId="84" xfId="0" applyFont="1" applyFill="1" applyBorder="1" applyAlignment="1">
      <alignment horizontal="center" vertical="top"/>
    </xf>
    <xf numFmtId="164" fontId="11" fillId="0" borderId="29" xfId="0" applyNumberFormat="1" applyFont="1" applyBorder="1" applyAlignment="1">
      <alignment horizontal="center" vertical="top" wrapText="1"/>
    </xf>
    <xf numFmtId="164" fontId="11" fillId="0" borderId="35" xfId="0" applyNumberFormat="1" applyFont="1" applyBorder="1" applyAlignment="1">
      <alignment horizontal="center" vertical="top" wrapText="1"/>
    </xf>
    <xf numFmtId="0" fontId="11" fillId="10" borderId="34" xfId="0" applyFont="1" applyFill="1" applyBorder="1" applyAlignment="1">
      <alignment horizontal="center" vertical="top" wrapText="1"/>
    </xf>
    <xf numFmtId="0" fontId="11" fillId="10" borderId="35" xfId="0" applyFont="1" applyFill="1" applyBorder="1" applyAlignment="1">
      <alignment horizontal="center" vertical="top" wrapText="1"/>
    </xf>
    <xf numFmtId="164" fontId="11" fillId="0" borderId="5" xfId="0" applyNumberFormat="1" applyFont="1" applyBorder="1" applyAlignment="1">
      <alignment horizontal="center" vertical="top" wrapText="1"/>
    </xf>
    <xf numFmtId="164" fontId="11" fillId="0" borderId="56" xfId="0" applyNumberFormat="1" applyFont="1" applyBorder="1" applyAlignment="1">
      <alignment horizontal="center" vertical="top" wrapText="1"/>
    </xf>
    <xf numFmtId="164" fontId="11" fillId="0" borderId="4" xfId="0" applyNumberFormat="1" applyFont="1" applyBorder="1" applyAlignment="1">
      <alignment horizontal="center" vertical="top" wrapText="1"/>
    </xf>
    <xf numFmtId="164" fontId="11" fillId="0" borderId="37" xfId="0" applyNumberFormat="1" applyFont="1" applyBorder="1" applyAlignment="1">
      <alignment horizontal="center" vertical="top" wrapText="1"/>
    </xf>
    <xf numFmtId="164" fontId="11" fillId="0" borderId="2" xfId="0" applyNumberFormat="1" applyFont="1" applyBorder="1" applyAlignment="1">
      <alignment horizontal="center" vertical="top" wrapText="1"/>
    </xf>
    <xf numFmtId="164" fontId="11" fillId="0" borderId="41" xfId="0" applyNumberFormat="1" applyFont="1" applyBorder="1" applyAlignment="1">
      <alignment horizontal="center" vertical="top" wrapText="1"/>
    </xf>
    <xf numFmtId="164" fontId="11" fillId="0" borderId="8" xfId="0" applyNumberFormat="1" applyFont="1" applyBorder="1" applyAlignment="1">
      <alignment horizontal="center" vertical="top" wrapText="1"/>
    </xf>
    <xf numFmtId="164" fontId="11" fillId="0" borderId="66" xfId="0" applyNumberFormat="1" applyFont="1" applyBorder="1" applyAlignment="1">
      <alignment horizontal="center" vertical="top" wrapText="1"/>
    </xf>
    <xf numFmtId="164" fontId="11" fillId="0" borderId="12" xfId="0" applyNumberFormat="1" applyFont="1" applyBorder="1" applyAlignment="1">
      <alignment horizontal="center" vertical="top" wrapText="1"/>
    </xf>
    <xf numFmtId="164" fontId="11" fillId="0" borderId="67" xfId="0" applyNumberFormat="1" applyFont="1" applyBorder="1" applyAlignment="1">
      <alignment horizontal="center" vertical="top" wrapText="1"/>
    </xf>
    <xf numFmtId="164" fontId="11" fillId="10" borderId="1" xfId="0" applyNumberFormat="1" applyFont="1" applyFill="1" applyBorder="1" applyAlignment="1">
      <alignment horizontal="center" vertical="top" wrapText="1"/>
    </xf>
    <xf numFmtId="164" fontId="11" fillId="10" borderId="29" xfId="0" applyNumberFormat="1" applyFont="1" applyFill="1" applyBorder="1" applyAlignment="1">
      <alignment horizontal="center" vertical="top" wrapText="1"/>
    </xf>
    <xf numFmtId="164" fontId="11" fillId="10" borderId="34" xfId="0" applyNumberFormat="1" applyFont="1" applyFill="1" applyBorder="1" applyAlignment="1">
      <alignment horizontal="center" vertical="top" wrapText="1"/>
    </xf>
    <xf numFmtId="164" fontId="11" fillId="10" borderId="35" xfId="0" applyNumberFormat="1" applyFont="1" applyFill="1" applyBorder="1" applyAlignment="1">
      <alignment horizontal="center" vertical="top" wrapText="1"/>
    </xf>
    <xf numFmtId="0" fontId="2" fillId="3" borderId="62" xfId="0" applyFont="1" applyFill="1" applyBorder="1" applyAlignment="1">
      <alignment horizontal="center" vertical="top" wrapText="1"/>
    </xf>
    <xf numFmtId="0" fontId="6" fillId="10" borderId="46" xfId="0" applyFont="1" applyFill="1" applyBorder="1" applyAlignment="1">
      <alignment vertical="top" wrapText="1"/>
    </xf>
    <xf numFmtId="164" fontId="4" fillId="10" borderId="1" xfId="0" applyNumberFormat="1" applyFont="1" applyFill="1" applyBorder="1" applyAlignment="1">
      <alignment horizontal="center" vertical="top"/>
    </xf>
    <xf numFmtId="164" fontId="4" fillId="10" borderId="29" xfId="0" applyNumberFormat="1" applyFont="1" applyFill="1" applyBorder="1" applyAlignment="1">
      <alignment horizontal="center" vertical="top"/>
    </xf>
    <xf numFmtId="164" fontId="12" fillId="10" borderId="1" xfId="0" applyNumberFormat="1" applyFont="1" applyFill="1" applyBorder="1" applyAlignment="1">
      <alignment horizontal="center" vertical="top"/>
    </xf>
    <xf numFmtId="164" fontId="4" fillId="10" borderId="34"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11" fillId="11" borderId="71" xfId="0" applyNumberFormat="1" applyFont="1" applyFill="1" applyBorder="1" applyAlignment="1">
      <alignment horizontal="center" vertical="top" wrapText="1"/>
    </xf>
    <xf numFmtId="164" fontId="11" fillId="11" borderId="72" xfId="0" applyNumberFormat="1" applyFont="1" applyFill="1" applyBorder="1" applyAlignment="1">
      <alignment horizontal="center" vertical="top" wrapText="1"/>
    </xf>
    <xf numFmtId="164" fontId="11" fillId="12" borderId="1" xfId="0" applyNumberFormat="1" applyFont="1" applyFill="1" applyBorder="1" applyAlignment="1">
      <alignment horizontal="center" vertical="top" wrapText="1"/>
    </xf>
    <xf numFmtId="164" fontId="11" fillId="12" borderId="29" xfId="0" applyNumberFormat="1" applyFont="1" applyFill="1" applyBorder="1" applyAlignment="1">
      <alignment horizontal="center" vertical="top" wrapText="1"/>
    </xf>
    <xf numFmtId="164" fontId="4" fillId="10" borderId="14" xfId="0" applyNumberFormat="1" applyFont="1" applyFill="1" applyBorder="1" applyAlignment="1">
      <alignment horizontal="center" vertical="top"/>
    </xf>
    <xf numFmtId="164" fontId="4" fillId="10" borderId="69" xfId="0" applyNumberFormat="1" applyFont="1" applyFill="1" applyBorder="1" applyAlignment="1">
      <alignment horizontal="center" vertical="top"/>
    </xf>
    <xf numFmtId="164" fontId="4" fillId="10" borderId="8" xfId="0" applyNumberFormat="1" applyFont="1" applyFill="1" applyBorder="1" applyAlignment="1">
      <alignment horizontal="center" vertical="top"/>
    </xf>
    <xf numFmtId="164" fontId="4" fillId="10" borderId="66" xfId="0" applyNumberFormat="1" applyFont="1" applyFill="1" applyBorder="1" applyAlignment="1">
      <alignment horizontal="center" vertical="top"/>
    </xf>
    <xf numFmtId="164" fontId="4" fillId="10" borderId="33" xfId="0" applyNumberFormat="1" applyFont="1" applyFill="1" applyBorder="1" applyAlignment="1">
      <alignment horizontal="center" vertical="top"/>
    </xf>
    <xf numFmtId="164" fontId="4" fillId="10" borderId="62" xfId="0" applyNumberFormat="1" applyFont="1" applyFill="1" applyBorder="1" applyAlignment="1">
      <alignment horizontal="center" vertical="top"/>
    </xf>
    <xf numFmtId="164" fontId="11" fillId="10" borderId="4" xfId="0" applyNumberFormat="1" applyFont="1" applyFill="1" applyBorder="1" applyAlignment="1">
      <alignment horizontal="center" vertical="top"/>
    </xf>
    <xf numFmtId="164" fontId="11" fillId="10" borderId="37" xfId="0" applyNumberFormat="1" applyFont="1" applyFill="1" applyBorder="1" applyAlignment="1">
      <alignment horizontal="center" vertical="top"/>
    </xf>
    <xf numFmtId="164" fontId="11" fillId="10" borderId="33" xfId="0" applyNumberFormat="1" applyFont="1" applyFill="1" applyBorder="1" applyAlignment="1">
      <alignment horizontal="center" vertical="top"/>
    </xf>
    <xf numFmtId="164" fontId="11" fillId="10" borderId="62" xfId="0" applyNumberFormat="1" applyFont="1" applyFill="1" applyBorder="1" applyAlignment="1">
      <alignment horizontal="center" vertical="top"/>
    </xf>
    <xf numFmtId="164" fontId="4" fillId="10" borderId="1" xfId="0" applyNumberFormat="1" applyFont="1" applyFill="1" applyBorder="1" applyAlignment="1">
      <alignment horizontal="center" vertical="top" wrapText="1"/>
    </xf>
    <xf numFmtId="164" fontId="4" fillId="10" borderId="29" xfId="0" applyNumberFormat="1" applyFont="1" applyFill="1" applyBorder="1" applyAlignment="1">
      <alignment horizontal="center" vertical="top" wrapText="1"/>
    </xf>
    <xf numFmtId="0" fontId="1" fillId="0" borderId="19" xfId="0" applyFont="1" applyBorder="1"/>
    <xf numFmtId="0" fontId="6" fillId="7" borderId="53" xfId="0" applyFont="1" applyFill="1" applyBorder="1" applyAlignment="1">
      <alignment vertical="top" wrapText="1"/>
    </xf>
    <xf numFmtId="0" fontId="10" fillId="7" borderId="1" xfId="0" applyFont="1" applyFill="1" applyBorder="1" applyAlignment="1">
      <alignment horizontal="center" vertical="top"/>
    </xf>
    <xf numFmtId="0" fontId="6" fillId="15" borderId="54" xfId="0" applyFont="1" applyFill="1" applyBorder="1" applyAlignment="1">
      <alignment horizontal="left" vertical="top" wrapText="1"/>
    </xf>
    <xf numFmtId="0" fontId="10" fillId="8" borderId="2" xfId="0" applyFont="1" applyFill="1" applyBorder="1" applyAlignment="1">
      <alignment horizontal="center" vertical="top"/>
    </xf>
    <xf numFmtId="0" fontId="1" fillId="0" borderId="52" xfId="0" applyFont="1" applyBorder="1"/>
    <xf numFmtId="0" fontId="1" fillId="0" borderId="4" xfId="0" applyFont="1" applyBorder="1"/>
    <xf numFmtId="0" fontId="1" fillId="0" borderId="37" xfId="0" applyFont="1" applyBorder="1"/>
    <xf numFmtId="0" fontId="12" fillId="0" borderId="3" xfId="0" applyFont="1" applyBorder="1" applyAlignment="1">
      <alignment vertical="top" wrapText="1"/>
    </xf>
    <xf numFmtId="164" fontId="11" fillId="3" borderId="2" xfId="0" applyNumberFormat="1" applyFont="1" applyFill="1" applyBorder="1" applyAlignment="1">
      <alignment horizontal="center" vertical="top" wrapText="1"/>
    </xf>
    <xf numFmtId="164" fontId="11" fillId="3" borderId="41" xfId="0" applyNumberFormat="1" applyFont="1" applyFill="1" applyBorder="1" applyAlignment="1">
      <alignment horizontal="center" vertical="top" wrapText="1"/>
    </xf>
    <xf numFmtId="3" fontId="6" fillId="3" borderId="86" xfId="0" applyNumberFormat="1" applyFont="1" applyFill="1" applyBorder="1" applyAlignment="1">
      <alignment vertical="top" wrapText="1"/>
    </xf>
    <xf numFmtId="0" fontId="6" fillId="3" borderId="0" xfId="0" applyFont="1" applyFill="1" applyAlignment="1">
      <alignment horizontal="left" vertical="top" wrapText="1"/>
    </xf>
    <xf numFmtId="0" fontId="6" fillId="0" borderId="0" xfId="0" applyFont="1" applyAlignment="1">
      <alignment horizontal="left" vertical="top" wrapText="1"/>
    </xf>
    <xf numFmtId="164" fontId="5" fillId="0" borderId="54" xfId="0" applyNumberFormat="1" applyFont="1" applyBorder="1" applyAlignment="1">
      <alignment horizontal="center" vertical="top" wrapText="1"/>
    </xf>
    <xf numFmtId="164" fontId="5" fillId="0" borderId="60" xfId="0" applyNumberFormat="1" applyFont="1" applyBorder="1" applyAlignment="1">
      <alignment horizontal="center" vertical="top" wrapText="1"/>
    </xf>
    <xf numFmtId="164" fontId="5" fillId="0" borderId="46" xfId="0" applyNumberFormat="1" applyFont="1" applyBorder="1" applyAlignment="1">
      <alignment horizontal="center" vertical="top" wrapText="1"/>
    </xf>
    <xf numFmtId="164" fontId="5" fillId="3" borderId="54" xfId="0" applyNumberFormat="1" applyFont="1" applyFill="1" applyBorder="1" applyAlignment="1">
      <alignment horizontal="center" vertical="top" wrapText="1"/>
    </xf>
    <xf numFmtId="164" fontId="5" fillId="3" borderId="46" xfId="0" applyNumberFormat="1" applyFont="1" applyFill="1" applyBorder="1" applyAlignment="1">
      <alignment horizontal="center" vertical="top" wrapText="1"/>
    </xf>
    <xf numFmtId="0" fontId="6" fillId="0" borderId="0" xfId="0" applyFont="1" applyAlignment="1">
      <alignment vertical="top" wrapText="1"/>
    </xf>
    <xf numFmtId="164" fontId="5" fillId="3" borderId="54" xfId="0" applyNumberFormat="1" applyFont="1" applyFill="1" applyBorder="1" applyAlignment="1">
      <alignment horizontal="left" vertical="top" wrapText="1"/>
    </xf>
    <xf numFmtId="164" fontId="5" fillId="3" borderId="60" xfId="0" applyNumberFormat="1" applyFont="1" applyFill="1" applyBorder="1" applyAlignment="1">
      <alignment horizontal="left" vertical="top" wrapText="1"/>
    </xf>
    <xf numFmtId="164" fontId="5" fillId="3" borderId="52" xfId="0" applyNumberFormat="1"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49" xfId="0" applyFont="1" applyFill="1" applyBorder="1" applyAlignment="1">
      <alignment horizontal="left" vertical="top" wrapText="1"/>
    </xf>
    <xf numFmtId="0" fontId="10" fillId="10" borderId="68" xfId="0" applyFont="1" applyFill="1" applyBorder="1" applyAlignment="1">
      <alignment horizontal="left" vertical="top" wrapText="1"/>
    </xf>
    <xf numFmtId="0" fontId="10" fillId="12" borderId="54" xfId="0" applyFont="1" applyFill="1" applyBorder="1" applyAlignment="1">
      <alignment horizontal="left" vertical="top" wrapText="1"/>
    </xf>
    <xf numFmtId="0" fontId="10" fillId="12" borderId="60" xfId="0" applyFont="1" applyFill="1" applyBorder="1" applyAlignment="1">
      <alignment horizontal="left" vertical="top" wrapText="1"/>
    </xf>
    <xf numFmtId="0" fontId="10" fillId="12" borderId="46" xfId="0" applyFont="1" applyFill="1" applyBorder="1" applyAlignment="1">
      <alignment horizontal="left" vertical="top" wrapText="1"/>
    </xf>
    <xf numFmtId="164" fontId="2" fillId="0" borderId="54" xfId="0" applyNumberFormat="1" applyFont="1" applyBorder="1" applyAlignment="1">
      <alignment horizontal="left" vertical="top" wrapText="1"/>
    </xf>
    <xf numFmtId="164" fontId="2" fillId="0" borderId="60" xfId="0" applyNumberFormat="1" applyFont="1" applyBorder="1" applyAlignment="1">
      <alignment horizontal="left" vertical="top" wrapText="1"/>
    </xf>
    <xf numFmtId="164" fontId="2" fillId="0" borderId="52" xfId="0" applyNumberFormat="1" applyFont="1" applyBorder="1" applyAlignment="1">
      <alignment horizontal="left" vertical="top" wrapText="1"/>
    </xf>
    <xf numFmtId="0" fontId="11" fillId="3" borderId="23" xfId="0" applyFont="1" applyFill="1" applyBorder="1" applyAlignment="1">
      <alignment horizontal="left" vertical="top" wrapText="1"/>
    </xf>
    <xf numFmtId="0" fontId="11" fillId="3" borderId="3" xfId="0" applyFont="1" applyFill="1" applyBorder="1" applyAlignment="1">
      <alignment horizontal="left" vertical="top" wrapText="1"/>
    </xf>
    <xf numFmtId="164" fontId="2" fillId="3" borderId="44" xfId="0" applyNumberFormat="1" applyFont="1" applyFill="1" applyBorder="1" applyAlignment="1">
      <alignment horizontal="left" vertical="top" wrapText="1"/>
    </xf>
    <xf numFmtId="164" fontId="2" fillId="3" borderId="60" xfId="0" applyNumberFormat="1" applyFont="1" applyFill="1" applyBorder="1" applyAlignment="1">
      <alignment horizontal="left" vertical="top" wrapText="1"/>
    </xf>
    <xf numFmtId="164" fontId="2" fillId="0" borderId="46" xfId="0" applyNumberFormat="1" applyFont="1" applyBorder="1" applyAlignment="1">
      <alignment horizontal="left" vertical="top" wrapText="1"/>
    </xf>
    <xf numFmtId="0" fontId="5" fillId="0" borderId="54" xfId="0" applyFont="1" applyBorder="1" applyAlignment="1">
      <alignment horizontal="left" vertical="top" wrapText="1"/>
    </xf>
    <xf numFmtId="0" fontId="5" fillId="0" borderId="60" xfId="0" applyFont="1" applyBorder="1" applyAlignment="1">
      <alignment horizontal="left" vertical="top" wrapText="1"/>
    </xf>
    <xf numFmtId="0" fontId="5" fillId="0" borderId="52" xfId="0" applyFont="1" applyBorder="1" applyAlignment="1">
      <alignment horizontal="left" vertical="top" wrapText="1"/>
    </xf>
    <xf numFmtId="0" fontId="10" fillId="0" borderId="53" xfId="0" applyFont="1" applyBorder="1" applyAlignment="1">
      <alignment horizontal="justify" vertical="top" wrapText="1"/>
    </xf>
    <xf numFmtId="0" fontId="10" fillId="0" borderId="49" xfId="0" applyFont="1" applyBorder="1" applyAlignment="1">
      <alignment horizontal="justify" vertical="top" wrapText="1"/>
    </xf>
    <xf numFmtId="0" fontId="2" fillId="3" borderId="44" xfId="0" applyFont="1" applyFill="1" applyBorder="1" applyAlignment="1">
      <alignment horizontal="left" vertical="top" wrapText="1"/>
    </xf>
    <xf numFmtId="0" fontId="2" fillId="3" borderId="60" xfId="0" applyFont="1" applyFill="1" applyBorder="1" applyAlignment="1">
      <alignment horizontal="left" vertical="top" wrapText="1"/>
    </xf>
    <xf numFmtId="0" fontId="2" fillId="3" borderId="46"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53" xfId="0" applyFont="1" applyFill="1" applyBorder="1" applyAlignment="1">
      <alignment horizontal="left" vertical="top" wrapText="1"/>
    </xf>
    <xf numFmtId="0" fontId="10" fillId="3" borderId="49" xfId="0" applyFont="1" applyFill="1" applyBorder="1" applyAlignment="1">
      <alignment horizontal="left" vertical="top" wrapText="1"/>
    </xf>
    <xf numFmtId="0" fontId="2" fillId="0" borderId="53" xfId="0" applyFont="1" applyBorder="1" applyAlignment="1">
      <alignment horizontal="center" vertical="top" wrapText="1"/>
    </xf>
    <xf numFmtId="0" fontId="2" fillId="0" borderId="49" xfId="0" applyFont="1" applyBorder="1" applyAlignment="1">
      <alignment horizontal="center" vertical="top" wrapText="1"/>
    </xf>
    <xf numFmtId="0" fontId="2" fillId="3" borderId="38" xfId="0" applyFont="1" applyFill="1" applyBorder="1" applyAlignment="1">
      <alignment horizontal="left" vertical="top" wrapText="1"/>
    </xf>
    <xf numFmtId="0" fontId="2" fillId="3" borderId="39"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33" xfId="0" applyFont="1" applyFill="1" applyBorder="1" applyAlignment="1">
      <alignment horizontal="left" vertical="top" wrapText="1"/>
    </xf>
    <xf numFmtId="0" fontId="2" fillId="0" borderId="54" xfId="0" applyFont="1" applyBorder="1" applyAlignment="1">
      <alignment horizontal="center" vertical="top" wrapText="1"/>
    </xf>
    <xf numFmtId="0" fontId="2" fillId="0" borderId="60" xfId="0" applyFont="1" applyBorder="1" applyAlignment="1">
      <alignment horizontal="center" vertical="top" wrapText="1"/>
    </xf>
    <xf numFmtId="0" fontId="2" fillId="0" borderId="46" xfId="0" applyFont="1" applyBorder="1" applyAlignment="1">
      <alignment horizontal="center" vertical="top" wrapText="1"/>
    </xf>
    <xf numFmtId="0" fontId="5" fillId="3" borderId="54" xfId="0" applyFont="1" applyFill="1" applyBorder="1" applyAlignment="1">
      <alignment horizontal="left" vertical="top" wrapText="1"/>
    </xf>
    <xf numFmtId="0" fontId="5" fillId="3" borderId="46" xfId="0" applyFont="1" applyFill="1" applyBorder="1" applyAlignment="1">
      <alignment horizontal="left" vertical="top" wrapText="1"/>
    </xf>
    <xf numFmtId="0" fontId="4" fillId="3" borderId="54" xfId="0" applyFont="1" applyFill="1" applyBorder="1" applyAlignment="1">
      <alignment horizontal="center" vertical="top" wrapText="1"/>
    </xf>
    <xf numFmtId="0" fontId="4" fillId="3" borderId="60" xfId="0" applyFont="1" applyFill="1" applyBorder="1" applyAlignment="1">
      <alignment horizontal="center" vertical="top" wrapText="1"/>
    </xf>
    <xf numFmtId="0" fontId="6" fillId="3" borderId="65" xfId="0" applyFont="1" applyFill="1" applyBorder="1" applyAlignment="1">
      <alignment horizontal="left" vertical="top" wrapText="1"/>
    </xf>
    <xf numFmtId="0" fontId="6" fillId="3" borderId="46" xfId="0" applyFont="1" applyFill="1" applyBorder="1" applyAlignment="1">
      <alignment horizontal="left" vertical="top" wrapText="1"/>
    </xf>
    <xf numFmtId="0" fontId="5" fillId="0" borderId="23" xfId="0" applyFont="1" applyBorder="1" applyAlignment="1">
      <alignment horizontal="left" vertical="top" wrapText="1"/>
    </xf>
    <xf numFmtId="0" fontId="5" fillId="0" borderId="3" xfId="0" applyFont="1" applyBorder="1" applyAlignment="1">
      <alignment horizontal="left" vertical="top" wrapText="1"/>
    </xf>
    <xf numFmtId="0" fontId="5" fillId="0" borderId="33" xfId="0" applyFont="1" applyBorder="1" applyAlignment="1">
      <alignment horizontal="left" vertical="top" wrapText="1"/>
    </xf>
    <xf numFmtId="0" fontId="10" fillId="0" borderId="53" xfId="0" applyFont="1" applyBorder="1" applyAlignment="1">
      <alignment horizontal="center" vertical="top" wrapText="1"/>
    </xf>
    <xf numFmtId="0" fontId="10" fillId="0" borderId="49" xfId="0" applyFont="1" applyBorder="1" applyAlignment="1">
      <alignment horizontal="center" vertical="top" wrapText="1"/>
    </xf>
    <xf numFmtId="0" fontId="4" fillId="3" borderId="54" xfId="0" applyFont="1" applyFill="1" applyBorder="1" applyAlignment="1">
      <alignment horizontal="left" vertical="top" wrapText="1"/>
    </xf>
    <xf numFmtId="0" fontId="4" fillId="3" borderId="60" xfId="0" applyFont="1" applyFill="1" applyBorder="1" applyAlignment="1">
      <alignment horizontal="left" vertical="top" wrapText="1"/>
    </xf>
    <xf numFmtId="0" fontId="4" fillId="3" borderId="46" xfId="0" applyFont="1" applyFill="1" applyBorder="1" applyAlignment="1">
      <alignment horizontal="left" vertical="top" wrapText="1"/>
    </xf>
    <xf numFmtId="0" fontId="19" fillId="3" borderId="54" xfId="0" applyFont="1" applyFill="1" applyBorder="1" applyAlignment="1">
      <alignment horizontal="center" vertical="top" wrapText="1"/>
    </xf>
    <xf numFmtId="0" fontId="19" fillId="3" borderId="60" xfId="0" applyFont="1" applyFill="1" applyBorder="1" applyAlignment="1">
      <alignment horizontal="center" vertical="top" wrapText="1"/>
    </xf>
    <xf numFmtId="0" fontId="19" fillId="3" borderId="52" xfId="0" applyFont="1" applyFill="1" applyBorder="1" applyAlignment="1">
      <alignment horizontal="center" vertical="top" wrapText="1"/>
    </xf>
    <xf numFmtId="0" fontId="2" fillId="0" borderId="54" xfId="0" applyFont="1" applyBorder="1" applyAlignment="1">
      <alignment horizontal="left" vertical="top" wrapText="1"/>
    </xf>
    <xf numFmtId="0" fontId="2" fillId="0" borderId="60" xfId="0" applyFont="1" applyBorder="1" applyAlignment="1">
      <alignment horizontal="left" vertical="top" wrapText="1"/>
    </xf>
    <xf numFmtId="0" fontId="2" fillId="0" borderId="52" xfId="0" applyFont="1" applyBorder="1" applyAlignment="1">
      <alignment horizontal="left" vertical="top" wrapText="1"/>
    </xf>
    <xf numFmtId="0" fontId="2" fillId="0" borderId="44" xfId="0" applyFont="1" applyBorder="1" applyAlignment="1">
      <alignment horizontal="left" vertical="top" wrapText="1"/>
    </xf>
    <xf numFmtId="0" fontId="2" fillId="0" borderId="46" xfId="0" applyFont="1" applyBorder="1" applyAlignment="1">
      <alignment horizontal="left" vertical="top" wrapText="1"/>
    </xf>
    <xf numFmtId="0" fontId="11" fillId="2" borderId="44"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7" fillId="0" borderId="0" xfId="0" applyFont="1" applyAlignment="1">
      <alignment horizontal="center" vertical="center" wrapText="1"/>
    </xf>
    <xf numFmtId="0" fontId="4" fillId="2" borderId="4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3" xfId="0" applyFont="1" applyFill="1" applyBorder="1" applyAlignment="1">
      <alignment horizontal="center" vertical="center" wrapText="1"/>
    </xf>
    <xf numFmtId="164" fontId="4" fillId="2" borderId="23" xfId="0" applyNumberFormat="1" applyFont="1" applyFill="1" applyBorder="1" applyAlignment="1">
      <alignment horizontal="center" vertical="center" wrapText="1"/>
    </xf>
    <xf numFmtId="164" fontId="4" fillId="2" borderId="33" xfId="0" applyNumberFormat="1" applyFont="1" applyFill="1" applyBorder="1" applyAlignment="1">
      <alignment horizontal="center" vertical="center" wrapText="1"/>
    </xf>
    <xf numFmtId="164" fontId="4" fillId="2" borderId="61" xfId="0" applyNumberFormat="1" applyFont="1" applyFill="1" applyBorder="1" applyAlignment="1">
      <alignment horizontal="center" vertical="center" wrapText="1"/>
    </xf>
    <xf numFmtId="164" fontId="4" fillId="2" borderId="62" xfId="0" applyNumberFormat="1" applyFont="1" applyFill="1" applyBorder="1" applyAlignment="1">
      <alignment horizontal="center" vertical="center" wrapText="1"/>
    </xf>
    <xf numFmtId="164" fontId="5" fillId="0" borderId="3" xfId="0" applyNumberFormat="1" applyFont="1" applyBorder="1" applyAlignment="1">
      <alignment horizontal="center" vertical="top" wrapText="1"/>
    </xf>
    <xf numFmtId="164" fontId="5" fillId="0" borderId="33" xfId="0" applyNumberFormat="1" applyFont="1" applyBorder="1" applyAlignment="1">
      <alignment horizontal="center" vertical="top" wrapText="1"/>
    </xf>
    <xf numFmtId="164" fontId="5" fillId="0" borderId="63" xfId="0" applyNumberFormat="1" applyFont="1" applyBorder="1" applyAlignment="1">
      <alignment horizontal="center" vertical="top" wrapText="1"/>
    </xf>
    <xf numFmtId="164" fontId="5" fillId="0" borderId="62" xfId="0" applyNumberFormat="1" applyFont="1" applyBorder="1" applyAlignment="1">
      <alignment horizontal="center" vertical="top" wrapText="1"/>
    </xf>
    <xf numFmtId="0" fontId="4" fillId="3" borderId="23"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33" xfId="0" applyFont="1" applyFill="1" applyBorder="1" applyAlignment="1">
      <alignment horizontal="left" vertical="top" wrapText="1"/>
    </xf>
    <xf numFmtId="164" fontId="11" fillId="3" borderId="23" xfId="0" applyNumberFormat="1" applyFont="1" applyFill="1" applyBorder="1" applyAlignment="1">
      <alignment horizontal="center" vertical="top" wrapText="1"/>
    </xf>
    <xf numFmtId="164" fontId="11" fillId="3" borderId="3" xfId="0" applyNumberFormat="1" applyFont="1" applyFill="1" applyBorder="1" applyAlignment="1">
      <alignment horizontal="center" vertical="top" wrapText="1"/>
    </xf>
    <xf numFmtId="164" fontId="11" fillId="3" borderId="33" xfId="0" applyNumberFormat="1" applyFont="1" applyFill="1" applyBorder="1" applyAlignment="1">
      <alignment horizontal="center" vertical="top" wrapText="1"/>
    </xf>
    <xf numFmtId="0" fontId="5" fillId="0" borderId="54" xfId="0" applyFont="1" applyBorder="1" applyAlignment="1">
      <alignment horizontal="center" vertical="top" wrapText="1"/>
    </xf>
    <xf numFmtId="0" fontId="5" fillId="0" borderId="46" xfId="0" applyFont="1" applyBorder="1" applyAlignment="1">
      <alignment horizontal="center" vertical="top" wrapText="1"/>
    </xf>
    <xf numFmtId="164" fontId="11" fillId="3" borderId="61" xfId="0" applyNumberFormat="1" applyFont="1" applyFill="1" applyBorder="1" applyAlignment="1">
      <alignment horizontal="center" vertical="top" wrapText="1"/>
    </xf>
    <xf numFmtId="164" fontId="11" fillId="3" borderId="63" xfId="0" applyNumberFormat="1" applyFont="1" applyFill="1" applyBorder="1" applyAlignment="1">
      <alignment horizontal="center" vertical="top" wrapText="1"/>
    </xf>
    <xf numFmtId="164" fontId="11" fillId="3" borderId="62" xfId="0" applyNumberFormat="1" applyFont="1" applyFill="1" applyBorder="1" applyAlignment="1">
      <alignment horizontal="center" vertical="top" wrapText="1"/>
    </xf>
    <xf numFmtId="0" fontId="16" fillId="0" borderId="44" xfId="0" applyFont="1" applyBorder="1" applyAlignment="1">
      <alignment horizontal="left" vertical="top" wrapText="1"/>
    </xf>
    <xf numFmtId="0" fontId="16" fillId="0" borderId="60" xfId="0" applyFont="1" applyBorder="1" applyAlignment="1">
      <alignment horizontal="left" vertical="top" wrapText="1"/>
    </xf>
    <xf numFmtId="0" fontId="16" fillId="0" borderId="46" xfId="0" applyFont="1" applyBorder="1" applyAlignment="1">
      <alignment horizontal="left" vertical="top" wrapText="1"/>
    </xf>
    <xf numFmtId="164" fontId="10" fillId="3" borderId="23" xfId="0" applyNumberFormat="1" applyFont="1" applyFill="1" applyBorder="1" applyAlignment="1">
      <alignment horizontal="center" vertical="top" wrapText="1"/>
    </xf>
    <xf numFmtId="164" fontId="10" fillId="3" borderId="33" xfId="0" applyNumberFormat="1" applyFont="1" applyFill="1" applyBorder="1" applyAlignment="1">
      <alignment horizontal="center" vertical="top" wrapText="1"/>
    </xf>
    <xf numFmtId="164" fontId="10" fillId="3" borderId="61" xfId="0" applyNumberFormat="1" applyFont="1" applyFill="1" applyBorder="1" applyAlignment="1">
      <alignment horizontal="center" vertical="top" wrapText="1"/>
    </xf>
    <xf numFmtId="164" fontId="10" fillId="3" borderId="62" xfId="0" applyNumberFormat="1" applyFont="1" applyFill="1" applyBorder="1" applyAlignment="1">
      <alignment horizontal="center" vertical="top" wrapText="1"/>
    </xf>
    <xf numFmtId="164" fontId="11" fillId="0" borderId="23" xfId="0" applyNumberFormat="1" applyFont="1" applyBorder="1" applyAlignment="1">
      <alignment horizontal="center" vertical="top" wrapText="1"/>
    </xf>
    <xf numFmtId="164" fontId="11" fillId="0" borderId="3" xfId="0" applyNumberFormat="1" applyFont="1" applyBorder="1" applyAlignment="1">
      <alignment horizontal="center" vertical="top" wrapText="1"/>
    </xf>
    <xf numFmtId="164" fontId="11" fillId="0" borderId="33" xfId="0" applyNumberFormat="1" applyFont="1" applyBorder="1" applyAlignment="1">
      <alignment horizontal="center" vertical="top" wrapText="1"/>
    </xf>
    <xf numFmtId="164" fontId="11" fillId="0" borderId="61" xfId="0" applyNumberFormat="1" applyFont="1" applyBorder="1" applyAlignment="1">
      <alignment horizontal="center" vertical="top" wrapText="1"/>
    </xf>
    <xf numFmtId="164" fontId="11" fillId="0" borderId="63" xfId="0" applyNumberFormat="1" applyFont="1" applyBorder="1" applyAlignment="1">
      <alignment horizontal="center" vertical="top" wrapText="1"/>
    </xf>
    <xf numFmtId="164" fontId="11" fillId="0" borderId="62" xfId="0" applyNumberFormat="1" applyFont="1" applyBorder="1" applyAlignment="1">
      <alignment horizontal="center" vertical="top" wrapText="1"/>
    </xf>
    <xf numFmtId="164" fontId="2" fillId="3" borderId="23" xfId="0" applyNumberFormat="1" applyFont="1" applyFill="1" applyBorder="1" applyAlignment="1">
      <alignment horizontal="center" vertical="top" wrapText="1"/>
    </xf>
    <xf numFmtId="164" fontId="2" fillId="3" borderId="3" xfId="0" applyNumberFormat="1" applyFont="1" applyFill="1" applyBorder="1" applyAlignment="1">
      <alignment horizontal="center" vertical="top" wrapText="1"/>
    </xf>
    <xf numFmtId="164" fontId="2" fillId="3" borderId="33" xfId="0" applyNumberFormat="1" applyFont="1" applyFill="1" applyBorder="1" applyAlignment="1">
      <alignment horizontal="center" vertical="top" wrapText="1"/>
    </xf>
    <xf numFmtId="164" fontId="2" fillId="3" borderId="61" xfId="0" applyNumberFormat="1" applyFont="1" applyFill="1" applyBorder="1" applyAlignment="1">
      <alignment horizontal="center" vertical="top" wrapText="1"/>
    </xf>
    <xf numFmtId="164" fontId="2" fillId="3" borderId="63" xfId="0" applyNumberFormat="1" applyFont="1" applyFill="1" applyBorder="1" applyAlignment="1">
      <alignment horizontal="center" vertical="top" wrapText="1"/>
    </xf>
    <xf numFmtId="164" fontId="2" fillId="3" borderId="62" xfId="0" applyNumberFormat="1" applyFont="1" applyFill="1" applyBorder="1" applyAlignment="1">
      <alignment horizontal="center" vertical="top" wrapText="1"/>
    </xf>
    <xf numFmtId="164" fontId="2" fillId="0" borderId="23" xfId="0" applyNumberFormat="1" applyFont="1" applyBorder="1" applyAlignment="1">
      <alignment horizontal="center" vertical="top" wrapText="1"/>
    </xf>
    <xf numFmtId="164" fontId="2" fillId="0" borderId="3" xfId="0" applyNumberFormat="1" applyFont="1" applyBorder="1" applyAlignment="1">
      <alignment horizontal="center" vertical="top" wrapText="1"/>
    </xf>
    <xf numFmtId="164" fontId="2" fillId="0" borderId="33" xfId="0" applyNumberFormat="1" applyFont="1" applyBorder="1" applyAlignment="1">
      <alignment horizontal="center" vertical="top" wrapText="1"/>
    </xf>
    <xf numFmtId="164" fontId="2" fillId="0" borderId="61" xfId="0" applyNumberFormat="1" applyFont="1" applyBorder="1" applyAlignment="1">
      <alignment horizontal="center" vertical="top" wrapText="1"/>
    </xf>
    <xf numFmtId="164" fontId="2" fillId="0" borderId="63" xfId="0" applyNumberFormat="1" applyFont="1" applyBorder="1" applyAlignment="1">
      <alignment horizontal="center" vertical="top" wrapText="1"/>
    </xf>
    <xf numFmtId="164" fontId="2" fillId="0" borderId="62" xfId="0" applyNumberFormat="1" applyFont="1" applyBorder="1" applyAlignment="1">
      <alignment horizontal="center" vertical="top" wrapText="1"/>
    </xf>
    <xf numFmtId="0" fontId="11" fillId="3" borderId="33" xfId="0" applyFont="1" applyFill="1" applyBorder="1" applyAlignment="1">
      <alignment horizontal="left" vertical="top" wrapText="1"/>
    </xf>
    <xf numFmtId="164" fontId="10" fillId="3" borderId="3" xfId="0" applyNumberFormat="1" applyFont="1" applyFill="1" applyBorder="1" applyAlignment="1">
      <alignment horizontal="center" vertical="top" wrapText="1"/>
    </xf>
    <xf numFmtId="164" fontId="10" fillId="3" borderId="63" xfId="0" applyNumberFormat="1" applyFont="1" applyFill="1" applyBorder="1" applyAlignment="1">
      <alignment horizontal="center" vertical="top" wrapText="1"/>
    </xf>
    <xf numFmtId="164" fontId="10" fillId="0" borderId="23" xfId="0" applyNumberFormat="1" applyFont="1" applyBorder="1" applyAlignment="1">
      <alignment horizontal="center" vertical="top" wrapText="1"/>
    </xf>
    <xf numFmtId="164" fontId="10" fillId="0" borderId="3" xfId="0" applyNumberFormat="1" applyFont="1" applyBorder="1" applyAlignment="1">
      <alignment horizontal="center" vertical="top" wrapText="1"/>
    </xf>
    <xf numFmtId="164" fontId="10" fillId="0" borderId="61" xfId="0" applyNumberFormat="1" applyFont="1" applyBorder="1" applyAlignment="1">
      <alignment horizontal="center" vertical="top" wrapText="1"/>
    </xf>
    <xf numFmtId="164" fontId="10" fillId="0" borderId="63" xfId="0" applyNumberFormat="1" applyFont="1" applyBorder="1" applyAlignment="1">
      <alignment horizontal="center" vertical="top" wrapText="1"/>
    </xf>
    <xf numFmtId="0" fontId="2" fillId="3" borderId="54" xfId="0" applyFont="1" applyFill="1" applyBorder="1" applyAlignment="1">
      <alignment horizontal="center" vertical="top" wrapText="1"/>
    </xf>
    <xf numFmtId="0" fontId="2" fillId="3" borderId="60" xfId="0" applyFont="1" applyFill="1" applyBorder="1" applyAlignment="1">
      <alignment horizontal="center" vertical="top" wrapText="1"/>
    </xf>
    <xf numFmtId="0" fontId="2" fillId="3" borderId="46" xfId="0" applyFont="1" applyFill="1" applyBorder="1" applyAlignment="1">
      <alignment horizontal="center" vertical="top" wrapText="1"/>
    </xf>
    <xf numFmtId="0" fontId="5" fillId="3" borderId="54" xfId="0" applyFont="1" applyFill="1" applyBorder="1" applyAlignment="1">
      <alignment horizontal="center" vertical="top" wrapText="1"/>
    </xf>
    <xf numFmtId="0" fontId="5" fillId="3" borderId="46" xfId="0" applyFont="1" applyFill="1" applyBorder="1" applyAlignment="1">
      <alignment horizontal="center" vertical="top" wrapText="1"/>
    </xf>
    <xf numFmtId="0" fontId="11" fillId="3" borderId="54" xfId="0" applyFont="1" applyFill="1" applyBorder="1" applyAlignment="1">
      <alignment horizontal="center" vertical="top" wrapText="1"/>
    </xf>
    <xf numFmtId="0" fontId="11" fillId="3" borderId="60" xfId="0" applyFont="1" applyFill="1" applyBorder="1" applyAlignment="1">
      <alignment horizontal="center" vertical="top" wrapText="1"/>
    </xf>
    <xf numFmtId="0" fontId="11" fillId="3" borderId="46" xfId="0" applyFont="1" applyFill="1" applyBorder="1" applyAlignment="1">
      <alignment horizontal="center" vertical="top" wrapText="1"/>
    </xf>
    <xf numFmtId="0" fontId="2" fillId="3" borderId="54" xfId="0" applyFont="1" applyFill="1" applyBorder="1" applyAlignment="1">
      <alignment horizontal="left" vertical="top" wrapText="1"/>
    </xf>
    <xf numFmtId="0" fontId="15" fillId="3" borderId="23"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33" xfId="0" applyFont="1" applyFill="1" applyBorder="1" applyAlignment="1">
      <alignment horizontal="left" vertical="top" wrapText="1"/>
    </xf>
    <xf numFmtId="166" fontId="18" fillId="3" borderId="23" xfId="0" applyNumberFormat="1" applyFont="1" applyFill="1" applyBorder="1" applyAlignment="1">
      <alignment horizontal="center" vertical="top"/>
    </xf>
    <xf numFmtId="166" fontId="18" fillId="3" borderId="3" xfId="0" applyNumberFormat="1" applyFont="1" applyFill="1" applyBorder="1" applyAlignment="1">
      <alignment horizontal="center" vertical="top"/>
    </xf>
    <xf numFmtId="166" fontId="18" fillId="3" borderId="33" xfId="0" applyNumberFormat="1" applyFont="1" applyFill="1" applyBorder="1" applyAlignment="1">
      <alignment horizontal="center" vertical="top"/>
    </xf>
    <xf numFmtId="166" fontId="10" fillId="3" borderId="61" xfId="1" applyNumberFormat="1" applyFont="1" applyFill="1" applyBorder="1" applyAlignment="1">
      <alignment horizontal="center" vertical="top"/>
    </xf>
    <xf numFmtId="166" fontId="10" fillId="3" borderId="63" xfId="1" applyNumberFormat="1" applyFont="1" applyFill="1" applyBorder="1" applyAlignment="1">
      <alignment horizontal="center" vertical="top"/>
    </xf>
    <xf numFmtId="166" fontId="10" fillId="3" borderId="62" xfId="1" applyNumberFormat="1" applyFont="1" applyFill="1" applyBorder="1" applyAlignment="1">
      <alignment horizontal="center" vertical="top"/>
    </xf>
    <xf numFmtId="0" fontId="11" fillId="10" borderId="80" xfId="0" applyFont="1" applyFill="1" applyBorder="1" applyAlignment="1">
      <alignment horizontal="left" vertical="top" wrapText="1"/>
    </xf>
    <xf numFmtId="0" fontId="11" fillId="10" borderId="13" xfId="0" applyFont="1" applyFill="1" applyBorder="1" applyAlignment="1">
      <alignment horizontal="left" vertical="top" wrapText="1"/>
    </xf>
    <xf numFmtId="0" fontId="11" fillId="10" borderId="81" xfId="0" applyFont="1" applyFill="1" applyBorder="1" applyAlignment="1">
      <alignment horizontal="left" vertical="top" wrapText="1"/>
    </xf>
    <xf numFmtId="0" fontId="10" fillId="10" borderId="23" xfId="0" applyFont="1" applyFill="1" applyBorder="1" applyAlignment="1">
      <alignment horizontal="center" vertical="top" wrapText="1"/>
    </xf>
    <xf numFmtId="0" fontId="10" fillId="10" borderId="3" xfId="0" applyFont="1" applyFill="1" applyBorder="1" applyAlignment="1">
      <alignment horizontal="center" vertical="top" wrapText="1"/>
    </xf>
    <xf numFmtId="0" fontId="10" fillId="10" borderId="33" xfId="0" applyFont="1" applyFill="1" applyBorder="1" applyAlignment="1">
      <alignment horizontal="center" vertical="top" wrapText="1"/>
    </xf>
    <xf numFmtId="0" fontId="10" fillId="10" borderId="61" xfId="0" applyFont="1" applyFill="1" applyBorder="1" applyAlignment="1">
      <alignment horizontal="center" vertical="top" wrapText="1"/>
    </xf>
    <xf numFmtId="0" fontId="10" fillId="10" borderId="63" xfId="0" applyFont="1" applyFill="1" applyBorder="1" applyAlignment="1">
      <alignment horizontal="center" vertical="top" wrapText="1"/>
    </xf>
    <xf numFmtId="0" fontId="10" fillId="10" borderId="62" xfId="0" applyFont="1" applyFill="1" applyBorder="1" applyAlignment="1">
      <alignment horizontal="center" vertical="top" wrapText="1"/>
    </xf>
    <xf numFmtId="0" fontId="5" fillId="3" borderId="0" xfId="0" applyFont="1" applyFill="1" applyBorder="1" applyAlignment="1">
      <alignment horizontal="left" vertical="top" wrapText="1"/>
    </xf>
    <xf numFmtId="166" fontId="10" fillId="3" borderId="23" xfId="1" applyNumberFormat="1" applyFont="1" applyFill="1" applyBorder="1" applyAlignment="1">
      <alignment horizontal="center" vertical="top"/>
    </xf>
    <xf numFmtId="166" fontId="10" fillId="3" borderId="3" xfId="1" applyNumberFormat="1" applyFont="1" applyFill="1" applyBorder="1" applyAlignment="1">
      <alignment horizontal="center" vertical="top"/>
    </xf>
    <xf numFmtId="166" fontId="10" fillId="3" borderId="33" xfId="1" applyNumberFormat="1" applyFont="1" applyFill="1" applyBorder="1" applyAlignment="1">
      <alignment horizontal="center" vertical="top"/>
    </xf>
    <xf numFmtId="164" fontId="18" fillId="3" borderId="23" xfId="0" applyNumberFormat="1" applyFont="1" applyFill="1" applyBorder="1" applyAlignment="1">
      <alignment horizontal="center" vertical="top"/>
    </xf>
    <xf numFmtId="164" fontId="18" fillId="3" borderId="3" xfId="0" applyNumberFormat="1" applyFont="1" applyFill="1" applyBorder="1" applyAlignment="1">
      <alignment horizontal="center" vertical="top"/>
    </xf>
    <xf numFmtId="164" fontId="11" fillId="3" borderId="23" xfId="0" applyNumberFormat="1" applyFont="1" applyFill="1" applyBorder="1" applyAlignment="1">
      <alignment horizontal="center" vertical="top"/>
    </xf>
    <xf numFmtId="164" fontId="11" fillId="3" borderId="3"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4" fillId="3" borderId="61" xfId="0" applyNumberFormat="1" applyFont="1" applyFill="1" applyBorder="1" applyAlignment="1">
      <alignment horizontal="center" vertical="top"/>
    </xf>
    <xf numFmtId="164" fontId="4" fillId="3" borderId="63" xfId="0" applyNumberFormat="1" applyFont="1" applyFill="1" applyBorder="1" applyAlignment="1">
      <alignment horizontal="center" vertical="top"/>
    </xf>
    <xf numFmtId="0" fontId="6" fillId="12" borderId="54" xfId="0" applyFont="1" applyFill="1" applyBorder="1" applyAlignment="1">
      <alignment horizontal="left" vertical="top" wrapText="1"/>
    </xf>
    <xf numFmtId="0" fontId="6" fillId="12" borderId="46" xfId="0" applyFont="1" applyFill="1" applyBorder="1" applyAlignment="1">
      <alignment horizontal="left" vertical="top" wrapText="1"/>
    </xf>
    <xf numFmtId="0" fontId="10" fillId="3" borderId="2" xfId="0" applyFont="1" applyFill="1" applyBorder="1" applyAlignment="1">
      <alignment horizontal="center" vertical="top"/>
    </xf>
    <xf numFmtId="0" fontId="10" fillId="3" borderId="33" xfId="0" applyFont="1" applyFill="1" applyBorder="1" applyAlignment="1">
      <alignment horizontal="center" vertical="top"/>
    </xf>
    <xf numFmtId="0" fontId="2" fillId="0" borderId="41" xfId="0" applyFont="1" applyBorder="1" applyAlignment="1">
      <alignment horizontal="center" vertical="top" wrapText="1"/>
    </xf>
    <xf numFmtId="0" fontId="2" fillId="0" borderId="62" xfId="0" applyFont="1" applyBorder="1" applyAlignment="1">
      <alignment horizontal="center"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CC"/>
      <color rgb="FFFFCCFF"/>
      <color rgb="FF99FFCC"/>
      <color rgb="FFCCFFCC"/>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B1:M324"/>
  <sheetViews>
    <sheetView tabSelected="1" zoomScaleNormal="100" zoomScaleSheetLayoutView="100" workbookViewId="0">
      <selection activeCell="B2" sqref="B2:K2"/>
    </sheetView>
  </sheetViews>
  <sheetFormatPr defaultColWidth="9.140625" defaultRowHeight="12.75" x14ac:dyDescent="0.2"/>
  <cols>
    <col min="1" max="1" width="2.5703125" style="3" customWidth="1"/>
    <col min="2" max="2" width="14.42578125" style="7" customWidth="1"/>
    <col min="3" max="3" width="39.85546875" style="7" customWidth="1"/>
    <col min="4" max="4" width="11.5703125" style="1" customWidth="1"/>
    <col min="5" max="5" width="11.42578125" style="1" customWidth="1"/>
    <col min="6" max="6" width="11.7109375" style="1" customWidth="1"/>
    <col min="7" max="7" width="30" style="3" customWidth="1"/>
    <col min="8" max="8" width="7.85546875" style="3" customWidth="1"/>
    <col min="9" max="9" width="8.28515625" style="3" customWidth="1"/>
    <col min="10" max="10" width="8.140625" style="3" customWidth="1"/>
    <col min="11" max="11" width="13.140625" style="3" customWidth="1"/>
    <col min="12" max="16384" width="9.140625" style="3"/>
  </cols>
  <sheetData>
    <row r="1" spans="2:11" ht="16.899999999999999" customHeight="1" x14ac:dyDescent="0.2">
      <c r="B1" s="2"/>
      <c r="C1" s="2"/>
      <c r="D1" s="36"/>
      <c r="E1" s="36"/>
      <c r="F1" s="37"/>
    </row>
    <row r="2" spans="2:11" ht="34.15" customHeight="1" thickBot="1" x14ac:dyDescent="0.25">
      <c r="B2" s="722" t="s">
        <v>444</v>
      </c>
      <c r="C2" s="722"/>
      <c r="D2" s="722"/>
      <c r="E2" s="722"/>
      <c r="F2" s="722"/>
      <c r="G2" s="722"/>
      <c r="H2" s="722"/>
      <c r="I2" s="722"/>
      <c r="J2" s="722"/>
      <c r="K2" s="722"/>
    </row>
    <row r="3" spans="2:11" ht="34.15" customHeight="1" x14ac:dyDescent="0.2">
      <c r="B3" s="723" t="s">
        <v>0</v>
      </c>
      <c r="C3" s="725" t="s">
        <v>1</v>
      </c>
      <c r="D3" s="727" t="s">
        <v>2</v>
      </c>
      <c r="E3" s="727" t="s">
        <v>3</v>
      </c>
      <c r="F3" s="729" t="s">
        <v>4</v>
      </c>
      <c r="G3" s="716" t="s">
        <v>5</v>
      </c>
      <c r="H3" s="718" t="s">
        <v>6</v>
      </c>
      <c r="I3" s="718"/>
      <c r="J3" s="719"/>
      <c r="K3" s="720" t="s">
        <v>7</v>
      </c>
    </row>
    <row r="4" spans="2:11" ht="28.5" customHeight="1" thickBot="1" x14ac:dyDescent="0.25">
      <c r="B4" s="724"/>
      <c r="C4" s="726"/>
      <c r="D4" s="728"/>
      <c r="E4" s="728"/>
      <c r="F4" s="730"/>
      <c r="G4" s="717"/>
      <c r="H4" s="119" t="s">
        <v>8</v>
      </c>
      <c r="I4" s="119" t="s">
        <v>9</v>
      </c>
      <c r="J4" s="119" t="s">
        <v>10</v>
      </c>
      <c r="K4" s="721"/>
    </row>
    <row r="5" spans="2:11" ht="12.6" customHeight="1" thickBot="1" x14ac:dyDescent="0.25">
      <c r="B5" s="514">
        <v>1</v>
      </c>
      <c r="C5" s="515">
        <v>2</v>
      </c>
      <c r="D5" s="515">
        <v>3</v>
      </c>
      <c r="E5" s="515">
        <v>4</v>
      </c>
      <c r="F5" s="516">
        <v>5</v>
      </c>
      <c r="G5" s="517">
        <v>6</v>
      </c>
      <c r="H5" s="518">
        <v>7</v>
      </c>
      <c r="I5" s="518">
        <v>8</v>
      </c>
      <c r="J5" s="518">
        <v>9</v>
      </c>
      <c r="K5" s="519">
        <v>10</v>
      </c>
    </row>
    <row r="6" spans="2:11" ht="57" customHeight="1" thickBot="1" x14ac:dyDescent="0.25">
      <c r="B6" s="120" t="s">
        <v>11</v>
      </c>
      <c r="C6" s="121" t="s">
        <v>12</v>
      </c>
      <c r="D6" s="121"/>
      <c r="E6" s="121"/>
      <c r="F6" s="122"/>
      <c r="G6" s="131"/>
      <c r="H6" s="121"/>
      <c r="I6" s="121"/>
      <c r="J6" s="121"/>
      <c r="K6" s="122"/>
    </row>
    <row r="7" spans="2:11" ht="44.25" customHeight="1" x14ac:dyDescent="0.2">
      <c r="B7" s="123"/>
      <c r="C7" s="124"/>
      <c r="D7" s="124"/>
      <c r="E7" s="124"/>
      <c r="F7" s="190"/>
      <c r="G7" s="132" t="s">
        <v>446</v>
      </c>
      <c r="H7" s="125">
        <v>16.8</v>
      </c>
      <c r="I7" s="125">
        <v>16.7</v>
      </c>
      <c r="J7" s="125">
        <v>16.5</v>
      </c>
      <c r="K7" s="126" t="s">
        <v>13</v>
      </c>
    </row>
    <row r="8" spans="2:11" ht="34.5" customHeight="1" thickBot="1" x14ac:dyDescent="0.25">
      <c r="B8" s="127"/>
      <c r="C8" s="128"/>
      <c r="D8" s="128"/>
      <c r="E8" s="128"/>
      <c r="F8" s="191"/>
      <c r="G8" s="133" t="s">
        <v>14</v>
      </c>
      <c r="H8" s="129">
        <v>47</v>
      </c>
      <c r="I8" s="129">
        <v>47</v>
      </c>
      <c r="J8" s="129">
        <v>47</v>
      </c>
      <c r="K8" s="130"/>
    </row>
    <row r="9" spans="2:11" ht="31.15" customHeight="1" thickBot="1" x14ac:dyDescent="0.25">
      <c r="B9" s="241" t="s">
        <v>15</v>
      </c>
      <c r="C9" s="242" t="s">
        <v>16</v>
      </c>
      <c r="D9" s="243"/>
      <c r="E9" s="243"/>
      <c r="F9" s="244"/>
      <c r="G9" s="245"/>
      <c r="H9" s="243"/>
      <c r="I9" s="243"/>
      <c r="J9" s="243"/>
      <c r="K9" s="244"/>
    </row>
    <row r="10" spans="2:11" ht="31.5" customHeight="1" x14ac:dyDescent="0.2">
      <c r="B10" s="714" t="s">
        <v>17</v>
      </c>
      <c r="C10" s="735" t="s">
        <v>18</v>
      </c>
      <c r="D10" s="731"/>
      <c r="E10" s="731"/>
      <c r="F10" s="733"/>
      <c r="G10" s="135" t="s">
        <v>20</v>
      </c>
      <c r="H10" s="50">
        <v>1385</v>
      </c>
      <c r="I10" s="50">
        <v>1385</v>
      </c>
      <c r="J10" s="50">
        <v>1385</v>
      </c>
      <c r="K10" s="136"/>
    </row>
    <row r="11" spans="2:11" ht="32.25" customHeight="1" x14ac:dyDescent="0.2">
      <c r="B11" s="712"/>
      <c r="C11" s="736"/>
      <c r="D11" s="731"/>
      <c r="E11" s="731"/>
      <c r="F11" s="733"/>
      <c r="G11" s="137" t="s">
        <v>22</v>
      </c>
      <c r="H11" s="50">
        <v>4896</v>
      </c>
      <c r="I11" s="50">
        <v>4896</v>
      </c>
      <c r="J11" s="50">
        <v>4896</v>
      </c>
      <c r="K11" s="138"/>
    </row>
    <row r="12" spans="2:11" ht="41.25" customHeight="1" x14ac:dyDescent="0.2">
      <c r="B12" s="712"/>
      <c r="C12" s="736"/>
      <c r="D12" s="731"/>
      <c r="E12" s="731"/>
      <c r="F12" s="733"/>
      <c r="G12" s="139" t="s">
        <v>23</v>
      </c>
      <c r="H12" s="50">
        <v>103</v>
      </c>
      <c r="I12" s="50">
        <v>103</v>
      </c>
      <c r="J12" s="50">
        <v>103</v>
      </c>
      <c r="K12" s="138"/>
    </row>
    <row r="13" spans="2:11" ht="67.5" customHeight="1" x14ac:dyDescent="0.2">
      <c r="B13" s="712"/>
      <c r="C13" s="736"/>
      <c r="D13" s="731"/>
      <c r="E13" s="731"/>
      <c r="F13" s="733"/>
      <c r="G13" s="140" t="s">
        <v>24</v>
      </c>
      <c r="H13" s="31">
        <v>6</v>
      </c>
      <c r="I13" s="31">
        <v>6</v>
      </c>
      <c r="J13" s="31">
        <v>6</v>
      </c>
      <c r="K13" s="138"/>
    </row>
    <row r="14" spans="2:11" ht="18.600000000000001" customHeight="1" x14ac:dyDescent="0.2">
      <c r="B14" s="712"/>
      <c r="C14" s="736"/>
      <c r="D14" s="731"/>
      <c r="E14" s="731"/>
      <c r="F14" s="733"/>
      <c r="G14" s="548" t="s">
        <v>25</v>
      </c>
      <c r="H14" s="50">
        <v>1980</v>
      </c>
      <c r="I14" s="50">
        <v>1980</v>
      </c>
      <c r="J14" s="50">
        <v>1980</v>
      </c>
      <c r="K14" s="138"/>
    </row>
    <row r="15" spans="2:11" ht="54.75" customHeight="1" x14ac:dyDescent="0.2">
      <c r="B15" s="712"/>
      <c r="C15" s="736"/>
      <c r="D15" s="731"/>
      <c r="E15" s="731"/>
      <c r="F15" s="733"/>
      <c r="G15" s="141" t="s">
        <v>26</v>
      </c>
      <c r="H15" s="56">
        <v>235</v>
      </c>
      <c r="I15" s="56">
        <v>235</v>
      </c>
      <c r="J15" s="56">
        <v>235</v>
      </c>
      <c r="K15" s="547"/>
    </row>
    <row r="16" spans="2:11" ht="70.5" customHeight="1" thickBot="1" x14ac:dyDescent="0.25">
      <c r="B16" s="715"/>
      <c r="C16" s="737"/>
      <c r="D16" s="732"/>
      <c r="E16" s="732"/>
      <c r="F16" s="734"/>
      <c r="G16" s="247" t="s">
        <v>27</v>
      </c>
      <c r="H16" s="107"/>
      <c r="I16" s="107">
        <v>50</v>
      </c>
      <c r="J16" s="107">
        <v>50</v>
      </c>
      <c r="K16" s="248"/>
    </row>
    <row r="17" spans="2:11" ht="46.5" customHeight="1" x14ac:dyDescent="0.2">
      <c r="B17" s="746" t="s">
        <v>28</v>
      </c>
      <c r="C17" s="700" t="s">
        <v>29</v>
      </c>
      <c r="D17" s="738"/>
      <c r="E17" s="738"/>
      <c r="F17" s="743"/>
      <c r="G17" s="252" t="s">
        <v>30</v>
      </c>
      <c r="H17" s="253">
        <v>834</v>
      </c>
      <c r="I17" s="253">
        <v>834</v>
      </c>
      <c r="J17" s="253">
        <v>834</v>
      </c>
      <c r="K17" s="254"/>
    </row>
    <row r="18" spans="2:11" ht="42.75" customHeight="1" x14ac:dyDescent="0.2">
      <c r="B18" s="747"/>
      <c r="C18" s="701"/>
      <c r="D18" s="739"/>
      <c r="E18" s="739"/>
      <c r="F18" s="744"/>
      <c r="G18" s="142" t="s">
        <v>31</v>
      </c>
      <c r="H18" s="70">
        <v>70</v>
      </c>
      <c r="I18" s="70">
        <v>70</v>
      </c>
      <c r="J18" s="70">
        <v>70</v>
      </c>
      <c r="K18" s="138"/>
    </row>
    <row r="19" spans="2:11" ht="41.25" customHeight="1" x14ac:dyDescent="0.2">
      <c r="B19" s="747"/>
      <c r="C19" s="701"/>
      <c r="D19" s="739"/>
      <c r="E19" s="739"/>
      <c r="F19" s="744"/>
      <c r="G19" s="142" t="s">
        <v>32</v>
      </c>
      <c r="H19" s="70">
        <v>120</v>
      </c>
      <c r="I19" s="70">
        <v>120</v>
      </c>
      <c r="J19" s="70">
        <v>120</v>
      </c>
      <c r="K19" s="138"/>
    </row>
    <row r="20" spans="2:11" ht="45" customHeight="1" x14ac:dyDescent="0.2">
      <c r="B20" s="747"/>
      <c r="C20" s="701"/>
      <c r="D20" s="739"/>
      <c r="E20" s="739"/>
      <c r="F20" s="744"/>
      <c r="G20" s="142" t="s">
        <v>33</v>
      </c>
      <c r="H20" s="70">
        <v>44</v>
      </c>
      <c r="I20" s="70">
        <v>44</v>
      </c>
      <c r="J20" s="70">
        <v>44</v>
      </c>
      <c r="K20" s="138"/>
    </row>
    <row r="21" spans="2:11" ht="33" customHeight="1" x14ac:dyDescent="0.2">
      <c r="B21" s="747"/>
      <c r="C21" s="701"/>
      <c r="D21" s="739"/>
      <c r="E21" s="739"/>
      <c r="F21" s="744"/>
      <c r="G21" s="142" t="s">
        <v>34</v>
      </c>
      <c r="H21" s="70">
        <v>24</v>
      </c>
      <c r="I21" s="70">
        <v>24</v>
      </c>
      <c r="J21" s="70">
        <v>24</v>
      </c>
      <c r="K21" s="138"/>
    </row>
    <row r="22" spans="2:11" ht="46.5" customHeight="1" thickBot="1" x14ac:dyDescent="0.25">
      <c r="B22" s="748"/>
      <c r="C22" s="702"/>
      <c r="D22" s="740"/>
      <c r="E22" s="740"/>
      <c r="F22" s="745"/>
      <c r="G22" s="255" t="s">
        <v>35</v>
      </c>
      <c r="H22" s="259">
        <v>8</v>
      </c>
      <c r="I22" s="259">
        <v>8</v>
      </c>
      <c r="J22" s="259">
        <v>8</v>
      </c>
      <c r="K22" s="256"/>
    </row>
    <row r="23" spans="2:11" ht="43.5" customHeight="1" x14ac:dyDescent="0.2">
      <c r="B23" s="714" t="s">
        <v>36</v>
      </c>
      <c r="C23" s="700" t="s">
        <v>37</v>
      </c>
      <c r="D23" s="738"/>
      <c r="E23" s="738"/>
      <c r="F23" s="743"/>
      <c r="G23" s="257" t="s">
        <v>38</v>
      </c>
      <c r="H23" s="253">
        <v>56</v>
      </c>
      <c r="I23" s="253">
        <v>56</v>
      </c>
      <c r="J23" s="253">
        <v>56</v>
      </c>
      <c r="K23" s="254"/>
    </row>
    <row r="24" spans="2:11" ht="43.5" customHeight="1" thickBot="1" x14ac:dyDescent="0.25">
      <c r="B24" s="715"/>
      <c r="C24" s="702"/>
      <c r="D24" s="740"/>
      <c r="E24" s="740"/>
      <c r="F24" s="745"/>
      <c r="G24" s="258" t="s">
        <v>39</v>
      </c>
      <c r="H24" s="259">
        <v>8</v>
      </c>
      <c r="I24" s="259">
        <v>8</v>
      </c>
      <c r="J24" s="259">
        <v>8</v>
      </c>
      <c r="K24" s="256"/>
    </row>
    <row r="25" spans="2:11" ht="42" customHeight="1" x14ac:dyDescent="0.2">
      <c r="B25" s="714" t="s">
        <v>40</v>
      </c>
      <c r="C25" s="700" t="s">
        <v>41</v>
      </c>
      <c r="D25" s="749"/>
      <c r="E25" s="749"/>
      <c r="F25" s="751"/>
      <c r="G25" s="261" t="s">
        <v>42</v>
      </c>
      <c r="H25" s="262">
        <v>6499</v>
      </c>
      <c r="I25" s="262">
        <v>6499</v>
      </c>
      <c r="J25" s="262">
        <v>6499</v>
      </c>
      <c r="K25" s="103" t="s">
        <v>43</v>
      </c>
    </row>
    <row r="26" spans="2:11" ht="32.25" customHeight="1" thickBot="1" x14ac:dyDescent="0.25">
      <c r="B26" s="715"/>
      <c r="C26" s="702"/>
      <c r="D26" s="750"/>
      <c r="E26" s="750"/>
      <c r="F26" s="752"/>
      <c r="G26" s="247" t="s">
        <v>44</v>
      </c>
      <c r="H26" s="107">
        <v>945</v>
      </c>
      <c r="I26" s="107">
        <v>945</v>
      </c>
      <c r="J26" s="107">
        <v>945</v>
      </c>
      <c r="K26" s="256"/>
    </row>
    <row r="27" spans="2:11" ht="41.45" customHeight="1" thickBot="1" x14ac:dyDescent="0.25">
      <c r="B27" s="533" t="s">
        <v>45</v>
      </c>
      <c r="C27" s="266" t="s">
        <v>46</v>
      </c>
      <c r="D27" s="69"/>
      <c r="E27" s="69"/>
      <c r="F27" s="192"/>
      <c r="G27" s="260" t="s">
        <v>47</v>
      </c>
      <c r="H27" s="56">
        <v>6499</v>
      </c>
      <c r="I27" s="56">
        <v>6499</v>
      </c>
      <c r="J27" s="56">
        <v>6499</v>
      </c>
      <c r="K27" s="110" t="s">
        <v>43</v>
      </c>
    </row>
    <row r="28" spans="2:11" ht="35.450000000000003" customHeight="1" thickBot="1" x14ac:dyDescent="0.25">
      <c r="B28" s="532" t="s">
        <v>48</v>
      </c>
      <c r="C28" s="249" t="s">
        <v>49</v>
      </c>
      <c r="D28" s="250"/>
      <c r="E28" s="250"/>
      <c r="F28" s="251"/>
      <c r="G28" s="185" t="s">
        <v>50</v>
      </c>
      <c r="H28" s="262">
        <v>23</v>
      </c>
      <c r="I28" s="262">
        <v>23</v>
      </c>
      <c r="J28" s="262">
        <v>23</v>
      </c>
      <c r="K28" s="267" t="s">
        <v>51</v>
      </c>
    </row>
    <row r="29" spans="2:11" ht="29.25" customHeight="1" thickBot="1" x14ac:dyDescent="0.25">
      <c r="B29" s="532" t="s">
        <v>52</v>
      </c>
      <c r="C29" s="268" t="s">
        <v>53</v>
      </c>
      <c r="D29" s="269"/>
      <c r="E29" s="269"/>
      <c r="F29" s="270"/>
      <c r="G29" s="185" t="s">
        <v>54</v>
      </c>
      <c r="H29" s="253">
        <v>4400</v>
      </c>
      <c r="I29" s="253">
        <v>4400</v>
      </c>
      <c r="J29" s="253">
        <v>4400</v>
      </c>
      <c r="K29" s="254"/>
    </row>
    <row r="30" spans="2:11" ht="45" customHeight="1" x14ac:dyDescent="0.2">
      <c r="B30" s="714" t="s">
        <v>56</v>
      </c>
      <c r="C30" s="700" t="s">
        <v>57</v>
      </c>
      <c r="D30" s="753"/>
      <c r="E30" s="753"/>
      <c r="F30" s="756"/>
      <c r="G30" s="273" t="s">
        <v>58</v>
      </c>
      <c r="H30" s="253">
        <v>10</v>
      </c>
      <c r="I30" s="253">
        <v>13</v>
      </c>
      <c r="J30" s="253">
        <v>13</v>
      </c>
      <c r="K30" s="254"/>
    </row>
    <row r="31" spans="2:11" ht="33.75" customHeight="1" x14ac:dyDescent="0.2">
      <c r="B31" s="712"/>
      <c r="C31" s="701"/>
      <c r="D31" s="754"/>
      <c r="E31" s="754"/>
      <c r="F31" s="757"/>
      <c r="G31" s="144" t="s">
        <v>59</v>
      </c>
      <c r="H31" s="70">
        <v>2</v>
      </c>
      <c r="I31" s="70">
        <v>2</v>
      </c>
      <c r="J31" s="70">
        <v>2</v>
      </c>
      <c r="K31" s="138"/>
    </row>
    <row r="32" spans="2:11" ht="31.5" customHeight="1" x14ac:dyDescent="0.2">
      <c r="B32" s="712"/>
      <c r="C32" s="701"/>
      <c r="D32" s="754"/>
      <c r="E32" s="754"/>
      <c r="F32" s="757"/>
      <c r="G32" s="144" t="s">
        <v>60</v>
      </c>
      <c r="H32" s="70">
        <v>3</v>
      </c>
      <c r="I32" s="70">
        <v>3</v>
      </c>
      <c r="J32" s="70">
        <v>3</v>
      </c>
      <c r="K32" s="138"/>
    </row>
    <row r="33" spans="2:11" ht="45" customHeight="1" thickBot="1" x14ac:dyDescent="0.25">
      <c r="B33" s="715"/>
      <c r="C33" s="702"/>
      <c r="D33" s="755"/>
      <c r="E33" s="755"/>
      <c r="F33" s="758"/>
      <c r="G33" s="274" t="s">
        <v>61</v>
      </c>
      <c r="H33" s="259">
        <v>2</v>
      </c>
      <c r="I33" s="259">
        <v>2</v>
      </c>
      <c r="J33" s="259">
        <v>2</v>
      </c>
      <c r="K33" s="256"/>
    </row>
    <row r="34" spans="2:11" ht="70.150000000000006" customHeight="1" thickBot="1" x14ac:dyDescent="0.25">
      <c r="B34" s="545" t="s">
        <v>62</v>
      </c>
      <c r="C34" s="276" t="s">
        <v>63</v>
      </c>
      <c r="D34" s="277"/>
      <c r="E34" s="277"/>
      <c r="F34" s="278"/>
      <c r="G34" s="185" t="s">
        <v>64</v>
      </c>
      <c r="H34" s="279">
        <v>1028</v>
      </c>
      <c r="I34" s="279">
        <v>1028</v>
      </c>
      <c r="J34" s="279">
        <v>1028</v>
      </c>
      <c r="K34" s="254"/>
    </row>
    <row r="35" spans="2:11" ht="16.899999999999999" customHeight="1" x14ac:dyDescent="0.2">
      <c r="B35" s="283"/>
      <c r="C35" s="284" t="s">
        <v>66</v>
      </c>
      <c r="D35" s="285">
        <f>SUM(D36:D38)</f>
        <v>27048.5</v>
      </c>
      <c r="E35" s="285">
        <f t="shared" ref="E35:F35" si="0">SUM(E36:E38)</f>
        <v>26958</v>
      </c>
      <c r="F35" s="286">
        <f t="shared" si="0"/>
        <v>26946.799999999999</v>
      </c>
      <c r="G35" s="287"/>
      <c r="H35" s="288"/>
      <c r="I35" s="288"/>
      <c r="J35" s="288"/>
      <c r="K35" s="289"/>
    </row>
    <row r="36" spans="2:11" ht="17.45" customHeight="1" x14ac:dyDescent="0.2">
      <c r="B36" s="673"/>
      <c r="C36" s="12" t="s">
        <v>67</v>
      </c>
      <c r="D36" s="26"/>
      <c r="E36" s="26"/>
      <c r="F36" s="195"/>
      <c r="G36" s="134"/>
      <c r="H36" s="67"/>
      <c r="I36" s="67"/>
      <c r="J36" s="67"/>
      <c r="K36" s="112"/>
    </row>
    <row r="37" spans="2:11" ht="30" customHeight="1" x14ac:dyDescent="0.2">
      <c r="B37" s="674"/>
      <c r="C37" s="12" t="s">
        <v>19</v>
      </c>
      <c r="D37" s="39">
        <v>8639.7999999999993</v>
      </c>
      <c r="E37" s="39">
        <v>8760</v>
      </c>
      <c r="F37" s="594">
        <v>8748.7999999999993</v>
      </c>
      <c r="G37" s="134"/>
      <c r="H37" s="67"/>
      <c r="I37" s="67"/>
      <c r="J37" s="67"/>
      <c r="K37" s="112"/>
    </row>
    <row r="38" spans="2:11" ht="24.6" customHeight="1" x14ac:dyDescent="0.2">
      <c r="B38" s="675"/>
      <c r="C38" s="12" t="s">
        <v>21</v>
      </c>
      <c r="D38" s="39">
        <v>18408.7</v>
      </c>
      <c r="E38" s="39">
        <v>18198</v>
      </c>
      <c r="F38" s="594">
        <v>18198</v>
      </c>
      <c r="G38" s="134"/>
      <c r="H38" s="67"/>
      <c r="I38" s="67"/>
      <c r="J38" s="67"/>
      <c r="K38" s="112"/>
    </row>
    <row r="39" spans="2:11" ht="18" customHeight="1" x14ac:dyDescent="0.2">
      <c r="B39" s="196"/>
      <c r="C39" s="9" t="s">
        <v>69</v>
      </c>
      <c r="D39" s="11">
        <f>D41</f>
        <v>11</v>
      </c>
      <c r="E39" s="11">
        <f>E41</f>
        <v>11</v>
      </c>
      <c r="F39" s="197">
        <f t="shared" ref="F39" si="1">F41</f>
        <v>11</v>
      </c>
      <c r="G39" s="145"/>
      <c r="H39" s="72"/>
      <c r="I39" s="72"/>
      <c r="J39" s="72"/>
      <c r="K39" s="146"/>
    </row>
    <row r="40" spans="2:11" ht="19.899999999999999" customHeight="1" x14ac:dyDescent="0.2">
      <c r="B40" s="741"/>
      <c r="C40" s="12" t="s">
        <v>70</v>
      </c>
      <c r="D40" s="6"/>
      <c r="E40" s="6"/>
      <c r="F40" s="176"/>
      <c r="G40" s="134"/>
      <c r="H40" s="67"/>
      <c r="I40" s="67"/>
      <c r="J40" s="67"/>
      <c r="K40" s="112"/>
    </row>
    <row r="41" spans="2:11" ht="18" customHeight="1" thickBot="1" x14ac:dyDescent="0.25">
      <c r="B41" s="742"/>
      <c r="C41" s="290" t="s">
        <v>55</v>
      </c>
      <c r="D41" s="426">
        <v>11</v>
      </c>
      <c r="E41" s="426">
        <v>11</v>
      </c>
      <c r="F41" s="595">
        <v>11</v>
      </c>
      <c r="G41" s="189"/>
      <c r="H41" s="114"/>
      <c r="I41" s="114"/>
      <c r="J41" s="114"/>
      <c r="K41" s="115"/>
    </row>
    <row r="42" spans="2:11" ht="70.150000000000006" customHeight="1" x14ac:dyDescent="0.2">
      <c r="B42" s="293" t="s">
        <v>71</v>
      </c>
      <c r="C42" s="294" t="s">
        <v>72</v>
      </c>
      <c r="D42" s="295"/>
      <c r="E42" s="295"/>
      <c r="F42" s="296"/>
      <c r="G42" s="297" t="s">
        <v>65</v>
      </c>
      <c r="H42" s="298">
        <v>5206</v>
      </c>
      <c r="I42" s="298">
        <v>5206</v>
      </c>
      <c r="J42" s="298">
        <v>5206</v>
      </c>
      <c r="K42" s="299"/>
    </row>
    <row r="43" spans="2:11" ht="19.149999999999999" customHeight="1" x14ac:dyDescent="0.2">
      <c r="B43" s="198"/>
      <c r="C43" s="9" t="s">
        <v>69</v>
      </c>
      <c r="D43" s="23">
        <f>D45</f>
        <v>15200.6</v>
      </c>
      <c r="E43" s="23">
        <f>E45</f>
        <v>15114.3</v>
      </c>
      <c r="F43" s="199">
        <f>F45</f>
        <v>15114.3</v>
      </c>
      <c r="G43" s="145"/>
      <c r="H43" s="72"/>
      <c r="I43" s="72"/>
      <c r="J43" s="72"/>
      <c r="K43" s="146"/>
    </row>
    <row r="44" spans="2:11" ht="20.45" customHeight="1" x14ac:dyDescent="0.2">
      <c r="B44" s="694"/>
      <c r="C44" s="14" t="s">
        <v>70</v>
      </c>
      <c r="D44" s="20"/>
      <c r="E44" s="20"/>
      <c r="F44" s="200"/>
      <c r="G44" s="134"/>
      <c r="H44" s="67"/>
      <c r="I44" s="67"/>
      <c r="J44" s="67"/>
      <c r="K44" s="112"/>
    </row>
    <row r="45" spans="2:11" ht="18" customHeight="1" thickBot="1" x14ac:dyDescent="0.25">
      <c r="B45" s="695"/>
      <c r="C45" s="300" t="s">
        <v>73</v>
      </c>
      <c r="D45" s="301">
        <v>15200.6</v>
      </c>
      <c r="E45" s="301">
        <v>15114.3</v>
      </c>
      <c r="F45" s="549">
        <v>15114.3</v>
      </c>
      <c r="G45" s="189"/>
      <c r="H45" s="114"/>
      <c r="I45" s="114"/>
      <c r="J45" s="114"/>
      <c r="K45" s="115"/>
    </row>
    <row r="46" spans="2:11" s="4" customFormat="1" ht="35.25" customHeight="1" x14ac:dyDescent="0.2">
      <c r="B46" s="293" t="s">
        <v>74</v>
      </c>
      <c r="C46" s="302" t="s">
        <v>75</v>
      </c>
      <c r="D46" s="303"/>
      <c r="E46" s="303"/>
      <c r="F46" s="304"/>
      <c r="G46" s="297" t="s">
        <v>65</v>
      </c>
      <c r="H46" s="305">
        <v>30000</v>
      </c>
      <c r="I46" s="305">
        <v>29850</v>
      </c>
      <c r="J46" s="305">
        <v>29700</v>
      </c>
      <c r="K46" s="299"/>
    </row>
    <row r="47" spans="2:11" ht="19.149999999999999" customHeight="1" x14ac:dyDescent="0.2">
      <c r="B47" s="180"/>
      <c r="C47" s="9" t="s">
        <v>69</v>
      </c>
      <c r="D47" s="40">
        <f>SUM(D49:D49)</f>
        <v>55761.3</v>
      </c>
      <c r="E47" s="40">
        <f t="shared" ref="E47:F47" si="2">SUM(E49:E49)</f>
        <v>54749.9</v>
      </c>
      <c r="F47" s="201">
        <f t="shared" si="2"/>
        <v>54749.9</v>
      </c>
      <c r="G47" s="145"/>
      <c r="H47" s="72"/>
      <c r="I47" s="72"/>
      <c r="J47" s="72"/>
      <c r="K47" s="146"/>
    </row>
    <row r="48" spans="2:11" ht="16.5" customHeight="1" x14ac:dyDescent="0.2">
      <c r="B48" s="684"/>
      <c r="C48" s="14" t="s">
        <v>70</v>
      </c>
      <c r="D48" s="41"/>
      <c r="E48" s="41"/>
      <c r="F48" s="203"/>
      <c r="G48" s="134"/>
      <c r="H48" s="67"/>
      <c r="I48" s="67"/>
      <c r="J48" s="67"/>
      <c r="K48" s="112"/>
    </row>
    <row r="49" spans="2:13" ht="19.149999999999999" customHeight="1" thickBot="1" x14ac:dyDescent="0.25">
      <c r="B49" s="685"/>
      <c r="C49" s="300" t="s">
        <v>73</v>
      </c>
      <c r="D49" s="306">
        <v>55761.3</v>
      </c>
      <c r="E49" s="306">
        <v>54749.9</v>
      </c>
      <c r="F49" s="307">
        <v>54749.9</v>
      </c>
      <c r="G49" s="189"/>
      <c r="H49" s="114"/>
      <c r="I49" s="114"/>
      <c r="J49" s="114"/>
      <c r="K49" s="115"/>
    </row>
    <row r="50" spans="2:13" s="4" customFormat="1" ht="43.5" customHeight="1" x14ac:dyDescent="0.2">
      <c r="B50" s="308" t="s">
        <v>76</v>
      </c>
      <c r="C50" s="309" t="s">
        <v>77</v>
      </c>
      <c r="D50" s="310"/>
      <c r="E50" s="310"/>
      <c r="F50" s="311"/>
      <c r="G50" s="636" t="s">
        <v>78</v>
      </c>
      <c r="H50" s="637">
        <v>159</v>
      </c>
      <c r="I50" s="637">
        <v>159</v>
      </c>
      <c r="J50" s="637">
        <v>159</v>
      </c>
      <c r="K50" s="299"/>
    </row>
    <row r="51" spans="2:13" ht="72.599999999999994" customHeight="1" x14ac:dyDescent="0.2">
      <c r="B51" s="204"/>
      <c r="C51" s="10" t="s">
        <v>66</v>
      </c>
      <c r="D51" s="11">
        <f>+D53</f>
        <v>318.8</v>
      </c>
      <c r="E51" s="11">
        <f t="shared" ref="E51:F51" si="3">+E53</f>
        <v>318.8</v>
      </c>
      <c r="F51" s="197">
        <f t="shared" si="3"/>
        <v>318.8</v>
      </c>
      <c r="G51" s="638" t="s">
        <v>79</v>
      </c>
      <c r="H51" s="639">
        <v>15</v>
      </c>
      <c r="I51" s="639">
        <v>15</v>
      </c>
      <c r="J51" s="639">
        <v>15</v>
      </c>
      <c r="K51" s="148"/>
    </row>
    <row r="52" spans="2:13" ht="21.6" customHeight="1" x14ac:dyDescent="0.2">
      <c r="B52" s="676"/>
      <c r="C52" s="12" t="s">
        <v>67</v>
      </c>
      <c r="D52" s="8"/>
      <c r="E52" s="8"/>
      <c r="F52" s="205"/>
      <c r="G52" s="816" t="s">
        <v>445</v>
      </c>
      <c r="H52" s="818">
        <v>34</v>
      </c>
      <c r="I52" s="818">
        <v>34</v>
      </c>
      <c r="J52" s="818">
        <v>34</v>
      </c>
      <c r="K52" s="820"/>
    </row>
    <row r="53" spans="2:13" ht="31.9" customHeight="1" thickBot="1" x14ac:dyDescent="0.25">
      <c r="B53" s="677"/>
      <c r="C53" s="300" t="s">
        <v>21</v>
      </c>
      <c r="D53" s="306">
        <v>318.8</v>
      </c>
      <c r="E53" s="306">
        <v>318.8</v>
      </c>
      <c r="F53" s="307">
        <v>318.8</v>
      </c>
      <c r="G53" s="817"/>
      <c r="H53" s="819"/>
      <c r="I53" s="819"/>
      <c r="J53" s="819"/>
      <c r="K53" s="821"/>
    </row>
    <row r="54" spans="2:13" ht="31.5" customHeight="1" x14ac:dyDescent="0.2">
      <c r="B54" s="308" t="s">
        <v>80</v>
      </c>
      <c r="C54" s="309" t="s">
        <v>81</v>
      </c>
      <c r="D54" s="303"/>
      <c r="E54" s="303"/>
      <c r="F54" s="304"/>
      <c r="G54" s="313" t="s">
        <v>82</v>
      </c>
      <c r="H54" s="305">
        <v>6</v>
      </c>
      <c r="I54" s="305">
        <v>6</v>
      </c>
      <c r="J54" s="305">
        <v>6</v>
      </c>
      <c r="K54" s="299"/>
      <c r="L54" s="550"/>
      <c r="M54" s="4"/>
    </row>
    <row r="55" spans="2:13" ht="16.899999999999999" customHeight="1" x14ac:dyDescent="0.2">
      <c r="B55" s="174"/>
      <c r="C55" s="10" t="s">
        <v>66</v>
      </c>
      <c r="D55" s="40">
        <f t="shared" ref="D55:F55" si="4">D57</f>
        <v>127.6</v>
      </c>
      <c r="E55" s="40">
        <f t="shared" si="4"/>
        <v>127.6</v>
      </c>
      <c r="F55" s="201">
        <f t="shared" si="4"/>
        <v>127.6</v>
      </c>
      <c r="G55" s="145"/>
      <c r="H55" s="72"/>
      <c r="I55" s="72"/>
      <c r="J55" s="72"/>
      <c r="K55" s="146"/>
      <c r="L55" s="4"/>
      <c r="M55" s="4"/>
    </row>
    <row r="56" spans="2:13" ht="14.45" customHeight="1" x14ac:dyDescent="0.2">
      <c r="B56" s="703"/>
      <c r="C56" s="12" t="s">
        <v>67</v>
      </c>
      <c r="D56" s="53"/>
      <c r="E56" s="53"/>
      <c r="F56" s="206"/>
      <c r="G56" s="134"/>
      <c r="H56" s="67"/>
      <c r="I56" s="67"/>
      <c r="J56" s="67"/>
      <c r="K56" s="112"/>
      <c r="L56" s="4"/>
      <c r="M56" s="4"/>
    </row>
    <row r="57" spans="2:13" ht="27.6" customHeight="1" thickBot="1" x14ac:dyDescent="0.25">
      <c r="B57" s="704"/>
      <c r="C57" s="300" t="s">
        <v>21</v>
      </c>
      <c r="D57" s="306">
        <v>127.6</v>
      </c>
      <c r="E57" s="306">
        <v>127.6</v>
      </c>
      <c r="F57" s="307">
        <v>127.6</v>
      </c>
      <c r="G57" s="189"/>
      <c r="H57" s="114"/>
      <c r="I57" s="114"/>
      <c r="J57" s="114"/>
      <c r="K57" s="115"/>
      <c r="L57" s="4"/>
      <c r="M57" s="4"/>
    </row>
    <row r="58" spans="2:13" ht="33.75" customHeight="1" x14ac:dyDescent="0.2">
      <c r="B58" s="308" t="s">
        <v>83</v>
      </c>
      <c r="C58" s="309" t="s">
        <v>84</v>
      </c>
      <c r="D58" s="314"/>
      <c r="E58" s="315"/>
      <c r="F58" s="311"/>
      <c r="G58" s="313" t="s">
        <v>85</v>
      </c>
      <c r="H58" s="305">
        <v>51</v>
      </c>
      <c r="I58" s="305">
        <v>51</v>
      </c>
      <c r="J58" s="305">
        <v>51</v>
      </c>
      <c r="K58" s="299" t="s">
        <v>86</v>
      </c>
      <c r="L58" s="550"/>
      <c r="M58" s="4"/>
    </row>
    <row r="59" spans="2:13" ht="25.5" x14ac:dyDescent="0.2">
      <c r="B59" s="174"/>
      <c r="C59" s="10" t="s">
        <v>66</v>
      </c>
      <c r="D59" s="47">
        <f>D61</f>
        <v>610.20000000000005</v>
      </c>
      <c r="E59" s="47">
        <f t="shared" ref="E59:F59" si="5">E61</f>
        <v>340.1</v>
      </c>
      <c r="F59" s="207">
        <f t="shared" si="5"/>
        <v>340.1</v>
      </c>
      <c r="G59" s="145"/>
      <c r="H59" s="72"/>
      <c r="I59" s="72"/>
      <c r="J59" s="72"/>
      <c r="K59" s="146"/>
    </row>
    <row r="60" spans="2:13" ht="15.6" customHeight="1" x14ac:dyDescent="0.2">
      <c r="B60" s="703"/>
      <c r="C60" s="12" t="s">
        <v>67</v>
      </c>
      <c r="D60" s="28"/>
      <c r="E60" s="28"/>
      <c r="F60" s="208"/>
      <c r="G60" s="134"/>
      <c r="H60" s="67"/>
      <c r="I60" s="67"/>
      <c r="J60" s="67"/>
      <c r="K60" s="112"/>
    </row>
    <row r="61" spans="2:13" ht="30" customHeight="1" thickBot="1" x14ac:dyDescent="0.25">
      <c r="B61" s="704"/>
      <c r="C61" s="300" t="s">
        <v>21</v>
      </c>
      <c r="D61" s="316">
        <v>610.20000000000005</v>
      </c>
      <c r="E61" s="316">
        <v>340.1</v>
      </c>
      <c r="F61" s="551">
        <v>340.1</v>
      </c>
      <c r="G61" s="189"/>
      <c r="H61" s="114"/>
      <c r="I61" s="114"/>
      <c r="J61" s="114"/>
      <c r="K61" s="115"/>
    </row>
    <row r="62" spans="2:13" ht="33.75" customHeight="1" x14ac:dyDescent="0.2">
      <c r="B62" s="308" t="s">
        <v>87</v>
      </c>
      <c r="C62" s="294" t="s">
        <v>88</v>
      </c>
      <c r="D62" s="310"/>
      <c r="E62" s="310"/>
      <c r="F62" s="311"/>
      <c r="G62" s="317" t="s">
        <v>89</v>
      </c>
      <c r="H62" s="305">
        <v>295</v>
      </c>
      <c r="I62" s="305">
        <v>295</v>
      </c>
      <c r="J62" s="305">
        <v>295</v>
      </c>
      <c r="K62" s="318"/>
    </row>
    <row r="63" spans="2:13" ht="25.15" customHeight="1" x14ac:dyDescent="0.2">
      <c r="B63" s="209"/>
      <c r="C63" s="10" t="s">
        <v>66</v>
      </c>
      <c r="D63" s="11">
        <f>SUM(D65:D66)</f>
        <v>263.8</v>
      </c>
      <c r="E63" s="11">
        <f t="shared" ref="E63:F63" si="6">SUM(E65:E66)</f>
        <v>263.8</v>
      </c>
      <c r="F63" s="197">
        <f t="shared" si="6"/>
        <v>263.8</v>
      </c>
      <c r="G63" s="145"/>
      <c r="H63" s="72"/>
      <c r="I63" s="72"/>
      <c r="J63" s="72"/>
      <c r="K63" s="146"/>
    </row>
    <row r="64" spans="2:13" ht="19.899999999999999" customHeight="1" x14ac:dyDescent="0.2">
      <c r="B64" s="705"/>
      <c r="C64" s="12" t="s">
        <v>67</v>
      </c>
      <c r="D64" s="21"/>
      <c r="E64" s="21"/>
      <c r="F64" s="210"/>
      <c r="G64" s="134"/>
      <c r="H64" s="67"/>
      <c r="I64" s="67"/>
      <c r="J64" s="67"/>
      <c r="K64" s="112"/>
    </row>
    <row r="65" spans="2:11" ht="32.450000000000003" customHeight="1" x14ac:dyDescent="0.2">
      <c r="B65" s="706"/>
      <c r="C65" s="12" t="s">
        <v>19</v>
      </c>
      <c r="D65" s="38">
        <v>123.9</v>
      </c>
      <c r="E65" s="38">
        <v>123.9</v>
      </c>
      <c r="F65" s="193">
        <v>123.9</v>
      </c>
      <c r="G65" s="134"/>
      <c r="H65" s="67"/>
      <c r="I65" s="67"/>
      <c r="J65" s="67"/>
      <c r="K65" s="112"/>
    </row>
    <row r="66" spans="2:11" ht="25.15" customHeight="1" thickBot="1" x14ac:dyDescent="0.25">
      <c r="B66" s="707"/>
      <c r="C66" s="300" t="s">
        <v>21</v>
      </c>
      <c r="D66" s="306">
        <v>139.9</v>
      </c>
      <c r="E66" s="306">
        <v>139.9</v>
      </c>
      <c r="F66" s="307">
        <v>139.9</v>
      </c>
      <c r="G66" s="189"/>
      <c r="H66" s="114"/>
      <c r="I66" s="114"/>
      <c r="J66" s="114"/>
      <c r="K66" s="115"/>
    </row>
    <row r="67" spans="2:11" ht="30" customHeight="1" x14ac:dyDescent="0.2">
      <c r="B67" s="319" t="s">
        <v>90</v>
      </c>
      <c r="C67" s="309" t="s">
        <v>91</v>
      </c>
      <c r="D67" s="310"/>
      <c r="E67" s="310"/>
      <c r="F67" s="311"/>
      <c r="G67" s="320"/>
      <c r="H67" s="321"/>
      <c r="I67" s="321"/>
      <c r="J67" s="321"/>
      <c r="K67" s="322"/>
    </row>
    <row r="68" spans="2:11" ht="33.75" customHeight="1" x14ac:dyDescent="0.2">
      <c r="B68" s="539" t="s">
        <v>92</v>
      </c>
      <c r="C68" s="12" t="s">
        <v>93</v>
      </c>
      <c r="D68" s="21"/>
      <c r="E68" s="21"/>
      <c r="F68" s="210"/>
      <c r="G68" s="150" t="s">
        <v>94</v>
      </c>
      <c r="H68" s="73">
        <v>2.5</v>
      </c>
      <c r="I68" s="73">
        <v>2.5</v>
      </c>
      <c r="J68" s="73">
        <v>2.5</v>
      </c>
      <c r="K68" s="151"/>
    </row>
    <row r="69" spans="2:11" ht="28.15" customHeight="1" x14ac:dyDescent="0.2">
      <c r="B69" s="211"/>
      <c r="C69" s="10" t="s">
        <v>66</v>
      </c>
      <c r="D69" s="11">
        <f t="shared" ref="D69:F69" si="7">D71</f>
        <v>52.3</v>
      </c>
      <c r="E69" s="11">
        <f t="shared" si="7"/>
        <v>52.3</v>
      </c>
      <c r="F69" s="197">
        <f t="shared" si="7"/>
        <v>52.3</v>
      </c>
      <c r="G69" s="145"/>
      <c r="H69" s="72"/>
      <c r="I69" s="72"/>
      <c r="J69" s="72"/>
      <c r="K69" s="146"/>
    </row>
    <row r="70" spans="2:11" ht="22.15" customHeight="1" x14ac:dyDescent="0.2">
      <c r="B70" s="698"/>
      <c r="C70" s="12" t="s">
        <v>67</v>
      </c>
      <c r="D70" s="21"/>
      <c r="E70" s="21"/>
      <c r="F70" s="210"/>
      <c r="G70" s="134"/>
      <c r="H70" s="67"/>
      <c r="I70" s="67"/>
      <c r="J70" s="67"/>
      <c r="K70" s="112"/>
    </row>
    <row r="71" spans="2:11" ht="28.15" customHeight="1" thickBot="1" x14ac:dyDescent="0.25">
      <c r="B71" s="699"/>
      <c r="C71" s="300" t="s">
        <v>21</v>
      </c>
      <c r="D71" s="596">
        <v>52.3</v>
      </c>
      <c r="E71" s="596">
        <v>52.3</v>
      </c>
      <c r="F71" s="597">
        <v>52.3</v>
      </c>
      <c r="G71" s="189"/>
      <c r="H71" s="114"/>
      <c r="I71" s="114"/>
      <c r="J71" s="114"/>
      <c r="K71" s="115"/>
    </row>
    <row r="72" spans="2:11" ht="35.25" customHeight="1" x14ac:dyDescent="0.2">
      <c r="B72" s="323" t="s">
        <v>95</v>
      </c>
      <c r="C72" s="324" t="s">
        <v>96</v>
      </c>
      <c r="D72" s="303"/>
      <c r="E72" s="303"/>
      <c r="F72" s="304"/>
      <c r="G72" s="317" t="s">
        <v>97</v>
      </c>
      <c r="H72" s="305">
        <v>10</v>
      </c>
      <c r="I72" s="305">
        <v>10</v>
      </c>
      <c r="J72" s="305">
        <v>10</v>
      </c>
      <c r="K72" s="299"/>
    </row>
    <row r="73" spans="2:11" ht="27.6" customHeight="1" x14ac:dyDescent="0.2">
      <c r="B73" s="212"/>
      <c r="C73" s="51" t="s">
        <v>66</v>
      </c>
      <c r="D73" s="40">
        <f t="shared" ref="D73:F73" si="8">D75</f>
        <v>5</v>
      </c>
      <c r="E73" s="40">
        <f t="shared" si="8"/>
        <v>5</v>
      </c>
      <c r="F73" s="201">
        <f t="shared" si="8"/>
        <v>5</v>
      </c>
      <c r="G73" s="145"/>
      <c r="H73" s="72"/>
      <c r="I73" s="72"/>
      <c r="J73" s="72"/>
      <c r="K73" s="146"/>
    </row>
    <row r="74" spans="2:11" ht="21" customHeight="1" x14ac:dyDescent="0.2">
      <c r="B74" s="213"/>
      <c r="C74" s="32" t="s">
        <v>67</v>
      </c>
      <c r="D74" s="38"/>
      <c r="E74" s="38"/>
      <c r="F74" s="193"/>
      <c r="G74" s="134"/>
      <c r="H74" s="67"/>
      <c r="I74" s="67"/>
      <c r="J74" s="67"/>
      <c r="K74" s="112"/>
    </row>
    <row r="75" spans="2:11" ht="32.450000000000003" customHeight="1" thickBot="1" x14ac:dyDescent="0.25">
      <c r="B75" s="326"/>
      <c r="C75" s="327" t="s">
        <v>19</v>
      </c>
      <c r="D75" s="306">
        <v>5</v>
      </c>
      <c r="E75" s="306">
        <v>5</v>
      </c>
      <c r="F75" s="307">
        <v>5</v>
      </c>
      <c r="G75" s="189"/>
      <c r="H75" s="114"/>
      <c r="I75" s="114"/>
      <c r="J75" s="114"/>
      <c r="K75" s="115"/>
    </row>
    <row r="76" spans="2:11" ht="73.900000000000006" customHeight="1" x14ac:dyDescent="0.2">
      <c r="B76" s="319" t="s">
        <v>98</v>
      </c>
      <c r="C76" s="302" t="s">
        <v>99</v>
      </c>
      <c r="D76" s="310"/>
      <c r="E76" s="310"/>
      <c r="F76" s="311"/>
      <c r="G76" s="312" t="s">
        <v>100</v>
      </c>
      <c r="H76" s="328">
        <v>60</v>
      </c>
      <c r="I76" s="328">
        <v>4</v>
      </c>
      <c r="J76" s="510">
        <v>4</v>
      </c>
      <c r="K76" s="299"/>
    </row>
    <row r="77" spans="2:11" ht="53.25" customHeight="1" x14ac:dyDescent="0.2">
      <c r="B77" s="214"/>
      <c r="C77" s="10" t="s">
        <v>66</v>
      </c>
      <c r="D77" s="11">
        <f>D79</f>
        <v>34.799999999999997</v>
      </c>
      <c r="E77" s="11">
        <f>E79</f>
        <v>2.2000000000000002</v>
      </c>
      <c r="F77" s="197">
        <f t="shared" ref="F77" si="9">F79</f>
        <v>2.2000000000000002</v>
      </c>
      <c r="G77" s="147" t="s">
        <v>447</v>
      </c>
      <c r="H77" s="74">
        <v>55</v>
      </c>
      <c r="I77" s="74"/>
      <c r="J77" s="511"/>
      <c r="K77" s="148"/>
    </row>
    <row r="78" spans="2:11" ht="19.899999999999999" customHeight="1" x14ac:dyDescent="0.2">
      <c r="B78" s="696"/>
      <c r="C78" s="12" t="s">
        <v>67</v>
      </c>
      <c r="D78" s="21"/>
      <c r="E78" s="21"/>
      <c r="F78" s="210"/>
      <c r="G78" s="134"/>
      <c r="H78" s="67"/>
      <c r="I78" s="67"/>
      <c r="J78" s="512"/>
      <c r="K78" s="112"/>
    </row>
    <row r="79" spans="2:11" ht="28.15" customHeight="1" thickBot="1" x14ac:dyDescent="0.25">
      <c r="B79" s="697"/>
      <c r="C79" s="329" t="s">
        <v>21</v>
      </c>
      <c r="D79" s="34">
        <v>34.799999999999997</v>
      </c>
      <c r="E79" s="34">
        <v>2.2000000000000002</v>
      </c>
      <c r="F79" s="330">
        <v>2.2000000000000002</v>
      </c>
      <c r="G79" s="184"/>
      <c r="H79" s="101"/>
      <c r="I79" s="101"/>
      <c r="J79" s="513"/>
      <c r="K79" s="115"/>
    </row>
    <row r="80" spans="2:11" ht="45" customHeight="1" thickBot="1" x14ac:dyDescent="0.25">
      <c r="B80" s="331" t="s">
        <v>101</v>
      </c>
      <c r="C80" s="332" t="s">
        <v>102</v>
      </c>
      <c r="D80" s="333"/>
      <c r="E80" s="333"/>
      <c r="F80" s="334"/>
      <c r="G80" s="335"/>
      <c r="H80" s="336"/>
      <c r="I80" s="336"/>
      <c r="J80" s="336"/>
      <c r="K80" s="337"/>
    </row>
    <row r="81" spans="2:11" ht="32.25" customHeight="1" x14ac:dyDescent="0.2">
      <c r="B81" s="339"/>
      <c r="C81" s="340"/>
      <c r="D81" s="341"/>
      <c r="E81" s="341"/>
      <c r="F81" s="342"/>
      <c r="G81" s="343" t="s">
        <v>103</v>
      </c>
      <c r="H81" s="344">
        <v>97</v>
      </c>
      <c r="I81" s="344">
        <v>97</v>
      </c>
      <c r="J81" s="344">
        <v>97</v>
      </c>
      <c r="K81" s="345" t="s">
        <v>104</v>
      </c>
    </row>
    <row r="82" spans="2:11" ht="34.5" customHeight="1" x14ac:dyDescent="0.2">
      <c r="B82" s="215"/>
      <c r="C82" s="75"/>
      <c r="D82" s="76"/>
      <c r="E82" s="76"/>
      <c r="F82" s="216"/>
      <c r="G82" s="154" t="s">
        <v>105</v>
      </c>
      <c r="H82" s="77">
        <v>28</v>
      </c>
      <c r="I82" s="77">
        <v>28</v>
      </c>
      <c r="J82" s="77">
        <v>28</v>
      </c>
      <c r="K82" s="153" t="s">
        <v>106</v>
      </c>
    </row>
    <row r="83" spans="2:11" ht="33.75" customHeight="1" x14ac:dyDescent="0.2">
      <c r="B83" s="215"/>
      <c r="C83" s="75"/>
      <c r="D83" s="76"/>
      <c r="E83" s="76"/>
      <c r="F83" s="216"/>
      <c r="G83" s="154" t="s">
        <v>107</v>
      </c>
      <c r="H83" s="77">
        <v>75.5</v>
      </c>
      <c r="I83" s="77">
        <v>75.5</v>
      </c>
      <c r="J83" s="77">
        <v>75.5</v>
      </c>
      <c r="K83" s="153"/>
    </row>
    <row r="84" spans="2:11" ht="47.25" customHeight="1" x14ac:dyDescent="0.2">
      <c r="B84" s="215"/>
      <c r="C84" s="75"/>
      <c r="D84" s="76"/>
      <c r="E84" s="76"/>
      <c r="F84" s="216"/>
      <c r="G84" s="152" t="s">
        <v>108</v>
      </c>
      <c r="H84" s="66">
        <v>26</v>
      </c>
      <c r="I84" s="66">
        <v>26</v>
      </c>
      <c r="J84" s="66">
        <v>26</v>
      </c>
      <c r="K84" s="153" t="s">
        <v>109</v>
      </c>
    </row>
    <row r="85" spans="2:11" ht="45" customHeight="1" x14ac:dyDescent="0.2">
      <c r="B85" s="215"/>
      <c r="C85" s="75"/>
      <c r="D85" s="76"/>
      <c r="E85" s="76"/>
      <c r="F85" s="216"/>
      <c r="G85" s="152" t="s">
        <v>110</v>
      </c>
      <c r="H85" s="66">
        <v>24</v>
      </c>
      <c r="I85" s="66">
        <v>24</v>
      </c>
      <c r="J85" s="66">
        <v>24</v>
      </c>
      <c r="K85" s="153" t="s">
        <v>111</v>
      </c>
    </row>
    <row r="86" spans="2:11" ht="45" customHeight="1" thickBot="1" x14ac:dyDescent="0.25">
      <c r="B86" s="346"/>
      <c r="C86" s="347"/>
      <c r="D86" s="348"/>
      <c r="E86" s="348"/>
      <c r="F86" s="349"/>
      <c r="G86" s="350" t="s">
        <v>112</v>
      </c>
      <c r="H86" s="129">
        <v>67</v>
      </c>
      <c r="I86" s="129">
        <v>67</v>
      </c>
      <c r="J86" s="129">
        <v>67</v>
      </c>
      <c r="K86" s="351" t="s">
        <v>113</v>
      </c>
    </row>
    <row r="87" spans="2:11" ht="31.5" customHeight="1" thickBot="1" x14ac:dyDescent="0.25">
      <c r="B87" s="352" t="s">
        <v>114</v>
      </c>
      <c r="C87" s="353" t="s">
        <v>115</v>
      </c>
      <c r="D87" s="354"/>
      <c r="E87" s="354"/>
      <c r="F87" s="355"/>
      <c r="G87" s="356"/>
      <c r="H87" s="357"/>
      <c r="I87" s="357"/>
      <c r="J87" s="357"/>
      <c r="K87" s="358"/>
    </row>
    <row r="88" spans="2:11" ht="24" customHeight="1" thickBot="1" x14ac:dyDescent="0.25">
      <c r="B88" s="542" t="s">
        <v>116</v>
      </c>
      <c r="C88" s="552" t="s">
        <v>117</v>
      </c>
      <c r="D88" s="553"/>
      <c r="E88" s="553"/>
      <c r="F88" s="554"/>
      <c r="G88" s="555" t="s">
        <v>118</v>
      </c>
      <c r="H88" s="556" t="s">
        <v>119</v>
      </c>
      <c r="I88" s="556" t="s">
        <v>119</v>
      </c>
      <c r="J88" s="556" t="s">
        <v>119</v>
      </c>
      <c r="K88" s="557"/>
    </row>
    <row r="89" spans="2:11" ht="84" customHeight="1" thickBot="1" x14ac:dyDescent="0.25">
      <c r="B89" s="558" t="s">
        <v>122</v>
      </c>
      <c r="C89" s="559" t="s">
        <v>123</v>
      </c>
      <c r="D89" s="560"/>
      <c r="E89" s="560"/>
      <c r="F89" s="561"/>
      <c r="G89" s="562" t="s">
        <v>124</v>
      </c>
      <c r="H89" s="563"/>
      <c r="I89" s="563" t="s">
        <v>125</v>
      </c>
      <c r="J89" s="563"/>
      <c r="K89" s="564"/>
    </row>
    <row r="90" spans="2:11" ht="28.5" customHeight="1" x14ac:dyDescent="0.2">
      <c r="B90" s="658" t="s">
        <v>127</v>
      </c>
      <c r="C90" s="688" t="s">
        <v>128</v>
      </c>
      <c r="D90" s="759"/>
      <c r="E90" s="759"/>
      <c r="F90" s="762"/>
      <c r="G90" s="367" t="s">
        <v>129</v>
      </c>
      <c r="H90" s="362" t="s">
        <v>130</v>
      </c>
      <c r="I90" s="362" t="s">
        <v>130</v>
      </c>
      <c r="J90" s="362" t="s">
        <v>130</v>
      </c>
      <c r="K90" s="368" t="s">
        <v>131</v>
      </c>
    </row>
    <row r="91" spans="2:11" ht="34.5" customHeight="1" x14ac:dyDescent="0.2">
      <c r="B91" s="659"/>
      <c r="C91" s="689"/>
      <c r="D91" s="760"/>
      <c r="E91" s="760"/>
      <c r="F91" s="763"/>
      <c r="G91" s="157" t="s">
        <v>132</v>
      </c>
      <c r="H91" s="79" t="s">
        <v>133</v>
      </c>
      <c r="I91" s="79" t="s">
        <v>133</v>
      </c>
      <c r="J91" s="79" t="s">
        <v>133</v>
      </c>
      <c r="K91" s="158" t="s">
        <v>86</v>
      </c>
    </row>
    <row r="92" spans="2:11" ht="33" customHeight="1" x14ac:dyDescent="0.2">
      <c r="B92" s="659"/>
      <c r="C92" s="689"/>
      <c r="D92" s="760"/>
      <c r="E92" s="760"/>
      <c r="F92" s="763"/>
      <c r="G92" s="159" t="s">
        <v>134</v>
      </c>
      <c r="H92" s="80" t="s">
        <v>135</v>
      </c>
      <c r="I92" s="80" t="s">
        <v>135</v>
      </c>
      <c r="J92" s="80" t="s">
        <v>135</v>
      </c>
      <c r="K92" s="160"/>
    </row>
    <row r="93" spans="2:11" ht="28.5" customHeight="1" x14ac:dyDescent="0.2">
      <c r="B93" s="659"/>
      <c r="C93" s="689"/>
      <c r="D93" s="760"/>
      <c r="E93" s="760"/>
      <c r="F93" s="763"/>
      <c r="G93" s="161" t="s">
        <v>136</v>
      </c>
      <c r="H93" s="81" t="s">
        <v>138</v>
      </c>
      <c r="I93" s="81" t="s">
        <v>139</v>
      </c>
      <c r="J93" s="81" t="s">
        <v>140</v>
      </c>
      <c r="K93" s="162"/>
    </row>
    <row r="94" spans="2:11" ht="33" customHeight="1" x14ac:dyDescent="0.2">
      <c r="B94" s="659"/>
      <c r="C94" s="689"/>
      <c r="D94" s="760"/>
      <c r="E94" s="760"/>
      <c r="F94" s="763"/>
      <c r="G94" s="163" t="s">
        <v>141</v>
      </c>
      <c r="H94" s="78" t="s">
        <v>142</v>
      </c>
      <c r="I94" s="78" t="s">
        <v>143</v>
      </c>
      <c r="J94" s="78" t="s">
        <v>144</v>
      </c>
      <c r="K94" s="156"/>
    </row>
    <row r="95" spans="2:11" ht="30" customHeight="1" x14ac:dyDescent="0.2">
      <c r="B95" s="659"/>
      <c r="C95" s="689"/>
      <c r="D95" s="760"/>
      <c r="E95" s="760"/>
      <c r="F95" s="763"/>
      <c r="G95" s="155" t="s">
        <v>145</v>
      </c>
      <c r="H95" s="78" t="s">
        <v>146</v>
      </c>
      <c r="I95" s="78" t="s">
        <v>147</v>
      </c>
      <c r="J95" s="78" t="s">
        <v>148</v>
      </c>
      <c r="K95" s="156"/>
    </row>
    <row r="96" spans="2:11" ht="20.45" customHeight="1" x14ac:dyDescent="0.2">
      <c r="B96" s="659"/>
      <c r="C96" s="689"/>
      <c r="D96" s="760"/>
      <c r="E96" s="760"/>
      <c r="F96" s="763"/>
      <c r="G96" s="155" t="s">
        <v>149</v>
      </c>
      <c r="H96" s="78" t="s">
        <v>150</v>
      </c>
      <c r="I96" s="78" t="s">
        <v>150</v>
      </c>
      <c r="J96" s="78" t="s">
        <v>150</v>
      </c>
      <c r="K96" s="156"/>
    </row>
    <row r="97" spans="2:11" ht="30.75" customHeight="1" x14ac:dyDescent="0.2">
      <c r="B97" s="659"/>
      <c r="C97" s="689"/>
      <c r="D97" s="760"/>
      <c r="E97" s="760"/>
      <c r="F97" s="763"/>
      <c r="G97" s="155" t="s">
        <v>151</v>
      </c>
      <c r="H97" s="78" t="s">
        <v>152</v>
      </c>
      <c r="I97" s="78"/>
      <c r="J97" s="78"/>
      <c r="K97" s="156"/>
    </row>
    <row r="98" spans="2:11" ht="20.45" customHeight="1" x14ac:dyDescent="0.2">
      <c r="B98" s="659"/>
      <c r="C98" s="689"/>
      <c r="D98" s="760"/>
      <c r="E98" s="760"/>
      <c r="F98" s="763"/>
      <c r="G98" s="135" t="s">
        <v>155</v>
      </c>
      <c r="H98" s="78" t="s">
        <v>125</v>
      </c>
      <c r="I98" s="78"/>
      <c r="J98" s="78"/>
      <c r="K98" s="156"/>
    </row>
    <row r="99" spans="2:11" ht="20.45" customHeight="1" x14ac:dyDescent="0.2">
      <c r="B99" s="659"/>
      <c r="C99" s="689"/>
      <c r="D99" s="760"/>
      <c r="E99" s="760"/>
      <c r="F99" s="763"/>
      <c r="G99" s="135" t="s">
        <v>156</v>
      </c>
      <c r="H99" s="82" t="s">
        <v>157</v>
      </c>
      <c r="I99" s="78"/>
      <c r="J99" s="78"/>
      <c r="K99" s="156"/>
    </row>
    <row r="100" spans="2:11" ht="20.45" customHeight="1" thickBot="1" x14ac:dyDescent="0.25">
      <c r="B100" s="660"/>
      <c r="C100" s="690"/>
      <c r="D100" s="761"/>
      <c r="E100" s="761"/>
      <c r="F100" s="764"/>
      <c r="G100" s="369" t="s">
        <v>158</v>
      </c>
      <c r="H100" s="371" t="s">
        <v>159</v>
      </c>
      <c r="I100" s="370"/>
      <c r="J100" s="370"/>
      <c r="K100" s="372"/>
    </row>
    <row r="101" spans="2:11" ht="43.5" customHeight="1" thickBot="1" x14ac:dyDescent="0.25">
      <c r="B101" s="365" t="s">
        <v>160</v>
      </c>
      <c r="C101" s="506" t="s">
        <v>161</v>
      </c>
      <c r="D101" s="364"/>
      <c r="E101" s="364"/>
      <c r="F101" s="267"/>
      <c r="G101" s="361" t="s">
        <v>162</v>
      </c>
      <c r="H101" s="373" t="s">
        <v>164</v>
      </c>
      <c r="I101" s="373" t="s">
        <v>164</v>
      </c>
      <c r="J101" s="373" t="s">
        <v>164</v>
      </c>
      <c r="K101" s="374" t="s">
        <v>131</v>
      </c>
    </row>
    <row r="102" spans="2:11" ht="44.25" customHeight="1" thickBot="1" x14ac:dyDescent="0.25">
      <c r="B102" s="538" t="s">
        <v>165</v>
      </c>
      <c r="C102" s="507" t="s">
        <v>166</v>
      </c>
      <c r="D102" s="364"/>
      <c r="E102" s="364"/>
      <c r="F102" s="267"/>
      <c r="G102" s="375" t="s">
        <v>167</v>
      </c>
      <c r="H102" s="373" t="s">
        <v>169</v>
      </c>
      <c r="I102" s="376"/>
      <c r="J102" s="376"/>
      <c r="K102" s="363"/>
    </row>
    <row r="103" spans="2:11" ht="30" customHeight="1" x14ac:dyDescent="0.2">
      <c r="B103" s="678" t="s">
        <v>170</v>
      </c>
      <c r="C103" s="735" t="s">
        <v>171</v>
      </c>
      <c r="D103" s="759"/>
      <c r="E103" s="759"/>
      <c r="F103" s="762"/>
      <c r="G103" s="375" t="s">
        <v>172</v>
      </c>
      <c r="H103" s="378" t="s">
        <v>168</v>
      </c>
      <c r="I103" s="378" t="s">
        <v>168</v>
      </c>
      <c r="J103" s="378" t="s">
        <v>168</v>
      </c>
      <c r="K103" s="363"/>
    </row>
    <row r="104" spans="2:11" ht="41.25" customHeight="1" x14ac:dyDescent="0.2">
      <c r="B104" s="679"/>
      <c r="C104" s="736"/>
      <c r="D104" s="760"/>
      <c r="E104" s="760"/>
      <c r="F104" s="763"/>
      <c r="G104" s="164" t="s">
        <v>173</v>
      </c>
      <c r="H104" s="85" t="s">
        <v>174</v>
      </c>
      <c r="I104" s="85" t="s">
        <v>174</v>
      </c>
      <c r="J104" s="85" t="s">
        <v>174</v>
      </c>
      <c r="K104" s="149" t="s">
        <v>86</v>
      </c>
    </row>
    <row r="105" spans="2:11" ht="34.5" customHeight="1" thickBot="1" x14ac:dyDescent="0.25">
      <c r="B105" s="679"/>
      <c r="C105" s="737"/>
      <c r="D105" s="761"/>
      <c r="E105" s="761"/>
      <c r="F105" s="764"/>
      <c r="G105" s="164" t="s">
        <v>175</v>
      </c>
      <c r="H105" s="83" t="s">
        <v>125</v>
      </c>
      <c r="I105" s="85"/>
      <c r="J105" s="85"/>
      <c r="K105" s="149"/>
    </row>
    <row r="106" spans="2:11" ht="41.45" customHeight="1" x14ac:dyDescent="0.2">
      <c r="B106" s="686" t="s">
        <v>176</v>
      </c>
      <c r="C106" s="688" t="s">
        <v>177</v>
      </c>
      <c r="D106" s="765"/>
      <c r="E106" s="765"/>
      <c r="F106" s="768"/>
      <c r="G106" s="380" t="s">
        <v>178</v>
      </c>
      <c r="H106" s="378" t="s">
        <v>146</v>
      </c>
      <c r="I106" s="378" t="s">
        <v>146</v>
      </c>
      <c r="J106" s="378" t="s">
        <v>146</v>
      </c>
      <c r="K106" s="363"/>
    </row>
    <row r="107" spans="2:11" ht="34.5" customHeight="1" x14ac:dyDescent="0.2">
      <c r="B107" s="687"/>
      <c r="C107" s="689"/>
      <c r="D107" s="766"/>
      <c r="E107" s="766"/>
      <c r="F107" s="769"/>
      <c r="G107" s="165" t="s">
        <v>179</v>
      </c>
      <c r="H107" s="85" t="s">
        <v>180</v>
      </c>
      <c r="I107" s="85" t="s">
        <v>152</v>
      </c>
      <c r="J107" s="85" t="s">
        <v>152</v>
      </c>
      <c r="K107" s="149"/>
    </row>
    <row r="108" spans="2:11" ht="32.25" customHeight="1" x14ac:dyDescent="0.2">
      <c r="B108" s="542"/>
      <c r="C108" s="689"/>
      <c r="D108" s="766"/>
      <c r="E108" s="766"/>
      <c r="F108" s="769"/>
      <c r="G108" s="183" t="s">
        <v>181</v>
      </c>
      <c r="H108" s="83" t="s">
        <v>182</v>
      </c>
      <c r="I108" s="83" t="s">
        <v>182</v>
      </c>
      <c r="J108" s="83" t="s">
        <v>182</v>
      </c>
      <c r="K108" s="149"/>
    </row>
    <row r="109" spans="2:11" ht="29.25" customHeight="1" x14ac:dyDescent="0.2">
      <c r="B109" s="542"/>
      <c r="C109" s="689"/>
      <c r="D109" s="766"/>
      <c r="E109" s="766"/>
      <c r="F109" s="769"/>
      <c r="G109" s="137" t="s">
        <v>183</v>
      </c>
      <c r="H109" s="83" t="s">
        <v>184</v>
      </c>
      <c r="I109" s="83" t="s">
        <v>184</v>
      </c>
      <c r="J109" s="83" t="s">
        <v>184</v>
      </c>
      <c r="K109" s="149"/>
    </row>
    <row r="110" spans="2:11" ht="28.5" customHeight="1" x14ac:dyDescent="0.2">
      <c r="B110" s="111"/>
      <c r="C110" s="689"/>
      <c r="D110" s="766"/>
      <c r="E110" s="766"/>
      <c r="F110" s="769"/>
      <c r="G110" s="135" t="s">
        <v>185</v>
      </c>
      <c r="H110" s="83" t="s">
        <v>186</v>
      </c>
      <c r="I110" s="83" t="s">
        <v>187</v>
      </c>
      <c r="J110" s="83" t="s">
        <v>187</v>
      </c>
      <c r="K110" s="149"/>
    </row>
    <row r="111" spans="2:11" ht="41.25" customHeight="1" x14ac:dyDescent="0.2">
      <c r="B111" s="111"/>
      <c r="C111" s="689"/>
      <c r="D111" s="766"/>
      <c r="E111" s="766"/>
      <c r="F111" s="769"/>
      <c r="G111" s="155" t="s">
        <v>188</v>
      </c>
      <c r="H111" s="82" t="s">
        <v>152</v>
      </c>
      <c r="I111" s="82" t="s">
        <v>152</v>
      </c>
      <c r="J111" s="82" t="s">
        <v>152</v>
      </c>
      <c r="K111" s="149"/>
    </row>
    <row r="112" spans="2:11" ht="42.75" customHeight="1" x14ac:dyDescent="0.2">
      <c r="B112" s="111"/>
      <c r="C112" s="689"/>
      <c r="D112" s="766"/>
      <c r="E112" s="766"/>
      <c r="F112" s="769"/>
      <c r="G112" s="155" t="s">
        <v>189</v>
      </c>
      <c r="H112" s="82" t="s">
        <v>184</v>
      </c>
      <c r="I112" s="82" t="s">
        <v>184</v>
      </c>
      <c r="J112" s="82" t="s">
        <v>184</v>
      </c>
      <c r="K112" s="149"/>
    </row>
    <row r="113" spans="2:11" ht="20.25" customHeight="1" x14ac:dyDescent="0.2">
      <c r="B113" s="111"/>
      <c r="C113" s="689"/>
      <c r="D113" s="766"/>
      <c r="E113" s="766"/>
      <c r="F113" s="769"/>
      <c r="G113" s="155" t="s">
        <v>191</v>
      </c>
      <c r="H113" s="82" t="s">
        <v>150</v>
      </c>
      <c r="I113" s="82"/>
      <c r="J113" s="82"/>
      <c r="K113" s="149"/>
    </row>
    <row r="114" spans="2:11" ht="21" customHeight="1" x14ac:dyDescent="0.2">
      <c r="B114" s="111"/>
      <c r="C114" s="689"/>
      <c r="D114" s="766"/>
      <c r="E114" s="766"/>
      <c r="F114" s="769"/>
      <c r="G114" s="155" t="s">
        <v>153</v>
      </c>
      <c r="H114" s="82" t="s">
        <v>193</v>
      </c>
      <c r="I114" s="82"/>
      <c r="J114" s="82"/>
      <c r="K114" s="149"/>
    </row>
    <row r="115" spans="2:11" ht="19.5" customHeight="1" x14ac:dyDescent="0.2">
      <c r="B115" s="111"/>
      <c r="C115" s="689"/>
      <c r="D115" s="766"/>
      <c r="E115" s="766"/>
      <c r="F115" s="769"/>
      <c r="G115" s="155" t="s">
        <v>158</v>
      </c>
      <c r="H115" s="82" t="s">
        <v>194</v>
      </c>
      <c r="I115" s="82"/>
      <c r="J115" s="82"/>
      <c r="K115" s="149"/>
    </row>
    <row r="116" spans="2:11" ht="20.25" customHeight="1" thickBot="1" x14ac:dyDescent="0.25">
      <c r="B116" s="113"/>
      <c r="C116" s="690"/>
      <c r="D116" s="767"/>
      <c r="E116" s="767"/>
      <c r="F116" s="770"/>
      <c r="G116" s="381" t="s">
        <v>195</v>
      </c>
      <c r="H116" s="371" t="s">
        <v>196</v>
      </c>
      <c r="I116" s="371"/>
      <c r="J116" s="371"/>
      <c r="K116" s="382"/>
    </row>
    <row r="117" spans="2:11" ht="43.5" customHeight="1" thickBot="1" x14ac:dyDescent="0.25">
      <c r="B117" s="543" t="s">
        <v>197</v>
      </c>
      <c r="C117" s="398" t="s">
        <v>198</v>
      </c>
      <c r="D117" s="379"/>
      <c r="E117" s="379"/>
      <c r="F117" s="103"/>
      <c r="G117" s="384" t="s">
        <v>199</v>
      </c>
      <c r="H117" s="362" t="s">
        <v>192</v>
      </c>
      <c r="I117" s="362" t="s">
        <v>192</v>
      </c>
      <c r="J117" s="362" t="s">
        <v>192</v>
      </c>
      <c r="K117" s="363"/>
    </row>
    <row r="118" spans="2:11" ht="22.5" customHeight="1" x14ac:dyDescent="0.2">
      <c r="B118" s="678" t="s">
        <v>200</v>
      </c>
      <c r="C118" s="700" t="s">
        <v>201</v>
      </c>
      <c r="D118" s="765"/>
      <c r="E118" s="765"/>
      <c r="F118" s="768"/>
      <c r="G118" s="383" t="s">
        <v>118</v>
      </c>
      <c r="H118" s="362" t="s">
        <v>202</v>
      </c>
      <c r="I118" s="362" t="s">
        <v>202</v>
      </c>
      <c r="J118" s="362" t="s">
        <v>202</v>
      </c>
      <c r="K118" s="363"/>
    </row>
    <row r="119" spans="2:11" ht="28.9" customHeight="1" x14ac:dyDescent="0.2">
      <c r="B119" s="679"/>
      <c r="C119" s="701"/>
      <c r="D119" s="766"/>
      <c r="E119" s="766"/>
      <c r="F119" s="769"/>
      <c r="G119" s="155" t="s">
        <v>203</v>
      </c>
      <c r="H119" s="78" t="s">
        <v>157</v>
      </c>
      <c r="I119" s="78" t="s">
        <v>157</v>
      </c>
      <c r="J119" s="78" t="s">
        <v>157</v>
      </c>
      <c r="K119" s="149"/>
    </row>
    <row r="120" spans="2:11" ht="69.75" customHeight="1" thickBot="1" x14ac:dyDescent="0.25">
      <c r="B120" s="679"/>
      <c r="C120" s="701"/>
      <c r="D120" s="766"/>
      <c r="E120" s="766"/>
      <c r="F120" s="769"/>
      <c r="G120" s="171" t="s">
        <v>204</v>
      </c>
      <c r="H120" s="565" t="s">
        <v>157</v>
      </c>
      <c r="I120" s="565" t="s">
        <v>157</v>
      </c>
      <c r="J120" s="565" t="s">
        <v>157</v>
      </c>
      <c r="K120" s="170"/>
    </row>
    <row r="121" spans="2:11" ht="57" customHeight="1" x14ac:dyDescent="0.2">
      <c r="B121" s="678" t="s">
        <v>205</v>
      </c>
      <c r="C121" s="688" t="s">
        <v>206</v>
      </c>
      <c r="D121" s="759"/>
      <c r="E121" s="759"/>
      <c r="F121" s="762"/>
      <c r="G121" s="375" t="s">
        <v>208</v>
      </c>
      <c r="H121" s="378" t="s">
        <v>207</v>
      </c>
      <c r="I121" s="378" t="s">
        <v>207</v>
      </c>
      <c r="J121" s="378" t="s">
        <v>207</v>
      </c>
      <c r="K121" s="363"/>
    </row>
    <row r="122" spans="2:11" ht="35.25" customHeight="1" x14ac:dyDescent="0.2">
      <c r="B122" s="679"/>
      <c r="C122" s="689"/>
      <c r="D122" s="760"/>
      <c r="E122" s="760"/>
      <c r="F122" s="763"/>
      <c r="G122" s="135" t="s">
        <v>209</v>
      </c>
      <c r="H122" s="85" t="s">
        <v>150</v>
      </c>
      <c r="I122" s="85" t="s">
        <v>150</v>
      </c>
      <c r="J122" s="85" t="s">
        <v>150</v>
      </c>
      <c r="K122" s="149"/>
    </row>
    <row r="123" spans="2:11" ht="21.75" customHeight="1" thickBot="1" x14ac:dyDescent="0.25">
      <c r="B123" s="680"/>
      <c r="C123" s="690"/>
      <c r="D123" s="761"/>
      <c r="E123" s="761"/>
      <c r="F123" s="764"/>
      <c r="G123" s="369" t="s">
        <v>210</v>
      </c>
      <c r="H123" s="566" t="s">
        <v>125</v>
      </c>
      <c r="I123" s="566"/>
      <c r="J123" s="566"/>
      <c r="K123" s="382"/>
    </row>
    <row r="124" spans="2:11" ht="21" customHeight="1" x14ac:dyDescent="0.2">
      <c r="B124" s="678" t="s">
        <v>212</v>
      </c>
      <c r="C124" s="735" t="s">
        <v>213</v>
      </c>
      <c r="D124" s="759"/>
      <c r="E124" s="765"/>
      <c r="F124" s="768"/>
      <c r="G124" s="383" t="s">
        <v>214</v>
      </c>
      <c r="H124" s="378" t="s">
        <v>215</v>
      </c>
      <c r="I124" s="378" t="s">
        <v>215</v>
      </c>
      <c r="J124" s="378" t="s">
        <v>215</v>
      </c>
      <c r="K124" s="363"/>
    </row>
    <row r="125" spans="2:11" ht="45" customHeight="1" x14ac:dyDescent="0.2">
      <c r="B125" s="679"/>
      <c r="C125" s="736"/>
      <c r="D125" s="760"/>
      <c r="E125" s="766"/>
      <c r="F125" s="769"/>
      <c r="G125" s="143" t="s">
        <v>216</v>
      </c>
      <c r="H125" s="84" t="s">
        <v>218</v>
      </c>
      <c r="I125" s="84" t="s">
        <v>218</v>
      </c>
      <c r="J125" s="84" t="s">
        <v>218</v>
      </c>
      <c r="K125" s="149"/>
    </row>
    <row r="126" spans="2:11" ht="67.5" customHeight="1" x14ac:dyDescent="0.2">
      <c r="B126" s="679"/>
      <c r="C126" s="736"/>
      <c r="D126" s="760"/>
      <c r="E126" s="766"/>
      <c r="F126" s="769"/>
      <c r="G126" s="167" t="s">
        <v>219</v>
      </c>
      <c r="H126" s="83" t="s">
        <v>152</v>
      </c>
      <c r="I126" s="83" t="s">
        <v>152</v>
      </c>
      <c r="J126" s="83" t="s">
        <v>152</v>
      </c>
      <c r="K126" s="149"/>
    </row>
    <row r="127" spans="2:11" ht="18.75" customHeight="1" x14ac:dyDescent="0.2">
      <c r="B127" s="679"/>
      <c r="C127" s="736"/>
      <c r="D127" s="760"/>
      <c r="E127" s="766"/>
      <c r="F127" s="769"/>
      <c r="G127" s="143" t="s">
        <v>220</v>
      </c>
      <c r="H127" s="83" t="s">
        <v>125</v>
      </c>
      <c r="I127" s="83"/>
      <c r="J127" s="83"/>
      <c r="K127" s="149"/>
    </row>
    <row r="128" spans="2:11" ht="30.75" customHeight="1" thickBot="1" x14ac:dyDescent="0.25">
      <c r="B128" s="680"/>
      <c r="C128" s="737"/>
      <c r="D128" s="761"/>
      <c r="E128" s="767"/>
      <c r="F128" s="770"/>
      <c r="G128" s="258" t="s">
        <v>221</v>
      </c>
      <c r="H128" s="386" t="s">
        <v>190</v>
      </c>
      <c r="I128" s="386" t="s">
        <v>154</v>
      </c>
      <c r="J128" s="386" t="s">
        <v>222</v>
      </c>
      <c r="K128" s="382"/>
    </row>
    <row r="129" spans="2:11" ht="40.15" customHeight="1" thickBot="1" x14ac:dyDescent="0.25">
      <c r="B129" s="366" t="s">
        <v>223</v>
      </c>
      <c r="C129" s="377" t="s">
        <v>224</v>
      </c>
      <c r="D129" s="364"/>
      <c r="E129" s="364"/>
      <c r="F129" s="267"/>
      <c r="G129" s="387" t="s">
        <v>225</v>
      </c>
      <c r="H129" s="388" t="s">
        <v>226</v>
      </c>
      <c r="I129" s="388" t="s">
        <v>226</v>
      </c>
      <c r="J129" s="388" t="s">
        <v>226</v>
      </c>
      <c r="K129" s="363"/>
    </row>
    <row r="130" spans="2:11" ht="20.25" customHeight="1" x14ac:dyDescent="0.2">
      <c r="B130" s="658" t="s">
        <v>227</v>
      </c>
      <c r="C130" s="700" t="s">
        <v>228</v>
      </c>
      <c r="D130" s="759"/>
      <c r="E130" s="759"/>
      <c r="F130" s="762"/>
      <c r="G130" s="257" t="s">
        <v>229</v>
      </c>
      <c r="H130" s="390">
        <v>9</v>
      </c>
      <c r="I130" s="390">
        <v>9</v>
      </c>
      <c r="J130" s="390">
        <v>9</v>
      </c>
      <c r="K130" s="363"/>
    </row>
    <row r="131" spans="2:11" ht="31.9" customHeight="1" x14ac:dyDescent="0.2">
      <c r="B131" s="659"/>
      <c r="C131" s="701"/>
      <c r="D131" s="760"/>
      <c r="E131" s="760"/>
      <c r="F131" s="763"/>
      <c r="G131" s="143" t="s">
        <v>230</v>
      </c>
      <c r="H131" s="86">
        <v>5</v>
      </c>
      <c r="I131" s="86">
        <v>5</v>
      </c>
      <c r="J131" s="86">
        <v>5</v>
      </c>
      <c r="K131" s="149"/>
    </row>
    <row r="132" spans="2:11" ht="41.25" customHeight="1" x14ac:dyDescent="0.2">
      <c r="B132" s="659"/>
      <c r="C132" s="701"/>
      <c r="D132" s="760"/>
      <c r="E132" s="760"/>
      <c r="F132" s="763"/>
      <c r="G132" s="137" t="s">
        <v>231</v>
      </c>
      <c r="H132" s="86">
        <v>3</v>
      </c>
      <c r="I132" s="86">
        <v>3</v>
      </c>
      <c r="J132" s="86">
        <v>3</v>
      </c>
      <c r="K132" s="149"/>
    </row>
    <row r="133" spans="2:11" ht="31.9" customHeight="1" thickBot="1" x14ac:dyDescent="0.25">
      <c r="B133" s="659"/>
      <c r="C133" s="702"/>
      <c r="D133" s="761"/>
      <c r="E133" s="761"/>
      <c r="F133" s="764"/>
      <c r="G133" s="169" t="s">
        <v>232</v>
      </c>
      <c r="H133" s="87">
        <v>7</v>
      </c>
      <c r="I133" s="87">
        <v>7</v>
      </c>
      <c r="J133" s="87">
        <v>7</v>
      </c>
      <c r="K133" s="170"/>
    </row>
    <row r="134" spans="2:11" ht="34.5" customHeight="1" x14ac:dyDescent="0.2">
      <c r="B134" s="681" t="s">
        <v>233</v>
      </c>
      <c r="C134" s="668" t="s">
        <v>234</v>
      </c>
      <c r="D134" s="749"/>
      <c r="E134" s="749"/>
      <c r="F134" s="751"/>
      <c r="G134" s="361" t="s">
        <v>235</v>
      </c>
      <c r="H134" s="394">
        <v>24</v>
      </c>
      <c r="I134" s="394">
        <v>31</v>
      </c>
      <c r="J134" s="394">
        <v>25</v>
      </c>
      <c r="K134" s="363"/>
    </row>
    <row r="135" spans="2:11" ht="22.5" customHeight="1" x14ac:dyDescent="0.2">
      <c r="B135" s="682"/>
      <c r="C135" s="669"/>
      <c r="D135" s="772"/>
      <c r="E135" s="772"/>
      <c r="F135" s="773"/>
      <c r="G135" s="171" t="s">
        <v>236</v>
      </c>
      <c r="H135" s="89">
        <v>10</v>
      </c>
      <c r="I135" s="89">
        <v>10</v>
      </c>
      <c r="J135" s="89"/>
      <c r="K135" s="149"/>
    </row>
    <row r="136" spans="2:11" ht="21" customHeight="1" x14ac:dyDescent="0.2">
      <c r="B136" s="682"/>
      <c r="C136" s="669"/>
      <c r="D136" s="772"/>
      <c r="E136" s="772"/>
      <c r="F136" s="773"/>
      <c r="G136" s="171" t="s">
        <v>237</v>
      </c>
      <c r="H136" s="89">
        <v>9</v>
      </c>
      <c r="I136" s="89">
        <v>1</v>
      </c>
      <c r="J136" s="89">
        <v>2</v>
      </c>
      <c r="K136" s="149"/>
    </row>
    <row r="137" spans="2:11" ht="22.5" customHeight="1" thickBot="1" x14ac:dyDescent="0.25">
      <c r="B137" s="683"/>
      <c r="C137" s="771"/>
      <c r="D137" s="750"/>
      <c r="E137" s="750"/>
      <c r="F137" s="752"/>
      <c r="G137" s="381" t="s">
        <v>238</v>
      </c>
      <c r="H137" s="396">
        <v>125</v>
      </c>
      <c r="I137" s="396">
        <v>125</v>
      </c>
      <c r="J137" s="396">
        <v>125</v>
      </c>
      <c r="K137" s="382"/>
    </row>
    <row r="138" spans="2:11" ht="31.9" customHeight="1" x14ac:dyDescent="0.2">
      <c r="B138" s="275" t="s">
        <v>239</v>
      </c>
      <c r="C138" s="668" t="s">
        <v>240</v>
      </c>
      <c r="D138" s="774"/>
      <c r="E138" s="774"/>
      <c r="F138" s="776"/>
      <c r="G138" s="172" t="s">
        <v>241</v>
      </c>
      <c r="H138" s="88">
        <v>26</v>
      </c>
      <c r="I138" s="88">
        <v>26</v>
      </c>
      <c r="J138" s="88">
        <v>26</v>
      </c>
      <c r="K138" s="149"/>
    </row>
    <row r="139" spans="2:11" ht="31.5" customHeight="1" x14ac:dyDescent="0.2">
      <c r="B139" s="546"/>
      <c r="C139" s="669"/>
      <c r="D139" s="775"/>
      <c r="E139" s="775"/>
      <c r="F139" s="777"/>
      <c r="G139" s="172" t="s">
        <v>242</v>
      </c>
      <c r="H139" s="88">
        <v>11</v>
      </c>
      <c r="I139" s="88">
        <v>11</v>
      </c>
      <c r="J139" s="88">
        <v>11</v>
      </c>
      <c r="K139" s="149"/>
    </row>
    <row r="140" spans="2:11" ht="31.5" customHeight="1" x14ac:dyDescent="0.2">
      <c r="B140" s="546"/>
      <c r="C140" s="669"/>
      <c r="D140" s="775"/>
      <c r="E140" s="775"/>
      <c r="F140" s="777"/>
      <c r="G140" s="172" t="s">
        <v>243</v>
      </c>
      <c r="H140" s="88">
        <v>23</v>
      </c>
      <c r="I140" s="88">
        <v>23</v>
      </c>
      <c r="J140" s="88">
        <v>23</v>
      </c>
      <c r="K140" s="149"/>
    </row>
    <row r="141" spans="2:11" ht="42" customHeight="1" x14ac:dyDescent="0.2">
      <c r="B141" s="546"/>
      <c r="C141" s="669"/>
      <c r="D141" s="775"/>
      <c r="E141" s="775"/>
      <c r="F141" s="777"/>
      <c r="G141" s="173" t="s">
        <v>244</v>
      </c>
      <c r="H141" s="88">
        <v>18</v>
      </c>
      <c r="I141" s="88">
        <v>18</v>
      </c>
      <c r="J141" s="88">
        <v>18</v>
      </c>
      <c r="K141" s="149"/>
    </row>
    <row r="142" spans="2:11" ht="42" customHeight="1" thickBot="1" x14ac:dyDescent="0.25">
      <c r="B142" s="546"/>
      <c r="C142" s="771"/>
      <c r="D142" s="775"/>
      <c r="E142" s="775"/>
      <c r="F142" s="777"/>
      <c r="G142" s="399" t="s">
        <v>245</v>
      </c>
      <c r="H142" s="395">
        <v>59</v>
      </c>
      <c r="I142" s="395">
        <v>59</v>
      </c>
      <c r="J142" s="395">
        <v>59</v>
      </c>
      <c r="K142" s="382"/>
    </row>
    <row r="143" spans="2:11" ht="26.45" customHeight="1" x14ac:dyDescent="0.2">
      <c r="B143" s="400"/>
      <c r="C143" s="284" t="s">
        <v>66</v>
      </c>
      <c r="D143" s="401">
        <f t="shared" ref="D143:F143" si="10">SUM(D145:D149)</f>
        <v>14839.3</v>
      </c>
      <c r="E143" s="401">
        <f t="shared" si="10"/>
        <v>13984.9</v>
      </c>
      <c r="F143" s="402">
        <f t="shared" si="10"/>
        <v>14054.400000000001</v>
      </c>
      <c r="G143" s="287"/>
      <c r="H143" s="288"/>
      <c r="I143" s="288"/>
      <c r="J143" s="288"/>
      <c r="K143" s="289"/>
    </row>
    <row r="144" spans="2:11" ht="15.6" customHeight="1" x14ac:dyDescent="0.2">
      <c r="B144" s="711"/>
      <c r="C144" s="13" t="s">
        <v>67</v>
      </c>
      <c r="D144" s="5"/>
      <c r="E144" s="5"/>
      <c r="F144" s="217"/>
      <c r="G144" s="134"/>
      <c r="H144" s="67"/>
      <c r="I144" s="67"/>
      <c r="J144" s="67"/>
      <c r="K144" s="112"/>
    </row>
    <row r="145" spans="2:11" ht="29.45" customHeight="1" x14ac:dyDescent="0.2">
      <c r="B145" s="712"/>
      <c r="C145" s="12" t="s">
        <v>19</v>
      </c>
      <c r="D145" s="598">
        <v>12808.3</v>
      </c>
      <c r="E145" s="598">
        <v>12591.1</v>
      </c>
      <c r="F145" s="599">
        <v>12692.2</v>
      </c>
      <c r="G145" s="134"/>
      <c r="H145" s="67"/>
      <c r="I145" s="67"/>
      <c r="J145" s="67"/>
      <c r="K145" s="112"/>
    </row>
    <row r="146" spans="2:11" ht="25.5" x14ac:dyDescent="0.2">
      <c r="B146" s="712"/>
      <c r="C146" s="12" t="s">
        <v>21</v>
      </c>
      <c r="D146" s="600">
        <v>512.20000000000005</v>
      </c>
      <c r="E146" s="600">
        <v>0</v>
      </c>
      <c r="F146" s="601">
        <v>0</v>
      </c>
      <c r="G146" s="134"/>
      <c r="H146" s="67"/>
      <c r="I146" s="67"/>
      <c r="J146" s="67"/>
      <c r="K146" s="112"/>
    </row>
    <row r="147" spans="2:11" ht="19.899999999999999" customHeight="1" x14ac:dyDescent="0.2">
      <c r="B147" s="712"/>
      <c r="C147" s="14" t="s">
        <v>120</v>
      </c>
      <c r="D147" s="602">
        <v>1297.2999999999997</v>
      </c>
      <c r="E147" s="602">
        <v>1310.1999999999998</v>
      </c>
      <c r="F147" s="603">
        <v>1362.1999999999998</v>
      </c>
      <c r="G147" s="134"/>
      <c r="H147" s="67"/>
      <c r="I147" s="67"/>
      <c r="J147" s="67"/>
      <c r="K147" s="112"/>
    </row>
    <row r="148" spans="2:11" ht="29.45" customHeight="1" x14ac:dyDescent="0.2">
      <c r="B148" s="712"/>
      <c r="C148" s="12" t="s">
        <v>126</v>
      </c>
      <c r="D148" s="604">
        <v>141.9</v>
      </c>
      <c r="E148" s="604">
        <v>83.600000000000009</v>
      </c>
      <c r="F148" s="605">
        <v>0</v>
      </c>
      <c r="G148" s="134"/>
      <c r="H148" s="67"/>
      <c r="I148" s="67"/>
      <c r="J148" s="67"/>
      <c r="K148" s="112"/>
    </row>
    <row r="149" spans="2:11" ht="18.600000000000001" customHeight="1" x14ac:dyDescent="0.2">
      <c r="B149" s="713"/>
      <c r="C149" s="14" t="s">
        <v>121</v>
      </c>
      <c r="D149" s="606">
        <v>79.599999999999994</v>
      </c>
      <c r="E149" s="606">
        <v>0</v>
      </c>
      <c r="F149" s="607">
        <v>0</v>
      </c>
      <c r="G149" s="134"/>
      <c r="H149" s="67"/>
      <c r="I149" s="67"/>
      <c r="J149" s="67"/>
      <c r="K149" s="112"/>
    </row>
    <row r="150" spans="2:11" ht="18.600000000000001" customHeight="1" x14ac:dyDescent="0.2">
      <c r="B150" s="218"/>
      <c r="C150" s="9" t="s">
        <v>69</v>
      </c>
      <c r="D150" s="27">
        <f>D152+D153</f>
        <v>860.30000000000007</v>
      </c>
      <c r="E150" s="27">
        <f t="shared" ref="E150:F150" si="11">E152+E153</f>
        <v>368.70000000000005</v>
      </c>
      <c r="F150" s="194">
        <f t="shared" si="11"/>
        <v>338.6</v>
      </c>
      <c r="G150" s="145"/>
      <c r="H150" s="72"/>
      <c r="I150" s="72"/>
      <c r="J150" s="72"/>
      <c r="K150" s="146"/>
    </row>
    <row r="151" spans="2:11" ht="18.600000000000001" customHeight="1" x14ac:dyDescent="0.2">
      <c r="B151" s="778"/>
      <c r="C151" s="14" t="s">
        <v>70</v>
      </c>
      <c r="D151" s="65"/>
      <c r="E151" s="21"/>
      <c r="F151" s="210"/>
      <c r="G151" s="134"/>
      <c r="H151" s="67"/>
      <c r="I151" s="67"/>
      <c r="J151" s="67"/>
      <c r="K151" s="112"/>
    </row>
    <row r="152" spans="2:11" ht="18.600000000000001" customHeight="1" x14ac:dyDescent="0.2">
      <c r="B152" s="779"/>
      <c r="C152" s="14" t="s">
        <v>55</v>
      </c>
      <c r="D152" s="608">
        <v>521.70000000000005</v>
      </c>
      <c r="E152" s="608">
        <v>30.1</v>
      </c>
      <c r="F152" s="609">
        <v>0</v>
      </c>
      <c r="G152" s="134"/>
      <c r="H152" s="67"/>
      <c r="I152" s="67"/>
      <c r="J152" s="67"/>
      <c r="K152" s="112"/>
    </row>
    <row r="153" spans="2:11" ht="18.600000000000001" customHeight="1" thickBot="1" x14ac:dyDescent="0.25">
      <c r="B153" s="780"/>
      <c r="C153" s="520" t="s">
        <v>211</v>
      </c>
      <c r="D153" s="610">
        <v>338.6</v>
      </c>
      <c r="E153" s="610">
        <v>338.6</v>
      </c>
      <c r="F153" s="611">
        <v>338.6</v>
      </c>
      <c r="G153" s="189"/>
      <c r="H153" s="114"/>
      <c r="I153" s="114"/>
      <c r="J153" s="114"/>
      <c r="K153" s="115"/>
    </row>
    <row r="154" spans="2:11" ht="32.450000000000003" customHeight="1" thickBot="1" x14ac:dyDescent="0.25">
      <c r="B154" s="352" t="s">
        <v>246</v>
      </c>
      <c r="C154" s="353" t="s">
        <v>247</v>
      </c>
      <c r="D154" s="354"/>
      <c r="E154" s="354"/>
      <c r="F154" s="355"/>
      <c r="G154" s="356"/>
      <c r="H154" s="357"/>
      <c r="I154" s="357"/>
      <c r="J154" s="357"/>
      <c r="K154" s="358"/>
    </row>
    <row r="155" spans="2:11" ht="44.25" customHeight="1" thickBot="1" x14ac:dyDescent="0.25">
      <c r="B155" s="365" t="s">
        <v>248</v>
      </c>
      <c r="C155" s="385" t="s">
        <v>249</v>
      </c>
      <c r="D155" s="359"/>
      <c r="E155" s="359"/>
      <c r="F155" s="360"/>
      <c r="G155" s="404" t="s">
        <v>250</v>
      </c>
      <c r="H155" s="362" t="s">
        <v>448</v>
      </c>
      <c r="I155" s="362" t="s">
        <v>137</v>
      </c>
      <c r="J155" s="405" t="s">
        <v>137</v>
      </c>
      <c r="K155" s="363"/>
    </row>
    <row r="156" spans="2:11" ht="33" customHeight="1" thickBot="1" x14ac:dyDescent="0.25">
      <c r="B156" s="567" t="s">
        <v>251</v>
      </c>
      <c r="C156" s="568" t="s">
        <v>252</v>
      </c>
      <c r="D156" s="569"/>
      <c r="E156" s="569"/>
      <c r="F156" s="570"/>
      <c r="G156" s="571" t="s">
        <v>253</v>
      </c>
      <c r="H156" s="572">
        <v>2</v>
      </c>
      <c r="I156" s="572">
        <v>2</v>
      </c>
      <c r="J156" s="572">
        <v>2</v>
      </c>
      <c r="K156" s="573" t="s">
        <v>254</v>
      </c>
    </row>
    <row r="157" spans="2:11" ht="33" customHeight="1" thickBot="1" x14ac:dyDescent="0.25">
      <c r="B157" s="537" t="s">
        <v>255</v>
      </c>
      <c r="C157" s="409" t="s">
        <v>256</v>
      </c>
      <c r="D157" s="64"/>
      <c r="E157" s="64"/>
      <c r="F157" s="389"/>
      <c r="G157" s="406" t="s">
        <v>257</v>
      </c>
      <c r="H157" s="403">
        <v>2</v>
      </c>
      <c r="I157" s="403">
        <v>2</v>
      </c>
      <c r="J157" s="403">
        <v>2</v>
      </c>
      <c r="K157" s="110"/>
    </row>
    <row r="158" spans="2:11" ht="24.6" customHeight="1" x14ac:dyDescent="0.2">
      <c r="B158" s="283"/>
      <c r="C158" s="284" t="s">
        <v>66</v>
      </c>
      <c r="D158" s="401">
        <f>D160</f>
        <v>2005.4</v>
      </c>
      <c r="E158" s="401">
        <f t="shared" ref="E158:F158" si="12">E160</f>
        <v>1887.9</v>
      </c>
      <c r="F158" s="401">
        <f t="shared" si="12"/>
        <v>1887.9</v>
      </c>
      <c r="G158" s="287"/>
      <c r="H158" s="288"/>
      <c r="I158" s="288"/>
      <c r="J158" s="288"/>
      <c r="K158" s="289"/>
    </row>
    <row r="159" spans="2:11" ht="18" customHeight="1" x14ac:dyDescent="0.2">
      <c r="B159" s="219"/>
      <c r="C159" s="13" t="s">
        <v>67</v>
      </c>
      <c r="D159" s="21"/>
      <c r="E159" s="21"/>
      <c r="F159" s="210"/>
      <c r="G159" s="134"/>
      <c r="H159" s="67"/>
      <c r="I159" s="67"/>
      <c r="J159" s="67"/>
      <c r="K159" s="112"/>
    </row>
    <row r="160" spans="2:11" ht="30" customHeight="1" thickBot="1" x14ac:dyDescent="0.25">
      <c r="B160" s="408"/>
      <c r="C160" s="300" t="s">
        <v>68</v>
      </c>
      <c r="D160" s="610">
        <v>2005.4</v>
      </c>
      <c r="E160" s="610">
        <v>1887.9</v>
      </c>
      <c r="F160" s="611">
        <v>1887.9</v>
      </c>
      <c r="G160" s="189"/>
      <c r="H160" s="114"/>
      <c r="I160" s="114"/>
      <c r="J160" s="114"/>
      <c r="K160" s="115"/>
    </row>
    <row r="161" spans="2:11" ht="55.15" customHeight="1" thickBot="1" x14ac:dyDescent="0.25">
      <c r="B161" s="352" t="s">
        <v>258</v>
      </c>
      <c r="C161" s="353" t="s">
        <v>259</v>
      </c>
      <c r="D161" s="354"/>
      <c r="E161" s="354"/>
      <c r="F161" s="410"/>
      <c r="G161" s="356"/>
      <c r="H161" s="357"/>
      <c r="I161" s="357"/>
      <c r="J161" s="357"/>
      <c r="K161" s="358"/>
    </row>
    <row r="162" spans="2:11" ht="57" customHeight="1" thickBot="1" x14ac:dyDescent="0.25">
      <c r="B162" s="538" t="s">
        <v>260</v>
      </c>
      <c r="C162" s="507" t="s">
        <v>261</v>
      </c>
      <c r="D162" s="359"/>
      <c r="E162" s="359"/>
      <c r="F162" s="509"/>
      <c r="G162" s="361" t="s">
        <v>262</v>
      </c>
      <c r="H162" s="362" t="s">
        <v>449</v>
      </c>
      <c r="I162" s="362" t="s">
        <v>150</v>
      </c>
      <c r="J162" s="362" t="s">
        <v>150</v>
      </c>
      <c r="K162" s="363"/>
    </row>
    <row r="163" spans="2:11" ht="42" customHeight="1" thickBot="1" x14ac:dyDescent="0.25">
      <c r="B163" s="365" t="s">
        <v>263</v>
      </c>
      <c r="C163" s="507" t="s">
        <v>264</v>
      </c>
      <c r="D163" s="263"/>
      <c r="E163" s="263"/>
      <c r="F163" s="264"/>
      <c r="G163" s="375" t="s">
        <v>265</v>
      </c>
      <c r="H163" s="362" t="s">
        <v>154</v>
      </c>
      <c r="I163" s="362" t="s">
        <v>150</v>
      </c>
      <c r="J163" s="362" t="s">
        <v>150</v>
      </c>
      <c r="K163" s="363"/>
    </row>
    <row r="164" spans="2:11" ht="44.25" customHeight="1" thickBot="1" x14ac:dyDescent="0.25">
      <c r="B164" s="538" t="s">
        <v>266</v>
      </c>
      <c r="C164" s="507" t="s">
        <v>267</v>
      </c>
      <c r="D164" s="263"/>
      <c r="E164" s="263"/>
      <c r="F164" s="264"/>
      <c r="G164" s="375" t="s">
        <v>268</v>
      </c>
      <c r="H164" s="362" t="s">
        <v>269</v>
      </c>
      <c r="I164" s="362" t="s">
        <v>269</v>
      </c>
      <c r="J164" s="362" t="s">
        <v>269</v>
      </c>
      <c r="K164" s="363" t="s">
        <v>270</v>
      </c>
    </row>
    <row r="165" spans="2:11" ht="44.25" customHeight="1" thickBot="1" x14ac:dyDescent="0.25">
      <c r="B165" s="538" t="s">
        <v>271</v>
      </c>
      <c r="C165" s="265" t="s">
        <v>272</v>
      </c>
      <c r="D165" s="250"/>
      <c r="E165" s="250"/>
      <c r="F165" s="251"/>
      <c r="G165" s="375" t="s">
        <v>273</v>
      </c>
      <c r="H165" s="362" t="s">
        <v>274</v>
      </c>
      <c r="I165" s="362" t="s">
        <v>274</v>
      </c>
      <c r="J165" s="362" t="s">
        <v>274</v>
      </c>
      <c r="K165" s="363"/>
    </row>
    <row r="166" spans="2:11" ht="56.25" customHeight="1" thickBot="1" x14ac:dyDescent="0.25">
      <c r="B166" s="538" t="s">
        <v>275</v>
      </c>
      <c r="C166" s="265" t="s">
        <v>276</v>
      </c>
      <c r="D166" s="271"/>
      <c r="E166" s="271"/>
      <c r="F166" s="272"/>
      <c r="G166" s="375" t="s">
        <v>277</v>
      </c>
      <c r="H166" s="362" t="s">
        <v>137</v>
      </c>
      <c r="I166" s="362" t="s">
        <v>137</v>
      </c>
      <c r="J166" s="362" t="s">
        <v>137</v>
      </c>
      <c r="K166" s="363"/>
    </row>
    <row r="167" spans="2:11" ht="30.6" customHeight="1" thickBot="1" x14ac:dyDescent="0.25">
      <c r="B167" s="538" t="s">
        <v>278</v>
      </c>
      <c r="C167" s="508" t="s">
        <v>279</v>
      </c>
      <c r="D167" s="269"/>
      <c r="E167" s="269"/>
      <c r="F167" s="270"/>
      <c r="G167" s="375" t="s">
        <v>280</v>
      </c>
      <c r="H167" s="411" t="s">
        <v>154</v>
      </c>
      <c r="I167" s="411" t="s">
        <v>154</v>
      </c>
      <c r="J167" s="411" t="s">
        <v>154</v>
      </c>
      <c r="K167" s="363"/>
    </row>
    <row r="168" spans="2:11" ht="56.25" customHeight="1" thickBot="1" x14ac:dyDescent="0.25">
      <c r="B168" s="538" t="s">
        <v>281</v>
      </c>
      <c r="C168" s="508" t="s">
        <v>282</v>
      </c>
      <c r="D168" s="250"/>
      <c r="E168" s="271"/>
      <c r="F168" s="272"/>
      <c r="G168" s="375" t="s">
        <v>89</v>
      </c>
      <c r="H168" s="411" t="s">
        <v>163</v>
      </c>
      <c r="I168" s="411" t="s">
        <v>163</v>
      </c>
      <c r="J168" s="411" t="s">
        <v>163</v>
      </c>
      <c r="K168" s="363"/>
    </row>
    <row r="169" spans="2:11" ht="30.6" customHeight="1" thickBot="1" x14ac:dyDescent="0.25">
      <c r="B169" s="538" t="s">
        <v>283</v>
      </c>
      <c r="C169" s="265" t="s">
        <v>284</v>
      </c>
      <c r="D169" s="392"/>
      <c r="E169" s="392"/>
      <c r="F169" s="393"/>
      <c r="G169" s="375" t="s">
        <v>285</v>
      </c>
      <c r="H169" s="362" t="s">
        <v>286</v>
      </c>
      <c r="I169" s="362" t="s">
        <v>286</v>
      </c>
      <c r="J169" s="362" t="s">
        <v>286</v>
      </c>
      <c r="K169" s="267" t="s">
        <v>86</v>
      </c>
    </row>
    <row r="170" spans="2:11" ht="43.5" customHeight="1" thickBot="1" x14ac:dyDescent="0.25">
      <c r="B170" s="541" t="s">
        <v>287</v>
      </c>
      <c r="C170" s="385" t="s">
        <v>288</v>
      </c>
      <c r="D170" s="263"/>
      <c r="E170" s="263"/>
      <c r="F170" s="264"/>
      <c r="G170" s="375" t="s">
        <v>289</v>
      </c>
      <c r="H170" s="411" t="s">
        <v>182</v>
      </c>
      <c r="I170" s="411" t="s">
        <v>125</v>
      </c>
      <c r="J170" s="411" t="s">
        <v>125</v>
      </c>
      <c r="K170" s="267"/>
    </row>
    <row r="171" spans="2:11" ht="15.6" customHeight="1" x14ac:dyDescent="0.2">
      <c r="B171" s="400"/>
      <c r="C171" s="284" t="s">
        <v>66</v>
      </c>
      <c r="D171" s="401">
        <f t="shared" ref="D171:F171" si="13">D173+D174</f>
        <v>8449.5</v>
      </c>
      <c r="E171" s="401">
        <f t="shared" si="13"/>
        <v>8362.5</v>
      </c>
      <c r="F171" s="402">
        <f t="shared" si="13"/>
        <v>8362.5</v>
      </c>
      <c r="G171" s="287"/>
      <c r="H171" s="288"/>
      <c r="I171" s="288"/>
      <c r="J171" s="288"/>
      <c r="K171" s="289"/>
    </row>
    <row r="172" spans="2:11" ht="15.6" customHeight="1" x14ac:dyDescent="0.2">
      <c r="B172" s="691"/>
      <c r="C172" s="13" t="s">
        <v>67</v>
      </c>
      <c r="D172" s="5"/>
      <c r="E172" s="5"/>
      <c r="F172" s="217"/>
      <c r="G172" s="134"/>
      <c r="H172" s="67"/>
      <c r="I172" s="67"/>
      <c r="J172" s="67"/>
      <c r="K172" s="112"/>
    </row>
    <row r="173" spans="2:11" ht="29.45" customHeight="1" x14ac:dyDescent="0.2">
      <c r="B173" s="692"/>
      <c r="C173" s="12" t="s">
        <v>19</v>
      </c>
      <c r="D173" s="39">
        <v>8424.7000000000007</v>
      </c>
      <c r="E173" s="39">
        <v>8362.5</v>
      </c>
      <c r="F173" s="594">
        <v>8362.5</v>
      </c>
      <c r="G173" s="134"/>
      <c r="H173" s="67"/>
      <c r="I173" s="67"/>
      <c r="J173" s="67"/>
      <c r="K173" s="112"/>
    </row>
    <row r="174" spans="2:11" ht="30" customHeight="1" thickBot="1" x14ac:dyDescent="0.25">
      <c r="B174" s="693"/>
      <c r="C174" s="300" t="s">
        <v>21</v>
      </c>
      <c r="D174" s="291">
        <v>24.8</v>
      </c>
      <c r="E174" s="291">
        <f>SUMIF($C162:$C170,#REF!,E162:E170)</f>
        <v>0</v>
      </c>
      <c r="F174" s="292">
        <f>SUMIF($C162:$C170,#REF!,F162:F170)</f>
        <v>0</v>
      </c>
      <c r="G174" s="189"/>
      <c r="H174" s="114"/>
      <c r="I174" s="114"/>
      <c r="J174" s="114"/>
      <c r="K174" s="115"/>
    </row>
    <row r="175" spans="2:11" ht="32.25" customHeight="1" thickBot="1" x14ac:dyDescent="0.25">
      <c r="B175" s="352" t="s">
        <v>290</v>
      </c>
      <c r="C175" s="353" t="s">
        <v>291</v>
      </c>
      <c r="D175" s="354"/>
      <c r="E175" s="354"/>
      <c r="F175" s="355"/>
      <c r="G175" s="356"/>
      <c r="H175" s="357"/>
      <c r="I175" s="357"/>
      <c r="J175" s="357"/>
      <c r="K175" s="358"/>
    </row>
    <row r="176" spans="2:11" ht="44.25" customHeight="1" thickBot="1" x14ac:dyDescent="0.25">
      <c r="B176" s="532" t="s">
        <v>292</v>
      </c>
      <c r="C176" s="265" t="s">
        <v>293</v>
      </c>
      <c r="D176" s="379"/>
      <c r="E176" s="379"/>
      <c r="F176" s="103"/>
      <c r="G176" s="412" t="s">
        <v>294</v>
      </c>
      <c r="H176" s="262">
        <v>9</v>
      </c>
      <c r="I176" s="262">
        <v>13</v>
      </c>
      <c r="J176" s="262">
        <v>13</v>
      </c>
      <c r="K176" s="374"/>
    </row>
    <row r="177" spans="2:11" ht="108.6" customHeight="1" thickBot="1" x14ac:dyDescent="0.25">
      <c r="B177" s="532" t="s">
        <v>295</v>
      </c>
      <c r="C177" s="413" t="s">
        <v>296</v>
      </c>
      <c r="D177" s="392"/>
      <c r="E177" s="392"/>
      <c r="F177" s="393"/>
      <c r="G177" s="412" t="s">
        <v>297</v>
      </c>
      <c r="H177" s="262">
        <v>3</v>
      </c>
      <c r="I177" s="262">
        <v>4</v>
      </c>
      <c r="J177" s="262">
        <v>4</v>
      </c>
      <c r="K177" s="374"/>
    </row>
    <row r="178" spans="2:11" ht="26.45" customHeight="1" x14ac:dyDescent="0.2">
      <c r="B178" s="414"/>
      <c r="C178" s="415" t="s">
        <v>66</v>
      </c>
      <c r="D178" s="401">
        <f t="shared" ref="D178:F178" si="14">D180</f>
        <v>221.5</v>
      </c>
      <c r="E178" s="401">
        <f t="shared" si="14"/>
        <v>250</v>
      </c>
      <c r="F178" s="402">
        <f t="shared" si="14"/>
        <v>250</v>
      </c>
      <c r="G178" s="287"/>
      <c r="H178" s="288"/>
      <c r="I178" s="288"/>
      <c r="J178" s="288"/>
      <c r="K178" s="289"/>
    </row>
    <row r="179" spans="2:11" ht="16.899999999999999" customHeight="1" x14ac:dyDescent="0.2">
      <c r="B179" s="711"/>
      <c r="C179" s="32" t="s">
        <v>67</v>
      </c>
      <c r="D179" s="6"/>
      <c r="E179" s="6"/>
      <c r="F179" s="176"/>
      <c r="G179" s="134"/>
      <c r="H179" s="67"/>
      <c r="I179" s="67"/>
      <c r="J179" s="67"/>
      <c r="K179" s="112"/>
    </row>
    <row r="180" spans="2:11" ht="34.15" customHeight="1" thickBot="1" x14ac:dyDescent="0.25">
      <c r="B180" s="715"/>
      <c r="C180" s="327" t="s">
        <v>19</v>
      </c>
      <c r="D180" s="426">
        <v>221.5</v>
      </c>
      <c r="E180" s="426">
        <v>250</v>
      </c>
      <c r="F180" s="595">
        <v>250</v>
      </c>
      <c r="G180" s="189"/>
      <c r="H180" s="114"/>
      <c r="I180" s="114"/>
      <c r="J180" s="114"/>
      <c r="K180" s="115"/>
    </row>
    <row r="181" spans="2:11" ht="36" customHeight="1" x14ac:dyDescent="0.2">
      <c r="B181" s="293" t="s">
        <v>298</v>
      </c>
      <c r="C181" s="294" t="s">
        <v>299</v>
      </c>
      <c r="D181" s="310"/>
      <c r="E181" s="310"/>
      <c r="F181" s="311"/>
      <c r="G181" s="416" t="s">
        <v>300</v>
      </c>
      <c r="H181" s="298">
        <v>70</v>
      </c>
      <c r="I181" s="298">
        <v>70</v>
      </c>
      <c r="J181" s="298">
        <v>70</v>
      </c>
      <c r="K181" s="299"/>
    </row>
    <row r="182" spans="2:11" ht="43.5" customHeight="1" x14ac:dyDescent="0.2">
      <c r="B182" s="221"/>
      <c r="C182" s="10" t="s">
        <v>66</v>
      </c>
      <c r="D182" s="11">
        <f>SUM(D183:D185)</f>
        <v>794.90000000000009</v>
      </c>
      <c r="E182" s="11">
        <f t="shared" ref="E182:F182" si="15">SUM(E183:E185)</f>
        <v>330</v>
      </c>
      <c r="F182" s="11">
        <f t="shared" si="15"/>
        <v>330</v>
      </c>
      <c r="G182" s="174" t="s">
        <v>301</v>
      </c>
      <c r="H182" s="91">
        <v>50</v>
      </c>
      <c r="I182" s="91">
        <v>50</v>
      </c>
      <c r="J182" s="91">
        <v>50</v>
      </c>
      <c r="K182" s="148"/>
    </row>
    <row r="183" spans="2:11" ht="31.5" customHeight="1" x14ac:dyDescent="0.2">
      <c r="B183" s="220"/>
      <c r="C183" s="13" t="s">
        <v>67</v>
      </c>
      <c r="D183" s="21"/>
      <c r="E183" s="21"/>
      <c r="F183" s="210"/>
      <c r="G183" s="175" t="s">
        <v>302</v>
      </c>
      <c r="H183" s="56">
        <v>64</v>
      </c>
      <c r="I183" s="56">
        <v>64</v>
      </c>
      <c r="J183" s="56">
        <v>64</v>
      </c>
      <c r="K183" s="151"/>
    </row>
    <row r="184" spans="2:11" ht="28.15" customHeight="1" x14ac:dyDescent="0.2">
      <c r="B184" s="220"/>
      <c r="C184" s="29" t="s">
        <v>19</v>
      </c>
      <c r="D184" s="42">
        <v>328.1</v>
      </c>
      <c r="E184" s="42">
        <v>330</v>
      </c>
      <c r="F184" s="222">
        <v>330</v>
      </c>
      <c r="G184" s="134"/>
      <c r="H184" s="67"/>
      <c r="I184" s="67"/>
      <c r="J184" s="67"/>
      <c r="K184" s="112"/>
    </row>
    <row r="185" spans="2:11" ht="24" customHeight="1" x14ac:dyDescent="0.2">
      <c r="B185" s="220"/>
      <c r="C185" s="329" t="s">
        <v>21</v>
      </c>
      <c r="D185" s="644">
        <v>466.8</v>
      </c>
      <c r="E185" s="644"/>
      <c r="F185" s="645"/>
      <c r="G185" s="134"/>
      <c r="H185" s="67"/>
      <c r="I185" s="67"/>
      <c r="J185" s="67"/>
      <c r="K185" s="112"/>
    </row>
    <row r="186" spans="2:11" ht="18.75" customHeight="1" x14ac:dyDescent="0.2">
      <c r="B186" s="180"/>
      <c r="C186" s="9" t="s">
        <v>69</v>
      </c>
      <c r="D186" s="40">
        <f>SUM(D188:D188)</f>
        <v>0</v>
      </c>
      <c r="E186" s="40">
        <f>SUM(E188:E188)</f>
        <v>435</v>
      </c>
      <c r="F186" s="201">
        <f>SUM(F188:F188)</f>
        <v>435</v>
      </c>
      <c r="G186" s="145"/>
      <c r="H186" s="72"/>
      <c r="I186" s="72"/>
      <c r="J186" s="72"/>
      <c r="K186" s="146"/>
    </row>
    <row r="187" spans="2:11" ht="15.75" customHeight="1" x14ac:dyDescent="0.2">
      <c r="B187" s="684"/>
      <c r="C187" s="14" t="s">
        <v>70</v>
      </c>
      <c r="D187" s="41"/>
      <c r="E187" s="41"/>
      <c r="F187" s="203"/>
      <c r="G187" s="134"/>
      <c r="H187" s="67"/>
      <c r="I187" s="67"/>
      <c r="J187" s="67"/>
      <c r="K187" s="112"/>
    </row>
    <row r="188" spans="2:11" ht="19.5" customHeight="1" thickBot="1" x14ac:dyDescent="0.25">
      <c r="B188" s="685"/>
      <c r="C188" s="417" t="s">
        <v>73</v>
      </c>
      <c r="D188" s="306"/>
      <c r="E188" s="306">
        <v>435</v>
      </c>
      <c r="F188" s="307">
        <v>435</v>
      </c>
      <c r="G188" s="189"/>
      <c r="H188" s="114"/>
      <c r="I188" s="114"/>
      <c r="J188" s="114"/>
      <c r="K188" s="115"/>
    </row>
    <row r="189" spans="2:11" ht="29.25" customHeight="1" thickBot="1" x14ac:dyDescent="0.25">
      <c r="B189" s="352" t="s">
        <v>303</v>
      </c>
      <c r="C189" s="353" t="s">
        <v>304</v>
      </c>
      <c r="D189" s="354"/>
      <c r="E189" s="354"/>
      <c r="F189" s="355"/>
      <c r="G189" s="418"/>
      <c r="H189" s="419"/>
      <c r="I189" s="419"/>
      <c r="J189" s="419"/>
      <c r="K189" s="355"/>
    </row>
    <row r="190" spans="2:11" ht="28.5" customHeight="1" thickBot="1" x14ac:dyDescent="0.25">
      <c r="B190" s="538" t="s">
        <v>305</v>
      </c>
      <c r="C190" s="506" t="s">
        <v>306</v>
      </c>
      <c r="D190" s="359"/>
      <c r="E190" s="359"/>
      <c r="F190" s="360"/>
      <c r="G190" s="420" t="s">
        <v>307</v>
      </c>
      <c r="H190" s="421">
        <v>1</v>
      </c>
      <c r="I190" s="421">
        <v>1</v>
      </c>
      <c r="J190" s="421">
        <v>1</v>
      </c>
      <c r="K190" s="270"/>
    </row>
    <row r="191" spans="2:11" ht="33" customHeight="1" thickBot="1" x14ac:dyDescent="0.25">
      <c r="B191" s="538" t="s">
        <v>308</v>
      </c>
      <c r="C191" s="506" t="s">
        <v>309</v>
      </c>
      <c r="D191" s="364"/>
      <c r="E191" s="364"/>
      <c r="F191" s="267"/>
      <c r="G191" s="422" t="s">
        <v>307</v>
      </c>
      <c r="H191" s="423">
        <v>1</v>
      </c>
      <c r="I191" s="423">
        <v>1</v>
      </c>
      <c r="J191" s="423">
        <v>1</v>
      </c>
      <c r="K191" s="246"/>
    </row>
    <row r="192" spans="2:11" ht="29.25" customHeight="1" x14ac:dyDescent="0.2">
      <c r="B192" s="678" t="s">
        <v>310</v>
      </c>
      <c r="C192" s="688" t="s">
        <v>311</v>
      </c>
      <c r="D192" s="759"/>
      <c r="E192" s="759"/>
      <c r="F192" s="762"/>
      <c r="G192" s="424" t="s">
        <v>312</v>
      </c>
      <c r="H192" s="407">
        <v>10</v>
      </c>
      <c r="I192" s="407"/>
      <c r="J192" s="407"/>
      <c r="K192" s="270"/>
    </row>
    <row r="193" spans="2:11" ht="40.5" customHeight="1" x14ac:dyDescent="0.2">
      <c r="B193" s="679"/>
      <c r="C193" s="689"/>
      <c r="D193" s="760"/>
      <c r="E193" s="760"/>
      <c r="F193" s="763"/>
      <c r="G193" s="179" t="s">
        <v>313</v>
      </c>
      <c r="H193" s="90">
        <v>1</v>
      </c>
      <c r="I193" s="90"/>
      <c r="J193" s="90"/>
      <c r="K193" s="176"/>
    </row>
    <row r="194" spans="2:11" ht="32.25" customHeight="1" thickBot="1" x14ac:dyDescent="0.25">
      <c r="B194" s="679"/>
      <c r="C194" s="690"/>
      <c r="D194" s="761"/>
      <c r="E194" s="761"/>
      <c r="F194" s="764"/>
      <c r="G194" s="177" t="s">
        <v>314</v>
      </c>
      <c r="H194" s="92">
        <v>1</v>
      </c>
      <c r="I194" s="92"/>
      <c r="J194" s="92"/>
      <c r="K194" s="178"/>
    </row>
    <row r="195" spans="2:11" ht="25.5" x14ac:dyDescent="0.2">
      <c r="B195" s="425"/>
      <c r="C195" s="284" t="s">
        <v>66</v>
      </c>
      <c r="D195" s="401">
        <f t="shared" ref="D195:F195" si="16">D197</f>
        <v>130.69999999999999</v>
      </c>
      <c r="E195" s="401">
        <f t="shared" si="16"/>
        <v>45.7</v>
      </c>
      <c r="F195" s="402">
        <f t="shared" si="16"/>
        <v>45.7</v>
      </c>
      <c r="G195" s="287"/>
      <c r="H195" s="288"/>
      <c r="I195" s="288"/>
      <c r="J195" s="288"/>
      <c r="K195" s="289"/>
    </row>
    <row r="196" spans="2:11" ht="17.45" customHeight="1" x14ac:dyDescent="0.2">
      <c r="B196" s="781"/>
      <c r="C196" s="24" t="s">
        <v>67</v>
      </c>
      <c r="D196" s="65"/>
      <c r="E196" s="65"/>
      <c r="F196" s="223"/>
      <c r="G196" s="134"/>
      <c r="H196" s="67"/>
      <c r="I196" s="67"/>
      <c r="J196" s="67"/>
      <c r="K196" s="112"/>
    </row>
    <row r="197" spans="2:11" ht="30.75" customHeight="1" thickBot="1" x14ac:dyDescent="0.25">
      <c r="B197" s="782"/>
      <c r="C197" s="300" t="s">
        <v>19</v>
      </c>
      <c r="D197" s="596">
        <v>130.69999999999999</v>
      </c>
      <c r="E197" s="596">
        <v>45.7</v>
      </c>
      <c r="F197" s="597">
        <v>45.7</v>
      </c>
      <c r="G197" s="189"/>
      <c r="H197" s="114"/>
      <c r="I197" s="114"/>
      <c r="J197" s="114"/>
      <c r="K197" s="115"/>
    </row>
    <row r="198" spans="2:11" ht="31.5" customHeight="1" x14ac:dyDescent="0.2">
      <c r="B198" s="293" t="s">
        <v>315</v>
      </c>
      <c r="C198" s="309" t="s">
        <v>316</v>
      </c>
      <c r="D198" s="310"/>
      <c r="E198" s="310"/>
      <c r="F198" s="311"/>
      <c r="G198" s="317" t="s">
        <v>307</v>
      </c>
      <c r="H198" s="325">
        <v>1</v>
      </c>
      <c r="I198" s="325">
        <v>1</v>
      </c>
      <c r="J198" s="325">
        <v>1</v>
      </c>
      <c r="K198" s="299"/>
    </row>
    <row r="199" spans="2:11" ht="25.5" x14ac:dyDescent="0.2">
      <c r="B199" s="221"/>
      <c r="C199" s="10" t="s">
        <v>66</v>
      </c>
      <c r="D199" s="11">
        <f t="shared" ref="D199:F199" si="17">D201</f>
        <v>6.9</v>
      </c>
      <c r="E199" s="11">
        <f t="shared" si="17"/>
        <v>6.9</v>
      </c>
      <c r="F199" s="197">
        <f t="shared" si="17"/>
        <v>6.9</v>
      </c>
      <c r="G199" s="145"/>
      <c r="H199" s="72"/>
      <c r="I199" s="72"/>
      <c r="J199" s="72"/>
      <c r="K199" s="146"/>
    </row>
    <row r="200" spans="2:11" ht="19.149999999999999" customHeight="1" x14ac:dyDescent="0.2">
      <c r="B200" s="220"/>
      <c r="C200" s="24" t="s">
        <v>67</v>
      </c>
      <c r="D200" s="21"/>
      <c r="E200" s="21"/>
      <c r="F200" s="210"/>
      <c r="G200" s="134"/>
      <c r="H200" s="67"/>
      <c r="I200" s="67"/>
      <c r="J200" s="67"/>
      <c r="K200" s="112"/>
    </row>
    <row r="201" spans="2:11" ht="32.25" customHeight="1" thickBot="1" x14ac:dyDescent="0.25">
      <c r="B201" s="408"/>
      <c r="C201" s="300" t="s">
        <v>19</v>
      </c>
      <c r="D201" s="306">
        <v>6.9</v>
      </c>
      <c r="E201" s="306">
        <v>6.9</v>
      </c>
      <c r="F201" s="307">
        <v>6.9</v>
      </c>
      <c r="G201" s="189"/>
      <c r="H201" s="114"/>
      <c r="I201" s="114"/>
      <c r="J201" s="114"/>
      <c r="K201" s="115"/>
    </row>
    <row r="202" spans="2:11" ht="29.25" customHeight="1" x14ac:dyDescent="0.2">
      <c r="B202" s="308" t="s">
        <v>317</v>
      </c>
      <c r="C202" s="302" t="s">
        <v>318</v>
      </c>
      <c r="D202" s="303"/>
      <c r="E202" s="303"/>
      <c r="F202" s="304"/>
      <c r="G202" s="317" t="s">
        <v>319</v>
      </c>
      <c r="H202" s="325">
        <v>2</v>
      </c>
      <c r="I202" s="325">
        <v>2</v>
      </c>
      <c r="J202" s="325">
        <v>2</v>
      </c>
      <c r="K202" s="299"/>
    </row>
    <row r="203" spans="2:11" ht="19.149999999999999" customHeight="1" x14ac:dyDescent="0.2">
      <c r="B203" s="224"/>
      <c r="C203" s="54" t="s">
        <v>66</v>
      </c>
      <c r="D203" s="40">
        <f t="shared" ref="D203:F203" si="18">D205</f>
        <v>10</v>
      </c>
      <c r="E203" s="40">
        <f t="shared" si="18"/>
        <v>10</v>
      </c>
      <c r="F203" s="201">
        <f t="shared" si="18"/>
        <v>10</v>
      </c>
      <c r="G203" s="174" t="s">
        <v>320</v>
      </c>
      <c r="H203" s="52">
        <v>20</v>
      </c>
      <c r="I203" s="52">
        <v>20</v>
      </c>
      <c r="J203" s="52">
        <v>20</v>
      </c>
      <c r="K203" s="148"/>
    </row>
    <row r="204" spans="2:11" ht="16.5" customHeight="1" x14ac:dyDescent="0.2">
      <c r="B204" s="213"/>
      <c r="C204" s="55" t="s">
        <v>67</v>
      </c>
      <c r="D204" s="38"/>
      <c r="E204" s="38"/>
      <c r="F204" s="193"/>
      <c r="G204" s="134"/>
      <c r="H204" s="67"/>
      <c r="I204" s="67"/>
      <c r="J204" s="67"/>
      <c r="K204" s="112"/>
    </row>
    <row r="205" spans="2:11" ht="34.9" customHeight="1" thickBot="1" x14ac:dyDescent="0.25">
      <c r="B205" s="326"/>
      <c r="C205" s="327" t="s">
        <v>19</v>
      </c>
      <c r="D205" s="306">
        <v>10</v>
      </c>
      <c r="E205" s="306">
        <v>10</v>
      </c>
      <c r="F205" s="307">
        <v>10</v>
      </c>
      <c r="G205" s="189"/>
      <c r="H205" s="114"/>
      <c r="I205" s="114"/>
      <c r="J205" s="114"/>
      <c r="K205" s="115"/>
    </row>
    <row r="206" spans="2:11" ht="56.45" customHeight="1" x14ac:dyDescent="0.2">
      <c r="B206" s="319" t="s">
        <v>321</v>
      </c>
      <c r="C206" s="309" t="s">
        <v>322</v>
      </c>
      <c r="D206" s="310"/>
      <c r="E206" s="310"/>
      <c r="F206" s="311"/>
      <c r="G206" s="427" t="s">
        <v>323</v>
      </c>
      <c r="H206" s="325">
        <v>2</v>
      </c>
      <c r="I206" s="325">
        <v>2</v>
      </c>
      <c r="J206" s="325">
        <v>2</v>
      </c>
      <c r="K206" s="299"/>
    </row>
    <row r="207" spans="2:11" ht="30" customHeight="1" x14ac:dyDescent="0.2">
      <c r="B207" s="198"/>
      <c r="C207" s="10" t="s">
        <v>66</v>
      </c>
      <c r="D207" s="27">
        <f>SUM(D208:D212)</f>
        <v>263.10000000000002</v>
      </c>
      <c r="E207" s="27">
        <f t="shared" ref="E207:F207" si="19">SUM(E208:E212)</f>
        <v>205.20000000000002</v>
      </c>
      <c r="F207" s="27">
        <f t="shared" si="19"/>
        <v>105.7</v>
      </c>
      <c r="G207" s="180" t="s">
        <v>324</v>
      </c>
      <c r="H207" s="52">
        <v>2.5</v>
      </c>
      <c r="I207" s="52">
        <v>2.5</v>
      </c>
      <c r="J207" s="52">
        <v>2.5</v>
      </c>
      <c r="K207" s="148"/>
    </row>
    <row r="208" spans="2:11" ht="19.149999999999999" customHeight="1" x14ac:dyDescent="0.2">
      <c r="B208" s="219"/>
      <c r="C208" s="24" t="s">
        <v>67</v>
      </c>
      <c r="D208" s="21"/>
      <c r="E208" s="21"/>
      <c r="F208" s="210"/>
      <c r="G208" s="134"/>
      <c r="H208" s="67"/>
      <c r="I208" s="67"/>
      <c r="J208" s="67"/>
      <c r="K208" s="112"/>
    </row>
    <row r="209" spans="2:11" ht="28.15" customHeight="1" x14ac:dyDescent="0.2">
      <c r="B209" s="220"/>
      <c r="C209" s="12" t="s">
        <v>19</v>
      </c>
      <c r="D209" s="38">
        <v>105</v>
      </c>
      <c r="E209" s="38">
        <v>61.3</v>
      </c>
      <c r="F209" s="193"/>
      <c r="G209" s="134"/>
      <c r="H209" s="67"/>
      <c r="I209" s="67"/>
      <c r="J209" s="67"/>
      <c r="K209" s="112"/>
    </row>
    <row r="210" spans="2:11" ht="28.15" customHeight="1" x14ac:dyDescent="0.2">
      <c r="B210" s="220"/>
      <c r="C210" s="18" t="s">
        <v>126</v>
      </c>
      <c r="D210" s="38">
        <v>129.9</v>
      </c>
      <c r="E210" s="38">
        <v>140.30000000000001</v>
      </c>
      <c r="F210" s="193">
        <v>105.7</v>
      </c>
      <c r="G210" s="134"/>
      <c r="H210" s="67"/>
      <c r="I210" s="67"/>
      <c r="J210" s="67"/>
      <c r="K210" s="112"/>
    </row>
    <row r="211" spans="2:11" ht="21.6" customHeight="1" x14ac:dyDescent="0.2">
      <c r="B211" s="220"/>
      <c r="C211" s="46" t="s">
        <v>120</v>
      </c>
      <c r="D211" s="38">
        <v>4.8</v>
      </c>
      <c r="E211" s="38">
        <v>3.6</v>
      </c>
      <c r="F211" s="193"/>
      <c r="G211" s="134"/>
      <c r="H211" s="67"/>
      <c r="I211" s="67"/>
      <c r="J211" s="67"/>
      <c r="K211" s="112"/>
    </row>
    <row r="212" spans="2:11" ht="21.6" customHeight="1" thickBot="1" x14ac:dyDescent="0.25">
      <c r="B212" s="220"/>
      <c r="C212" s="327" t="s">
        <v>121</v>
      </c>
      <c r="D212" s="57">
        <v>23.4</v>
      </c>
      <c r="E212" s="57"/>
      <c r="F212" s="225"/>
      <c r="G212" s="640"/>
      <c r="H212" s="641"/>
      <c r="I212" s="641"/>
      <c r="J212" s="641"/>
      <c r="K212" s="642"/>
    </row>
    <row r="213" spans="2:11" ht="43.5" customHeight="1" x14ac:dyDescent="0.2">
      <c r="B213" s="308" t="s">
        <v>325</v>
      </c>
      <c r="C213" s="430" t="s">
        <v>326</v>
      </c>
      <c r="D213" s="303"/>
      <c r="E213" s="303"/>
      <c r="F213" s="304"/>
      <c r="G213" s="428" t="s">
        <v>327</v>
      </c>
      <c r="H213" s="429">
        <v>55</v>
      </c>
      <c r="I213" s="429">
        <v>65</v>
      </c>
      <c r="J213" s="429">
        <v>75</v>
      </c>
      <c r="K213" s="431"/>
    </row>
    <row r="214" spans="2:11" ht="19.5" customHeight="1" x14ac:dyDescent="0.2">
      <c r="B214" s="226"/>
      <c r="C214" s="58" t="s">
        <v>69</v>
      </c>
      <c r="D214" s="40">
        <f t="shared" ref="D214:F214" si="20">D216</f>
        <v>0</v>
      </c>
      <c r="E214" s="40">
        <f t="shared" si="20"/>
        <v>0</v>
      </c>
      <c r="F214" s="201">
        <f t="shared" si="20"/>
        <v>0</v>
      </c>
      <c r="G214" s="145"/>
      <c r="H214" s="72"/>
      <c r="I214" s="72"/>
      <c r="J214" s="72"/>
      <c r="K214" s="146"/>
    </row>
    <row r="215" spans="2:11" ht="16.5" customHeight="1" x14ac:dyDescent="0.2">
      <c r="B215" s="213"/>
      <c r="C215" s="55" t="s">
        <v>70</v>
      </c>
      <c r="D215" s="38"/>
      <c r="E215" s="38"/>
      <c r="F215" s="193"/>
      <c r="G215" s="134"/>
      <c r="H215" s="67"/>
      <c r="I215" s="67"/>
      <c r="J215" s="67"/>
      <c r="K215" s="112"/>
    </row>
    <row r="216" spans="2:11" ht="30.75" customHeight="1" thickBot="1" x14ac:dyDescent="0.25">
      <c r="B216" s="326"/>
      <c r="C216" s="432" t="s">
        <v>126</v>
      </c>
      <c r="D216" s="306"/>
      <c r="E216" s="306"/>
      <c r="F216" s="307"/>
      <c r="G216" s="189"/>
      <c r="H216" s="114"/>
      <c r="I216" s="114"/>
      <c r="J216" s="114"/>
      <c r="K216" s="115"/>
    </row>
    <row r="217" spans="2:11" ht="32.450000000000003" customHeight="1" x14ac:dyDescent="0.2">
      <c r="B217" s="308" t="s">
        <v>328</v>
      </c>
      <c r="C217" s="430" t="s">
        <v>329</v>
      </c>
      <c r="D217" s="303"/>
      <c r="E217" s="303"/>
      <c r="F217" s="304"/>
      <c r="G217" s="428" t="s">
        <v>330</v>
      </c>
      <c r="H217" s="325">
        <v>1</v>
      </c>
      <c r="I217" s="429"/>
      <c r="J217" s="429"/>
      <c r="K217" s="431"/>
    </row>
    <row r="218" spans="2:11" ht="19.5" customHeight="1" x14ac:dyDescent="0.2">
      <c r="B218" s="226"/>
      <c r="C218" s="58" t="s">
        <v>69</v>
      </c>
      <c r="D218" s="40">
        <f t="shared" ref="D218:F218" si="21">D220</f>
        <v>0</v>
      </c>
      <c r="E218" s="40">
        <f t="shared" si="21"/>
        <v>0</v>
      </c>
      <c r="F218" s="201">
        <f t="shared" si="21"/>
        <v>0</v>
      </c>
      <c r="G218" s="145"/>
      <c r="H218" s="72"/>
      <c r="I218" s="72"/>
      <c r="J218" s="72"/>
      <c r="K218" s="146"/>
    </row>
    <row r="219" spans="2:11" ht="16.5" customHeight="1" x14ac:dyDescent="0.2">
      <c r="B219" s="213"/>
      <c r="C219" s="55" t="s">
        <v>70</v>
      </c>
      <c r="D219" s="38"/>
      <c r="E219" s="38"/>
      <c r="F219" s="193"/>
      <c r="G219" s="134"/>
      <c r="H219" s="67"/>
      <c r="I219" s="67"/>
      <c r="J219" s="67"/>
      <c r="K219" s="112"/>
    </row>
    <row r="220" spans="2:11" ht="17.45" customHeight="1" thickBot="1" x14ac:dyDescent="0.25">
      <c r="B220" s="326"/>
      <c r="C220" s="433" t="s">
        <v>331</v>
      </c>
      <c r="D220" s="306"/>
      <c r="E220" s="306"/>
      <c r="F220" s="307"/>
      <c r="G220" s="189"/>
      <c r="H220" s="114"/>
      <c r="I220" s="114"/>
      <c r="J220" s="114"/>
      <c r="K220" s="115"/>
    </row>
    <row r="221" spans="2:11" ht="46.5" customHeight="1" x14ac:dyDescent="0.2">
      <c r="B221" s="434" t="s">
        <v>332</v>
      </c>
      <c r="C221" s="435" t="s">
        <v>333</v>
      </c>
      <c r="D221" s="303"/>
      <c r="E221" s="303"/>
      <c r="F221" s="304"/>
      <c r="G221" s="428" t="s">
        <v>334</v>
      </c>
      <c r="H221" s="436">
        <v>275</v>
      </c>
      <c r="I221" s="436">
        <v>275</v>
      </c>
      <c r="J221" s="436">
        <v>275</v>
      </c>
      <c r="K221" s="431"/>
    </row>
    <row r="222" spans="2:11" ht="30.75" customHeight="1" x14ac:dyDescent="0.2">
      <c r="B222" s="227"/>
      <c r="C222" s="524" t="s">
        <v>66</v>
      </c>
      <c r="D222" s="526">
        <f>+D224+D225</f>
        <v>343.5</v>
      </c>
      <c r="E222" s="526">
        <f t="shared" ref="E222:F222" si="22">+E224+E225</f>
        <v>0</v>
      </c>
      <c r="F222" s="526">
        <f t="shared" si="22"/>
        <v>0</v>
      </c>
      <c r="G222" s="527" t="s">
        <v>335</v>
      </c>
      <c r="H222" s="94">
        <v>227</v>
      </c>
      <c r="I222" s="95">
        <v>200</v>
      </c>
      <c r="J222" s="95">
        <v>200</v>
      </c>
      <c r="K222" s="528"/>
    </row>
    <row r="223" spans="2:11" ht="19.5" customHeight="1" x14ac:dyDescent="0.2">
      <c r="B223" s="708"/>
      <c r="C223" s="525" t="s">
        <v>67</v>
      </c>
      <c r="D223" s="57"/>
      <c r="E223" s="57"/>
      <c r="F223" s="225"/>
      <c r="G223" s="522"/>
      <c r="H223" s="96"/>
      <c r="I223" s="96"/>
      <c r="J223" s="96"/>
      <c r="K223" s="523"/>
    </row>
    <row r="224" spans="2:11" ht="30" customHeight="1" x14ac:dyDescent="0.2">
      <c r="B224" s="709"/>
      <c r="C224" s="643" t="s">
        <v>126</v>
      </c>
      <c r="D224" s="57">
        <v>108.9</v>
      </c>
      <c r="E224" s="57"/>
      <c r="F224" s="225"/>
      <c r="G224" s="522"/>
      <c r="H224" s="96"/>
      <c r="I224" s="96"/>
      <c r="J224" s="96"/>
      <c r="K224" s="523"/>
    </row>
    <row r="225" spans="2:11" ht="20.25" customHeight="1" x14ac:dyDescent="0.2">
      <c r="B225" s="710"/>
      <c r="C225" s="529" t="s">
        <v>121</v>
      </c>
      <c r="D225" s="57">
        <v>234.6</v>
      </c>
      <c r="E225" s="57"/>
      <c r="F225" s="225"/>
      <c r="G225" s="522"/>
      <c r="H225" s="96"/>
      <c r="I225" s="96"/>
      <c r="J225" s="96"/>
      <c r="K225" s="523"/>
    </row>
    <row r="226" spans="2:11" ht="22.5" customHeight="1" x14ac:dyDescent="0.2">
      <c r="B226" s="227"/>
      <c r="C226" s="61" t="s">
        <v>69</v>
      </c>
      <c r="D226" s="40">
        <f>D228+D229</f>
        <v>0</v>
      </c>
      <c r="E226" s="40">
        <f t="shared" ref="E226:F226" si="23">E228+E229</f>
        <v>343</v>
      </c>
      <c r="F226" s="201">
        <f t="shared" si="23"/>
        <v>303.39999999999998</v>
      </c>
      <c r="G226" s="181"/>
      <c r="H226" s="94"/>
      <c r="I226" s="95"/>
      <c r="J226" s="95"/>
      <c r="K226" s="182"/>
    </row>
    <row r="227" spans="2:11" ht="17.45" customHeight="1" x14ac:dyDescent="0.2">
      <c r="B227" s="783"/>
      <c r="C227" s="62" t="s">
        <v>70</v>
      </c>
      <c r="D227" s="38"/>
      <c r="E227" s="38"/>
      <c r="F227" s="193"/>
      <c r="G227" s="134"/>
      <c r="H227" s="67"/>
      <c r="I227" s="67"/>
      <c r="J227" s="67"/>
      <c r="K227" s="112"/>
    </row>
    <row r="228" spans="2:11" ht="17.45" customHeight="1" x14ac:dyDescent="0.2">
      <c r="B228" s="784"/>
      <c r="C228" s="63" t="s">
        <v>55</v>
      </c>
      <c r="D228" s="38"/>
      <c r="E228" s="38">
        <v>257.2</v>
      </c>
      <c r="F228" s="193">
        <v>227.6</v>
      </c>
      <c r="G228" s="134"/>
      <c r="H228" s="67"/>
      <c r="I228" s="67"/>
      <c r="J228" s="67"/>
      <c r="K228" s="112"/>
    </row>
    <row r="229" spans="2:11" ht="19.5" customHeight="1" thickBot="1" x14ac:dyDescent="0.25">
      <c r="B229" s="785"/>
      <c r="C229" s="437" t="s">
        <v>73</v>
      </c>
      <c r="D229" s="306"/>
      <c r="E229" s="306">
        <v>85.8</v>
      </c>
      <c r="F229" s="307">
        <v>75.8</v>
      </c>
      <c r="G229" s="189"/>
      <c r="H229" s="114"/>
      <c r="I229" s="114"/>
      <c r="J229" s="114"/>
      <c r="K229" s="115"/>
    </row>
    <row r="230" spans="2:11" ht="45.75" customHeight="1" x14ac:dyDescent="0.2">
      <c r="B230" s="308" t="s">
        <v>336</v>
      </c>
      <c r="C230" s="430" t="s">
        <v>337</v>
      </c>
      <c r="D230" s="303"/>
      <c r="E230" s="303"/>
      <c r="F230" s="304"/>
      <c r="G230" s="317" t="s">
        <v>338</v>
      </c>
      <c r="H230" s="325">
        <v>86</v>
      </c>
      <c r="I230" s="325">
        <v>171</v>
      </c>
      <c r="J230" s="325">
        <v>171</v>
      </c>
      <c r="K230" s="438"/>
    </row>
    <row r="231" spans="2:11" ht="19.5" customHeight="1" x14ac:dyDescent="0.2">
      <c r="B231" s="226"/>
      <c r="C231" s="58" t="s">
        <v>69</v>
      </c>
      <c r="D231" s="40">
        <f t="shared" ref="D231:F231" si="24">D233</f>
        <v>466.4</v>
      </c>
      <c r="E231" s="40">
        <f t="shared" si="24"/>
        <v>932.8</v>
      </c>
      <c r="F231" s="201">
        <f t="shared" si="24"/>
        <v>932.8</v>
      </c>
      <c r="G231" s="145"/>
      <c r="H231" s="72"/>
      <c r="I231" s="72"/>
      <c r="J231" s="72"/>
      <c r="K231" s="146"/>
    </row>
    <row r="232" spans="2:11" ht="16.5" customHeight="1" x14ac:dyDescent="0.2">
      <c r="B232" s="213"/>
      <c r="C232" s="48" t="s">
        <v>70</v>
      </c>
      <c r="D232" s="38"/>
      <c r="E232" s="38"/>
      <c r="F232" s="193"/>
      <c r="G232" s="134"/>
      <c r="H232" s="67"/>
      <c r="I232" s="67"/>
      <c r="J232" s="67"/>
      <c r="K232" s="112"/>
    </row>
    <row r="233" spans="2:11" ht="21.75" customHeight="1" thickBot="1" x14ac:dyDescent="0.25">
      <c r="B233" s="326"/>
      <c r="C233" s="439" t="s">
        <v>55</v>
      </c>
      <c r="D233" s="306">
        <v>466.4</v>
      </c>
      <c r="E233" s="306">
        <v>932.8</v>
      </c>
      <c r="F233" s="307">
        <v>932.8</v>
      </c>
      <c r="G233" s="189"/>
      <c r="H233" s="114"/>
      <c r="I233" s="114"/>
      <c r="J233" s="114"/>
      <c r="K233" s="115"/>
    </row>
    <row r="234" spans="2:11" ht="71.45" customHeight="1" thickBot="1" x14ac:dyDescent="0.25">
      <c r="B234" s="331" t="s">
        <v>339</v>
      </c>
      <c r="C234" s="332" t="s">
        <v>340</v>
      </c>
      <c r="D234" s="332"/>
      <c r="E234" s="332"/>
      <c r="F234" s="440"/>
      <c r="G234" s="335"/>
      <c r="H234" s="336"/>
      <c r="I234" s="336"/>
      <c r="J234" s="336"/>
      <c r="K234" s="337"/>
    </row>
    <row r="235" spans="2:11" ht="44.25" customHeight="1" thickBot="1" x14ac:dyDescent="0.25">
      <c r="B235" s="441"/>
      <c r="C235" s="442"/>
      <c r="D235" s="442"/>
      <c r="E235" s="442"/>
      <c r="F235" s="443"/>
      <c r="G235" s="444" t="s">
        <v>341</v>
      </c>
      <c r="H235" s="445">
        <v>2</v>
      </c>
      <c r="I235" s="445">
        <v>3</v>
      </c>
      <c r="J235" s="445">
        <v>4</v>
      </c>
      <c r="K235" s="446"/>
    </row>
    <row r="236" spans="2:11" ht="46.15" customHeight="1" thickBot="1" x14ac:dyDescent="0.25">
      <c r="B236" s="447" t="s">
        <v>342</v>
      </c>
      <c r="C236" s="338" t="s">
        <v>343</v>
      </c>
      <c r="D236" s="448"/>
      <c r="E236" s="448"/>
      <c r="F236" s="449"/>
      <c r="G236" s="450"/>
      <c r="H236" s="451"/>
      <c r="I236" s="451"/>
      <c r="J236" s="451"/>
      <c r="K236" s="452"/>
    </row>
    <row r="237" spans="2:11" ht="26.25" customHeight="1" x14ac:dyDescent="0.2">
      <c r="B237" s="658" t="s">
        <v>344</v>
      </c>
      <c r="C237" s="735" t="s">
        <v>345</v>
      </c>
      <c r="D237" s="738"/>
      <c r="E237" s="738"/>
      <c r="F237" s="743"/>
      <c r="G237" s="185" t="s">
        <v>346</v>
      </c>
      <c r="H237" s="102">
        <v>100</v>
      </c>
      <c r="I237" s="453"/>
      <c r="J237" s="453"/>
      <c r="K237" s="374" t="s">
        <v>347</v>
      </c>
    </row>
    <row r="238" spans="2:11" ht="25.5" customHeight="1" x14ac:dyDescent="0.2">
      <c r="B238" s="659"/>
      <c r="C238" s="736"/>
      <c r="D238" s="739"/>
      <c r="E238" s="739"/>
      <c r="F238" s="744"/>
      <c r="G238" s="183" t="s">
        <v>348</v>
      </c>
      <c r="H238" s="96">
        <v>10</v>
      </c>
      <c r="I238" s="97">
        <v>90</v>
      </c>
      <c r="J238" s="97">
        <v>100</v>
      </c>
      <c r="K238" s="151"/>
    </row>
    <row r="239" spans="2:11" ht="44.25" customHeight="1" x14ac:dyDescent="0.2">
      <c r="B239" s="786"/>
      <c r="C239" s="736"/>
      <c r="D239" s="739"/>
      <c r="E239" s="739"/>
      <c r="F239" s="744"/>
      <c r="G239" s="137" t="s">
        <v>349</v>
      </c>
      <c r="H239" s="93"/>
      <c r="I239" s="577"/>
      <c r="J239" s="577">
        <v>81</v>
      </c>
      <c r="K239" s="151"/>
    </row>
    <row r="240" spans="2:11" ht="43.5" customHeight="1" thickBot="1" x14ac:dyDescent="0.25">
      <c r="B240" s="660"/>
      <c r="C240" s="737"/>
      <c r="D240" s="740"/>
      <c r="E240" s="740"/>
      <c r="F240" s="745"/>
      <c r="G240" s="613" t="s">
        <v>350</v>
      </c>
      <c r="H240" s="105"/>
      <c r="I240" s="106"/>
      <c r="J240" s="106"/>
      <c r="K240" s="612"/>
    </row>
    <row r="241" spans="2:11" ht="32.25" customHeight="1" x14ac:dyDescent="0.2">
      <c r="B241" s="679" t="s">
        <v>351</v>
      </c>
      <c r="C241" s="805" t="s">
        <v>352</v>
      </c>
      <c r="D241" s="739"/>
      <c r="E241" s="739"/>
      <c r="F241" s="744"/>
      <c r="G241" s="260" t="s">
        <v>355</v>
      </c>
      <c r="H241" s="96">
        <v>80</v>
      </c>
      <c r="I241" s="97">
        <v>100</v>
      </c>
      <c r="J241" s="56"/>
      <c r="K241" s="110"/>
    </row>
    <row r="242" spans="2:11" ht="19.5" customHeight="1" x14ac:dyDescent="0.2">
      <c r="B242" s="679"/>
      <c r="C242" s="805"/>
      <c r="D242" s="739"/>
      <c r="E242" s="739"/>
      <c r="F242" s="744"/>
      <c r="G242" s="186" t="s">
        <v>356</v>
      </c>
      <c r="H242" s="93"/>
      <c r="I242" s="109">
        <v>100</v>
      </c>
      <c r="J242" s="68"/>
      <c r="K242" s="116"/>
    </row>
    <row r="243" spans="2:11" ht="32.25" customHeight="1" x14ac:dyDescent="0.2">
      <c r="B243" s="679"/>
      <c r="C243" s="805"/>
      <c r="D243" s="739"/>
      <c r="E243" s="739"/>
      <c r="F243" s="744"/>
      <c r="G243" s="137" t="s">
        <v>357</v>
      </c>
      <c r="H243" s="100">
        <v>1</v>
      </c>
      <c r="I243" s="98"/>
      <c r="J243" s="99"/>
      <c r="K243" s="104"/>
    </row>
    <row r="244" spans="2:11" ht="33" customHeight="1" x14ac:dyDescent="0.2">
      <c r="B244" s="679"/>
      <c r="C244" s="805"/>
      <c r="D244" s="739"/>
      <c r="E244" s="739"/>
      <c r="F244" s="744"/>
      <c r="G244" s="135" t="s">
        <v>358</v>
      </c>
      <c r="H244" s="96"/>
      <c r="I244" s="97">
        <v>100</v>
      </c>
      <c r="J244" s="50"/>
      <c r="K244" s="104"/>
    </row>
    <row r="245" spans="2:11" ht="24.75" customHeight="1" x14ac:dyDescent="0.2">
      <c r="B245" s="679"/>
      <c r="C245" s="805"/>
      <c r="D245" s="739"/>
      <c r="E245" s="739"/>
      <c r="F245" s="744"/>
      <c r="G245" s="135" t="s">
        <v>359</v>
      </c>
      <c r="H245" s="93"/>
      <c r="I245" s="577"/>
      <c r="J245" s="50">
        <v>100</v>
      </c>
      <c r="K245" s="104"/>
    </row>
    <row r="246" spans="2:11" ht="35.25" customHeight="1" x14ac:dyDescent="0.2">
      <c r="B246" s="679"/>
      <c r="C246" s="805"/>
      <c r="D246" s="739"/>
      <c r="E246" s="739"/>
      <c r="F246" s="744"/>
      <c r="G246" s="574" t="s">
        <v>360</v>
      </c>
      <c r="H246" s="100"/>
      <c r="I246" s="575">
        <v>1</v>
      </c>
      <c r="J246" s="576"/>
      <c r="K246" s="110"/>
    </row>
    <row r="247" spans="2:11" ht="35.25" customHeight="1" x14ac:dyDescent="0.2">
      <c r="B247" s="679"/>
      <c r="C247" s="805"/>
      <c r="D247" s="739"/>
      <c r="E247" s="739"/>
      <c r="F247" s="744"/>
      <c r="G247" s="135" t="s">
        <v>361</v>
      </c>
      <c r="H247" s="96"/>
      <c r="I247" s="97"/>
      <c r="J247" s="50">
        <v>100</v>
      </c>
      <c r="K247" s="104"/>
    </row>
    <row r="248" spans="2:11" ht="22.5" customHeight="1" x14ac:dyDescent="0.2">
      <c r="B248" s="679"/>
      <c r="C248" s="805"/>
      <c r="D248" s="739"/>
      <c r="E248" s="739"/>
      <c r="F248" s="744"/>
      <c r="G248" s="135" t="s">
        <v>362</v>
      </c>
      <c r="H248" s="93"/>
      <c r="I248" s="577"/>
      <c r="J248" s="50">
        <v>100</v>
      </c>
      <c r="K248" s="104"/>
    </row>
    <row r="249" spans="2:11" ht="32.25" customHeight="1" x14ac:dyDescent="0.2">
      <c r="B249" s="679"/>
      <c r="C249" s="805"/>
      <c r="D249" s="739"/>
      <c r="E249" s="739"/>
      <c r="F249" s="744"/>
      <c r="G249" s="574" t="s">
        <v>450</v>
      </c>
      <c r="H249" s="96"/>
      <c r="I249" s="578">
        <v>1</v>
      </c>
      <c r="J249" s="579"/>
      <c r="K249" s="110"/>
    </row>
    <row r="250" spans="2:11" ht="32.25" customHeight="1" x14ac:dyDescent="0.2">
      <c r="B250" s="679"/>
      <c r="C250" s="805"/>
      <c r="D250" s="739"/>
      <c r="E250" s="739"/>
      <c r="F250" s="744"/>
      <c r="G250" s="135" t="s">
        <v>451</v>
      </c>
      <c r="H250" s="96"/>
      <c r="I250" s="97"/>
      <c r="J250" s="50">
        <v>100</v>
      </c>
      <c r="K250" s="104"/>
    </row>
    <row r="251" spans="2:11" ht="24" customHeight="1" x14ac:dyDescent="0.2">
      <c r="B251" s="679"/>
      <c r="C251" s="805"/>
      <c r="D251" s="739"/>
      <c r="E251" s="739"/>
      <c r="F251" s="744"/>
      <c r="G251" s="135" t="s">
        <v>452</v>
      </c>
      <c r="H251" s="93"/>
      <c r="I251" s="577"/>
      <c r="J251" s="50">
        <v>100</v>
      </c>
      <c r="K251" s="104"/>
    </row>
    <row r="252" spans="2:11" ht="28.5" customHeight="1" x14ac:dyDescent="0.2">
      <c r="B252" s="679"/>
      <c r="C252" s="805"/>
      <c r="D252" s="739"/>
      <c r="E252" s="739"/>
      <c r="F252" s="744"/>
      <c r="G252" s="646" t="s">
        <v>453</v>
      </c>
      <c r="H252" s="96"/>
      <c r="I252" s="97"/>
      <c r="J252" s="56">
        <v>1</v>
      </c>
      <c r="K252" s="110"/>
    </row>
    <row r="253" spans="2:11" ht="30.75" customHeight="1" x14ac:dyDescent="0.2">
      <c r="B253" s="679"/>
      <c r="C253" s="805"/>
      <c r="D253" s="739"/>
      <c r="E253" s="739"/>
      <c r="F253" s="744"/>
      <c r="G253" s="646" t="s">
        <v>454</v>
      </c>
      <c r="H253" s="96"/>
      <c r="I253" s="97"/>
      <c r="J253" s="56">
        <v>1</v>
      </c>
      <c r="K253" s="110"/>
    </row>
    <row r="254" spans="2:11" ht="33.75" customHeight="1" x14ac:dyDescent="0.2">
      <c r="B254" s="679"/>
      <c r="C254" s="805"/>
      <c r="D254" s="739"/>
      <c r="E254" s="739"/>
      <c r="F254" s="744"/>
      <c r="G254" s="137" t="s">
        <v>455</v>
      </c>
      <c r="H254" s="96"/>
      <c r="I254" s="97"/>
      <c r="J254" s="56">
        <v>1</v>
      </c>
      <c r="K254" s="110"/>
    </row>
    <row r="255" spans="2:11" ht="69.75" customHeight="1" x14ac:dyDescent="0.2">
      <c r="B255" s="679"/>
      <c r="C255" s="805"/>
      <c r="D255" s="739"/>
      <c r="E255" s="739"/>
      <c r="F255" s="744"/>
      <c r="G255" s="161" t="s">
        <v>353</v>
      </c>
      <c r="H255" s="96"/>
      <c r="I255" s="96"/>
      <c r="J255" s="56"/>
      <c r="K255" s="110"/>
    </row>
    <row r="256" spans="2:11" ht="58.5" customHeight="1" thickBot="1" x14ac:dyDescent="0.25">
      <c r="B256" s="679"/>
      <c r="C256" s="805"/>
      <c r="D256" s="739"/>
      <c r="E256" s="739"/>
      <c r="F256" s="744"/>
      <c r="G256" s="171" t="s">
        <v>354</v>
      </c>
      <c r="H256" s="530"/>
      <c r="I256" s="531"/>
      <c r="J256" s="68"/>
      <c r="K256" s="116"/>
    </row>
    <row r="257" spans="2:13" ht="25.5" customHeight="1" x14ac:dyDescent="0.2">
      <c r="B257" s="658" t="s">
        <v>363</v>
      </c>
      <c r="C257" s="688" t="s">
        <v>364</v>
      </c>
      <c r="D257" s="806"/>
      <c r="E257" s="806"/>
      <c r="F257" s="793"/>
      <c r="G257" s="375" t="s">
        <v>365</v>
      </c>
      <c r="H257" s="102">
        <v>2</v>
      </c>
      <c r="I257" s="453">
        <v>1</v>
      </c>
      <c r="J257" s="453"/>
      <c r="K257" s="103"/>
    </row>
    <row r="258" spans="2:13" ht="24.75" customHeight="1" x14ac:dyDescent="0.2">
      <c r="B258" s="659"/>
      <c r="C258" s="689"/>
      <c r="D258" s="807"/>
      <c r="E258" s="807"/>
      <c r="F258" s="794"/>
      <c r="G258" s="135" t="s">
        <v>366</v>
      </c>
      <c r="H258" s="96">
        <v>3</v>
      </c>
      <c r="I258" s="97">
        <v>5</v>
      </c>
      <c r="J258" s="97">
        <v>5</v>
      </c>
      <c r="K258" s="104"/>
    </row>
    <row r="259" spans="2:13" ht="66.75" customHeight="1" x14ac:dyDescent="0.2">
      <c r="B259" s="659"/>
      <c r="C259" s="689"/>
      <c r="D259" s="807"/>
      <c r="E259" s="807"/>
      <c r="F259" s="794"/>
      <c r="G259" s="155" t="s">
        <v>353</v>
      </c>
      <c r="H259" s="117"/>
      <c r="I259" s="117"/>
      <c r="J259" s="117"/>
      <c r="K259" s="104"/>
    </row>
    <row r="260" spans="2:13" ht="61.5" customHeight="1" thickBot="1" x14ac:dyDescent="0.25">
      <c r="B260" s="660"/>
      <c r="C260" s="690"/>
      <c r="D260" s="808"/>
      <c r="E260" s="808"/>
      <c r="F260" s="795"/>
      <c r="G260" s="369" t="s">
        <v>367</v>
      </c>
      <c r="H260" s="457"/>
      <c r="I260" s="457"/>
      <c r="J260" s="457"/>
      <c r="K260" s="108"/>
    </row>
    <row r="261" spans="2:13" ht="24.75" customHeight="1" x14ac:dyDescent="0.2">
      <c r="B261" s="658" t="s">
        <v>368</v>
      </c>
      <c r="C261" s="787" t="s">
        <v>369</v>
      </c>
      <c r="D261" s="790"/>
      <c r="E261" s="790"/>
      <c r="F261" s="793"/>
      <c r="G261" s="375" t="s">
        <v>346</v>
      </c>
      <c r="H261" s="102">
        <v>100</v>
      </c>
      <c r="I261" s="453"/>
      <c r="J261" s="262"/>
      <c r="K261" s="374"/>
    </row>
    <row r="262" spans="2:13" ht="21.75" customHeight="1" x14ac:dyDescent="0.2">
      <c r="B262" s="659"/>
      <c r="C262" s="788"/>
      <c r="D262" s="791"/>
      <c r="E262" s="791"/>
      <c r="F262" s="794"/>
      <c r="G262" s="168" t="s">
        <v>370</v>
      </c>
      <c r="H262" s="96"/>
      <c r="I262" s="97">
        <v>100</v>
      </c>
      <c r="J262" s="50"/>
      <c r="K262" s="151"/>
    </row>
    <row r="263" spans="2:13" ht="60" customHeight="1" x14ac:dyDescent="0.2">
      <c r="B263" s="659"/>
      <c r="C263" s="788"/>
      <c r="D263" s="791"/>
      <c r="E263" s="791"/>
      <c r="F263" s="794"/>
      <c r="G263" s="135" t="s">
        <v>371</v>
      </c>
      <c r="H263" s="96"/>
      <c r="I263" s="97">
        <v>8</v>
      </c>
      <c r="J263" s="50"/>
      <c r="K263" s="151"/>
    </row>
    <row r="264" spans="2:13" ht="60.75" customHeight="1" thickBot="1" x14ac:dyDescent="0.25">
      <c r="B264" s="660"/>
      <c r="C264" s="789"/>
      <c r="D264" s="792"/>
      <c r="E264" s="792"/>
      <c r="F264" s="795"/>
      <c r="G264" s="381" t="s">
        <v>372</v>
      </c>
      <c r="H264" s="105"/>
      <c r="I264" s="106"/>
      <c r="J264" s="107"/>
      <c r="K264" s="454"/>
    </row>
    <row r="265" spans="2:13" ht="33.75" customHeight="1" thickBot="1" x14ac:dyDescent="0.25">
      <c r="B265" s="544" t="s">
        <v>373</v>
      </c>
      <c r="C265" s="391" t="s">
        <v>374</v>
      </c>
      <c r="D265" s="455"/>
      <c r="E265" s="455"/>
      <c r="F265" s="456"/>
      <c r="G265" s="361" t="s">
        <v>346</v>
      </c>
      <c r="H265" s="262">
        <v>100</v>
      </c>
      <c r="I265" s="262"/>
      <c r="J265" s="262"/>
      <c r="K265" s="374"/>
    </row>
    <row r="266" spans="2:13" ht="23.25" customHeight="1" thickBot="1" x14ac:dyDescent="0.25">
      <c r="B266" s="540" t="s">
        <v>376</v>
      </c>
      <c r="C266" s="391" t="s">
        <v>377</v>
      </c>
      <c r="D266" s="455"/>
      <c r="E266" s="458"/>
      <c r="F266" s="459"/>
      <c r="G266" s="375" t="s">
        <v>346</v>
      </c>
      <c r="H266" s="262">
        <v>100</v>
      </c>
      <c r="I266" s="262"/>
      <c r="J266" s="262"/>
      <c r="K266" s="374"/>
      <c r="L266" s="4"/>
      <c r="M266" s="4"/>
    </row>
    <row r="267" spans="2:13" ht="23.25" customHeight="1" x14ac:dyDescent="0.2">
      <c r="B267" s="460"/>
      <c r="C267" s="461" t="s">
        <v>66</v>
      </c>
      <c r="D267" s="462">
        <f t="shared" ref="D267:F267" si="25">SUM(D268:D272)</f>
        <v>12187.6</v>
      </c>
      <c r="E267" s="462">
        <f t="shared" si="25"/>
        <v>4145.7</v>
      </c>
      <c r="F267" s="463">
        <f t="shared" si="25"/>
        <v>4039.1</v>
      </c>
      <c r="G267" s="287"/>
      <c r="H267" s="288"/>
      <c r="I267" s="288"/>
      <c r="J267" s="288"/>
      <c r="K267" s="289"/>
    </row>
    <row r="268" spans="2:13" ht="19.149999999999999" customHeight="1" x14ac:dyDescent="0.2">
      <c r="B268" s="665"/>
      <c r="C268" s="13" t="s">
        <v>67</v>
      </c>
      <c r="D268" s="19"/>
      <c r="E268" s="19"/>
      <c r="F268" s="229"/>
      <c r="G268" s="134"/>
      <c r="H268" s="67"/>
      <c r="I268" s="67"/>
      <c r="J268" s="67"/>
      <c r="K268" s="112"/>
    </row>
    <row r="269" spans="2:13" ht="28.9" customHeight="1" x14ac:dyDescent="0.2">
      <c r="B269" s="666"/>
      <c r="C269" s="12" t="s">
        <v>19</v>
      </c>
      <c r="D269" s="614">
        <v>3315.7</v>
      </c>
      <c r="E269" s="614">
        <v>1632.3</v>
      </c>
      <c r="F269" s="615">
        <v>2357.5</v>
      </c>
      <c r="G269" s="134"/>
      <c r="H269" s="67"/>
      <c r="I269" s="67"/>
      <c r="J269" s="67"/>
      <c r="K269" s="112"/>
    </row>
    <row r="270" spans="2:13" ht="28.9" customHeight="1" x14ac:dyDescent="0.2">
      <c r="B270" s="666"/>
      <c r="C270" s="13" t="s">
        <v>126</v>
      </c>
      <c r="D270" s="614">
        <v>4291.7</v>
      </c>
      <c r="E270" s="614">
        <v>2513.4</v>
      </c>
      <c r="F270" s="615">
        <v>1681.6</v>
      </c>
      <c r="G270" s="134"/>
      <c r="H270" s="67"/>
      <c r="I270" s="67"/>
      <c r="J270" s="67"/>
      <c r="K270" s="112"/>
    </row>
    <row r="271" spans="2:13" ht="20.25" customHeight="1" x14ac:dyDescent="0.2">
      <c r="B271" s="666"/>
      <c r="C271" s="13" t="s">
        <v>375</v>
      </c>
      <c r="D271" s="614">
        <v>831.7</v>
      </c>
      <c r="E271" s="616">
        <v>0</v>
      </c>
      <c r="F271" s="616">
        <v>0</v>
      </c>
      <c r="G271" s="134"/>
      <c r="H271" s="67"/>
      <c r="I271" s="67"/>
      <c r="J271" s="67"/>
      <c r="K271" s="112"/>
    </row>
    <row r="272" spans="2:13" ht="19.149999999999999" customHeight="1" x14ac:dyDescent="0.2">
      <c r="B272" s="667"/>
      <c r="C272" s="12" t="s">
        <v>121</v>
      </c>
      <c r="D272" s="614">
        <v>3748.5</v>
      </c>
      <c r="E272" s="614">
        <v>0</v>
      </c>
      <c r="F272" s="615">
        <v>0</v>
      </c>
      <c r="G272" s="134"/>
      <c r="H272" s="67"/>
      <c r="I272" s="67"/>
      <c r="J272" s="67"/>
      <c r="K272" s="112"/>
    </row>
    <row r="273" spans="2:11" ht="19.149999999999999" customHeight="1" x14ac:dyDescent="0.2">
      <c r="B273" s="231"/>
      <c r="C273" s="9" t="s">
        <v>69</v>
      </c>
      <c r="D273" s="16">
        <f t="shared" ref="D273:F273" si="26">SUM(D274:D275)</f>
        <v>0</v>
      </c>
      <c r="E273" s="16">
        <f t="shared" si="26"/>
        <v>0</v>
      </c>
      <c r="F273" s="228">
        <f t="shared" si="26"/>
        <v>0</v>
      </c>
      <c r="G273" s="145"/>
      <c r="H273" s="72"/>
      <c r="I273" s="72"/>
      <c r="J273" s="72"/>
      <c r="K273" s="146"/>
    </row>
    <row r="274" spans="2:11" ht="19.149999999999999" customHeight="1" x14ac:dyDescent="0.2">
      <c r="B274" s="665"/>
      <c r="C274" s="12" t="s">
        <v>70</v>
      </c>
      <c r="D274" s="15"/>
      <c r="E274" s="15"/>
      <c r="F274" s="230"/>
      <c r="G274" s="134"/>
      <c r="H274" s="67"/>
      <c r="I274" s="67"/>
      <c r="J274" s="67"/>
      <c r="K274" s="112"/>
    </row>
    <row r="275" spans="2:11" ht="19.149999999999999" customHeight="1" thickBot="1" x14ac:dyDescent="0.25">
      <c r="B275" s="672"/>
      <c r="C275" s="300" t="s">
        <v>55</v>
      </c>
      <c r="D275" s="617">
        <v>0</v>
      </c>
      <c r="E275" s="617">
        <v>0</v>
      </c>
      <c r="F275" s="618">
        <v>0</v>
      </c>
      <c r="G275" s="189"/>
      <c r="H275" s="114"/>
      <c r="I275" s="114"/>
      <c r="J275" s="114"/>
      <c r="K275" s="115"/>
    </row>
    <row r="276" spans="2:11" ht="19.149999999999999" customHeight="1" thickBot="1" x14ac:dyDescent="0.25">
      <c r="B276" s="465" t="s">
        <v>378</v>
      </c>
      <c r="C276" s="466" t="s">
        <v>379</v>
      </c>
      <c r="D276" s="467"/>
      <c r="E276" s="467"/>
      <c r="F276" s="468"/>
      <c r="G276" s="356"/>
      <c r="H276" s="357"/>
      <c r="I276" s="357"/>
      <c r="J276" s="357"/>
      <c r="K276" s="358"/>
    </row>
    <row r="277" spans="2:11" ht="48" customHeight="1" thickBot="1" x14ac:dyDescent="0.25">
      <c r="B277" s="581" t="s">
        <v>380</v>
      </c>
      <c r="C277" s="559" t="s">
        <v>381</v>
      </c>
      <c r="D277" s="582"/>
      <c r="E277" s="583"/>
      <c r="F277" s="584"/>
      <c r="G277" s="585" t="s">
        <v>382</v>
      </c>
      <c r="H277" s="586">
        <v>100</v>
      </c>
      <c r="I277" s="587"/>
      <c r="J277" s="588"/>
      <c r="K277" s="589"/>
    </row>
    <row r="278" spans="2:11" ht="33" customHeight="1" thickBot="1" x14ac:dyDescent="0.25">
      <c r="B278" s="581" t="s">
        <v>383</v>
      </c>
      <c r="C278" s="559" t="s">
        <v>384</v>
      </c>
      <c r="D278" s="582"/>
      <c r="E278" s="583"/>
      <c r="F278" s="584"/>
      <c r="G278" s="591" t="s">
        <v>385</v>
      </c>
      <c r="H278" s="586">
        <v>53</v>
      </c>
      <c r="I278" s="592">
        <v>100</v>
      </c>
      <c r="J278" s="593"/>
      <c r="K278" s="589"/>
    </row>
    <row r="279" spans="2:11" ht="43.5" customHeight="1" x14ac:dyDescent="0.2">
      <c r="B279" s="661" t="s">
        <v>386</v>
      </c>
      <c r="C279" s="796" t="s">
        <v>387</v>
      </c>
      <c r="D279" s="799"/>
      <c r="E279" s="799"/>
      <c r="F279" s="802"/>
      <c r="G279" s="590" t="s">
        <v>388</v>
      </c>
      <c r="H279" s="88">
        <v>100</v>
      </c>
      <c r="I279" s="580"/>
      <c r="J279" s="580"/>
      <c r="K279" s="464"/>
    </row>
    <row r="280" spans="2:11" ht="45" customHeight="1" x14ac:dyDescent="0.2">
      <c r="B280" s="661"/>
      <c r="C280" s="797"/>
      <c r="D280" s="800"/>
      <c r="E280" s="800"/>
      <c r="F280" s="803"/>
      <c r="G280" s="521" t="s">
        <v>389</v>
      </c>
      <c r="H280" s="71">
        <v>100</v>
      </c>
      <c r="I280" s="118"/>
      <c r="J280" s="118"/>
      <c r="K280" s="187"/>
    </row>
    <row r="281" spans="2:11" ht="45.75" customHeight="1" thickBot="1" x14ac:dyDescent="0.25">
      <c r="B281" s="661"/>
      <c r="C281" s="798"/>
      <c r="D281" s="801"/>
      <c r="E281" s="801"/>
      <c r="F281" s="804"/>
      <c r="G281" s="475" t="s">
        <v>390</v>
      </c>
      <c r="H281" s="476">
        <v>100</v>
      </c>
      <c r="I281" s="477"/>
      <c r="J281" s="477"/>
      <c r="K281" s="474"/>
    </row>
    <row r="282" spans="2:11" ht="33.75" customHeight="1" thickBot="1" x14ac:dyDescent="0.25">
      <c r="B282" s="536" t="s">
        <v>391</v>
      </c>
      <c r="C282" s="478" t="s">
        <v>392</v>
      </c>
      <c r="D282" s="469"/>
      <c r="E282" s="469"/>
      <c r="F282" s="470"/>
      <c r="G282" s="479" t="s">
        <v>393</v>
      </c>
      <c r="H282" s="476">
        <v>100</v>
      </c>
      <c r="I282" s="472"/>
      <c r="J282" s="472"/>
      <c r="K282" s="473"/>
    </row>
    <row r="283" spans="2:11" ht="25.5" x14ac:dyDescent="0.2">
      <c r="B283" s="480"/>
      <c r="C283" s="481" t="s">
        <v>66</v>
      </c>
      <c r="D283" s="619">
        <f t="shared" ref="D283:F283" si="27">D285+D286</f>
        <v>287.7</v>
      </c>
      <c r="E283" s="619">
        <f t="shared" si="27"/>
        <v>154.9</v>
      </c>
      <c r="F283" s="620">
        <f t="shared" si="27"/>
        <v>0</v>
      </c>
      <c r="G283" s="287"/>
      <c r="H283" s="288"/>
      <c r="I283" s="288"/>
      <c r="J283" s="288"/>
      <c r="K283" s="289"/>
    </row>
    <row r="284" spans="2:11" ht="19.149999999999999" customHeight="1" x14ac:dyDescent="0.2">
      <c r="B284" s="662"/>
      <c r="C284" s="30" t="s">
        <v>67</v>
      </c>
      <c r="D284" s="621"/>
      <c r="E284" s="621"/>
      <c r="F284" s="622"/>
      <c r="G284" s="134"/>
      <c r="H284" s="67"/>
      <c r="I284" s="67"/>
      <c r="J284" s="67"/>
      <c r="K284" s="112"/>
    </row>
    <row r="285" spans="2:11" ht="30" customHeight="1" x14ac:dyDescent="0.2">
      <c r="B285" s="663"/>
      <c r="C285" s="12" t="s">
        <v>19</v>
      </c>
      <c r="D285" s="608">
        <v>124.3</v>
      </c>
      <c r="E285" s="608">
        <v>154.9</v>
      </c>
      <c r="F285" s="609">
        <v>0</v>
      </c>
      <c r="G285" s="134"/>
      <c r="H285" s="67"/>
      <c r="I285" s="67"/>
      <c r="J285" s="67"/>
      <c r="K285" s="112"/>
    </row>
    <row r="286" spans="2:11" ht="20.25" customHeight="1" thickBot="1" x14ac:dyDescent="0.25">
      <c r="B286" s="664"/>
      <c r="C286" s="327" t="s">
        <v>121</v>
      </c>
      <c r="D286" s="610">
        <v>163.4</v>
      </c>
      <c r="E286" s="610">
        <v>0</v>
      </c>
      <c r="F286" s="611">
        <v>0</v>
      </c>
      <c r="G286" s="189"/>
      <c r="H286" s="114"/>
      <c r="I286" s="114"/>
      <c r="J286" s="114"/>
      <c r="K286" s="115"/>
    </row>
    <row r="287" spans="2:11" ht="54.6" customHeight="1" thickBot="1" x14ac:dyDescent="0.25">
      <c r="B287" s="331" t="s">
        <v>394</v>
      </c>
      <c r="C287" s="332" t="s">
        <v>395</v>
      </c>
      <c r="D287" s="332"/>
      <c r="E287" s="332"/>
      <c r="F287" s="440"/>
      <c r="G287" s="335"/>
      <c r="H287" s="336"/>
      <c r="I287" s="336"/>
      <c r="J287" s="336"/>
      <c r="K287" s="337"/>
    </row>
    <row r="288" spans="2:11" ht="55.9" customHeight="1" x14ac:dyDescent="0.2">
      <c r="B288" s="339"/>
      <c r="C288" s="482"/>
      <c r="D288" s="482"/>
      <c r="E288" s="482"/>
      <c r="F288" s="483"/>
      <c r="G288" s="484" t="s">
        <v>396</v>
      </c>
      <c r="H288" s="344">
        <v>5.5</v>
      </c>
      <c r="I288" s="344">
        <v>5.5</v>
      </c>
      <c r="J288" s="344">
        <v>5.5</v>
      </c>
      <c r="K288" s="126" t="s">
        <v>397</v>
      </c>
    </row>
    <row r="289" spans="2:11" ht="33" customHeight="1" thickBot="1" x14ac:dyDescent="0.25">
      <c r="B289" s="485"/>
      <c r="C289" s="347"/>
      <c r="D289" s="347"/>
      <c r="E289" s="347"/>
      <c r="F289" s="486"/>
      <c r="G289" s="487" t="s">
        <v>398</v>
      </c>
      <c r="H289" s="129">
        <v>15</v>
      </c>
      <c r="I289" s="129">
        <v>15</v>
      </c>
      <c r="J289" s="129">
        <v>15</v>
      </c>
      <c r="K289" s="130"/>
    </row>
    <row r="290" spans="2:11" ht="25.15" customHeight="1" thickBot="1" x14ac:dyDescent="0.25">
      <c r="B290" s="488" t="s">
        <v>399</v>
      </c>
      <c r="C290" s="353" t="s">
        <v>400</v>
      </c>
      <c r="D290" s="489"/>
      <c r="E290" s="489"/>
      <c r="F290" s="490"/>
      <c r="G290" s="356"/>
      <c r="H290" s="357"/>
      <c r="I290" s="357"/>
      <c r="J290" s="357"/>
      <c r="K290" s="358"/>
    </row>
    <row r="291" spans="2:11" ht="24" customHeight="1" x14ac:dyDescent="0.2">
      <c r="B291" s="670" t="s">
        <v>401</v>
      </c>
      <c r="C291" s="668" t="s">
        <v>402</v>
      </c>
      <c r="D291" s="809"/>
      <c r="E291" s="811"/>
      <c r="F291" s="814"/>
      <c r="G291" s="492" t="s">
        <v>346</v>
      </c>
      <c r="H291" s="453">
        <v>94</v>
      </c>
      <c r="I291" s="453">
        <v>100</v>
      </c>
      <c r="J291" s="453"/>
      <c r="K291" s="363" t="s">
        <v>403</v>
      </c>
    </row>
    <row r="292" spans="2:11" ht="29.25" customHeight="1" x14ac:dyDescent="0.2">
      <c r="B292" s="671"/>
      <c r="C292" s="669"/>
      <c r="D292" s="810"/>
      <c r="E292" s="812"/>
      <c r="F292" s="815"/>
      <c r="G292" s="188" t="s">
        <v>404</v>
      </c>
      <c r="H292" s="97"/>
      <c r="I292" s="97">
        <v>95</v>
      </c>
      <c r="J292" s="97"/>
      <c r="K292" s="149"/>
    </row>
    <row r="293" spans="2:11" ht="33" customHeight="1" thickBot="1" x14ac:dyDescent="0.25">
      <c r="B293" s="671"/>
      <c r="C293" s="669"/>
      <c r="D293" s="810"/>
      <c r="E293" s="813"/>
      <c r="F293" s="815"/>
      <c r="G293" s="166" t="s">
        <v>405</v>
      </c>
      <c r="H293" s="97"/>
      <c r="I293" s="97">
        <v>95</v>
      </c>
      <c r="J293" s="97"/>
      <c r="K293" s="149"/>
    </row>
    <row r="294" spans="2:11" ht="27" customHeight="1" thickBot="1" x14ac:dyDescent="0.25">
      <c r="B294" s="534" t="s">
        <v>406</v>
      </c>
      <c r="C294" s="249" t="s">
        <v>407</v>
      </c>
      <c r="D294" s="493"/>
      <c r="E294" s="493"/>
      <c r="F294" s="494"/>
      <c r="G294" s="375" t="s">
        <v>408</v>
      </c>
      <c r="H294" s="411" t="s">
        <v>190</v>
      </c>
      <c r="I294" s="411" t="s">
        <v>190</v>
      </c>
      <c r="J294" s="411" t="s">
        <v>190</v>
      </c>
      <c r="K294" s="363" t="s">
        <v>403</v>
      </c>
    </row>
    <row r="295" spans="2:11" ht="27" customHeight="1" thickBot="1" x14ac:dyDescent="0.25">
      <c r="B295" s="534" t="s">
        <v>456</v>
      </c>
      <c r="C295" s="249" t="s">
        <v>457</v>
      </c>
      <c r="D295" s="493"/>
      <c r="E295" s="493"/>
      <c r="F295" s="494"/>
      <c r="G295" s="375" t="s">
        <v>458</v>
      </c>
      <c r="H295" s="411"/>
      <c r="I295" s="411"/>
      <c r="J295" s="411" t="s">
        <v>125</v>
      </c>
      <c r="K295" s="363"/>
    </row>
    <row r="296" spans="2:11" ht="28.15" customHeight="1" x14ac:dyDescent="0.2">
      <c r="B296" s="495"/>
      <c r="C296" s="461" t="s">
        <v>66</v>
      </c>
      <c r="D296" s="462">
        <f t="shared" ref="D296:F296" si="28">SUM(D297:D300)</f>
        <v>7047.9</v>
      </c>
      <c r="E296" s="462">
        <f t="shared" si="28"/>
        <v>4693.2000000000007</v>
      </c>
      <c r="F296" s="463">
        <f t="shared" si="28"/>
        <v>855</v>
      </c>
      <c r="G296" s="287"/>
      <c r="H296" s="288"/>
      <c r="I296" s="288"/>
      <c r="J296" s="288"/>
      <c r="K296" s="289"/>
    </row>
    <row r="297" spans="2:11" ht="16.149999999999999" customHeight="1" x14ac:dyDescent="0.2">
      <c r="B297" s="649"/>
      <c r="C297" s="13" t="s">
        <v>67</v>
      </c>
      <c r="D297" s="49"/>
      <c r="E297" s="22"/>
      <c r="F297" s="233"/>
      <c r="G297" s="134"/>
      <c r="H297" s="67"/>
      <c r="I297" s="67"/>
      <c r="J297" s="67"/>
      <c r="K297" s="112"/>
    </row>
    <row r="298" spans="2:11" ht="33" customHeight="1" x14ac:dyDescent="0.2">
      <c r="B298" s="650"/>
      <c r="C298" s="12" t="s">
        <v>19</v>
      </c>
      <c r="D298" s="623">
        <v>410</v>
      </c>
      <c r="E298" s="623">
        <v>1147.9000000000001</v>
      </c>
      <c r="F298" s="624">
        <v>155</v>
      </c>
      <c r="G298" s="134"/>
      <c r="H298" s="67"/>
      <c r="I298" s="67"/>
      <c r="J298" s="67"/>
      <c r="K298" s="112"/>
    </row>
    <row r="299" spans="2:11" ht="31.5" customHeight="1" x14ac:dyDescent="0.2">
      <c r="B299" s="650"/>
      <c r="C299" s="60" t="s">
        <v>126</v>
      </c>
      <c r="D299" s="625">
        <v>3278.1</v>
      </c>
      <c r="E299" s="625">
        <v>2845.3</v>
      </c>
      <c r="F299" s="626">
        <v>0</v>
      </c>
      <c r="G299" s="134"/>
      <c r="H299" s="67"/>
      <c r="I299" s="67"/>
      <c r="J299" s="67"/>
      <c r="K299" s="112"/>
    </row>
    <row r="300" spans="2:11" ht="21" customHeight="1" thickBot="1" x14ac:dyDescent="0.25">
      <c r="B300" s="651"/>
      <c r="C300" s="496" t="s">
        <v>121</v>
      </c>
      <c r="D300" s="627">
        <v>3359.8</v>
      </c>
      <c r="E300" s="627">
        <v>700</v>
      </c>
      <c r="F300" s="628">
        <v>700</v>
      </c>
      <c r="G300" s="189"/>
      <c r="H300" s="114"/>
      <c r="I300" s="114"/>
      <c r="J300" s="114"/>
      <c r="K300" s="115"/>
    </row>
    <row r="301" spans="2:11" ht="43.9" customHeight="1" thickBot="1" x14ac:dyDescent="0.25">
      <c r="B301" s="488" t="s">
        <v>409</v>
      </c>
      <c r="C301" s="353" t="s">
        <v>410</v>
      </c>
      <c r="D301" s="489"/>
      <c r="E301" s="489"/>
      <c r="F301" s="490"/>
      <c r="G301" s="356"/>
      <c r="H301" s="357"/>
      <c r="I301" s="357"/>
      <c r="J301" s="357"/>
      <c r="K301" s="358"/>
    </row>
    <row r="302" spans="2:11" ht="35.25" customHeight="1" thickBot="1" x14ac:dyDescent="0.25">
      <c r="B302" s="535" t="s">
        <v>411</v>
      </c>
      <c r="C302" s="506" t="s">
        <v>412</v>
      </c>
      <c r="D302" s="497"/>
      <c r="E302" s="497"/>
      <c r="F302" s="491"/>
      <c r="G302" s="471" t="s">
        <v>413</v>
      </c>
      <c r="H302" s="388" t="s">
        <v>217</v>
      </c>
      <c r="I302" s="388" t="s">
        <v>414</v>
      </c>
      <c r="J302" s="388" t="s">
        <v>218</v>
      </c>
      <c r="K302" s="267" t="s">
        <v>415</v>
      </c>
    </row>
    <row r="303" spans="2:11" ht="48" customHeight="1" thickBot="1" x14ac:dyDescent="0.25">
      <c r="B303" s="535" t="s">
        <v>416</v>
      </c>
      <c r="C303" s="506" t="s">
        <v>417</v>
      </c>
      <c r="D303" s="493"/>
      <c r="E303" s="493"/>
      <c r="F303" s="494"/>
      <c r="G303" s="498" t="s">
        <v>418</v>
      </c>
      <c r="H303" s="499" t="s">
        <v>419</v>
      </c>
      <c r="I303" s="499" t="s">
        <v>420</v>
      </c>
      <c r="J303" s="499" t="s">
        <v>420</v>
      </c>
      <c r="K303" s="500"/>
    </row>
    <row r="304" spans="2:11" ht="45.75" customHeight="1" thickBot="1" x14ac:dyDescent="0.25">
      <c r="B304" s="535" t="s">
        <v>421</v>
      </c>
      <c r="C304" s="506" t="s">
        <v>422</v>
      </c>
      <c r="D304" s="493"/>
      <c r="E304" s="493"/>
      <c r="F304" s="494"/>
      <c r="G304" s="505" t="s">
        <v>423</v>
      </c>
      <c r="H304" s="373" t="s">
        <v>424</v>
      </c>
      <c r="I304" s="373" t="s">
        <v>425</v>
      </c>
      <c r="J304" s="373" t="s">
        <v>154</v>
      </c>
      <c r="K304" s="374"/>
    </row>
    <row r="305" spans="2:11" ht="36.75" customHeight="1" thickBot="1" x14ac:dyDescent="0.25">
      <c r="B305" s="535" t="s">
        <v>426</v>
      </c>
      <c r="C305" s="506" t="s">
        <v>427</v>
      </c>
      <c r="D305" s="493"/>
      <c r="E305" s="493"/>
      <c r="F305" s="494"/>
      <c r="G305" s="505" t="s">
        <v>428</v>
      </c>
      <c r="H305" s="373" t="s">
        <v>429</v>
      </c>
      <c r="I305" s="373" t="s">
        <v>429</v>
      </c>
      <c r="J305" s="373" t="s">
        <v>429</v>
      </c>
      <c r="K305" s="374"/>
    </row>
    <row r="306" spans="2:11" ht="43.5" customHeight="1" thickBot="1" x14ac:dyDescent="0.25">
      <c r="B306" s="535" t="s">
        <v>430</v>
      </c>
      <c r="C306" s="506" t="s">
        <v>431</v>
      </c>
      <c r="D306" s="493"/>
      <c r="E306" s="493"/>
      <c r="F306" s="494"/>
      <c r="G306" s="257" t="s">
        <v>432</v>
      </c>
      <c r="H306" s="373" t="s">
        <v>150</v>
      </c>
      <c r="I306" s="373" t="s">
        <v>150</v>
      </c>
      <c r="J306" s="373" t="s">
        <v>150</v>
      </c>
      <c r="K306" s="374"/>
    </row>
    <row r="307" spans="2:11" ht="46.5" customHeight="1" thickBot="1" x14ac:dyDescent="0.25">
      <c r="B307" s="535" t="s">
        <v>433</v>
      </c>
      <c r="C307" s="506" t="s">
        <v>434</v>
      </c>
      <c r="D307" s="493"/>
      <c r="E307" s="493"/>
      <c r="F307" s="494"/>
      <c r="G307" s="257" t="s">
        <v>435</v>
      </c>
      <c r="H307" s="388" t="s">
        <v>139</v>
      </c>
      <c r="I307" s="388" t="s">
        <v>139</v>
      </c>
      <c r="J307" s="388" t="s">
        <v>139</v>
      </c>
      <c r="K307" s="374"/>
    </row>
    <row r="308" spans="2:11" ht="23.25" customHeight="1" x14ac:dyDescent="0.2">
      <c r="B308" s="502"/>
      <c r="C308" s="461" t="s">
        <v>66</v>
      </c>
      <c r="D308" s="503">
        <f t="shared" ref="D308:F308" si="29">SUM(D309:D311)</f>
        <v>1950</v>
      </c>
      <c r="E308" s="503">
        <f t="shared" si="29"/>
        <v>1717.8</v>
      </c>
      <c r="F308" s="504">
        <f t="shared" si="29"/>
        <v>1717.2</v>
      </c>
      <c r="G308" s="287"/>
      <c r="H308" s="288"/>
      <c r="I308" s="288"/>
      <c r="J308" s="288"/>
      <c r="K308" s="289"/>
    </row>
    <row r="309" spans="2:11" ht="18.600000000000001" customHeight="1" x14ac:dyDescent="0.2">
      <c r="B309" s="655"/>
      <c r="C309" s="13" t="s">
        <v>67</v>
      </c>
      <c r="D309" s="44"/>
      <c r="E309" s="44"/>
      <c r="F309" s="235"/>
      <c r="G309" s="134"/>
      <c r="H309" s="67"/>
      <c r="I309" s="67"/>
      <c r="J309" s="67"/>
      <c r="K309" s="112"/>
    </row>
    <row r="310" spans="2:11" ht="22.9" customHeight="1" x14ac:dyDescent="0.2">
      <c r="B310" s="656"/>
      <c r="C310" s="14" t="s">
        <v>120</v>
      </c>
      <c r="D310" s="629">
        <v>1718.5</v>
      </c>
      <c r="E310" s="629">
        <v>1717.8</v>
      </c>
      <c r="F310" s="630">
        <v>1717.2</v>
      </c>
      <c r="G310" s="134"/>
      <c r="H310" s="67"/>
      <c r="I310" s="67"/>
      <c r="J310" s="67"/>
      <c r="K310" s="112"/>
    </row>
    <row r="311" spans="2:11" ht="19.149999999999999" customHeight="1" x14ac:dyDescent="0.2">
      <c r="B311" s="657"/>
      <c r="C311" s="12" t="s">
        <v>121</v>
      </c>
      <c r="D311" s="629">
        <v>231.5</v>
      </c>
      <c r="E311" s="629">
        <v>0</v>
      </c>
      <c r="F311" s="630">
        <v>0</v>
      </c>
      <c r="G311" s="134"/>
      <c r="H311" s="67"/>
      <c r="I311" s="67"/>
      <c r="J311" s="67"/>
      <c r="K311" s="112"/>
    </row>
    <row r="312" spans="2:11" ht="19.149999999999999" customHeight="1" x14ac:dyDescent="0.2">
      <c r="B312" s="232"/>
      <c r="C312" s="9" t="s">
        <v>69</v>
      </c>
      <c r="D312" s="43">
        <f>D314</f>
        <v>10</v>
      </c>
      <c r="E312" s="43">
        <f t="shared" ref="E312:F312" si="30">E314</f>
        <v>10</v>
      </c>
      <c r="F312" s="234">
        <f t="shared" si="30"/>
        <v>10</v>
      </c>
      <c r="G312" s="145"/>
      <c r="H312" s="72"/>
      <c r="I312" s="72"/>
      <c r="J312" s="72"/>
      <c r="K312" s="146"/>
    </row>
    <row r="313" spans="2:11" ht="19.149999999999999" customHeight="1" x14ac:dyDescent="0.2">
      <c r="B313" s="652"/>
      <c r="C313" s="12" t="s">
        <v>70</v>
      </c>
      <c r="D313" s="45"/>
      <c r="E313" s="45"/>
      <c r="F313" s="236"/>
      <c r="G313" s="134"/>
      <c r="H313" s="67"/>
      <c r="I313" s="67"/>
      <c r="J313" s="67"/>
      <c r="K313" s="112"/>
    </row>
    <row r="314" spans="2:11" ht="19.149999999999999" customHeight="1" thickBot="1" x14ac:dyDescent="0.25">
      <c r="B314" s="653"/>
      <c r="C314" s="417" t="s">
        <v>73</v>
      </c>
      <c r="D314" s="631">
        <v>10</v>
      </c>
      <c r="E314" s="631">
        <v>10</v>
      </c>
      <c r="F314" s="632">
        <v>10</v>
      </c>
      <c r="G314" s="189"/>
      <c r="H314" s="114"/>
      <c r="I314" s="114"/>
      <c r="J314" s="114"/>
      <c r="K314" s="115"/>
    </row>
    <row r="315" spans="2:11" ht="30" customHeight="1" x14ac:dyDescent="0.2">
      <c r="B315" s="501"/>
      <c r="C315" s="25" t="s">
        <v>436</v>
      </c>
      <c r="D315" s="397">
        <f>D35+D39+D43+D47+D51+D55+D59+D63+D69+D73+D77+D143+D150+D158+D171+D178+D182+D186+D195+D199+D203+D207+D214+D218+D226+D267+D273+D283+D296+D308+D312+D231+D222</f>
        <v>149308.6</v>
      </c>
      <c r="E315" s="397">
        <f t="shared" ref="E315:F315" si="31">E35+E39+E43+E47+E51+E55+E59+E63+E69+E73+E77+E143+E150+E158+E171+E178+E182+E186+E195+E199+E203+E207+E214+E218+E226+E267+E273+E283+E296+E308+E312+E231+E222</f>
        <v>135827.19999999998</v>
      </c>
      <c r="F315" s="397">
        <f t="shared" si="31"/>
        <v>131616</v>
      </c>
      <c r="G315" s="280"/>
      <c r="H315" s="281"/>
      <c r="I315" s="281"/>
      <c r="J315" s="281"/>
      <c r="K315" s="282"/>
    </row>
    <row r="316" spans="2:11" ht="17.45" customHeight="1" x14ac:dyDescent="0.2">
      <c r="B316" s="202"/>
      <c r="C316" s="13" t="s">
        <v>437</v>
      </c>
      <c r="D316" s="633">
        <v>16749.599999999999</v>
      </c>
      <c r="E316" s="633">
        <v>7998.9</v>
      </c>
      <c r="F316" s="634">
        <v>4039.1</v>
      </c>
      <c r="G316" s="134"/>
      <c r="H316" s="67"/>
      <c r="I316" s="67"/>
      <c r="J316" s="67"/>
      <c r="K316" s="112"/>
    </row>
    <row r="317" spans="2:11" ht="43.5" customHeight="1" thickBot="1" x14ac:dyDescent="0.25">
      <c r="B317" s="237"/>
      <c r="C317" s="238" t="s">
        <v>438</v>
      </c>
      <c r="D317" s="239"/>
      <c r="E317" s="239">
        <f>E315-D315</f>
        <v>-13481.400000000023</v>
      </c>
      <c r="F317" s="240">
        <f>F315-E315</f>
        <v>-4211.1999999999825</v>
      </c>
      <c r="G317" s="189"/>
      <c r="H317" s="114"/>
      <c r="I317" s="114"/>
      <c r="J317" s="114"/>
      <c r="K317" s="115"/>
    </row>
    <row r="318" spans="2:11" ht="15" customHeight="1" x14ac:dyDescent="0.2">
      <c r="B318" s="35"/>
      <c r="C318" s="35"/>
      <c r="D318" s="35"/>
      <c r="E318" s="35"/>
      <c r="F318" s="35"/>
    </row>
    <row r="319" spans="2:11" s="17" customFormat="1" ht="15" customHeight="1" x14ac:dyDescent="0.2">
      <c r="B319" s="648" t="s">
        <v>439</v>
      </c>
      <c r="C319" s="648"/>
      <c r="D319" s="648"/>
      <c r="E319" s="648"/>
      <c r="F319" s="648"/>
    </row>
    <row r="320" spans="2:11" s="17" customFormat="1" ht="15" customHeight="1" x14ac:dyDescent="0.2">
      <c r="B320" s="654" t="s">
        <v>440</v>
      </c>
      <c r="C320" s="654"/>
      <c r="D320" s="654"/>
      <c r="E320" s="654"/>
      <c r="F320" s="654"/>
    </row>
    <row r="321" spans="2:7" s="17" customFormat="1" ht="15" customHeight="1" x14ac:dyDescent="0.2">
      <c r="B321" s="648" t="s">
        <v>441</v>
      </c>
      <c r="C321" s="648"/>
      <c r="D321" s="648"/>
      <c r="E321" s="648"/>
      <c r="F321" s="648"/>
    </row>
    <row r="322" spans="2:7" s="17" customFormat="1" ht="15" customHeight="1" x14ac:dyDescent="0.2">
      <c r="B322" s="648" t="s">
        <v>442</v>
      </c>
      <c r="C322" s="648"/>
      <c r="D322" s="648"/>
      <c r="E322" s="648"/>
      <c r="F322" s="648"/>
    </row>
    <row r="323" spans="2:7" s="17" customFormat="1" ht="15" customHeight="1" x14ac:dyDescent="0.2">
      <c r="B323" s="647" t="s">
        <v>443</v>
      </c>
      <c r="C323" s="647"/>
      <c r="D323" s="33"/>
      <c r="E323" s="33"/>
      <c r="F323" s="33"/>
    </row>
    <row r="324" spans="2:7" x14ac:dyDescent="0.2">
      <c r="D324" s="59"/>
      <c r="E324" s="59"/>
      <c r="F324" s="59"/>
      <c r="G324" s="635"/>
    </row>
  </sheetData>
  <mergeCells count="147">
    <mergeCell ref="G52:G53"/>
    <mergeCell ref="H52:H53"/>
    <mergeCell ref="I52:I53"/>
    <mergeCell ref="J52:J53"/>
    <mergeCell ref="K52:K53"/>
    <mergeCell ref="E257:E260"/>
    <mergeCell ref="F257:F260"/>
    <mergeCell ref="E118:E120"/>
    <mergeCell ref="F118:F120"/>
    <mergeCell ref="D237:D240"/>
    <mergeCell ref="E237:E240"/>
    <mergeCell ref="F237:F240"/>
    <mergeCell ref="C241:C256"/>
    <mergeCell ref="C257:C260"/>
    <mergeCell ref="D257:D260"/>
    <mergeCell ref="D291:D293"/>
    <mergeCell ref="E291:E293"/>
    <mergeCell ref="F291:F293"/>
    <mergeCell ref="B241:B256"/>
    <mergeCell ref="D241:D256"/>
    <mergeCell ref="E241:E256"/>
    <mergeCell ref="F241:F256"/>
    <mergeCell ref="E130:E133"/>
    <mergeCell ref="F130:F133"/>
    <mergeCell ref="C134:C137"/>
    <mergeCell ref="D134:D137"/>
    <mergeCell ref="E134:E137"/>
    <mergeCell ref="F134:F137"/>
    <mergeCell ref="C138:C142"/>
    <mergeCell ref="D138:D142"/>
    <mergeCell ref="E138:E142"/>
    <mergeCell ref="F138:F142"/>
    <mergeCell ref="B151:B153"/>
    <mergeCell ref="B196:B197"/>
    <mergeCell ref="B179:B180"/>
    <mergeCell ref="D192:D194"/>
    <mergeCell ref="B227:B229"/>
    <mergeCell ref="B237:B240"/>
    <mergeCell ref="D130:D133"/>
    <mergeCell ref="E192:E194"/>
    <mergeCell ref="F192:F194"/>
    <mergeCell ref="C237:C240"/>
    <mergeCell ref="C30:C33"/>
    <mergeCell ref="D30:D33"/>
    <mergeCell ref="E30:E33"/>
    <mergeCell ref="F30:F33"/>
    <mergeCell ref="C121:C123"/>
    <mergeCell ref="D121:D123"/>
    <mergeCell ref="E121:E123"/>
    <mergeCell ref="F121:F123"/>
    <mergeCell ref="C124:C128"/>
    <mergeCell ref="D124:D128"/>
    <mergeCell ref="E124:E128"/>
    <mergeCell ref="F124:F128"/>
    <mergeCell ref="E90:E100"/>
    <mergeCell ref="F90:F100"/>
    <mergeCell ref="C103:C105"/>
    <mergeCell ref="D103:D105"/>
    <mergeCell ref="E103:E105"/>
    <mergeCell ref="F103:F105"/>
    <mergeCell ref="C106:C116"/>
    <mergeCell ref="D106:D116"/>
    <mergeCell ref="E106:E116"/>
    <mergeCell ref="F106:F116"/>
    <mergeCell ref="D90:D100"/>
    <mergeCell ref="D118:D120"/>
    <mergeCell ref="F17:F22"/>
    <mergeCell ref="B17:B22"/>
    <mergeCell ref="C23:C24"/>
    <mergeCell ref="D23:D24"/>
    <mergeCell ref="E23:E24"/>
    <mergeCell ref="F23:F24"/>
    <mergeCell ref="C25:C26"/>
    <mergeCell ref="D25:D26"/>
    <mergeCell ref="E25:E26"/>
    <mergeCell ref="F25:F26"/>
    <mergeCell ref="B257:B260"/>
    <mergeCell ref="B223:B225"/>
    <mergeCell ref="B144:B149"/>
    <mergeCell ref="B30:B33"/>
    <mergeCell ref="G3:G4"/>
    <mergeCell ref="H3:J3"/>
    <mergeCell ref="K3:K4"/>
    <mergeCell ref="B2:K2"/>
    <mergeCell ref="B3:B4"/>
    <mergeCell ref="C3:C4"/>
    <mergeCell ref="D3:D4"/>
    <mergeCell ref="E3:E4"/>
    <mergeCell ref="F3:F4"/>
    <mergeCell ref="B25:B26"/>
    <mergeCell ref="B23:B24"/>
    <mergeCell ref="D10:D16"/>
    <mergeCell ref="E10:E16"/>
    <mergeCell ref="F10:F16"/>
    <mergeCell ref="B10:B16"/>
    <mergeCell ref="C10:C16"/>
    <mergeCell ref="C17:C22"/>
    <mergeCell ref="D17:D22"/>
    <mergeCell ref="E17:E22"/>
    <mergeCell ref="B40:B41"/>
    <mergeCell ref="B36:B38"/>
    <mergeCell ref="B52:B53"/>
    <mergeCell ref="B90:B100"/>
    <mergeCell ref="B124:B128"/>
    <mergeCell ref="B130:B133"/>
    <mergeCell ref="B134:B137"/>
    <mergeCell ref="B48:B49"/>
    <mergeCell ref="B106:B107"/>
    <mergeCell ref="C192:C194"/>
    <mergeCell ref="B103:B105"/>
    <mergeCell ref="B118:B120"/>
    <mergeCell ref="B172:B174"/>
    <mergeCell ref="B187:B188"/>
    <mergeCell ref="B192:B194"/>
    <mergeCell ref="B44:B45"/>
    <mergeCell ref="B121:B123"/>
    <mergeCell ref="B78:B79"/>
    <mergeCell ref="B70:B71"/>
    <mergeCell ref="C90:C100"/>
    <mergeCell ref="C118:C120"/>
    <mergeCell ref="C130:C133"/>
    <mergeCell ref="B60:B61"/>
    <mergeCell ref="B56:B57"/>
    <mergeCell ref="B64:B66"/>
    <mergeCell ref="B323:C323"/>
    <mergeCell ref="B322:F322"/>
    <mergeCell ref="B297:B300"/>
    <mergeCell ref="B321:F321"/>
    <mergeCell ref="B319:F319"/>
    <mergeCell ref="B313:B314"/>
    <mergeCell ref="B320:F320"/>
    <mergeCell ref="B309:B311"/>
    <mergeCell ref="B261:B264"/>
    <mergeCell ref="B279:B281"/>
    <mergeCell ref="B284:B286"/>
    <mergeCell ref="B268:B272"/>
    <mergeCell ref="C291:C293"/>
    <mergeCell ref="B291:B293"/>
    <mergeCell ref="B274:B275"/>
    <mergeCell ref="C261:C264"/>
    <mergeCell ref="D261:D264"/>
    <mergeCell ref="E261:E264"/>
    <mergeCell ref="F261:F264"/>
    <mergeCell ref="C279:C281"/>
    <mergeCell ref="D279:D281"/>
    <mergeCell ref="E279:E281"/>
    <mergeCell ref="F279:F281"/>
  </mergeCells>
  <printOptions horizontalCentered="1"/>
  <pageMargins left="0.39370078740157483" right="0.39370078740157483" top="0.59055118110236227" bottom="0.59055118110236227" header="0" footer="0"/>
  <pageSetup paperSize="9" scale="87" fitToHeight="0" orientation="landscape" r:id="rId1"/>
  <rowBreaks count="22" manualBreakCount="22">
    <brk id="14" max="10" man="1"/>
    <brk id="24" max="10" man="1"/>
    <brk id="37" max="10" man="1"/>
    <brk id="53" max="10" man="1"/>
    <brk id="71" max="10" man="1"/>
    <brk id="84" max="10" man="1"/>
    <brk id="97" max="10" man="1"/>
    <brk id="111" max="10" man="1"/>
    <brk id="123" max="10" man="1"/>
    <brk id="137" max="10" man="1"/>
    <brk id="154" max="10" man="1"/>
    <brk id="166" max="10" man="1"/>
    <brk id="178" max="10" man="1"/>
    <brk id="194" max="10" man="1"/>
    <brk id="210" max="10" man="1"/>
    <brk id="229" max="10" man="1"/>
    <brk id="242" max="10" man="1"/>
    <brk id="255" max="10" man="1"/>
    <brk id="267" max="10" man="1"/>
    <brk id="284" max="10" man="1"/>
    <brk id="298" max="10" man="1"/>
    <brk id="31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012 programa 3 lentelė</vt:lpstr>
      <vt:lpstr>'012 programa 3 lentelė'!Print_Area</vt:lpstr>
      <vt:lpstr>'012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2026-06-03T06:15:52Z</cp:lastPrinted>
  <dcterms:created xsi:type="dcterms:W3CDTF">2023-07-10T07:04:14Z</dcterms:created>
  <dcterms:modified xsi:type="dcterms:W3CDTF">2026-06-03T06:15:59Z</dcterms:modified>
  <cp:category/>
  <cp:contentStatus/>
</cp:coreProperties>
</file>