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810" activeTab="0"/>
  </bookViews>
  <sheets>
    <sheet name="11_inv_planas" sheetId="1" r:id="rId1"/>
  </sheets>
  <definedNames>
    <definedName name="_xlnm.Print_Area" localSheetId="0">'11_inv_planas'!$C$2:$Q$42</definedName>
    <definedName name="_xlnm.Print_Titles" localSheetId="0">'11_inv_planas'!$8:$9</definedName>
  </definedNames>
  <calcPr fullCalcOnLoad="1"/>
</workbook>
</file>

<file path=xl/comments1.xml><?xml version="1.0" encoding="utf-8"?>
<comments xmlns="http://schemas.openxmlformats.org/spreadsheetml/2006/main">
  <authors>
    <author>Autorius</author>
  </authors>
  <commentList>
    <comment ref="A8" authorId="0">
      <text>
        <r>
          <rPr>
            <b/>
            <sz val="8"/>
            <rFont val="Tahoma"/>
            <family val="2"/>
          </rPr>
          <t>V.S.: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Turto kodas - pagal Metodikos 13 priedo eilės numerį. Pvz., katilinės pastatas - 1.1, vamzdynai - 4.</t>
        </r>
      </text>
    </comment>
    <comment ref="B8" authorId="0">
      <text>
        <r>
          <rPr>
            <b/>
            <sz val="8"/>
            <rFont val="Tahoma"/>
            <family val="2"/>
          </rPr>
          <t>V.S.:</t>
        </r>
        <r>
          <rPr>
            <sz val="8"/>
            <rFont val="Tahoma"/>
            <family val="2"/>
          </rPr>
          <t xml:space="preserve">
Investicijų projekto nr. nurodytas prie Ilgalaikio turto įsigijimo šaltinių, turi sutapti su Lėšų panaudojime nurodytu nr.</t>
        </r>
      </text>
    </comment>
  </commentList>
</comments>
</file>

<file path=xl/sharedStrings.xml><?xml version="1.0" encoding="utf-8"?>
<sst xmlns="http://schemas.openxmlformats.org/spreadsheetml/2006/main" count="97" uniqueCount="77">
  <si>
    <t>tūkst. Lt</t>
  </si>
  <si>
    <t>Turto
kodas</t>
  </si>
  <si>
    <t>Invest.
Nr.</t>
  </si>
  <si>
    <t>Eil. 
Nr.</t>
  </si>
  <si>
    <t>Pavadinimas</t>
  </si>
  <si>
    <t>Gamyba</t>
  </si>
  <si>
    <t>Perdavimas</t>
  </si>
  <si>
    <t>20__ m.</t>
  </si>
  <si>
    <t>01</t>
  </si>
  <si>
    <t>02</t>
  </si>
  <si>
    <t>x</t>
  </si>
  <si>
    <t>1.</t>
  </si>
  <si>
    <t>Ilgalaikio turto įsigijimo šaltiniai</t>
  </si>
  <si>
    <t>1.1.</t>
  </si>
  <si>
    <t>Ilgalaikio turto nusidėvėjimo (amortizacijos) sąnaudos</t>
  </si>
  <si>
    <t>1.2.</t>
  </si>
  <si>
    <t>Normatyvinis pelnas</t>
  </si>
  <si>
    <t>1.3.</t>
  </si>
  <si>
    <t>Savivaldybės ir valstybės lėšos</t>
  </si>
  <si>
    <t>1.4.</t>
  </si>
  <si>
    <t>1.5.</t>
  </si>
  <si>
    <t>Įvairių fondų lėšos</t>
  </si>
  <si>
    <t>1.5.1.</t>
  </si>
  <si>
    <t>1.5.2.</t>
  </si>
  <si>
    <t>1.5.3.</t>
  </si>
  <si>
    <t>2.2.</t>
  </si>
  <si>
    <t>Paskolų grąžinimas</t>
  </si>
  <si>
    <t>Įmonės vadovas _____________________</t>
  </si>
  <si>
    <t>Savivaldybės atstovas ____________________</t>
  </si>
  <si>
    <t>Pardavimas</t>
  </si>
  <si>
    <t>ES Struktūriniai fondai:</t>
  </si>
  <si>
    <t>priedas</t>
  </si>
  <si>
    <t>Klaipėdos miesto savivaldybės</t>
  </si>
  <si>
    <t>2012 m.</t>
  </si>
  <si>
    <t>2013 m.</t>
  </si>
  <si>
    <t>2014 m.</t>
  </si>
  <si>
    <t>1.4.1.</t>
  </si>
  <si>
    <t>1.4.3.</t>
  </si>
  <si>
    <t>1.4.4.</t>
  </si>
  <si>
    <t>1.4.5.</t>
  </si>
  <si>
    <t>Paskolos investicijų projektams įgyvendinti:</t>
  </si>
  <si>
    <t>Kondensacinio ekonomaizerio įrengimas Klaipėdos RK VŠK K-7;</t>
  </si>
  <si>
    <t>Garo gamybos Klaipėdos RK modernizavimas, pastatant naują 4 t/h našumo 
garo katilą;</t>
  </si>
  <si>
    <t>Šilumos tinklai iš 2P magistralės nuo kameros 2P-39 iki kameros 2P-39-3; Ø400  L-651m, Naikupės g.;</t>
  </si>
  <si>
    <t>1.4.6.</t>
  </si>
  <si>
    <t>1.4.7.</t>
  </si>
  <si>
    <t>1.4.8.</t>
  </si>
  <si>
    <t>1.4.9.</t>
  </si>
  <si>
    <t>1.4.10.</t>
  </si>
  <si>
    <t>1.4.11.</t>
  </si>
  <si>
    <t>1.4.2.</t>
  </si>
  <si>
    <t>Vandens šildymo katilo, naudojančio biokurą, su kondensaciniu ekonomaizeriu įrengimas Gargždų ŠTR katilinėje Nr. 4 (tik gavus ES lėšas);</t>
  </si>
  <si>
    <t>Užkūrimo ir degimo proceso automatizavimas, degiklio, kondensacinio ekonomaizerio įrengimas VŠK Nr. 3 Gargždų ŠTR katilinėje Nr. 4;</t>
  </si>
  <si>
    <t>Lypkių RK VŠK KVGM-100 Nr. 1 degiklių pakeitimas mažos NOx generacijos degikliais, įrengiant naują degimo proceso automatiką, katilo saugaus užkūrimo sistemą, apsaugų kontrolę ir kompiuterinę šilumos apskaitą (TIPK nurodymas);</t>
  </si>
  <si>
    <t>Užkūrimo ir degimo proceso automatizavimas, degiklio, kondensacinio ekonomaizerio įrengimas VŠK Nr. 3 Gargždų ŠTR katilinėje Nr. 4.</t>
  </si>
  <si>
    <t>Magistralinė šilumos trasa „1P“ nuo kameros 1P-0 iki 1P-1; Ø500  L-223m;</t>
  </si>
  <si>
    <t>Magistralės  „6P“ rekonstrukcija nuo KRK kolektorinės iki kameros 6P-4; Ø600; L-515m;</t>
  </si>
  <si>
    <t>Magistralės  „6P“ rekonstrukcija nuo kameros 6P-4 iki kameros 6P-6; Ø600; L-470m;</t>
  </si>
  <si>
    <t xml:space="preserve">Magistralė „1Š“ nuo kameros 1Š-1 iki 1Š-5 Ø600; L-353m; </t>
  </si>
  <si>
    <t>Kvartaliniai tinklai nuo Sukilėlių g. 6 iki Pilies g. 1; nuo kameros 1P-4-7-15 iki Sukilėlių g. 12; nuo 1P-4-7-17 iki Sukilėlių 18; nuo 1P-8-1-13 iki Sausio 15-osios g. 24; nuo 1P-8-1-9 iki Sausio 15-osios g. 22; Ø100 L-141m; Ø80 L-70m; Ø57 L-50m; Ø70 L-60m; Ø150 L-307m;</t>
  </si>
  <si>
    <t>1.5.4.</t>
  </si>
  <si>
    <t>1.4.12.</t>
  </si>
  <si>
    <t>Klaipėdos rajoninės katilinės rekonstrukcija įrengiant naują 16 MW biokuro katilą su kondensaciniu ekonomaizeriu</t>
  </si>
  <si>
    <t>sprendimo Nr. T2-</t>
  </si>
  <si>
    <t>AB „KLAIPĖDOS ENERGIJA“</t>
  </si>
  <si>
    <t>INVESTICIJŲ PLANO IR JO FINANSAVIMO ŠALTINIŲ PAPILDYMAS</t>
  </si>
  <si>
    <t>tarybos 2013 m.          d.</t>
  </si>
  <si>
    <t>Magistralės  „6P“ rekonstrukcija nuo kameros 6P-10 iki Joniškės g. (Ø600 L-590 m)</t>
  </si>
  <si>
    <t>1.5.12.</t>
  </si>
  <si>
    <t>1.5.13.</t>
  </si>
  <si>
    <t>1.5.14.</t>
  </si>
  <si>
    <t>2.1.100.</t>
  </si>
  <si>
    <t>2.1.101.</t>
  </si>
  <si>
    <t>2.1.102.</t>
  </si>
  <si>
    <t>Generalinis direktorius Vytautas Valutis</t>
  </si>
  <si>
    <t>Naujų šilumos tinklų tiesimas Paupių gyvenamajame rajone nuo šilumos kameros ruože ŠK-93÷Jaunystės g.1 iki Liepų g. (Ø200 L-200,4 m)</t>
  </si>
  <si>
    <t>Šilumos tinklų Paupių gyvenamajame rajone nuo Paupių kvartalinės katilinės iki Jaunystės g. 1 ir šilumos tinklų į Jaunystės g. 2; 4; 8; 10 rekonstrukcija (Ø200 L-439,1m; Ø100 L-11,6m; Ø80 L-154,5m; Ø50 L-64,7m); šilumos tinklų Paupių gyvenamajame rajone nuo kamerų ŠK-51 iki ŠK-55; nuo ŠK-55 iki Jaunystės g. 7; 14; 16 (Ø200 L-18,9m; Ø100 L-134,1m; Ø80 L-125,1m; Ø50 L-71,1m)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</si>
</sst>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"/>
    <numFmt numFmtId="167" formatCode="0.0%"/>
    <numFmt numFmtId="168" formatCode="0.0000"/>
    <numFmt numFmtId="169" formatCode="00000"/>
    <numFmt numFmtId="170" formatCode="0.00000000"/>
    <numFmt numFmtId="171" formatCode="0.000000000"/>
    <numFmt numFmtId="172" formatCode="0.0000000000"/>
    <numFmt numFmtId="173" formatCode="0.0000000"/>
    <numFmt numFmtId="174" formatCode="0.00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 Baltic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/>
      <bottom style="double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19" fillId="20" borderId="6" applyNumberFormat="0" applyAlignment="0" applyProtection="0"/>
    <xf numFmtId="0" fontId="12" fillId="7" borderId="4" applyNumberFormat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23" borderId="8" applyNumberFormat="0" applyFont="0" applyAlignment="0" applyProtection="0"/>
    <xf numFmtId="0" fontId="19" fillId="20" borderId="6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3" borderId="8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0" borderId="4" applyNumberFormat="0" applyAlignment="0" applyProtection="0"/>
    <xf numFmtId="0" fontId="21" fillId="0" borderId="9" applyNumberFormat="0" applyFill="0" applyAlignment="0" applyProtection="0"/>
    <xf numFmtId="0" fontId="13" fillId="0" borderId="7" applyNumberFormat="0" applyFill="0" applyAlignment="0" applyProtection="0"/>
    <xf numFmtId="0" fontId="5" fillId="2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7" fillId="0" borderId="0" xfId="87" applyFont="1" applyAlignment="1" applyProtection="1">
      <alignment vertical="center"/>
      <protection hidden="1"/>
    </xf>
    <xf numFmtId="0" fontId="17" fillId="0" borderId="0" xfId="87" applyFont="1" applyAlignment="1" applyProtection="1">
      <alignment vertical="center"/>
      <protection locked="0"/>
    </xf>
    <xf numFmtId="49" fontId="17" fillId="0" borderId="0" xfId="87" applyNumberFormat="1" applyFont="1" applyAlignment="1" applyProtection="1">
      <alignment vertical="center"/>
      <protection hidden="1"/>
    </xf>
    <xf numFmtId="0" fontId="17" fillId="0" borderId="0" xfId="87" applyFont="1" applyBorder="1" applyAlignment="1" applyProtection="1">
      <alignment vertical="center"/>
      <protection hidden="1"/>
    </xf>
    <xf numFmtId="0" fontId="28" fillId="0" borderId="0" xfId="87" applyFont="1" applyAlignment="1" applyProtection="1">
      <alignment horizontal="center"/>
      <protection hidden="1"/>
    </xf>
    <xf numFmtId="0" fontId="28" fillId="0" borderId="10" xfId="87" applyFont="1" applyBorder="1" applyAlignment="1" applyProtection="1">
      <alignment horizontal="center" vertical="center"/>
      <protection hidden="1"/>
    </xf>
    <xf numFmtId="0" fontId="17" fillId="0" borderId="11" xfId="87" applyFont="1" applyBorder="1" applyAlignment="1" applyProtection="1">
      <alignment horizontal="center" vertical="center"/>
      <protection locked="0"/>
    </xf>
    <xf numFmtId="0" fontId="17" fillId="0" borderId="12" xfId="87" applyFont="1" applyBorder="1" applyAlignment="1" applyProtection="1">
      <alignment horizontal="center" vertical="center"/>
      <protection locked="0"/>
    </xf>
    <xf numFmtId="0" fontId="17" fillId="0" borderId="13" xfId="87" applyFont="1" applyBorder="1" applyAlignment="1" applyProtection="1">
      <alignment horizontal="center" vertical="center"/>
      <protection hidden="1"/>
    </xf>
    <xf numFmtId="0" fontId="17" fillId="0" borderId="14" xfId="87" applyFont="1" applyBorder="1" applyAlignment="1" applyProtection="1">
      <alignment horizontal="center" vertical="center"/>
      <protection hidden="1"/>
    </xf>
    <xf numFmtId="0" fontId="17" fillId="0" borderId="15" xfId="87" applyFont="1" applyBorder="1" applyAlignment="1" applyProtection="1">
      <alignment horizontal="center" vertical="center"/>
      <protection hidden="1"/>
    </xf>
    <xf numFmtId="0" fontId="17" fillId="0" borderId="16" xfId="87" applyFont="1" applyBorder="1" applyAlignment="1" applyProtection="1">
      <alignment horizontal="center" vertical="center"/>
      <protection hidden="1"/>
    </xf>
    <xf numFmtId="49" fontId="17" fillId="0" borderId="11" xfId="87" applyNumberFormat="1" applyFont="1" applyBorder="1" applyAlignment="1" applyProtection="1">
      <alignment horizontal="center" vertical="center"/>
      <protection locked="0"/>
    </xf>
    <xf numFmtId="49" fontId="17" fillId="0" borderId="12" xfId="87" applyNumberFormat="1" applyFont="1" applyBorder="1" applyAlignment="1" applyProtection="1">
      <alignment horizontal="center" vertical="center"/>
      <protection locked="0"/>
    </xf>
    <xf numFmtId="0" fontId="17" fillId="0" borderId="17" xfId="87" applyFont="1" applyBorder="1" applyAlignment="1" applyProtection="1">
      <alignment horizontal="center" vertical="center"/>
      <protection hidden="1"/>
    </xf>
    <xf numFmtId="0" fontId="17" fillId="0" borderId="18" xfId="87" applyFont="1" applyBorder="1" applyAlignment="1" applyProtection="1">
      <alignment horizontal="center" vertical="center"/>
      <protection hidden="1"/>
    </xf>
    <xf numFmtId="0" fontId="24" fillId="0" borderId="19" xfId="87" applyFont="1" applyBorder="1" applyAlignment="1" applyProtection="1">
      <alignment vertical="center"/>
      <protection hidden="1"/>
    </xf>
    <xf numFmtId="166" fontId="24" fillId="0" borderId="20" xfId="87" applyNumberFormat="1" applyFont="1" applyBorder="1" applyAlignment="1" applyProtection="1">
      <alignment horizontal="center" vertical="center"/>
      <protection hidden="1"/>
    </xf>
    <xf numFmtId="166" fontId="24" fillId="0" borderId="21" xfId="87" applyNumberFormat="1" applyFont="1" applyBorder="1" applyAlignment="1" applyProtection="1">
      <alignment horizontal="center" vertical="center"/>
      <protection hidden="1"/>
    </xf>
    <xf numFmtId="166" fontId="24" fillId="0" borderId="22" xfId="87" applyNumberFormat="1" applyFont="1" applyBorder="1" applyAlignment="1" applyProtection="1">
      <alignment horizontal="center" vertical="center"/>
      <protection hidden="1"/>
    </xf>
    <xf numFmtId="0" fontId="28" fillId="0" borderId="12" xfId="87" applyFont="1" applyBorder="1" applyAlignment="1" applyProtection="1">
      <alignment horizontal="center" vertical="center"/>
      <protection locked="0"/>
    </xf>
    <xf numFmtId="0" fontId="28" fillId="0" borderId="0" xfId="87" applyFont="1" applyAlignment="1" applyProtection="1">
      <alignment vertical="center"/>
      <protection locked="0"/>
    </xf>
    <xf numFmtId="166" fontId="17" fillId="0" borderId="0" xfId="87" applyNumberFormat="1" applyFont="1" applyAlignment="1" applyProtection="1">
      <alignment vertical="center"/>
      <protection locked="0"/>
    </xf>
    <xf numFmtId="0" fontId="29" fillId="0" borderId="0" xfId="87" applyFont="1" applyAlignment="1" applyProtection="1">
      <alignment vertical="center"/>
      <protection locked="0"/>
    </xf>
    <xf numFmtId="166" fontId="17" fillId="0" borderId="23" xfId="87" applyNumberFormat="1" applyFont="1" applyBorder="1" applyAlignment="1" applyProtection="1">
      <alignment horizontal="center" vertical="center"/>
      <protection locked="0"/>
    </xf>
    <xf numFmtId="166" fontId="17" fillId="0" borderId="24" xfId="87" applyNumberFormat="1" applyFont="1" applyBorder="1" applyAlignment="1" applyProtection="1">
      <alignment horizontal="center" vertical="center"/>
      <protection locked="0"/>
    </xf>
    <xf numFmtId="166" fontId="24" fillId="0" borderId="19" xfId="87" applyNumberFormat="1" applyFont="1" applyBorder="1" applyAlignment="1" applyProtection="1">
      <alignment horizontal="center" vertical="center"/>
      <protection hidden="1"/>
    </xf>
    <xf numFmtId="0" fontId="15" fillId="0" borderId="17" xfId="87" applyFont="1" applyBorder="1" applyAlignment="1" applyProtection="1">
      <alignment horizontal="center" vertical="center"/>
      <protection hidden="1"/>
    </xf>
    <xf numFmtId="0" fontId="15" fillId="0" borderId="25" xfId="87" applyFont="1" applyBorder="1" applyAlignment="1" applyProtection="1">
      <alignment horizontal="center" vertical="center"/>
      <protection hidden="1"/>
    </xf>
    <xf numFmtId="0" fontId="15" fillId="0" borderId="26" xfId="87" applyFont="1" applyBorder="1" applyAlignment="1" applyProtection="1">
      <alignment horizontal="center" vertical="center"/>
      <protection hidden="1"/>
    </xf>
    <xf numFmtId="0" fontId="15" fillId="0" borderId="27" xfId="87" applyFont="1" applyBorder="1" applyAlignment="1" applyProtection="1">
      <alignment horizontal="center" vertical="center"/>
      <protection hidden="1"/>
    </xf>
    <xf numFmtId="0" fontId="15" fillId="0" borderId="28" xfId="87" applyFont="1" applyBorder="1" applyAlignment="1" applyProtection="1">
      <alignment horizontal="center" vertical="center"/>
      <protection hidden="1"/>
    </xf>
    <xf numFmtId="0" fontId="15" fillId="0" borderId="29" xfId="87" applyFont="1" applyBorder="1" applyAlignment="1" applyProtection="1">
      <alignment horizontal="center" vertical="center"/>
      <protection hidden="1"/>
    </xf>
    <xf numFmtId="0" fontId="15" fillId="0" borderId="30" xfId="87" applyFont="1" applyBorder="1" applyAlignment="1" applyProtection="1">
      <alignment horizontal="center" vertical="center"/>
      <protection hidden="1"/>
    </xf>
    <xf numFmtId="0" fontId="28" fillId="0" borderId="12" xfId="87" applyFont="1" applyBorder="1" applyAlignment="1" applyProtection="1">
      <alignment horizontal="center" vertical="center"/>
      <protection hidden="1"/>
    </xf>
    <xf numFmtId="0" fontId="28" fillId="0" borderId="0" xfId="87" applyFont="1" applyAlignment="1" applyProtection="1">
      <alignment vertical="center"/>
      <protection hidden="1"/>
    </xf>
    <xf numFmtId="0" fontId="28" fillId="0" borderId="11" xfId="87" applyFont="1" applyBorder="1" applyAlignment="1" applyProtection="1">
      <alignment horizontal="center" vertical="center"/>
      <protection locked="0"/>
    </xf>
    <xf numFmtId="166" fontId="24" fillId="0" borderId="31" xfId="87" applyNumberFormat="1" applyFont="1" applyBorder="1" applyAlignment="1" applyProtection="1">
      <alignment horizontal="center" vertical="center"/>
      <protection hidden="1"/>
    </xf>
    <xf numFmtId="166" fontId="17" fillId="6" borderId="32" xfId="87" applyNumberFormat="1" applyFont="1" applyFill="1" applyBorder="1" applyAlignment="1" applyProtection="1">
      <alignment horizontal="center" vertical="center"/>
      <protection locked="0"/>
    </xf>
    <xf numFmtId="166" fontId="17" fillId="0" borderId="33" xfId="87" applyNumberFormat="1" applyFont="1" applyBorder="1" applyAlignment="1" applyProtection="1">
      <alignment horizontal="center" vertical="center"/>
      <protection hidden="1"/>
    </xf>
    <xf numFmtId="166" fontId="17" fillId="0" borderId="34" xfId="87" applyNumberFormat="1" applyFont="1" applyBorder="1" applyAlignment="1" applyProtection="1">
      <alignment horizontal="center" vertical="center"/>
      <protection hidden="1"/>
    </xf>
    <xf numFmtId="166" fontId="17" fillId="0" borderId="35" xfId="87" applyNumberFormat="1" applyFont="1" applyBorder="1" applyAlignment="1" applyProtection="1">
      <alignment horizontal="center" vertical="center"/>
      <protection hidden="1"/>
    </xf>
    <xf numFmtId="166" fontId="17" fillId="0" borderId="36" xfId="87" applyNumberFormat="1" applyFont="1" applyBorder="1" applyAlignment="1" applyProtection="1">
      <alignment horizontal="center" vertical="center"/>
      <protection hidden="1"/>
    </xf>
    <xf numFmtId="0" fontId="17" fillId="0" borderId="37" xfId="87" applyFont="1" applyBorder="1" applyAlignment="1" applyProtection="1">
      <alignment horizontal="center" vertical="center"/>
      <protection/>
    </xf>
    <xf numFmtId="0" fontId="17" fillId="24" borderId="38" xfId="0" applyFont="1" applyFill="1" applyBorder="1" applyAlignment="1">
      <alignment horizontal="left" vertical="center" wrapText="1"/>
    </xf>
    <xf numFmtId="166" fontId="17" fillId="6" borderId="37" xfId="87" applyNumberFormat="1" applyFont="1" applyFill="1" applyBorder="1" applyAlignment="1" applyProtection="1">
      <alignment horizontal="center" vertical="center"/>
      <protection locked="0"/>
    </xf>
    <xf numFmtId="166" fontId="17" fillId="6" borderId="12" xfId="87" applyNumberFormat="1" applyFont="1" applyFill="1" applyBorder="1" applyAlignment="1" applyProtection="1">
      <alignment vertical="center"/>
      <protection locked="0"/>
    </xf>
    <xf numFmtId="166" fontId="17" fillId="6" borderId="39" xfId="87" applyNumberFormat="1" applyFont="1" applyFill="1" applyBorder="1" applyAlignment="1" applyProtection="1">
      <alignment vertical="center"/>
      <protection locked="0"/>
    </xf>
    <xf numFmtId="166" fontId="17" fillId="6" borderId="40" xfId="87" applyNumberFormat="1" applyFont="1" applyFill="1" applyBorder="1" applyAlignment="1" applyProtection="1">
      <alignment vertical="center"/>
      <protection hidden="1"/>
    </xf>
    <xf numFmtId="166" fontId="17" fillId="6" borderId="32" xfId="87" applyNumberFormat="1" applyFont="1" applyFill="1" applyBorder="1" applyAlignment="1" applyProtection="1">
      <alignment vertical="center"/>
      <protection locked="0"/>
    </xf>
    <xf numFmtId="166" fontId="17" fillId="6" borderId="41" xfId="87" applyNumberFormat="1" applyFont="1" applyFill="1" applyBorder="1" applyAlignment="1" applyProtection="1">
      <alignment vertical="center"/>
      <protection locked="0"/>
    </xf>
    <xf numFmtId="166" fontId="17" fillId="6" borderId="42" xfId="87" applyNumberFormat="1" applyFont="1" applyFill="1" applyBorder="1" applyAlignment="1" applyProtection="1">
      <alignment vertical="center"/>
      <protection locked="0"/>
    </xf>
    <xf numFmtId="166" fontId="17" fillId="0" borderId="35" xfId="87" applyNumberFormat="1" applyFont="1" applyBorder="1" applyAlignment="1" applyProtection="1">
      <alignment horizontal="right" vertical="center"/>
      <protection hidden="1"/>
    </xf>
    <xf numFmtId="166" fontId="17" fillId="6" borderId="43" xfId="87" applyNumberFormat="1" applyFont="1" applyFill="1" applyBorder="1" applyAlignment="1" applyProtection="1">
      <alignment vertical="center"/>
      <protection locked="0"/>
    </xf>
    <xf numFmtId="0" fontId="17" fillId="24" borderId="0" xfId="0" applyFont="1" applyFill="1" applyAlignment="1">
      <alignment wrapText="1"/>
    </xf>
    <xf numFmtId="0" fontId="17" fillId="24" borderId="44" xfId="0" applyFont="1" applyFill="1" applyBorder="1" applyAlignment="1">
      <alignment horizontal="left" vertical="center" wrapText="1"/>
    </xf>
    <xf numFmtId="166" fontId="17" fillId="6" borderId="37" xfId="87" applyNumberFormat="1" applyFont="1" applyFill="1" applyBorder="1" applyAlignment="1" applyProtection="1">
      <alignment vertical="center"/>
      <protection locked="0"/>
    </xf>
    <xf numFmtId="166" fontId="17" fillId="6" borderId="12" xfId="87" applyNumberFormat="1" applyFont="1" applyFill="1" applyBorder="1" applyAlignment="1" applyProtection="1">
      <alignment horizontal="center" vertical="center"/>
      <protection locked="0"/>
    </xf>
    <xf numFmtId="0" fontId="17" fillId="6" borderId="42" xfId="87" applyFont="1" applyFill="1" applyBorder="1" applyAlignment="1" applyProtection="1">
      <alignment horizontal="left" vertical="center" indent="1"/>
      <protection locked="0"/>
    </xf>
    <xf numFmtId="166" fontId="17" fillId="6" borderId="37" xfId="87" applyNumberFormat="1" applyFont="1" applyFill="1" applyBorder="1" applyAlignment="1" applyProtection="1">
      <alignment horizontal="right" vertical="center"/>
      <protection locked="0"/>
    </xf>
    <xf numFmtId="166" fontId="17" fillId="6" borderId="32" xfId="87" applyNumberFormat="1" applyFont="1" applyFill="1" applyBorder="1" applyAlignment="1" applyProtection="1">
      <alignment horizontal="right" vertical="center"/>
      <protection locked="0"/>
    </xf>
    <xf numFmtId="166" fontId="17" fillId="6" borderId="45" xfId="87" applyNumberFormat="1" applyFont="1" applyFill="1" applyBorder="1" applyAlignment="1" applyProtection="1">
      <alignment horizontal="right" vertical="center"/>
      <protection hidden="1"/>
    </xf>
    <xf numFmtId="166" fontId="17" fillId="6" borderId="41" xfId="87" applyNumberFormat="1" applyFont="1" applyFill="1" applyBorder="1" applyAlignment="1" applyProtection="1">
      <alignment horizontal="right" vertical="center"/>
      <protection locked="0"/>
    </xf>
    <xf numFmtId="166" fontId="17" fillId="6" borderId="42" xfId="87" applyNumberFormat="1" applyFont="1" applyFill="1" applyBorder="1" applyAlignment="1" applyProtection="1">
      <alignment horizontal="right" vertical="center"/>
      <protection locked="0"/>
    </xf>
    <xf numFmtId="166" fontId="17" fillId="6" borderId="11" xfId="87" applyNumberFormat="1" applyFont="1" applyFill="1" applyBorder="1" applyAlignment="1" applyProtection="1">
      <alignment horizontal="right" vertical="center"/>
      <protection locked="0"/>
    </xf>
    <xf numFmtId="166" fontId="17" fillId="6" borderId="43" xfId="87" applyNumberFormat="1" applyFont="1" applyFill="1" applyBorder="1" applyAlignment="1" applyProtection="1">
      <alignment horizontal="right" vertical="center"/>
      <protection locked="0"/>
    </xf>
    <xf numFmtId="0" fontId="17" fillId="0" borderId="20" xfId="87" applyFont="1" applyBorder="1" applyAlignment="1" applyProtection="1">
      <alignment horizontal="center" vertical="center"/>
      <protection/>
    </xf>
    <xf numFmtId="166" fontId="17" fillId="0" borderId="22" xfId="87" applyNumberFormat="1" applyFont="1" applyBorder="1" applyAlignment="1" applyProtection="1">
      <alignment horizontal="center" vertical="center"/>
      <protection hidden="1"/>
    </xf>
    <xf numFmtId="0" fontId="17" fillId="0" borderId="46" xfId="87" applyFont="1" applyBorder="1" applyAlignment="1" applyProtection="1">
      <alignment horizontal="center" vertical="center"/>
      <protection hidden="1"/>
    </xf>
    <xf numFmtId="166" fontId="17" fillId="0" borderId="46" xfId="87" applyNumberFormat="1" applyFont="1" applyBorder="1" applyAlignment="1" applyProtection="1">
      <alignment horizontal="center" vertical="center"/>
      <protection hidden="1"/>
    </xf>
    <xf numFmtId="166" fontId="17" fillId="0" borderId="47" xfId="87" applyNumberFormat="1" applyFont="1" applyBorder="1" applyAlignment="1" applyProtection="1">
      <alignment horizontal="center" vertical="center"/>
      <protection hidden="1"/>
    </xf>
    <xf numFmtId="0" fontId="17" fillId="0" borderId="43" xfId="87" applyFont="1" applyBorder="1" applyAlignment="1" applyProtection="1">
      <alignment horizontal="center" vertical="center"/>
      <protection hidden="1"/>
    </xf>
    <xf numFmtId="0" fontId="17" fillId="0" borderId="12" xfId="87" applyFont="1" applyBorder="1" applyAlignment="1" applyProtection="1">
      <alignment vertical="center"/>
      <protection hidden="1"/>
    </xf>
    <xf numFmtId="166" fontId="17" fillId="0" borderId="43" xfId="87" applyNumberFormat="1" applyFont="1" applyBorder="1" applyAlignment="1" applyProtection="1">
      <alignment horizontal="center" vertical="center"/>
      <protection hidden="1"/>
    </xf>
    <xf numFmtId="166" fontId="17" fillId="0" borderId="11" xfId="87" applyNumberFormat="1" applyFont="1" applyBorder="1" applyAlignment="1" applyProtection="1">
      <alignment horizontal="center" vertical="center"/>
      <protection hidden="1"/>
    </xf>
    <xf numFmtId="166" fontId="17" fillId="0" borderId="48" xfId="87" applyNumberFormat="1" applyFont="1" applyBorder="1" applyAlignment="1" applyProtection="1">
      <alignment horizontal="center" vertical="center"/>
      <protection hidden="1"/>
    </xf>
    <xf numFmtId="166" fontId="17" fillId="0" borderId="12" xfId="87" applyNumberFormat="1" applyFont="1" applyBorder="1" applyAlignment="1" applyProtection="1">
      <alignment horizontal="center" vertical="center"/>
      <protection hidden="1"/>
    </xf>
    <xf numFmtId="166" fontId="17" fillId="0" borderId="49" xfId="87" applyNumberFormat="1" applyFont="1" applyBorder="1" applyAlignment="1" applyProtection="1">
      <alignment horizontal="center" vertical="center"/>
      <protection hidden="1"/>
    </xf>
    <xf numFmtId="166" fontId="17" fillId="0" borderId="50" xfId="87" applyNumberFormat="1" applyFont="1" applyBorder="1" applyAlignment="1" applyProtection="1">
      <alignment horizontal="center" vertical="center"/>
      <protection hidden="1"/>
    </xf>
    <xf numFmtId="0" fontId="17" fillId="0" borderId="37" xfId="87" applyFont="1" applyBorder="1" applyAlignment="1" applyProtection="1">
      <alignment horizontal="center" vertical="center"/>
      <protection hidden="1"/>
    </xf>
    <xf numFmtId="0" fontId="17" fillId="0" borderId="42" xfId="87" applyFont="1" applyBorder="1" applyAlignment="1" applyProtection="1">
      <alignment vertical="center"/>
      <protection hidden="1"/>
    </xf>
    <xf numFmtId="166" fontId="17" fillId="0" borderId="51" xfId="87" applyNumberFormat="1" applyFont="1" applyBorder="1" applyAlignment="1" applyProtection="1">
      <alignment horizontal="center" vertical="center"/>
      <protection hidden="1"/>
    </xf>
    <xf numFmtId="166" fontId="17" fillId="0" borderId="14" xfId="87" applyNumberFormat="1" applyFont="1" applyBorder="1" applyAlignment="1" applyProtection="1">
      <alignment horizontal="center" vertical="center"/>
      <protection hidden="1"/>
    </xf>
    <xf numFmtId="166" fontId="17" fillId="0" borderId="52" xfId="87" applyNumberFormat="1" applyFont="1" applyBorder="1" applyAlignment="1" applyProtection="1">
      <alignment horizontal="center" vertical="center"/>
      <protection hidden="1"/>
    </xf>
    <xf numFmtId="166" fontId="17" fillId="0" borderId="53" xfId="87" applyNumberFormat="1" applyFont="1" applyBorder="1" applyAlignment="1" applyProtection="1">
      <alignment horizontal="center" vertical="center"/>
      <protection hidden="1"/>
    </xf>
    <xf numFmtId="166" fontId="17" fillId="0" borderId="54" xfId="87" applyNumberFormat="1" applyFont="1" applyBorder="1" applyAlignment="1" applyProtection="1">
      <alignment horizontal="center" vertical="center"/>
      <protection hidden="1"/>
    </xf>
    <xf numFmtId="166" fontId="17" fillId="0" borderId="55" xfId="87" applyNumberFormat="1" applyFont="1" applyBorder="1" applyAlignment="1" applyProtection="1">
      <alignment horizontal="center" vertical="center"/>
      <protection hidden="1"/>
    </xf>
    <xf numFmtId="166" fontId="17" fillId="0" borderId="56" xfId="87" applyNumberFormat="1" applyFont="1" applyBorder="1" applyAlignment="1" applyProtection="1">
      <alignment horizontal="center" vertical="center"/>
      <protection hidden="1"/>
    </xf>
    <xf numFmtId="166" fontId="17" fillId="0" borderId="57" xfId="87" applyNumberFormat="1" applyFont="1" applyBorder="1" applyAlignment="1" applyProtection="1">
      <alignment horizontal="center" vertical="center"/>
      <protection hidden="1"/>
    </xf>
    <xf numFmtId="166" fontId="17" fillId="0" borderId="0" xfId="87" applyNumberFormat="1" applyFont="1" applyBorder="1" applyAlignment="1" applyProtection="1">
      <alignment horizontal="center" vertical="center"/>
      <protection hidden="1"/>
    </xf>
    <xf numFmtId="166" fontId="17" fillId="0" borderId="58" xfId="87" applyNumberFormat="1" applyFont="1" applyBorder="1" applyAlignment="1" applyProtection="1">
      <alignment horizontal="center" vertical="center"/>
      <protection hidden="1"/>
    </xf>
    <xf numFmtId="166" fontId="17" fillId="0" borderId="37" xfId="87" applyNumberFormat="1" applyFont="1" applyBorder="1" applyAlignment="1" applyProtection="1">
      <alignment horizontal="center" vertical="center"/>
      <protection hidden="1"/>
    </xf>
    <xf numFmtId="166" fontId="17" fillId="0" borderId="32" xfId="87" applyNumberFormat="1" applyFont="1" applyBorder="1" applyAlignment="1" applyProtection="1">
      <alignment horizontal="center" vertical="center"/>
      <protection hidden="1"/>
    </xf>
    <xf numFmtId="166" fontId="17" fillId="0" borderId="59" xfId="87" applyNumberFormat="1" applyFont="1" applyBorder="1" applyAlignment="1" applyProtection="1">
      <alignment horizontal="center" vertical="center"/>
      <protection hidden="1"/>
    </xf>
    <xf numFmtId="166" fontId="17" fillId="0" borderId="41" xfId="87" applyNumberFormat="1" applyFont="1" applyBorder="1" applyAlignment="1" applyProtection="1">
      <alignment horizontal="center" vertical="center"/>
      <protection hidden="1"/>
    </xf>
    <xf numFmtId="166" fontId="17" fillId="0" borderId="42" xfId="87" applyNumberFormat="1" applyFont="1" applyBorder="1" applyAlignment="1" applyProtection="1">
      <alignment horizontal="center" vertical="center"/>
      <protection hidden="1"/>
    </xf>
    <xf numFmtId="0" fontId="17" fillId="0" borderId="60" xfId="87" applyFont="1" applyBorder="1" applyAlignment="1" applyProtection="1">
      <alignment horizontal="center" vertical="center"/>
      <protection locked="0"/>
    </xf>
    <xf numFmtId="166" fontId="17" fillId="6" borderId="60" xfId="87" applyNumberFormat="1" applyFont="1" applyFill="1" applyBorder="1" applyAlignment="1" applyProtection="1">
      <alignment horizontal="center" vertical="center"/>
      <protection locked="0"/>
    </xf>
    <xf numFmtId="166" fontId="17" fillId="6" borderId="16" xfId="87" applyNumberFormat="1" applyFont="1" applyFill="1" applyBorder="1" applyAlignment="1" applyProtection="1">
      <alignment horizontal="center" vertical="center"/>
      <protection locked="0"/>
    </xf>
    <xf numFmtId="0" fontId="17" fillId="0" borderId="61" xfId="87" applyFont="1" applyBorder="1" applyAlignment="1" applyProtection="1">
      <alignment vertical="center"/>
      <protection hidden="1"/>
    </xf>
    <xf numFmtId="0" fontId="17" fillId="0" borderId="0" xfId="87" applyFont="1" applyBorder="1" applyAlignment="1" applyProtection="1">
      <alignment horizontal="center" vertical="center"/>
      <protection locked="0"/>
    </xf>
    <xf numFmtId="166" fontId="17" fillId="0" borderId="10" xfId="87" applyNumberFormat="1" applyFont="1" applyBorder="1" applyAlignment="1" applyProtection="1">
      <alignment horizontal="center" vertical="center"/>
      <protection locked="0"/>
    </xf>
    <xf numFmtId="0" fontId="17" fillId="0" borderId="0" xfId="87" applyFont="1" applyFill="1" applyBorder="1" applyAlignment="1" applyProtection="1">
      <alignment vertical="center"/>
      <protection hidden="1"/>
    </xf>
    <xf numFmtId="166" fontId="17" fillId="0" borderId="0" xfId="87" applyNumberFormat="1" applyFont="1" applyFill="1" applyBorder="1" applyAlignment="1" applyProtection="1">
      <alignment horizontal="center" vertical="center"/>
      <protection locked="0"/>
    </xf>
    <xf numFmtId="166" fontId="17" fillId="0" borderId="0" xfId="87" applyNumberFormat="1" applyFont="1" applyFill="1" applyBorder="1" applyAlignment="1" applyProtection="1">
      <alignment horizontal="center" vertical="center"/>
      <protection hidden="1"/>
    </xf>
    <xf numFmtId="166" fontId="24" fillId="0" borderId="62" xfId="87" applyNumberFormat="1" applyFont="1" applyBorder="1" applyAlignment="1" applyProtection="1">
      <alignment horizontal="center" vertical="center"/>
      <protection hidden="1"/>
    </xf>
    <xf numFmtId="166" fontId="17" fillId="0" borderId="63" xfId="87" applyNumberFormat="1" applyFont="1" applyBorder="1" applyAlignment="1" applyProtection="1">
      <alignment horizontal="center" vertical="center"/>
      <protection hidden="1"/>
    </xf>
    <xf numFmtId="166" fontId="17" fillId="0" borderId="44" xfId="87" applyNumberFormat="1" applyFont="1" applyBorder="1" applyAlignment="1" applyProtection="1">
      <alignment horizontal="center" vertical="center"/>
      <protection hidden="1"/>
    </xf>
    <xf numFmtId="166" fontId="17" fillId="0" borderId="64" xfId="87" applyNumberFormat="1" applyFont="1" applyBorder="1" applyAlignment="1" applyProtection="1">
      <alignment horizontal="center" vertical="center"/>
      <protection hidden="1"/>
    </xf>
    <xf numFmtId="166" fontId="17" fillId="0" borderId="40" xfId="87" applyNumberFormat="1" applyFont="1" applyBorder="1" applyAlignment="1" applyProtection="1">
      <alignment horizontal="center" vertical="center"/>
      <protection hidden="1"/>
    </xf>
    <xf numFmtId="166" fontId="17" fillId="6" borderId="40" xfId="87" applyNumberFormat="1" applyFont="1" applyFill="1" applyBorder="1" applyAlignment="1" applyProtection="1">
      <alignment horizontal="right" vertical="center"/>
      <protection hidden="1"/>
    </xf>
    <xf numFmtId="0" fontId="17" fillId="0" borderId="25" xfId="87" applyFont="1" applyBorder="1" applyAlignment="1" applyProtection="1">
      <alignment horizontal="center" vertical="center"/>
      <protection hidden="1"/>
    </xf>
    <xf numFmtId="166" fontId="17" fillId="0" borderId="31" xfId="87" applyNumberFormat="1" applyFont="1" applyBorder="1" applyAlignment="1" applyProtection="1">
      <alignment horizontal="center" vertical="center"/>
      <protection hidden="1"/>
    </xf>
    <xf numFmtId="166" fontId="17" fillId="0" borderId="36" xfId="87" applyNumberFormat="1" applyFont="1" applyBorder="1" applyAlignment="1" applyProtection="1">
      <alignment horizontal="right" vertical="center"/>
      <protection hidden="1"/>
    </xf>
    <xf numFmtId="166" fontId="17" fillId="0" borderId="15" xfId="87" applyNumberFormat="1" applyFont="1" applyBorder="1" applyAlignment="1" applyProtection="1">
      <alignment horizontal="center" vertical="center"/>
      <protection locked="0"/>
    </xf>
    <xf numFmtId="166" fontId="17" fillId="25" borderId="32" xfId="87" applyNumberFormat="1" applyFont="1" applyFill="1" applyBorder="1" applyAlignment="1" applyProtection="1">
      <alignment horizontal="right" vertical="center"/>
      <protection locked="0"/>
    </xf>
    <xf numFmtId="166" fontId="17" fillId="25" borderId="45" xfId="87" applyNumberFormat="1" applyFont="1" applyFill="1" applyBorder="1" applyAlignment="1" applyProtection="1">
      <alignment horizontal="right" vertical="center"/>
      <protection hidden="1"/>
    </xf>
    <xf numFmtId="166" fontId="17" fillId="6" borderId="40" xfId="87" applyNumberFormat="1" applyFont="1" applyFill="1" applyBorder="1" applyAlignment="1" applyProtection="1">
      <alignment horizontal="right" vertical="center"/>
      <protection locked="0"/>
    </xf>
    <xf numFmtId="166" fontId="24" fillId="0" borderId="32" xfId="87" applyNumberFormat="1" applyFont="1" applyFill="1" applyBorder="1" applyAlignment="1" applyProtection="1">
      <alignment horizontal="right" vertical="center"/>
      <protection locked="0"/>
    </xf>
    <xf numFmtId="0" fontId="24" fillId="0" borderId="37" xfId="87" applyFont="1" applyFill="1" applyBorder="1" applyAlignment="1" applyProtection="1">
      <alignment horizontal="center" vertical="center"/>
      <protection/>
    </xf>
    <xf numFmtId="0" fontId="15" fillId="0" borderId="13" xfId="87" applyFont="1" applyBorder="1" applyAlignment="1" applyProtection="1">
      <alignment horizontal="center" vertical="center"/>
      <protection hidden="1"/>
    </xf>
    <xf numFmtId="0" fontId="15" fillId="0" borderId="14" xfId="87" applyFont="1" applyBorder="1" applyAlignment="1" applyProtection="1">
      <alignment horizontal="center" vertical="center"/>
      <protection hidden="1"/>
    </xf>
    <xf numFmtId="0" fontId="15" fillId="0" borderId="53" xfId="87" applyFont="1" applyBorder="1" applyAlignment="1" applyProtection="1">
      <alignment horizontal="center" vertical="center"/>
      <protection hidden="1"/>
    </xf>
    <xf numFmtId="0" fontId="24" fillId="0" borderId="11" xfId="87" applyFont="1" applyFill="1" applyBorder="1" applyAlignment="1" applyProtection="1">
      <alignment horizontal="center" vertical="center"/>
      <protection locked="0"/>
    </xf>
    <xf numFmtId="0" fontId="17" fillId="0" borderId="37" xfId="87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 wrapText="1"/>
    </xf>
    <xf numFmtId="166" fontId="17" fillId="0" borderId="32" xfId="87" applyNumberFormat="1" applyFont="1" applyFill="1" applyBorder="1" applyAlignment="1" applyProtection="1">
      <alignment horizontal="right" vertical="center"/>
      <protection locked="0"/>
    </xf>
    <xf numFmtId="166" fontId="17" fillId="25" borderId="52" xfId="87" applyNumberFormat="1" applyFont="1" applyFill="1" applyBorder="1" applyAlignment="1" applyProtection="1">
      <alignment horizontal="right" vertical="center"/>
      <protection hidden="1"/>
    </xf>
    <xf numFmtId="0" fontId="17" fillId="6" borderId="24" xfId="87" applyFont="1" applyFill="1" applyBorder="1" applyAlignment="1" applyProtection="1">
      <alignment vertical="center"/>
      <protection hidden="1"/>
    </xf>
    <xf numFmtId="166" fontId="17" fillId="6" borderId="23" xfId="87" applyNumberFormat="1" applyFont="1" applyFill="1" applyBorder="1" applyAlignment="1" applyProtection="1">
      <alignment horizontal="center" vertical="center"/>
      <protection locked="0"/>
    </xf>
    <xf numFmtId="166" fontId="17" fillId="6" borderId="24" xfId="87" applyNumberFormat="1" applyFont="1" applyFill="1" applyBorder="1" applyAlignment="1" applyProtection="1">
      <alignment horizontal="center" vertical="center"/>
      <protection hidden="1"/>
    </xf>
    <xf numFmtId="166" fontId="17" fillId="6" borderId="10" xfId="87" applyNumberFormat="1" applyFont="1" applyFill="1" applyBorder="1" applyAlignment="1" applyProtection="1">
      <alignment horizontal="center" vertical="center"/>
      <protection hidden="1"/>
    </xf>
    <xf numFmtId="166" fontId="17" fillId="6" borderId="13" xfId="87" applyNumberFormat="1" applyFont="1" applyFill="1" applyBorder="1" applyAlignment="1" applyProtection="1">
      <alignment horizontal="center" vertical="center"/>
      <protection locked="0"/>
    </xf>
    <xf numFmtId="166" fontId="17" fillId="6" borderId="51" xfId="87" applyNumberFormat="1" applyFont="1" applyFill="1" applyBorder="1" applyAlignment="1" applyProtection="1">
      <alignment horizontal="right" vertical="center"/>
      <protection locked="0"/>
    </xf>
    <xf numFmtId="166" fontId="17" fillId="6" borderId="14" xfId="87" applyNumberFormat="1" applyFont="1" applyFill="1" applyBorder="1" applyAlignment="1" applyProtection="1">
      <alignment horizontal="right" vertical="center"/>
      <protection locked="0"/>
    </xf>
    <xf numFmtId="166" fontId="24" fillId="0" borderId="14" xfId="87" applyNumberFormat="1" applyFont="1" applyFill="1" applyBorder="1" applyAlignment="1" applyProtection="1">
      <alignment horizontal="right" vertical="center"/>
      <protection locked="0"/>
    </xf>
    <xf numFmtId="166" fontId="17" fillId="25" borderId="14" xfId="87" applyNumberFormat="1" applyFont="1" applyFill="1" applyBorder="1" applyAlignment="1" applyProtection="1">
      <alignment horizontal="right" vertical="center"/>
      <protection locked="0"/>
    </xf>
    <xf numFmtId="166" fontId="17" fillId="6" borderId="64" xfId="87" applyNumberFormat="1" applyFont="1" applyFill="1" applyBorder="1" applyAlignment="1" applyProtection="1">
      <alignment horizontal="right" vertical="center"/>
      <protection locked="0"/>
    </xf>
    <xf numFmtId="166" fontId="17" fillId="6" borderId="55" xfId="87" applyNumberFormat="1" applyFont="1" applyFill="1" applyBorder="1" applyAlignment="1" applyProtection="1">
      <alignment horizontal="right" vertical="center"/>
      <protection locked="0"/>
    </xf>
    <xf numFmtId="166" fontId="17" fillId="6" borderId="53" xfId="87" applyNumberFormat="1" applyFont="1" applyFill="1" applyBorder="1" applyAlignment="1" applyProtection="1">
      <alignment horizontal="right" vertical="center"/>
      <protection locked="0"/>
    </xf>
    <xf numFmtId="166" fontId="24" fillId="0" borderId="32" xfId="87" applyNumberFormat="1" applyFont="1" applyFill="1" applyBorder="1" applyAlignment="1" applyProtection="1">
      <alignment horizontal="center" vertical="center"/>
      <protection locked="0"/>
    </xf>
    <xf numFmtId="166" fontId="24" fillId="0" borderId="14" xfId="87" applyNumberFormat="1" applyFont="1" applyFill="1" applyBorder="1" applyAlignment="1" applyProtection="1">
      <alignment horizontal="center" vertical="center"/>
      <protection locked="0"/>
    </xf>
    <xf numFmtId="0" fontId="30" fillId="0" borderId="47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53" xfId="0" applyFont="1" applyBorder="1" applyAlignment="1">
      <alignment vertical="center" wrapText="1"/>
    </xf>
    <xf numFmtId="0" fontId="17" fillId="0" borderId="11" xfId="87" applyFont="1" applyBorder="1" applyAlignment="1" applyProtection="1">
      <alignment horizontal="center" vertical="center" wrapText="1"/>
      <protection locked="0"/>
    </xf>
    <xf numFmtId="0" fontId="17" fillId="0" borderId="11" xfId="87" applyFont="1" applyBorder="1" applyAlignment="1" applyProtection="1">
      <alignment horizontal="center" vertical="center"/>
      <protection locked="0"/>
    </xf>
    <xf numFmtId="0" fontId="17" fillId="0" borderId="12" xfId="87" applyFont="1" applyBorder="1" applyAlignment="1" applyProtection="1">
      <alignment horizontal="center" vertical="center" wrapText="1"/>
      <protection locked="0"/>
    </xf>
    <xf numFmtId="0" fontId="17" fillId="0" borderId="12" xfId="87" applyFont="1" applyBorder="1" applyAlignment="1" applyProtection="1">
      <alignment horizontal="center" vertical="center"/>
      <protection locked="0"/>
    </xf>
    <xf numFmtId="0" fontId="17" fillId="0" borderId="32" xfId="87" applyFont="1" applyBorder="1" applyAlignment="1" applyProtection="1">
      <alignment horizontal="center" vertical="center"/>
      <protection locked="0"/>
    </xf>
    <xf numFmtId="0" fontId="17" fillId="0" borderId="65" xfId="87" applyFont="1" applyBorder="1" applyAlignment="1" applyProtection="1">
      <alignment horizontal="center" vertical="center"/>
      <protection locked="0"/>
    </xf>
    <xf numFmtId="0" fontId="17" fillId="0" borderId="66" xfId="87" applyFont="1" applyBorder="1" applyAlignment="1" applyProtection="1">
      <alignment horizontal="center" vertical="center" wrapText="1"/>
      <protection hidden="1"/>
    </xf>
    <xf numFmtId="0" fontId="17" fillId="0" borderId="60" xfId="87" applyFont="1" applyBorder="1" applyAlignment="1" applyProtection="1">
      <alignment horizontal="center" vertical="center" wrapText="1"/>
      <protection hidden="1"/>
    </xf>
    <xf numFmtId="49" fontId="24" fillId="0" borderId="0" xfId="87" applyNumberFormat="1" applyFont="1" applyAlignment="1" applyProtection="1">
      <alignment horizontal="center" vertical="center"/>
      <protection hidden="1"/>
    </xf>
    <xf numFmtId="0" fontId="24" fillId="0" borderId="67" xfId="87" applyFont="1" applyBorder="1" applyAlignment="1" applyProtection="1">
      <alignment horizontal="center" vertical="center"/>
      <protection hidden="1"/>
    </xf>
    <xf numFmtId="0" fontId="24" fillId="0" borderId="68" xfId="87" applyFont="1" applyBorder="1" applyAlignment="1" applyProtection="1">
      <alignment horizontal="center" vertical="center"/>
      <protection hidden="1"/>
    </xf>
    <xf numFmtId="0" fontId="24" fillId="0" borderId="28" xfId="87" applyFont="1" applyBorder="1" applyAlignment="1" applyProtection="1">
      <alignment horizontal="center" vertical="center"/>
      <protection hidden="1"/>
    </xf>
    <xf numFmtId="0" fontId="24" fillId="0" borderId="26" xfId="87" applyFont="1" applyBorder="1" applyAlignment="1" applyProtection="1">
      <alignment horizontal="center" vertical="center"/>
      <protection hidden="1"/>
    </xf>
    <xf numFmtId="0" fontId="24" fillId="0" borderId="18" xfId="87" applyFont="1" applyBorder="1" applyAlignment="1" applyProtection="1">
      <alignment horizontal="center" vertical="center"/>
      <protection hidden="1"/>
    </xf>
    <xf numFmtId="0" fontId="24" fillId="0" borderId="69" xfId="87" applyFont="1" applyBorder="1" applyAlignment="1" applyProtection="1">
      <alignment horizontal="center" vertical="center"/>
      <protection hidden="1"/>
    </xf>
    <xf numFmtId="0" fontId="24" fillId="0" borderId="16" xfId="87" applyFont="1" applyBorder="1" applyAlignment="1" applyProtection="1">
      <alignment horizontal="center" vertical="center"/>
      <protection hidden="1"/>
    </xf>
  </cellXfs>
  <cellStyles count="9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2" xfId="86"/>
    <cellStyle name="Normal 2 2" xfId="87"/>
    <cellStyle name="Normal 3" xfId="88"/>
    <cellStyle name="Normal 4" xfId="89"/>
    <cellStyle name="Normal 5" xfId="90"/>
    <cellStyle name="Normal 6" xfId="91"/>
    <cellStyle name="Normal 7" xfId="92"/>
    <cellStyle name="Normal 8" xfId="93"/>
    <cellStyle name="Note" xfId="94"/>
    <cellStyle name="Output" xfId="95"/>
    <cellStyle name="Paryškinimas 1" xfId="96"/>
    <cellStyle name="Paryškinimas 2" xfId="97"/>
    <cellStyle name="Paryškinimas 3" xfId="98"/>
    <cellStyle name="Paryškinimas 4" xfId="99"/>
    <cellStyle name="Paryškinimas 5" xfId="100"/>
    <cellStyle name="Paryškinimas 6" xfId="101"/>
    <cellStyle name="Pastaba" xfId="102"/>
    <cellStyle name="Pavadinimas" xfId="103"/>
    <cellStyle name="Percent" xfId="104"/>
    <cellStyle name="Skaičiavimas" xfId="105"/>
    <cellStyle name="Suma" xfId="106"/>
    <cellStyle name="Susietas langelis" xfId="107"/>
    <cellStyle name="Tikrinimo langelis" xfId="108"/>
    <cellStyle name="Title" xfId="109"/>
    <cellStyle name="Total" xfId="110"/>
    <cellStyle name="Warning Text" xfId="11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PageLayoutView="0" workbookViewId="0" topLeftCell="C7">
      <selection activeCell="D37" sqref="D37"/>
    </sheetView>
  </sheetViews>
  <sheetFormatPr defaultColWidth="9.140625" defaultRowHeight="12.75" customHeight="1"/>
  <cols>
    <col min="1" max="1" width="6.7109375" style="2" hidden="1" customWidth="1"/>
    <col min="2" max="2" width="8.00390625" style="2" hidden="1" customWidth="1"/>
    <col min="3" max="3" width="7.8515625" style="2" customWidth="1"/>
    <col min="4" max="4" width="53.140625" style="2" customWidth="1"/>
    <col min="5" max="5" width="7.8515625" style="2" bestFit="1" customWidth="1"/>
    <col min="6" max="7" width="9.00390625" style="2" customWidth="1"/>
    <col min="8" max="9" width="9.421875" style="2" hidden="1" customWidth="1"/>
    <col min="10" max="10" width="9.28125" style="2" customWidth="1"/>
    <col min="11" max="11" width="9.140625" style="2" customWidth="1"/>
    <col min="12" max="12" width="8.8515625" style="2" customWidth="1"/>
    <col min="13" max="14" width="9.421875" style="2" hidden="1" customWidth="1"/>
    <col min="15" max="15" width="9.00390625" style="2" customWidth="1"/>
    <col min="16" max="16" width="8.421875" style="2" customWidth="1"/>
    <col min="17" max="17" width="10.7109375" style="2" customWidth="1"/>
    <col min="18" max="19" width="9.140625" style="2" hidden="1" customWidth="1"/>
    <col min="20" max="16384" width="9.140625" style="2" customWidth="1"/>
  </cols>
  <sheetData>
    <row r="1" ht="12.75" customHeight="1">
      <c r="O1" s="2" t="s">
        <v>32</v>
      </c>
    </row>
    <row r="2" ht="12.75" customHeight="1">
      <c r="O2" s="2" t="s">
        <v>66</v>
      </c>
    </row>
    <row r="3" ht="12.75" customHeight="1">
      <c r="O3" s="4" t="s">
        <v>63</v>
      </c>
    </row>
    <row r="4" ht="12.75" customHeight="1">
      <c r="O4" s="2" t="s">
        <v>31</v>
      </c>
    </row>
    <row r="5" spans="3:17" ht="16.5" customHeight="1">
      <c r="C5" s="3" t="s">
        <v>64</v>
      </c>
      <c r="D5" s="3"/>
      <c r="E5" s="1"/>
      <c r="F5" s="1"/>
      <c r="G5" s="1"/>
      <c r="H5" s="1"/>
      <c r="I5" s="1"/>
      <c r="J5" s="1"/>
      <c r="K5" s="1"/>
      <c r="L5" s="1"/>
      <c r="M5" s="1"/>
      <c r="Q5" s="5"/>
    </row>
    <row r="6" spans="3:17" ht="14.25" customHeight="1">
      <c r="C6" s="154" t="s">
        <v>65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3:17" ht="12.75" customHeight="1" thickBo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"/>
      <c r="Q7" s="6" t="s">
        <v>0</v>
      </c>
    </row>
    <row r="8" spans="1:19" ht="22.5" customHeight="1" thickBot="1">
      <c r="A8" s="146" t="s">
        <v>1</v>
      </c>
      <c r="B8" s="148" t="s">
        <v>2</v>
      </c>
      <c r="C8" s="152" t="s">
        <v>3</v>
      </c>
      <c r="D8" s="160" t="s">
        <v>4</v>
      </c>
      <c r="E8" s="157" t="s">
        <v>5</v>
      </c>
      <c r="F8" s="158"/>
      <c r="G8" s="158"/>
      <c r="H8" s="158"/>
      <c r="I8" s="159"/>
      <c r="J8" s="157" t="s">
        <v>6</v>
      </c>
      <c r="K8" s="158"/>
      <c r="L8" s="158"/>
      <c r="M8" s="158"/>
      <c r="N8" s="159"/>
      <c r="O8" s="157" t="s">
        <v>29</v>
      </c>
      <c r="P8" s="158"/>
      <c r="Q8" s="159"/>
      <c r="R8" s="155"/>
      <c r="S8" s="156"/>
    </row>
    <row r="9" spans="1:19" ht="11.25" customHeight="1" thickBot="1">
      <c r="A9" s="147"/>
      <c r="B9" s="149"/>
      <c r="C9" s="153"/>
      <c r="D9" s="161"/>
      <c r="E9" s="121" t="s">
        <v>33</v>
      </c>
      <c r="F9" s="122" t="s">
        <v>34</v>
      </c>
      <c r="G9" s="122" t="s">
        <v>35</v>
      </c>
      <c r="H9" s="10" t="s">
        <v>7</v>
      </c>
      <c r="I9" s="11" t="s">
        <v>7</v>
      </c>
      <c r="J9" s="9" t="s">
        <v>33</v>
      </c>
      <c r="K9" s="10" t="s">
        <v>34</v>
      </c>
      <c r="L9" s="10" t="s">
        <v>35</v>
      </c>
      <c r="M9" s="10" t="str">
        <f>H9</f>
        <v>20__ m.</v>
      </c>
      <c r="N9" s="11" t="str">
        <f>I9</f>
        <v>20__ m.</v>
      </c>
      <c r="O9" s="121" t="s">
        <v>33</v>
      </c>
      <c r="P9" s="122" t="s">
        <v>34</v>
      </c>
      <c r="Q9" s="123" t="s">
        <v>35</v>
      </c>
      <c r="R9" s="11" t="s">
        <v>7</v>
      </c>
      <c r="S9" s="12" t="s">
        <v>7</v>
      </c>
    </row>
    <row r="10" spans="1:19" ht="10.5" customHeight="1">
      <c r="A10" s="13" t="s">
        <v>8</v>
      </c>
      <c r="B10" s="14" t="s">
        <v>9</v>
      </c>
      <c r="C10" s="15">
        <v>1</v>
      </c>
      <c r="D10" s="34">
        <v>2</v>
      </c>
      <c r="E10" s="28">
        <v>3</v>
      </c>
      <c r="F10" s="29">
        <v>4</v>
      </c>
      <c r="G10" s="29">
        <v>5</v>
      </c>
      <c r="H10" s="29">
        <v>6</v>
      </c>
      <c r="I10" s="30">
        <v>7</v>
      </c>
      <c r="J10" s="28">
        <v>8</v>
      </c>
      <c r="K10" s="31">
        <v>9</v>
      </c>
      <c r="L10" s="33">
        <v>10</v>
      </c>
      <c r="M10" s="29">
        <v>11</v>
      </c>
      <c r="N10" s="30">
        <v>12</v>
      </c>
      <c r="O10" s="32">
        <v>13</v>
      </c>
      <c r="P10" s="31">
        <v>14</v>
      </c>
      <c r="Q10" s="33">
        <v>15</v>
      </c>
      <c r="R10" s="112">
        <v>21</v>
      </c>
      <c r="S10" s="16">
        <v>22</v>
      </c>
    </row>
    <row r="11" spans="1:19" ht="12.75" customHeight="1" hidden="1" thickBot="1">
      <c r="A11" s="150"/>
      <c r="B11" s="8" t="s">
        <v>10</v>
      </c>
      <c r="C11" s="67" t="s">
        <v>11</v>
      </c>
      <c r="D11" s="17" t="s">
        <v>12</v>
      </c>
      <c r="E11" s="18" t="e">
        <f>SUM(E12:E14,E15,E28,#REF!)</f>
        <v>#REF!</v>
      </c>
      <c r="F11" s="19" t="e">
        <f>SUM(F12:F14,F15,F28,#REF!)</f>
        <v>#REF!</v>
      </c>
      <c r="G11" s="19" t="e">
        <f>SUM(G12:G14,G15,G28,#REF!)</f>
        <v>#REF!</v>
      </c>
      <c r="H11" s="19" t="e">
        <f>SUM(H12:H14,H15,H28,#REF!)</f>
        <v>#REF!</v>
      </c>
      <c r="I11" s="20" t="e">
        <f>SUM(I12:I14,I15,I28,#REF!)</f>
        <v>#REF!</v>
      </c>
      <c r="J11" s="18" t="e">
        <f>SUM(J12:J14,J15,J28,#REF!)</f>
        <v>#REF!</v>
      </c>
      <c r="K11" s="19" t="e">
        <f>SUM(K12:K14,K15,K28,#REF!)</f>
        <v>#REF!</v>
      </c>
      <c r="L11" s="27" t="e">
        <f>SUM(L12:L14,L15,L28,#REF!)</f>
        <v>#REF!</v>
      </c>
      <c r="M11" s="38" t="e">
        <f>SUM(M12:M14,M15,M28,#REF!)</f>
        <v>#REF!</v>
      </c>
      <c r="N11" s="106" t="e">
        <f>SUM(N12:N14,N15,N28,#REF!)</f>
        <v>#REF!</v>
      </c>
      <c r="O11" s="18" t="e">
        <f>SUM(O12:O14,O15,O28,#REF!)</f>
        <v>#REF!</v>
      </c>
      <c r="P11" s="19" t="e">
        <f>SUM(P12:P14,P15,P28,#REF!)</f>
        <v>#REF!</v>
      </c>
      <c r="Q11" s="27" t="e">
        <f>SUM(Q12:Q14,Q15,Q28,#REF!)</f>
        <v>#REF!</v>
      </c>
      <c r="R11" s="113" t="e">
        <f>SUM(R12:R14,R15,R28,#REF!)</f>
        <v>#REF!</v>
      </c>
      <c r="S11" s="68" t="e">
        <f>SUM(S12:S14,S15,S28,#REF!)</f>
        <v>#REF!</v>
      </c>
    </row>
    <row r="12" spans="1:19" s="36" customFormat="1" ht="12.75" customHeight="1" hidden="1" thickTop="1">
      <c r="A12" s="151"/>
      <c r="B12" s="35" t="s">
        <v>10</v>
      </c>
      <c r="C12" s="69" t="s">
        <v>13</v>
      </c>
      <c r="D12" s="100" t="s">
        <v>14</v>
      </c>
      <c r="E12" s="70">
        <v>3101.3</v>
      </c>
      <c r="F12" s="41">
        <v>3276.3</v>
      </c>
      <c r="G12" s="41">
        <v>3276</v>
      </c>
      <c r="H12" s="41"/>
      <c r="I12" s="42"/>
      <c r="J12" s="70">
        <v>4044.6</v>
      </c>
      <c r="K12" s="41">
        <v>4438.8</v>
      </c>
      <c r="L12" s="71">
        <v>4300.4</v>
      </c>
      <c r="M12" s="43"/>
      <c r="N12" s="107"/>
      <c r="O12" s="40">
        <v>0</v>
      </c>
      <c r="P12" s="41">
        <v>0</v>
      </c>
      <c r="Q12" s="71">
        <v>0</v>
      </c>
      <c r="R12" s="43" t="e">
        <f>H12+M12+#REF!</f>
        <v>#REF!</v>
      </c>
      <c r="S12" s="42" t="e">
        <f>I12+N12+#REF!</f>
        <v>#REF!</v>
      </c>
    </row>
    <row r="13" spans="1:19" s="36" customFormat="1" ht="12.75" customHeight="1" hidden="1">
      <c r="A13" s="151"/>
      <c r="B13" s="35" t="s">
        <v>10</v>
      </c>
      <c r="C13" s="72" t="s">
        <v>15</v>
      </c>
      <c r="D13" s="73" t="s">
        <v>16</v>
      </c>
      <c r="E13" s="74">
        <v>719.7</v>
      </c>
      <c r="F13" s="75">
        <v>719.7</v>
      </c>
      <c r="G13" s="75">
        <v>719.7</v>
      </c>
      <c r="H13" s="75"/>
      <c r="I13" s="76"/>
      <c r="J13" s="74">
        <v>2307.4</v>
      </c>
      <c r="K13" s="75">
        <v>2307.4</v>
      </c>
      <c r="L13" s="77">
        <v>6082.4</v>
      </c>
      <c r="M13" s="78"/>
      <c r="N13" s="108"/>
      <c r="O13" s="79">
        <v>71.1</v>
      </c>
      <c r="P13" s="75">
        <v>71.1</v>
      </c>
      <c r="Q13" s="77">
        <v>71.1</v>
      </c>
      <c r="R13" s="43" t="e">
        <f>H13+M13+#REF!</f>
        <v>#REF!</v>
      </c>
      <c r="S13" s="42" t="e">
        <f>I13+N13+#REF!</f>
        <v>#REF!</v>
      </c>
    </row>
    <row r="14" spans="1:19" s="36" customFormat="1" ht="12.75" customHeight="1" hidden="1" thickBot="1">
      <c r="A14" s="151"/>
      <c r="B14" s="35" t="s">
        <v>10</v>
      </c>
      <c r="C14" s="80" t="s">
        <v>17</v>
      </c>
      <c r="D14" s="81" t="s">
        <v>18</v>
      </c>
      <c r="E14" s="82">
        <v>0</v>
      </c>
      <c r="F14" s="83">
        <v>0</v>
      </c>
      <c r="G14" s="83">
        <v>0</v>
      </c>
      <c r="H14" s="83"/>
      <c r="I14" s="84"/>
      <c r="J14" s="82">
        <v>0</v>
      </c>
      <c r="K14" s="83">
        <v>0</v>
      </c>
      <c r="L14" s="85">
        <v>0</v>
      </c>
      <c r="M14" s="86"/>
      <c r="N14" s="109"/>
      <c r="O14" s="87">
        <v>0</v>
      </c>
      <c r="P14" s="83">
        <v>0</v>
      </c>
      <c r="Q14" s="85">
        <v>0</v>
      </c>
      <c r="R14" s="43" t="e">
        <f>H14+M14+#REF!</f>
        <v>#REF!</v>
      </c>
      <c r="S14" s="42" t="e">
        <f>I14+N14+#REF!</f>
        <v>#REF!</v>
      </c>
    </row>
    <row r="15" spans="1:19" s="36" customFormat="1" ht="12.75" customHeight="1" hidden="1">
      <c r="A15" s="151"/>
      <c r="B15" s="35" t="s">
        <v>10</v>
      </c>
      <c r="C15" s="80" t="s">
        <v>19</v>
      </c>
      <c r="D15" s="73" t="s">
        <v>40</v>
      </c>
      <c r="E15" s="70">
        <f>SUM(E16+E17+E18+E19+E20+E21+E22+E23+E24+E25+E26)</f>
        <v>3500</v>
      </c>
      <c r="F15" s="41">
        <f>SUM(F16+F17+F18+F19+F20+F21+F22+F23+F24+F25+F26+F27)</f>
        <v>7400</v>
      </c>
      <c r="G15" s="88">
        <f>SUM(G16+G17+G18+G19+G20+G21+G22+G23+G24+G25+G26+G27)</f>
        <v>6138.5</v>
      </c>
      <c r="H15" s="89" t="e">
        <f>SUM(H16+H17+H18+H19+H20+H21+H22+H23+H24+H25+H26+#REF!)</f>
        <v>#REF!</v>
      </c>
      <c r="I15" s="89" t="e">
        <f>SUM(I16+I17+I18+I19+I20+I21+I22+I23+I24+I25+I26+#REF!)</f>
        <v>#REF!</v>
      </c>
      <c r="J15" s="70">
        <f>SUM(J16+J17+J18+J19+J20+J21+J22+J23+J24+J25+J26)</f>
        <v>1500</v>
      </c>
      <c r="K15" s="90">
        <f>SUM(K16+K17+K18+K19+K20+K21+K22+K23+K24+K25+K26)</f>
        <v>2600</v>
      </c>
      <c r="L15" s="41">
        <f>SUM(L16+L17+L18+L19+L20+L21+L22+L23+L24+L25+L26)</f>
        <v>3400</v>
      </c>
      <c r="M15" s="41">
        <f>SUM(M16:M26)</f>
        <v>0</v>
      </c>
      <c r="N15" s="91">
        <f>SUM(N16:N26)</f>
        <v>0</v>
      </c>
      <c r="O15" s="70">
        <f>SUM(O16:O26)</f>
        <v>0</v>
      </c>
      <c r="P15" s="41">
        <f>SUM(P16:P26)</f>
        <v>0</v>
      </c>
      <c r="Q15" s="71">
        <f>SUM(Q16:Q26)</f>
        <v>0</v>
      </c>
      <c r="R15" s="43" t="e">
        <f>H15+M15+#REF!</f>
        <v>#REF!</v>
      </c>
      <c r="S15" s="42" t="e">
        <f>I15+N15+#REF!</f>
        <v>#REF!</v>
      </c>
    </row>
    <row r="16" spans="1:19" s="22" customFormat="1" ht="51" customHeight="1" hidden="1">
      <c r="A16" s="151"/>
      <c r="B16" s="21"/>
      <c r="C16" s="44" t="s">
        <v>36</v>
      </c>
      <c r="D16" s="45" t="s">
        <v>51</v>
      </c>
      <c r="E16" s="46">
        <v>1850</v>
      </c>
      <c r="F16" s="39"/>
      <c r="G16" s="47"/>
      <c r="H16" s="48"/>
      <c r="I16" s="49"/>
      <c r="J16" s="48"/>
      <c r="K16" s="50"/>
      <c r="L16" s="50"/>
      <c r="M16" s="50"/>
      <c r="N16" s="49"/>
      <c r="O16" s="51"/>
      <c r="P16" s="50"/>
      <c r="Q16" s="52"/>
      <c r="R16" s="114"/>
      <c r="S16" s="53"/>
    </row>
    <row r="17" spans="1:19" s="22" customFormat="1" ht="45.75" customHeight="1" hidden="1">
      <c r="A17" s="151"/>
      <c r="B17" s="21"/>
      <c r="C17" s="44" t="s">
        <v>50</v>
      </c>
      <c r="D17" s="45" t="s">
        <v>52</v>
      </c>
      <c r="E17" s="46">
        <v>360</v>
      </c>
      <c r="F17" s="39"/>
      <c r="G17" s="50"/>
      <c r="H17" s="50"/>
      <c r="I17" s="49"/>
      <c r="J17" s="54"/>
      <c r="K17" s="50"/>
      <c r="L17" s="50"/>
      <c r="M17" s="50"/>
      <c r="N17" s="49"/>
      <c r="O17" s="51"/>
      <c r="P17" s="50"/>
      <c r="Q17" s="52"/>
      <c r="R17" s="114"/>
      <c r="S17" s="53"/>
    </row>
    <row r="18" spans="1:19" s="22" customFormat="1" ht="33" customHeight="1" hidden="1">
      <c r="A18" s="151"/>
      <c r="B18" s="21"/>
      <c r="C18" s="44" t="s">
        <v>37</v>
      </c>
      <c r="D18" s="55" t="s">
        <v>42</v>
      </c>
      <c r="E18" s="46">
        <v>400</v>
      </c>
      <c r="F18" s="39"/>
      <c r="G18" s="50"/>
      <c r="H18" s="50"/>
      <c r="I18" s="49"/>
      <c r="J18" s="54"/>
      <c r="K18" s="50"/>
      <c r="L18" s="50"/>
      <c r="M18" s="50"/>
      <c r="N18" s="49"/>
      <c r="O18" s="51"/>
      <c r="P18" s="50"/>
      <c r="Q18" s="52"/>
      <c r="R18" s="114"/>
      <c r="S18" s="53"/>
    </row>
    <row r="19" spans="1:19" s="22" customFormat="1" ht="78.75" hidden="1">
      <c r="A19" s="151"/>
      <c r="B19" s="21"/>
      <c r="C19" s="44" t="s">
        <v>38</v>
      </c>
      <c r="D19" s="45" t="s">
        <v>53</v>
      </c>
      <c r="E19" s="46">
        <v>890</v>
      </c>
      <c r="F19" s="39">
        <v>2000</v>
      </c>
      <c r="G19" s="47"/>
      <c r="H19" s="48"/>
      <c r="I19" s="49"/>
      <c r="J19" s="48"/>
      <c r="K19" s="50"/>
      <c r="L19" s="50"/>
      <c r="M19" s="50"/>
      <c r="N19" s="49"/>
      <c r="O19" s="51"/>
      <c r="P19" s="50"/>
      <c r="Q19" s="52"/>
      <c r="R19" s="114"/>
      <c r="S19" s="53"/>
    </row>
    <row r="20" spans="1:19" s="22" customFormat="1" ht="36.75" customHeight="1" hidden="1">
      <c r="A20" s="151"/>
      <c r="B20" s="21"/>
      <c r="C20" s="44" t="s">
        <v>39</v>
      </c>
      <c r="D20" s="56" t="s">
        <v>43</v>
      </c>
      <c r="E20" s="57"/>
      <c r="F20" s="50"/>
      <c r="G20" s="47"/>
      <c r="H20" s="48"/>
      <c r="I20" s="49"/>
      <c r="J20" s="48">
        <v>1500</v>
      </c>
      <c r="K20" s="50"/>
      <c r="L20" s="50"/>
      <c r="M20" s="50"/>
      <c r="N20" s="49"/>
      <c r="O20" s="51"/>
      <c r="P20" s="50"/>
      <c r="Q20" s="52"/>
      <c r="R20" s="114"/>
      <c r="S20" s="53"/>
    </row>
    <row r="21" spans="1:19" s="22" customFormat="1" ht="28.5" customHeight="1" hidden="1">
      <c r="A21" s="151"/>
      <c r="B21" s="21"/>
      <c r="C21" s="44" t="s">
        <v>44</v>
      </c>
      <c r="D21" s="45" t="s">
        <v>41</v>
      </c>
      <c r="E21" s="57"/>
      <c r="F21" s="39">
        <v>400</v>
      </c>
      <c r="G21" s="58">
        <v>1800</v>
      </c>
      <c r="H21" s="48"/>
      <c r="I21" s="49"/>
      <c r="J21" s="48"/>
      <c r="K21" s="50"/>
      <c r="L21" s="50"/>
      <c r="M21" s="50"/>
      <c r="N21" s="49"/>
      <c r="O21" s="51"/>
      <c r="P21" s="50"/>
      <c r="Q21" s="52"/>
      <c r="R21" s="114"/>
      <c r="S21" s="53"/>
    </row>
    <row r="22" spans="1:19" s="22" customFormat="1" ht="42" customHeight="1" hidden="1">
      <c r="A22" s="151"/>
      <c r="B22" s="21"/>
      <c r="C22" s="44" t="s">
        <v>45</v>
      </c>
      <c r="D22" s="56" t="s">
        <v>56</v>
      </c>
      <c r="E22" s="57"/>
      <c r="F22" s="50"/>
      <c r="G22" s="50"/>
      <c r="H22" s="50"/>
      <c r="I22" s="49"/>
      <c r="J22" s="54"/>
      <c r="K22" s="39">
        <v>1400</v>
      </c>
      <c r="L22" s="39"/>
      <c r="M22" s="50"/>
      <c r="N22" s="49"/>
      <c r="O22" s="51"/>
      <c r="P22" s="50"/>
      <c r="Q22" s="52"/>
      <c r="R22" s="114"/>
      <c r="S22" s="53"/>
    </row>
    <row r="23" spans="1:19" s="22" customFormat="1" ht="31.5" customHeight="1" hidden="1">
      <c r="A23" s="151"/>
      <c r="B23" s="21"/>
      <c r="C23" s="44" t="s">
        <v>46</v>
      </c>
      <c r="D23" s="56" t="s">
        <v>55</v>
      </c>
      <c r="E23" s="57"/>
      <c r="F23" s="50"/>
      <c r="G23" s="50"/>
      <c r="H23" s="50"/>
      <c r="I23" s="49"/>
      <c r="J23" s="54"/>
      <c r="K23" s="39">
        <v>600</v>
      </c>
      <c r="L23" s="39"/>
      <c r="M23" s="50"/>
      <c r="N23" s="49"/>
      <c r="O23" s="51"/>
      <c r="P23" s="50"/>
      <c r="Q23" s="52"/>
      <c r="R23" s="114"/>
      <c r="S23" s="53"/>
    </row>
    <row r="24" spans="1:19" s="22" customFormat="1" ht="78.75" hidden="1">
      <c r="A24" s="151"/>
      <c r="B24" s="21"/>
      <c r="C24" s="44" t="s">
        <v>47</v>
      </c>
      <c r="D24" s="56" t="s">
        <v>59</v>
      </c>
      <c r="E24" s="57"/>
      <c r="F24" s="50"/>
      <c r="G24" s="50"/>
      <c r="H24" s="50"/>
      <c r="I24" s="49"/>
      <c r="J24" s="54"/>
      <c r="K24" s="39">
        <v>600</v>
      </c>
      <c r="L24" s="39"/>
      <c r="M24" s="50"/>
      <c r="N24" s="49"/>
      <c r="O24" s="51"/>
      <c r="P24" s="50"/>
      <c r="Q24" s="52"/>
      <c r="R24" s="114"/>
      <c r="S24" s="53"/>
    </row>
    <row r="25" spans="1:19" s="22" customFormat="1" ht="36" customHeight="1" hidden="1">
      <c r="A25" s="151"/>
      <c r="B25" s="21"/>
      <c r="C25" s="44" t="s">
        <v>48</v>
      </c>
      <c r="D25" s="56" t="s">
        <v>57</v>
      </c>
      <c r="E25" s="57"/>
      <c r="F25" s="50"/>
      <c r="G25" s="47"/>
      <c r="H25" s="48"/>
      <c r="I25" s="49"/>
      <c r="J25" s="48"/>
      <c r="K25" s="39"/>
      <c r="L25" s="39">
        <v>2000</v>
      </c>
      <c r="M25" s="50"/>
      <c r="N25" s="49"/>
      <c r="O25" s="51"/>
      <c r="P25" s="50"/>
      <c r="Q25" s="52"/>
      <c r="R25" s="114"/>
      <c r="S25" s="53"/>
    </row>
    <row r="26" spans="1:19" s="22" customFormat="1" ht="31.5" customHeight="1" hidden="1">
      <c r="A26" s="151"/>
      <c r="B26" s="21"/>
      <c r="C26" s="44" t="s">
        <v>49</v>
      </c>
      <c r="D26" s="56" t="s">
        <v>58</v>
      </c>
      <c r="E26" s="57"/>
      <c r="F26" s="50"/>
      <c r="G26" s="50"/>
      <c r="H26" s="50"/>
      <c r="I26" s="49"/>
      <c r="J26" s="54"/>
      <c r="K26" s="39"/>
      <c r="L26" s="39">
        <v>1400</v>
      </c>
      <c r="M26" s="50"/>
      <c r="N26" s="49"/>
      <c r="O26" s="51"/>
      <c r="P26" s="50"/>
      <c r="Q26" s="52"/>
      <c r="R26" s="114"/>
      <c r="S26" s="53"/>
    </row>
    <row r="27" spans="1:19" s="22" customFormat="1" ht="31.5" hidden="1">
      <c r="A27" s="151"/>
      <c r="B27" s="21"/>
      <c r="C27" s="125" t="s">
        <v>61</v>
      </c>
      <c r="D27" s="126" t="s">
        <v>62</v>
      </c>
      <c r="E27" s="60"/>
      <c r="F27" s="127">
        <v>5000</v>
      </c>
      <c r="G27" s="127">
        <v>4338.5</v>
      </c>
      <c r="H27" s="61"/>
      <c r="I27" s="118"/>
      <c r="J27" s="66"/>
      <c r="K27" s="61"/>
      <c r="L27" s="61"/>
      <c r="M27" s="61"/>
      <c r="N27" s="118"/>
      <c r="O27" s="63"/>
      <c r="P27" s="61"/>
      <c r="Q27" s="64"/>
      <c r="R27" s="114"/>
      <c r="S27" s="53"/>
    </row>
    <row r="28" spans="1:19" s="36" customFormat="1" ht="15.75" hidden="1">
      <c r="A28" s="151"/>
      <c r="B28" s="35" t="s">
        <v>10</v>
      </c>
      <c r="C28" s="80" t="s">
        <v>20</v>
      </c>
      <c r="D28" s="81" t="s">
        <v>21</v>
      </c>
      <c r="E28" s="92">
        <f aca="true" t="shared" si="0" ref="E28:Q28">SUM(E29:E31)</f>
        <v>2540</v>
      </c>
      <c r="F28" s="93">
        <f t="shared" si="0"/>
        <v>0</v>
      </c>
      <c r="G28" s="93">
        <f>SUM(G29:G32)</f>
        <v>6000</v>
      </c>
      <c r="H28" s="93">
        <f t="shared" si="0"/>
        <v>0</v>
      </c>
      <c r="I28" s="94">
        <f t="shared" si="0"/>
        <v>0</v>
      </c>
      <c r="J28" s="74">
        <f t="shared" si="0"/>
        <v>0</v>
      </c>
      <c r="K28" s="93">
        <f t="shared" si="0"/>
        <v>0</v>
      </c>
      <c r="L28" s="93">
        <f>SUM(L29:L38)</f>
        <v>6750</v>
      </c>
      <c r="M28" s="93">
        <f t="shared" si="0"/>
        <v>0</v>
      </c>
      <c r="N28" s="110">
        <f t="shared" si="0"/>
        <v>0</v>
      </c>
      <c r="O28" s="95">
        <f t="shared" si="0"/>
        <v>0</v>
      </c>
      <c r="P28" s="93">
        <f t="shared" si="0"/>
        <v>0</v>
      </c>
      <c r="Q28" s="96">
        <f t="shared" si="0"/>
        <v>0</v>
      </c>
      <c r="R28" s="43" t="e">
        <f>H28+M28+#REF!</f>
        <v>#REF!</v>
      </c>
      <c r="S28" s="42" t="e">
        <f>I28+N28+#REF!</f>
        <v>#REF!</v>
      </c>
    </row>
    <row r="29" spans="1:19" s="22" customFormat="1" ht="15" customHeight="1" hidden="1">
      <c r="A29" s="151"/>
      <c r="B29" s="21"/>
      <c r="C29" s="44" t="s">
        <v>22</v>
      </c>
      <c r="D29" s="59" t="s">
        <v>30</v>
      </c>
      <c r="E29" s="60"/>
      <c r="F29" s="61"/>
      <c r="G29" s="61"/>
      <c r="H29" s="61"/>
      <c r="I29" s="62"/>
      <c r="J29" s="60"/>
      <c r="K29" s="61"/>
      <c r="L29" s="61"/>
      <c r="M29" s="61"/>
      <c r="N29" s="111"/>
      <c r="O29" s="63"/>
      <c r="P29" s="61"/>
      <c r="Q29" s="64"/>
      <c r="R29" s="114" t="e">
        <f>H29+M29+#REF!</f>
        <v>#REF!</v>
      </c>
      <c r="S29" s="53" t="e">
        <f>I29+N29+#REF!</f>
        <v>#REF!</v>
      </c>
    </row>
    <row r="30" spans="1:19" s="22" customFormat="1" ht="46.5" customHeight="1" hidden="1">
      <c r="A30" s="151"/>
      <c r="B30" s="21"/>
      <c r="C30" s="44" t="s">
        <v>23</v>
      </c>
      <c r="D30" s="45" t="s">
        <v>51</v>
      </c>
      <c r="E30" s="46">
        <v>1850</v>
      </c>
      <c r="F30" s="61"/>
      <c r="G30" s="61"/>
      <c r="H30" s="61"/>
      <c r="I30" s="62"/>
      <c r="J30" s="60"/>
      <c r="K30" s="61"/>
      <c r="L30" s="61"/>
      <c r="M30" s="61"/>
      <c r="N30" s="111"/>
      <c r="O30" s="63"/>
      <c r="P30" s="61"/>
      <c r="Q30" s="64"/>
      <c r="R30" s="114" t="e">
        <f>H30+M30+#REF!</f>
        <v>#REF!</v>
      </c>
      <c r="S30" s="53" t="e">
        <f>I30+N30+#REF!</f>
        <v>#REF!</v>
      </c>
    </row>
    <row r="31" spans="1:19" s="22" customFormat="1" ht="48" customHeight="1" hidden="1">
      <c r="A31" s="151"/>
      <c r="B31" s="21"/>
      <c r="C31" s="44" t="s">
        <v>24</v>
      </c>
      <c r="D31" s="45" t="s">
        <v>54</v>
      </c>
      <c r="E31" s="46">
        <v>690</v>
      </c>
      <c r="F31" s="61"/>
      <c r="G31" s="61"/>
      <c r="H31" s="61"/>
      <c r="I31" s="62"/>
      <c r="J31" s="60"/>
      <c r="K31" s="61"/>
      <c r="L31" s="61"/>
      <c r="M31" s="61"/>
      <c r="N31" s="111"/>
      <c r="O31" s="63"/>
      <c r="P31" s="61"/>
      <c r="Q31" s="64"/>
      <c r="R31" s="114" t="e">
        <f>H31+M31+#REF!</f>
        <v>#REF!</v>
      </c>
      <c r="S31" s="53" t="e">
        <f>I31+N31+#REF!</f>
        <v>#REF!</v>
      </c>
    </row>
    <row r="32" spans="1:19" s="22" customFormat="1" ht="31.5" hidden="1">
      <c r="A32" s="151"/>
      <c r="B32" s="21"/>
      <c r="C32" s="125" t="s">
        <v>60</v>
      </c>
      <c r="D32" s="126" t="s">
        <v>62</v>
      </c>
      <c r="E32" s="60"/>
      <c r="F32" s="61"/>
      <c r="G32" s="116">
        <v>6000</v>
      </c>
      <c r="H32" s="116"/>
      <c r="I32" s="117"/>
      <c r="J32" s="60"/>
      <c r="K32" s="65"/>
      <c r="L32" s="61"/>
      <c r="M32" s="61"/>
      <c r="N32" s="118"/>
      <c r="O32" s="63"/>
      <c r="P32" s="61"/>
      <c r="Q32" s="64"/>
      <c r="R32" s="114"/>
      <c r="S32" s="53"/>
    </row>
    <row r="33" spans="1:19" s="22" customFormat="1" ht="45" customHeight="1">
      <c r="A33" s="151"/>
      <c r="B33" s="21"/>
      <c r="C33" s="120" t="s">
        <v>68</v>
      </c>
      <c r="D33" s="143" t="s">
        <v>67</v>
      </c>
      <c r="E33" s="60"/>
      <c r="F33" s="61"/>
      <c r="G33" s="119"/>
      <c r="H33" s="116"/>
      <c r="I33" s="117"/>
      <c r="J33" s="60"/>
      <c r="K33" s="61"/>
      <c r="L33" s="141">
        <v>1250</v>
      </c>
      <c r="M33" s="61"/>
      <c r="N33" s="118"/>
      <c r="O33" s="63"/>
      <c r="P33" s="61"/>
      <c r="Q33" s="64"/>
      <c r="R33" s="114"/>
      <c r="S33" s="53"/>
    </row>
    <row r="34" spans="1:19" s="22" customFormat="1" ht="136.5" customHeight="1">
      <c r="A34" s="151"/>
      <c r="B34" s="21"/>
      <c r="C34" s="120" t="s">
        <v>69</v>
      </c>
      <c r="D34" s="144" t="s">
        <v>76</v>
      </c>
      <c r="E34" s="60"/>
      <c r="F34" s="61"/>
      <c r="G34" s="119"/>
      <c r="H34" s="116"/>
      <c r="I34" s="117"/>
      <c r="J34" s="60"/>
      <c r="K34" s="61"/>
      <c r="L34" s="141">
        <v>825</v>
      </c>
      <c r="M34" s="61"/>
      <c r="N34" s="118"/>
      <c r="O34" s="63"/>
      <c r="P34" s="61"/>
      <c r="Q34" s="64"/>
      <c r="R34" s="114"/>
      <c r="S34" s="53"/>
    </row>
    <row r="35" spans="1:19" s="22" customFormat="1" ht="51" customHeight="1">
      <c r="A35" s="151"/>
      <c r="B35" s="21"/>
      <c r="C35" s="120" t="s">
        <v>70</v>
      </c>
      <c r="D35" s="144" t="s">
        <v>75</v>
      </c>
      <c r="E35" s="60"/>
      <c r="F35" s="61"/>
      <c r="G35" s="119"/>
      <c r="H35" s="116"/>
      <c r="I35" s="117"/>
      <c r="J35" s="60"/>
      <c r="K35" s="61"/>
      <c r="L35" s="141">
        <v>175</v>
      </c>
      <c r="M35" s="61"/>
      <c r="N35" s="118"/>
      <c r="O35" s="63"/>
      <c r="P35" s="61"/>
      <c r="Q35" s="64"/>
      <c r="R35" s="114"/>
      <c r="S35" s="53"/>
    </row>
    <row r="36" spans="1:19" s="22" customFormat="1" ht="39.75" customHeight="1">
      <c r="A36" s="151"/>
      <c r="B36" s="21"/>
      <c r="C36" s="124" t="s">
        <v>71</v>
      </c>
      <c r="D36" s="144" t="s">
        <v>67</v>
      </c>
      <c r="E36" s="60"/>
      <c r="F36" s="61"/>
      <c r="G36" s="119"/>
      <c r="H36" s="116"/>
      <c r="I36" s="117"/>
      <c r="J36" s="60"/>
      <c r="K36" s="61"/>
      <c r="L36" s="141">
        <v>2500</v>
      </c>
      <c r="M36" s="61"/>
      <c r="N36" s="118"/>
      <c r="O36" s="63"/>
      <c r="P36" s="61"/>
      <c r="Q36" s="64"/>
      <c r="R36" s="114"/>
      <c r="S36" s="53"/>
    </row>
    <row r="37" spans="1:19" s="22" customFormat="1" ht="128.25" customHeight="1">
      <c r="A37" s="151"/>
      <c r="B37" s="21"/>
      <c r="C37" s="124" t="s">
        <v>72</v>
      </c>
      <c r="D37" s="144" t="s">
        <v>76</v>
      </c>
      <c r="E37" s="60"/>
      <c r="F37" s="61"/>
      <c r="G37" s="119"/>
      <c r="H37" s="116"/>
      <c r="I37" s="117"/>
      <c r="J37" s="60"/>
      <c r="K37" s="61"/>
      <c r="L37" s="141">
        <v>1650</v>
      </c>
      <c r="M37" s="61"/>
      <c r="N37" s="118"/>
      <c r="O37" s="63"/>
      <c r="P37" s="61"/>
      <c r="Q37" s="64"/>
      <c r="R37" s="114"/>
      <c r="S37" s="53"/>
    </row>
    <row r="38" spans="1:19" s="22" customFormat="1" ht="48.75" customHeight="1" thickBot="1">
      <c r="A38" s="151"/>
      <c r="B38" s="21"/>
      <c r="C38" s="124" t="s">
        <v>73</v>
      </c>
      <c r="D38" s="145" t="s">
        <v>75</v>
      </c>
      <c r="E38" s="134"/>
      <c r="F38" s="135"/>
      <c r="G38" s="136"/>
      <c r="H38" s="137"/>
      <c r="I38" s="128"/>
      <c r="J38" s="134"/>
      <c r="K38" s="135"/>
      <c r="L38" s="142">
        <v>350</v>
      </c>
      <c r="M38" s="135"/>
      <c r="N38" s="138"/>
      <c r="O38" s="139"/>
      <c r="P38" s="135"/>
      <c r="Q38" s="140"/>
      <c r="R38" s="114"/>
      <c r="S38" s="53"/>
    </row>
    <row r="39" spans="1:19" ht="16.5" hidden="1" thickBot="1">
      <c r="A39" s="7"/>
      <c r="B39" s="8" t="s">
        <v>10</v>
      </c>
      <c r="C39" s="97" t="s">
        <v>25</v>
      </c>
      <c r="D39" s="129" t="s">
        <v>26</v>
      </c>
      <c r="E39" s="98">
        <v>0</v>
      </c>
      <c r="F39" s="130">
        <v>513</v>
      </c>
      <c r="G39" s="130">
        <v>891</v>
      </c>
      <c r="H39" s="130"/>
      <c r="I39" s="131"/>
      <c r="J39" s="98">
        <v>0</v>
      </c>
      <c r="K39" s="130">
        <v>220</v>
      </c>
      <c r="L39" s="130">
        <v>612</v>
      </c>
      <c r="M39" s="130"/>
      <c r="N39" s="132"/>
      <c r="O39" s="133">
        <v>0</v>
      </c>
      <c r="P39" s="130">
        <v>0</v>
      </c>
      <c r="Q39" s="99">
        <v>0</v>
      </c>
      <c r="R39" s="115" t="e">
        <f>H39+M39+#REF!</f>
        <v>#REF!</v>
      </c>
      <c r="S39" s="26" t="e">
        <f>I39+N39+#REF!</f>
        <v>#REF!</v>
      </c>
    </row>
    <row r="40" spans="1:20" s="22" customFormat="1" ht="59.25" customHeight="1" thickBot="1">
      <c r="A40" s="37"/>
      <c r="B40" s="21"/>
      <c r="C40" s="101"/>
      <c r="D40" s="103"/>
      <c r="E40" s="104"/>
      <c r="F40" s="104"/>
      <c r="G40" s="104"/>
      <c r="H40" s="104"/>
      <c r="I40" s="105"/>
      <c r="J40" s="104"/>
      <c r="K40" s="104"/>
      <c r="L40" s="104"/>
      <c r="M40" s="104"/>
      <c r="N40" s="105"/>
      <c r="O40" s="104"/>
      <c r="P40" s="104"/>
      <c r="Q40" s="104"/>
      <c r="R40" s="102"/>
      <c r="S40" s="26"/>
      <c r="T40" s="2"/>
    </row>
    <row r="41" spans="1:20" s="22" customFormat="1" ht="47.25" customHeight="1" thickBot="1">
      <c r="A41" s="37"/>
      <c r="B41" s="21"/>
      <c r="C41" s="2"/>
      <c r="D41" s="2" t="s">
        <v>27</v>
      </c>
      <c r="E41" s="23"/>
      <c r="F41" s="23"/>
      <c r="G41" s="23"/>
      <c r="H41" s="23"/>
      <c r="I41" s="23"/>
      <c r="J41" s="23"/>
      <c r="K41" s="2"/>
      <c r="L41" s="2"/>
      <c r="M41" s="2"/>
      <c r="N41" s="23"/>
      <c r="O41" s="23"/>
      <c r="P41" s="23"/>
      <c r="Q41" s="23"/>
      <c r="R41" s="25" t="e">
        <f>#REF!/R11*100</f>
        <v>#REF!</v>
      </c>
      <c r="S41" s="26" t="e">
        <f>#REF!/S11*100</f>
        <v>#REF!</v>
      </c>
      <c r="T41" s="24"/>
    </row>
    <row r="42" spans="1:20" s="22" customFormat="1" ht="47.25" customHeight="1">
      <c r="A42" s="37"/>
      <c r="B42" s="21"/>
      <c r="C42" s="2"/>
      <c r="D42" s="2" t="s">
        <v>74</v>
      </c>
      <c r="E42" s="23"/>
      <c r="F42" s="23"/>
      <c r="G42" s="23"/>
      <c r="H42" s="23"/>
      <c r="I42" s="23"/>
      <c r="J42" s="23"/>
      <c r="K42" s="2" t="s">
        <v>28</v>
      </c>
      <c r="L42" s="23"/>
      <c r="M42" s="23"/>
      <c r="N42" s="23"/>
      <c r="O42" s="23"/>
      <c r="P42" s="23"/>
      <c r="Q42" s="23"/>
      <c r="R42" s="2"/>
      <c r="S42" s="2"/>
      <c r="T42" s="2"/>
    </row>
    <row r="43" spans="1:20" s="22" customFormat="1" ht="68.25" customHeight="1">
      <c r="A43" s="37"/>
      <c r="B43" s="21"/>
      <c r="C43" s="2"/>
      <c r="D43" s="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"/>
      <c r="S43" s="2"/>
      <c r="T43" s="2"/>
    </row>
    <row r="44" spans="1:17" ht="18" customHeight="1">
      <c r="A44" s="101"/>
      <c r="B44" s="10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8" customHeight="1">
      <c r="A45" s="101"/>
      <c r="B45" s="101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5:17" ht="12.75" customHeight="1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3:20" s="24" customFormat="1" ht="12.75" customHeight="1">
      <c r="C47" s="2"/>
      <c r="D47" s="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"/>
      <c r="S47" s="2"/>
      <c r="T47" s="2"/>
    </row>
    <row r="48" spans="5:17" ht="15.7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5:17" ht="12.75" customHeight="1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5:17" ht="12.75" customHeight="1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5:17" ht="12.75" customHeight="1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5:17" ht="12.75" customHeight="1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5:17" ht="12.75" customHeight="1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5:17" ht="12.75" customHeight="1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5:17" ht="12.75" customHeight="1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5:17" ht="12.75" customHeight="1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5:17" ht="12.75" customHeight="1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5:17" ht="12.75" customHeight="1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5:17" ht="12.75" customHeight="1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5:17" ht="12.75" customHeight="1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5:17" ht="12.75" customHeight="1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5:17" ht="12.75" customHeight="1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5:17" ht="12.75" customHeight="1"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5:17" ht="12.75" customHeight="1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5:17" ht="12.75" customHeight="1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5:17" ht="12.75" customHeight="1"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5:17" ht="12.75" customHeight="1"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5:17" ht="12.75" customHeight="1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5:17" ht="12.75" customHeight="1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5:17" ht="12.75" customHeight="1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5:17" ht="12.75" customHeight="1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5:17" ht="12.75" customHeight="1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5:17" ht="12.75" customHeight="1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5:17" ht="12.75" customHeight="1"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5:17" ht="12.75" customHeight="1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5:17" ht="12.75" customHeight="1"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5:17" ht="12.75" customHeight="1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5:17" ht="12.75" customHeight="1"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5:17" ht="12.75" customHeight="1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5:17" ht="12.75" customHeight="1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5:17" ht="12.75" customHeight="1"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5:17" ht="12.75" customHeight="1"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5:17" ht="12.75" customHeight="1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5:17" ht="12.75" customHeight="1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5:17" ht="12.75" customHeight="1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5:17" ht="12.75" customHeight="1"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5:17" ht="12.75" customHeight="1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5:17" ht="12.75" customHeight="1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5:17" ht="12.75" customHeight="1"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5:17" ht="12.75" customHeight="1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5:17" ht="12.75" customHeight="1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5:17" ht="12.75" customHeight="1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5:17" ht="12.75" customHeight="1"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5:17" ht="12.75" customHeight="1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5:17" ht="12.75" customHeight="1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5:17" ht="12.75" customHeight="1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5:17" ht="12.75" customHeight="1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5:17" ht="12.75" customHeight="1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5:17" ht="12.75" customHeight="1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5:17" ht="12.75" customHeight="1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5:17" ht="12.75" customHeight="1"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5:17" ht="12.75" customHeight="1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5:17" ht="12.75" customHeight="1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5:17" ht="12.75" customHeight="1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5:17" ht="12.75" customHeight="1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5:17" ht="12.75" customHeight="1"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5:17" ht="12.75" customHeight="1"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5:17" ht="12.75" customHeight="1"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5:17" ht="12.75" customHeight="1"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5:17" ht="12.75" customHeight="1"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5:17" ht="12.75" customHeight="1"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5:17" ht="12.75" customHeight="1"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5:17" ht="12.75" customHeight="1"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5:17" ht="12.75" customHeight="1"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5:17" ht="12.75" customHeight="1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5:17" ht="12.75" customHeight="1"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5:17" ht="12.75" customHeight="1"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5:17" ht="12.75" customHeight="1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5:17" ht="12.75" customHeight="1"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5:17" ht="12.75" customHeight="1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5:17" ht="12.75" customHeight="1"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</sheetData>
  <sheetProtection/>
  <mergeCells count="10">
    <mergeCell ref="C6:Q6"/>
    <mergeCell ref="R8:S8"/>
    <mergeCell ref="E8:I8"/>
    <mergeCell ref="J8:N8"/>
    <mergeCell ref="O8:Q8"/>
    <mergeCell ref="D8:D9"/>
    <mergeCell ref="A8:A9"/>
    <mergeCell ref="B8:B9"/>
    <mergeCell ref="A11:A38"/>
    <mergeCell ref="C8:C9"/>
  </mergeCells>
  <conditionalFormatting sqref="D39:Q40 E32:F38 E16:Q27 D16:D17 D19:D26 G29:Q38 D29:F31">
    <cfRule type="expression" priority="1" dxfId="0" stopIfTrue="1">
      <formula>LEN(TRIM(D16))&gt;0</formula>
    </cfRule>
  </conditionalFormatting>
  <printOptions/>
  <pageMargins left="0.21" right="0.17" top="1.24" bottom="0.51" header="0.4" footer="0.15748031496062992"/>
  <pageSetup fitToHeight="3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"Klaipedos energija"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Gaidiene</dc:creator>
  <cp:keywords/>
  <dc:description/>
  <cp:lastModifiedBy>V.Palaimiene</cp:lastModifiedBy>
  <cp:lastPrinted>2013-06-19T13:36:32Z</cp:lastPrinted>
  <dcterms:created xsi:type="dcterms:W3CDTF">2008-07-18T05:03:15Z</dcterms:created>
  <dcterms:modified xsi:type="dcterms:W3CDTF">2013-09-17T11:32:45Z</dcterms:modified>
  <cp:category/>
  <cp:version/>
  <cp:contentType/>
  <cp:contentStatus/>
</cp:coreProperties>
</file>