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Lapas1" sheetId="1" r:id="rId1"/>
    <sheet name="Lapas2" sheetId="2" r:id="rId2"/>
    <sheet name="Lapas3" sheetId="3" r:id="rId3"/>
  </sheets>
  <definedNames>
    <definedName name="_xlnm.Print_Titles" localSheetId="0">'Lapas1'!$15:$15</definedName>
  </definedNames>
  <calcPr fullCalcOnLoad="1"/>
</workbook>
</file>

<file path=xl/sharedStrings.xml><?xml version="1.0" encoding="utf-8"?>
<sst xmlns="http://schemas.openxmlformats.org/spreadsheetml/2006/main" count="90" uniqueCount="67">
  <si>
    <t>už taršą</t>
  </si>
  <si>
    <t>už želdinius</t>
  </si>
  <si>
    <t>už gamtos išteklius</t>
  </si>
  <si>
    <t>iš viso:</t>
  </si>
  <si>
    <t>Planuojamos pajamos, tūkst. Lt.:</t>
  </si>
  <si>
    <t>Planuojamos išlaidos:</t>
  </si>
  <si>
    <t xml:space="preserve">Visuomenės sveikatai  (20 proc.) </t>
  </si>
  <si>
    <t xml:space="preserve">Aplinkos apsaugai (80 proc.) </t>
  </si>
  <si>
    <t xml:space="preserve">iš viso: </t>
  </si>
  <si>
    <t>Eil. Nr.</t>
  </si>
  <si>
    <t>Siūloma priemonė</t>
  </si>
  <si>
    <t>Pareiškėjas</t>
  </si>
  <si>
    <t>Pastabos</t>
  </si>
  <si>
    <t>2014 m. lėšų poreikis</t>
  </si>
  <si>
    <t>tūkst. Lt.</t>
  </si>
  <si>
    <t>I a. Aplinkos kokybės gerinimo ir apsaugos priemonėms</t>
  </si>
  <si>
    <t>Klaipėdos miesto vandens telkinių valymas ir aplinkos sutvarkymas:</t>
  </si>
  <si>
    <t>1.1.</t>
  </si>
  <si>
    <t xml:space="preserve">Sanitarinis valymas </t>
  </si>
  <si>
    <t>1.2.</t>
  </si>
  <si>
    <t>Miesto tvarkymo sk.</t>
  </si>
  <si>
    <t>Kuršių marių akvatorijos prie Ledų rago ("laivų kapinių") išvalymas</t>
  </si>
  <si>
    <t>Aplinkos taršos šaltinių mieste šalinimas: savavališkai užterštų teritorijų sutvarkymas, atliekų, kai teršėjas nežinomas, išvežimas</t>
  </si>
  <si>
    <t>Projektų sk.</t>
  </si>
  <si>
    <t>Klaipėdos miesto savivaldybės aplinkos monitoringo programos vykdymas</t>
  </si>
  <si>
    <t>Visuomenės ekologinis švietimas</t>
  </si>
  <si>
    <t>II. Želdynų ir želdinių apsaugai, tvarkymui, būklės stebėsenai, želdynų kūrimui, želdinių veisimui, inventorizacijai</t>
  </si>
  <si>
    <t>Aplinkos kokybės sk.</t>
  </si>
  <si>
    <t>I. Aplinkos kokybės gerinimo ir apsaugos priemonėms; atliekų tvarkymo infrastruktūros plėtros priemonėms; atliekų, kurių turėtojo nustatyti neįmanoma arba kuris nebeegzistuoja, tvarkymo priemonėms; aplinkos monitoringo, prevencinėms, aplinkos kūrimo priemonėms; visuomenės švietimui ir mokymui aplinkosaugos klausimais</t>
  </si>
  <si>
    <t>I b. Atliekų, kurių turėtojo nustatyti neįmanoma arba kuris nebeegzistuoja, tvarkymo priemonėms</t>
  </si>
  <si>
    <t xml:space="preserve"> I c. Aplinkos monitoringo, prevencinėms, aplinkos kūrimo priemonėms; visuomenės švietimui ir mokymui aplinkosaugos klausimais</t>
  </si>
  <si>
    <t>Medinių laiptų ir takų, vedančių per apsauginį kalnagūbrį, priežiūra</t>
  </si>
  <si>
    <t xml:space="preserve">Draugystės parko tvenkinių būklės gerinimas ir aplinkos sutvarkymas </t>
  </si>
  <si>
    <t>1.3.</t>
  </si>
  <si>
    <t>2015 m. lėšų poreikis</t>
  </si>
  <si>
    <t xml:space="preserve">Naujų ir esamų želdynų tvarkymas ir kūrimas </t>
  </si>
  <si>
    <t xml:space="preserve">Pagal Savivaldybės taryboje patvirtintą aplinkos monitoringo programą 2012-2016 m. </t>
  </si>
  <si>
    <t>Aplinkosauginių laikraščių prenumerata švietimo įstaigoms.</t>
  </si>
  <si>
    <t xml:space="preserve">Pareiškėjai prašo lėšų Melnragės ir Girulių medinių laiptų ir takų sutvarkymui. </t>
  </si>
  <si>
    <t>Žardės tvenkinio valymas nuo helofitų (nendrių, švendrės)</t>
  </si>
  <si>
    <t>1.4.</t>
  </si>
  <si>
    <t>Siūloma finansuoti šią priemonę, nes atlikus aplinkos monitoringą, buvo rekomenduota pašalinti helofitus.</t>
  </si>
  <si>
    <t>2013 m. skirtas finansavimas</t>
  </si>
  <si>
    <t>Komisijos siūlomos skirti lėšos 2014 m.</t>
  </si>
  <si>
    <t>2016 m. lėšų poreikis</t>
  </si>
  <si>
    <t xml:space="preserve">                                                                  </t>
  </si>
  <si>
    <t>Pavojingų atliekų šalinimas ir naftos produktų valymas nuo asfaltuotų paviršių esant poreikiui pagal sutartį su UAB "Ekonovus".</t>
  </si>
  <si>
    <t>KLAIPĖDOS MIESTO SAVIVALDYBĖS APLINKOS APSAUGOS RĖMIMO SPECIALIOSIOS PROGRAMOS 2013-2016 M. PRIEMONĖS</t>
  </si>
  <si>
    <t>Statybos ir infrastruktūros plėtros skyrius</t>
  </si>
  <si>
    <r>
      <t>Prižiūrima 17 vnt.  miesto vandens telkinių balandžio- spalio mėnesiais, vykdant atliekų šalinimą iš vandens telkinių 281957 m</t>
    </r>
    <r>
      <rPr>
        <sz val="11"/>
        <color indexed="8"/>
        <rFont val="Arial"/>
        <family val="0"/>
      </rPr>
      <t>²</t>
    </r>
    <r>
      <rPr>
        <sz val="11"/>
        <color theme="1"/>
        <rFont val="Calibri"/>
        <family val="2"/>
      </rPr>
      <t>, atliekų šalinimą nuo žaliųjų plotų prie vandens telkinio iki 20 m nuo kranto 181893 m</t>
    </r>
    <r>
      <rPr>
        <sz val="11"/>
        <color indexed="8"/>
        <rFont val="Arial"/>
        <family val="0"/>
      </rPr>
      <t>²</t>
    </r>
  </si>
  <si>
    <t>2014 m. planuojama pradėti vykdyti fizinių asmenų asbesto turinčių gaminių atliekų šalinimą Aplinkos ministerijos ir Savivaldybės Aplinkos apsaugos rėmimo programos lėšomis (atitinkamai 70% ir 30%). Tikslas – suteikti galimybę savivaldybės gyventojams nemokamai atiduoti asbesto turinčių gaminių atliekas į asbesto atliekų šalinimo įrenginius.</t>
  </si>
  <si>
    <t xml:space="preserve">Projekto iš dalies finansavimui. </t>
  </si>
  <si>
    <t>Statinių, keliančių pavojų gyvybei ir sveikatai, griovimas</t>
  </si>
  <si>
    <t>Likutis (2014-01-01) 846.7 tūkst.Lt</t>
  </si>
  <si>
    <t>Viso 2118.7 tūkst. Lt</t>
  </si>
  <si>
    <t>Miesto gatvių, skverų želdinių atkūrimas: Liepų g., Lietuvininkų a., Pilies g., Šimkaus g. Taip pat dviračių takų ir prie jų augančių želdinių priežiūra</t>
  </si>
  <si>
    <t>Dviračių-pėsčiųjų tako Danės upės slėnio teritorijoje nuo Biržos tilto iki Klaipėdos g. tilto įrengimas (iš programos lėšų likučio 2014-01-01)</t>
  </si>
  <si>
    <t>Konteinerinių tualetų infrastruktūros tinklų (vandens, nuotekų) paplūdimiuose projektavimas ir įrengimas (iš programos lėšų likučio 2014-01-01)</t>
  </si>
  <si>
    <t>Vandens ir nuotekų tinklų įrengimo Smiltynės g. 13 techninio projekto parengimas (iš programos lėšų likučio 2014-01-01)</t>
  </si>
  <si>
    <t>Mumlaukio ežero išvalymas ir aplinkos sutvarkymas (iš programos lėšų likučio 2014-01-01)</t>
  </si>
  <si>
    <t>Kuršių marių akvatorijos prie Ledų rago ("laivų kapinių") išvalymas (iš programos lėšų likučio 2014-01-01)</t>
  </si>
  <si>
    <t xml:space="preserve">Dviračių takas palei Danės upės krantinę nuo Jono kalnelio tiltelio iki Gluosnio skerstgatvio </t>
  </si>
  <si>
    <t xml:space="preserve">Asbesto turinčių gaminių atliekų tvarkymas </t>
  </si>
  <si>
    <t>Bendrojo naudojimo lietaus nuotekų tinklų tiesimas teritorijoje ties Bangų g. 5A (iš programos lėšų likučio 2014-01-01)</t>
  </si>
  <si>
    <t xml:space="preserve">Pavojingų atliekų šalinimas </t>
  </si>
  <si>
    <t>Želdynų ir želdinių inventorizavimas, įrašymas į Nekilnojamojo turto kadastrą, apskaita ir jų duomenų bazių (skaitmeninių ir informacinių) sukūrimas ir tvarkymas (iš programos lėšų likučio 2014-01-01)</t>
  </si>
  <si>
    <t>2014-01-17 protokolo Nr.ADM1-19 priedas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</si>
</sst>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Taip&quot;;&quot;Taip&quot;;&quot;Ne&quot;"/>
    <numFmt numFmtId="174" formatCode="&quot;Teisinga&quot;;&quot;Teisinga&quot;;&quot;Klaidinga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0" fillId="0" borderId="10" xfId="0" applyBorder="1" applyAlignment="1">
      <alignment vertical="top" wrapText="1"/>
    </xf>
    <xf numFmtId="172" fontId="0" fillId="0" borderId="10" xfId="0" applyNumberFormat="1" applyBorder="1" applyAlignment="1">
      <alignment vertical="top"/>
    </xf>
    <xf numFmtId="172" fontId="2" fillId="0" borderId="10" xfId="0" applyNumberFormat="1" applyFont="1" applyBorder="1" applyAlignment="1">
      <alignment vertical="top"/>
    </xf>
    <xf numFmtId="172" fontId="1" fillId="0" borderId="10" xfId="0" applyNumberFormat="1" applyFont="1" applyBorder="1" applyAlignment="1">
      <alignment vertical="top"/>
    </xf>
    <xf numFmtId="172" fontId="2" fillId="34" borderId="11" xfId="0" applyNumberFormat="1" applyFont="1" applyFill="1" applyBorder="1" applyAlignment="1">
      <alignment vertical="top"/>
    </xf>
    <xf numFmtId="0" fontId="0" fillId="34" borderId="12" xfId="0" applyFill="1" applyBorder="1" applyAlignment="1">
      <alignment vertical="top"/>
    </xf>
    <xf numFmtId="172" fontId="2" fillId="35" borderId="11" xfId="0" applyNumberFormat="1" applyFont="1" applyFill="1" applyBorder="1" applyAlignment="1">
      <alignment vertical="top"/>
    </xf>
    <xf numFmtId="0" fontId="0" fillId="35" borderId="12" xfId="0" applyFill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172" fontId="2" fillId="0" borderId="17" xfId="0" applyNumberFormat="1" applyFont="1" applyBorder="1" applyAlignment="1">
      <alignment vertical="top"/>
    </xf>
    <xf numFmtId="172" fontId="0" fillId="0" borderId="17" xfId="0" applyNumberFormat="1" applyBorder="1" applyAlignment="1">
      <alignment vertical="top"/>
    </xf>
    <xf numFmtId="172" fontId="0" fillId="0" borderId="18" xfId="0" applyNumberFormat="1" applyBorder="1" applyAlignment="1">
      <alignment vertical="top"/>
    </xf>
    <xf numFmtId="172" fontId="2" fillId="33" borderId="19" xfId="0" applyNumberFormat="1" applyFont="1" applyFill="1" applyBorder="1" applyAlignment="1">
      <alignment vertical="top"/>
    </xf>
    <xf numFmtId="172" fontId="0" fillId="33" borderId="20" xfId="0" applyNumberFormat="1" applyFill="1" applyBorder="1" applyAlignment="1">
      <alignment vertical="top"/>
    </xf>
    <xf numFmtId="172" fontId="0" fillId="33" borderId="19" xfId="0" applyNumberFormat="1" applyFill="1" applyBorder="1" applyAlignment="1">
      <alignment vertical="top"/>
    </xf>
    <xf numFmtId="172" fontId="2" fillId="35" borderId="21" xfId="0" applyNumberFormat="1" applyFont="1" applyFill="1" applyBorder="1" applyAlignment="1">
      <alignment vertical="top"/>
    </xf>
    <xf numFmtId="172" fontId="2" fillId="34" borderId="21" xfId="0" applyNumberFormat="1" applyFont="1" applyFill="1" applyBorder="1" applyAlignment="1">
      <alignment vertical="top"/>
    </xf>
    <xf numFmtId="172" fontId="2" fillId="34" borderId="16" xfId="0" applyNumberFormat="1" applyFont="1" applyFill="1" applyBorder="1" applyAlignment="1">
      <alignment vertical="top"/>
    </xf>
    <xf numFmtId="172" fontId="2" fillId="34" borderId="15" xfId="0" applyNumberFormat="1" applyFont="1" applyFill="1" applyBorder="1" applyAlignment="1">
      <alignment vertical="top"/>
    </xf>
    <xf numFmtId="172" fontId="1" fillId="0" borderId="17" xfId="0" applyNumberFormat="1" applyFont="1" applyBorder="1" applyAlignment="1">
      <alignment vertical="top"/>
    </xf>
    <xf numFmtId="172" fontId="0" fillId="0" borderId="10" xfId="0" applyNumberFormat="1" applyBorder="1" applyAlignment="1">
      <alignment vertical="top" wrapText="1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 wrapText="1"/>
    </xf>
    <xf numFmtId="172" fontId="0" fillId="0" borderId="23" xfId="0" applyNumberFormat="1" applyBorder="1" applyAlignment="1">
      <alignment vertical="top"/>
    </xf>
    <xf numFmtId="172" fontId="0" fillId="0" borderId="24" xfId="0" applyNumberFormat="1" applyBorder="1" applyAlignment="1">
      <alignment vertical="top"/>
    </xf>
    <xf numFmtId="172" fontId="0" fillId="0" borderId="25" xfId="0" applyNumberFormat="1" applyBorder="1" applyAlignment="1">
      <alignment vertical="top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 wrapText="1"/>
    </xf>
    <xf numFmtId="172" fontId="0" fillId="0" borderId="28" xfId="0" applyNumberFormat="1" applyBorder="1" applyAlignment="1">
      <alignment vertical="top"/>
    </xf>
    <xf numFmtId="172" fontId="0" fillId="0" borderId="29" xfId="0" applyNumberFormat="1" applyBorder="1" applyAlignment="1">
      <alignment vertical="top"/>
    </xf>
    <xf numFmtId="172" fontId="0" fillId="33" borderId="30" xfId="0" applyNumberFormat="1" applyFill="1" applyBorder="1" applyAlignment="1">
      <alignment vertical="top"/>
    </xf>
    <xf numFmtId="172" fontId="0" fillId="0" borderId="31" xfId="0" applyNumberFormat="1" applyBorder="1" applyAlignment="1">
      <alignment vertical="top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4" xfId="0" applyBorder="1" applyAlignment="1">
      <alignment vertical="top" wrapText="1"/>
    </xf>
    <xf numFmtId="172" fontId="4" fillId="0" borderId="17" xfId="0" applyNumberFormat="1" applyFont="1" applyBorder="1" applyAlignment="1">
      <alignment vertical="top"/>
    </xf>
    <xf numFmtId="0" fontId="4" fillId="0" borderId="26" xfId="0" applyFont="1" applyBorder="1" applyAlignment="1">
      <alignment vertical="top" wrapText="1"/>
    </xf>
    <xf numFmtId="0" fontId="0" fillId="0" borderId="0" xfId="0" applyAlignment="1">
      <alignment horizontal="right"/>
    </xf>
    <xf numFmtId="172" fontId="0" fillId="33" borderId="35" xfId="0" applyNumberFormat="1" applyFill="1" applyBorder="1" applyAlignment="1">
      <alignment vertical="top"/>
    </xf>
    <xf numFmtId="0" fontId="4" fillId="0" borderId="10" xfId="0" applyFont="1" applyBorder="1" applyAlignment="1">
      <alignment vertical="top" wrapText="1"/>
    </xf>
    <xf numFmtId="172" fontId="0" fillId="0" borderId="0" xfId="0" applyNumberFormat="1" applyFill="1" applyBorder="1" applyAlignment="1">
      <alignment vertical="top"/>
    </xf>
    <xf numFmtId="172" fontId="2" fillId="34" borderId="36" xfId="0" applyNumberFormat="1" applyFont="1" applyFill="1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 wrapText="1"/>
    </xf>
    <xf numFmtId="172" fontId="1" fillId="0" borderId="38" xfId="0" applyNumberFormat="1" applyFont="1" applyBorder="1" applyAlignment="1">
      <alignment vertical="top"/>
    </xf>
    <xf numFmtId="172" fontId="1" fillId="0" borderId="39" xfId="0" applyNumberFormat="1" applyFont="1" applyBorder="1" applyAlignment="1">
      <alignment vertical="top"/>
    </xf>
    <xf numFmtId="172" fontId="0" fillId="0" borderId="40" xfId="0" applyNumberFormat="1" applyBorder="1" applyAlignment="1">
      <alignment vertical="top"/>
    </xf>
    <xf numFmtId="172" fontId="0" fillId="0" borderId="38" xfId="0" applyNumberFormat="1" applyBorder="1" applyAlignment="1">
      <alignment vertical="top"/>
    </xf>
    <xf numFmtId="0" fontId="0" fillId="0" borderId="41" xfId="0" applyBorder="1" applyAlignment="1">
      <alignment vertical="top" wrapText="1"/>
    </xf>
    <xf numFmtId="172" fontId="2" fillId="34" borderId="42" xfId="0" applyNumberFormat="1" applyFont="1" applyFill="1" applyBorder="1" applyAlignment="1">
      <alignment vertical="top"/>
    </xf>
    <xf numFmtId="172" fontId="2" fillId="34" borderId="43" xfId="0" applyNumberFormat="1" applyFont="1" applyFill="1" applyBorder="1" applyAlignment="1">
      <alignment vertical="top"/>
    </xf>
    <xf numFmtId="0" fontId="0" fillId="34" borderId="44" xfId="0" applyFill="1" applyBorder="1" applyAlignment="1">
      <alignment vertical="top"/>
    </xf>
    <xf numFmtId="0" fontId="0" fillId="0" borderId="10" xfId="0" applyBorder="1" applyAlignment="1">
      <alignment vertical="top"/>
    </xf>
    <xf numFmtId="172" fontId="2" fillId="34" borderId="10" xfId="0" applyNumberFormat="1" applyFont="1" applyFill="1" applyBorder="1" applyAlignment="1">
      <alignment vertical="top"/>
    </xf>
    <xf numFmtId="0" fontId="0" fillId="34" borderId="10" xfId="0" applyFill="1" applyBorder="1" applyAlignment="1">
      <alignment vertical="top"/>
    </xf>
    <xf numFmtId="0" fontId="1" fillId="0" borderId="10" xfId="0" applyFont="1" applyBorder="1" applyAlignment="1">
      <alignment vertical="top" wrapText="1"/>
    </xf>
    <xf numFmtId="172" fontId="0" fillId="33" borderId="23" xfId="0" applyNumberFormat="1" applyFill="1" applyBorder="1" applyAlignment="1">
      <alignment vertical="top"/>
    </xf>
    <xf numFmtId="172" fontId="0" fillId="33" borderId="28" xfId="0" applyNumberFormat="1" applyFill="1" applyBorder="1" applyAlignment="1">
      <alignment vertical="top"/>
    </xf>
    <xf numFmtId="0" fontId="1" fillId="0" borderId="32" xfId="0" applyFont="1" applyBorder="1" applyAlignment="1">
      <alignment vertical="top" wrapText="1"/>
    </xf>
    <xf numFmtId="172" fontId="4" fillId="0" borderId="17" xfId="0" applyNumberFormat="1" applyFont="1" applyBorder="1" applyAlignment="1">
      <alignment vertical="top"/>
    </xf>
    <xf numFmtId="172" fontId="4" fillId="33" borderId="20" xfId="0" applyNumberFormat="1" applyFont="1" applyFill="1" applyBorder="1" applyAlignment="1">
      <alignment vertical="top"/>
    </xf>
    <xf numFmtId="172" fontId="4" fillId="0" borderId="18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0" fontId="4" fillId="0" borderId="34" xfId="0" applyFont="1" applyBorder="1" applyAlignment="1">
      <alignment vertical="top" wrapText="1"/>
    </xf>
    <xf numFmtId="172" fontId="1" fillId="0" borderId="10" xfId="0" applyNumberFormat="1" applyFont="1" applyBorder="1" applyAlignment="1">
      <alignment vertical="top" wrapText="1"/>
    </xf>
    <xf numFmtId="172" fontId="0" fillId="0" borderId="39" xfId="0" applyNumberFormat="1" applyBorder="1" applyAlignment="1">
      <alignment vertical="top"/>
    </xf>
    <xf numFmtId="0" fontId="1" fillId="0" borderId="33" xfId="0" applyFont="1" applyBorder="1" applyAlignment="1">
      <alignment vertical="top"/>
    </xf>
    <xf numFmtId="0" fontId="0" fillId="0" borderId="38" xfId="0" applyBorder="1" applyAlignment="1">
      <alignment vertical="top"/>
    </xf>
    <xf numFmtId="0" fontId="0" fillId="19" borderId="33" xfId="0" applyFill="1" applyBorder="1" applyAlignment="1">
      <alignment vertical="top"/>
    </xf>
    <xf numFmtId="0" fontId="0" fillId="19" borderId="10" xfId="0" applyFill="1" applyBorder="1" applyAlignment="1">
      <alignment vertical="top" wrapText="1"/>
    </xf>
    <xf numFmtId="172" fontId="0" fillId="19" borderId="10" xfId="0" applyNumberFormat="1" applyFill="1" applyBorder="1" applyAlignment="1">
      <alignment vertical="top" wrapText="1"/>
    </xf>
    <xf numFmtId="172" fontId="0" fillId="19" borderId="17" xfId="0" applyNumberFormat="1" applyFill="1" applyBorder="1" applyAlignment="1">
      <alignment vertical="top"/>
    </xf>
    <xf numFmtId="0" fontId="0" fillId="19" borderId="0" xfId="0" applyFont="1" applyFill="1" applyAlignment="1">
      <alignment vertical="top" wrapText="1"/>
    </xf>
    <xf numFmtId="0" fontId="0" fillId="19" borderId="38" xfId="0" applyFill="1" applyBorder="1" applyAlignment="1">
      <alignment vertical="top" wrapText="1"/>
    </xf>
    <xf numFmtId="172" fontId="1" fillId="19" borderId="39" xfId="0" applyNumberFormat="1" applyFont="1" applyFill="1" applyBorder="1" applyAlignment="1">
      <alignment vertical="top"/>
    </xf>
    <xf numFmtId="0" fontId="0" fillId="19" borderId="38" xfId="0" applyFill="1" applyBorder="1" applyAlignment="1">
      <alignment vertical="top"/>
    </xf>
    <xf numFmtId="172" fontId="1" fillId="19" borderId="38" xfId="0" applyNumberFormat="1" applyFont="1" applyFill="1" applyBorder="1" applyAlignment="1">
      <alignment vertical="top"/>
    </xf>
    <xf numFmtId="172" fontId="1" fillId="19" borderId="10" xfId="0" applyNumberFormat="1" applyFont="1" applyFill="1" applyBorder="1" applyAlignment="1">
      <alignment vertical="top"/>
    </xf>
    <xf numFmtId="172" fontId="4" fillId="19" borderId="17" xfId="0" applyNumberFormat="1" applyFont="1" applyFill="1" applyBorder="1" applyAlignment="1">
      <alignment vertical="top"/>
    </xf>
    <xf numFmtId="172" fontId="1" fillId="19" borderId="10" xfId="0" applyNumberFormat="1" applyFont="1" applyFill="1" applyBorder="1" applyAlignment="1">
      <alignment vertical="top" wrapText="1"/>
    </xf>
    <xf numFmtId="172" fontId="4" fillId="19" borderId="18" xfId="0" applyNumberFormat="1" applyFont="1" applyFill="1" applyBorder="1" applyAlignment="1">
      <alignment vertical="top"/>
    </xf>
    <xf numFmtId="172" fontId="4" fillId="19" borderId="10" xfId="0" applyNumberFormat="1" applyFont="1" applyFill="1" applyBorder="1" applyAlignment="1">
      <alignment vertical="top"/>
    </xf>
    <xf numFmtId="0" fontId="4" fillId="19" borderId="34" xfId="0" applyFont="1" applyFill="1" applyBorder="1" applyAlignment="1">
      <alignment vertical="top" wrapText="1"/>
    </xf>
    <xf numFmtId="0" fontId="4" fillId="19" borderId="10" xfId="0" applyFont="1" applyFill="1" applyBorder="1" applyAlignment="1">
      <alignment vertical="top" wrapText="1"/>
    </xf>
    <xf numFmtId="172" fontId="0" fillId="19" borderId="10" xfId="0" applyNumberFormat="1" applyFill="1" applyBorder="1" applyAlignment="1">
      <alignment vertical="top"/>
    </xf>
    <xf numFmtId="172" fontId="0" fillId="19" borderId="18" xfId="0" applyNumberFormat="1" applyFill="1" applyBorder="1" applyAlignment="1">
      <alignment vertical="top"/>
    </xf>
    <xf numFmtId="0" fontId="0" fillId="19" borderId="34" xfId="0" applyFill="1" applyBorder="1" applyAlignment="1">
      <alignment vertical="top" wrapText="1"/>
    </xf>
    <xf numFmtId="172" fontId="0" fillId="19" borderId="40" xfId="0" applyNumberFormat="1" applyFill="1" applyBorder="1" applyAlignment="1">
      <alignment vertical="top"/>
    </xf>
    <xf numFmtId="172" fontId="0" fillId="19" borderId="39" xfId="0" applyNumberFormat="1" applyFill="1" applyBorder="1" applyAlignment="1">
      <alignment vertical="top"/>
    </xf>
    <xf numFmtId="0" fontId="0" fillId="19" borderId="41" xfId="0" applyFill="1" applyBorder="1" applyAlignment="1">
      <alignment vertical="top" wrapText="1"/>
    </xf>
    <xf numFmtId="0" fontId="2" fillId="34" borderId="21" xfId="0" applyFont="1" applyFill="1" applyBorder="1" applyAlignment="1">
      <alignment horizontal="right" vertical="top"/>
    </xf>
    <xf numFmtId="0" fontId="2" fillId="34" borderId="45" xfId="0" applyFont="1" applyFill="1" applyBorder="1" applyAlignment="1">
      <alignment horizontal="right" vertical="top"/>
    </xf>
    <xf numFmtId="0" fontId="2" fillId="35" borderId="21" xfId="0" applyFont="1" applyFill="1" applyBorder="1" applyAlignment="1">
      <alignment horizontal="right" vertical="top"/>
    </xf>
    <xf numFmtId="0" fontId="2" fillId="35" borderId="45" xfId="0" applyFont="1" applyFill="1" applyBorder="1" applyAlignment="1">
      <alignment horizontal="right" vertical="top"/>
    </xf>
    <xf numFmtId="0" fontId="2" fillId="34" borderId="46" xfId="0" applyFont="1" applyFill="1" applyBorder="1" applyAlignment="1">
      <alignment horizontal="right" vertical="top"/>
    </xf>
    <xf numFmtId="0" fontId="2" fillId="34" borderId="47" xfId="0" applyFont="1" applyFill="1" applyBorder="1" applyAlignment="1">
      <alignment horizontal="right" vertical="top"/>
    </xf>
    <xf numFmtId="0" fontId="3" fillId="0" borderId="48" xfId="0" applyFont="1" applyBorder="1" applyAlignment="1">
      <alignment vertical="top" wrapText="1"/>
    </xf>
    <xf numFmtId="0" fontId="3" fillId="0" borderId="49" xfId="0" applyFont="1" applyBorder="1" applyAlignment="1">
      <alignment vertical="top" wrapText="1"/>
    </xf>
    <xf numFmtId="0" fontId="3" fillId="0" borderId="50" xfId="0" applyFont="1" applyBorder="1" applyAlignment="1">
      <alignment vertical="top" wrapText="1"/>
    </xf>
    <xf numFmtId="0" fontId="3" fillId="0" borderId="51" xfId="0" applyFont="1" applyBorder="1" applyAlignment="1">
      <alignment vertical="top"/>
    </xf>
    <xf numFmtId="0" fontId="3" fillId="0" borderId="52" xfId="0" applyFont="1" applyBorder="1" applyAlignment="1">
      <alignment vertical="top"/>
    </xf>
    <xf numFmtId="0" fontId="3" fillId="0" borderId="53" xfId="0" applyFont="1" applyBorder="1" applyAlignment="1">
      <alignment vertical="top"/>
    </xf>
    <xf numFmtId="0" fontId="3" fillId="0" borderId="54" xfId="0" applyFont="1" applyBorder="1" applyAlignment="1">
      <alignment vertical="top"/>
    </xf>
    <xf numFmtId="0" fontId="2" fillId="0" borderId="5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6" xfId="0" applyFont="1" applyBorder="1" applyAlignment="1">
      <alignment vertical="top"/>
    </xf>
    <xf numFmtId="0" fontId="2" fillId="0" borderId="57" xfId="0" applyFont="1" applyBorder="1" applyAlignment="1">
      <alignment horizontal="left" vertical="top"/>
    </xf>
    <xf numFmtId="0" fontId="2" fillId="0" borderId="58" xfId="0" applyFont="1" applyBorder="1" applyAlignment="1">
      <alignment horizontal="left" vertical="top"/>
    </xf>
    <xf numFmtId="0" fontId="2" fillId="0" borderId="59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45" xfId="0" applyFont="1" applyBorder="1" applyAlignment="1">
      <alignment horizontal="left" vertical="top"/>
    </xf>
    <xf numFmtId="0" fontId="2" fillId="0" borderId="60" xfId="0" applyFont="1" applyBorder="1" applyAlignment="1">
      <alignment horizontal="left" vertical="top"/>
    </xf>
    <xf numFmtId="0" fontId="2" fillId="34" borderId="10" xfId="0" applyFont="1" applyFill="1" applyBorder="1" applyAlignment="1">
      <alignment horizontal="right" vertical="top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1" max="1" width="4.28125" style="0" customWidth="1"/>
    <col min="2" max="2" width="28.57421875" style="0" customWidth="1"/>
    <col min="3" max="3" width="16.8515625" style="0" customWidth="1"/>
    <col min="4" max="4" width="12.8515625" style="0" customWidth="1"/>
    <col min="5" max="5" width="9.421875" style="0" customWidth="1"/>
    <col min="6" max="6" width="14.140625" style="0" customWidth="1"/>
    <col min="8" max="8" width="8.140625" style="0" customWidth="1"/>
    <col min="9" max="9" width="37.140625" style="0" customWidth="1"/>
  </cols>
  <sheetData>
    <row r="1" ht="12.75" customHeight="1">
      <c r="I1" s="50" t="s">
        <v>66</v>
      </c>
    </row>
    <row r="2" ht="15">
      <c r="A2" s="1" t="s">
        <v>47</v>
      </c>
    </row>
    <row r="3" ht="12" customHeight="1"/>
    <row r="4" ht="15">
      <c r="A4" s="1" t="s">
        <v>4</v>
      </c>
    </row>
    <row r="5" spans="1:6" ht="15">
      <c r="A5" t="s">
        <v>0</v>
      </c>
      <c r="C5" s="2"/>
      <c r="E5" s="2">
        <v>1500</v>
      </c>
      <c r="F5" s="2"/>
    </row>
    <row r="6" spans="1:6" ht="15">
      <c r="A6" t="s">
        <v>1</v>
      </c>
      <c r="C6" s="2"/>
      <c r="E6" s="2">
        <v>10</v>
      </c>
      <c r="F6" s="2"/>
    </row>
    <row r="7" spans="1:6" ht="15">
      <c r="A7" t="s">
        <v>2</v>
      </c>
      <c r="C7" s="2"/>
      <c r="E7" s="2">
        <v>80</v>
      </c>
      <c r="F7" s="2"/>
    </row>
    <row r="8" spans="1:6" ht="15">
      <c r="A8" s="1" t="s">
        <v>3</v>
      </c>
      <c r="C8" s="3"/>
      <c r="E8" s="3">
        <f>E7+E6+E5</f>
        <v>1590</v>
      </c>
      <c r="F8" s="3"/>
    </row>
    <row r="9" ht="8.25" customHeight="1"/>
    <row r="10" ht="15">
      <c r="A10" s="1" t="s">
        <v>5</v>
      </c>
    </row>
    <row r="11" spans="1:6" ht="15">
      <c r="A11" t="s">
        <v>6</v>
      </c>
      <c r="E11" s="2">
        <f>E8*0.2</f>
        <v>318</v>
      </c>
      <c r="F11" s="2"/>
    </row>
    <row r="12" spans="1:6" ht="15">
      <c r="A12" s="4" t="s">
        <v>7</v>
      </c>
      <c r="B12" s="4"/>
      <c r="C12" s="4"/>
      <c r="D12" s="4"/>
      <c r="E12" s="5">
        <f>E8*0.8</f>
        <v>1272</v>
      </c>
      <c r="F12" s="5"/>
    </row>
    <row r="13" spans="1:6" ht="15">
      <c r="A13" s="1" t="s">
        <v>8</v>
      </c>
      <c r="E13" s="3">
        <f>E12+E11</f>
        <v>1590</v>
      </c>
      <c r="F13" s="3"/>
    </row>
    <row r="14" ht="15.75" thickBot="1">
      <c r="H14" t="s">
        <v>14</v>
      </c>
    </row>
    <row r="15" spans="1:9" ht="49.5" customHeight="1" thickBot="1">
      <c r="A15" s="14" t="s">
        <v>9</v>
      </c>
      <c r="B15" s="15" t="s">
        <v>10</v>
      </c>
      <c r="C15" s="15" t="s">
        <v>11</v>
      </c>
      <c r="D15" s="15" t="s">
        <v>42</v>
      </c>
      <c r="E15" s="17" t="s">
        <v>13</v>
      </c>
      <c r="F15" s="19" t="s">
        <v>43</v>
      </c>
      <c r="G15" s="18" t="s">
        <v>34</v>
      </c>
      <c r="H15" s="15" t="s">
        <v>44</v>
      </c>
      <c r="I15" s="16" t="s">
        <v>12</v>
      </c>
    </row>
    <row r="16" spans="1:9" ht="34.5" customHeight="1">
      <c r="A16" s="109" t="s">
        <v>28</v>
      </c>
      <c r="B16" s="110"/>
      <c r="C16" s="110"/>
      <c r="D16" s="110"/>
      <c r="E16" s="110"/>
      <c r="F16" s="110"/>
      <c r="G16" s="110"/>
      <c r="H16" s="110"/>
      <c r="I16" s="111"/>
    </row>
    <row r="17" spans="1:9" ht="15.75" thickBot="1">
      <c r="A17" s="112" t="s">
        <v>15</v>
      </c>
      <c r="B17" s="113"/>
      <c r="C17" s="113"/>
      <c r="D17" s="113"/>
      <c r="E17" s="113"/>
      <c r="F17" s="114"/>
      <c r="G17" s="113"/>
      <c r="H17" s="113"/>
      <c r="I17" s="115"/>
    </row>
    <row r="18" spans="1:9" ht="46.5" customHeight="1">
      <c r="A18" s="79">
        <v>1</v>
      </c>
      <c r="B18" s="68" t="s">
        <v>16</v>
      </c>
      <c r="C18" s="6" t="s">
        <v>20</v>
      </c>
      <c r="D18" s="8">
        <v>365.5</v>
      </c>
      <c r="E18" s="8">
        <f>E19+E20+E21+E22</f>
        <v>163.5</v>
      </c>
      <c r="F18" s="23">
        <f>F19+F20+F21+F22</f>
        <v>163.5</v>
      </c>
      <c r="G18" s="20">
        <f>G19+G21</f>
        <v>55</v>
      </c>
      <c r="H18" s="20">
        <f>H19+H21</f>
        <v>55</v>
      </c>
      <c r="I18" s="46"/>
    </row>
    <row r="19" spans="1:9" ht="92.25" customHeight="1">
      <c r="A19" s="45" t="s">
        <v>17</v>
      </c>
      <c r="B19" s="6" t="s">
        <v>18</v>
      </c>
      <c r="C19" s="6" t="s">
        <v>20</v>
      </c>
      <c r="D19" s="7">
        <v>50.2</v>
      </c>
      <c r="E19" s="48">
        <v>55.4</v>
      </c>
      <c r="F19" s="24">
        <v>55.4</v>
      </c>
      <c r="G19" s="22">
        <v>55</v>
      </c>
      <c r="H19" s="7">
        <v>55</v>
      </c>
      <c r="I19" s="47" t="s">
        <v>49</v>
      </c>
    </row>
    <row r="20" spans="1:9" ht="49.5" customHeight="1">
      <c r="A20" s="45" t="s">
        <v>19</v>
      </c>
      <c r="B20" s="52" t="s">
        <v>32</v>
      </c>
      <c r="C20" s="6" t="s">
        <v>20</v>
      </c>
      <c r="D20" s="7">
        <v>134.3</v>
      </c>
      <c r="E20" s="48">
        <v>0</v>
      </c>
      <c r="F20" s="24">
        <v>0</v>
      </c>
      <c r="G20" s="22">
        <v>0</v>
      </c>
      <c r="H20" s="7">
        <v>0</v>
      </c>
      <c r="I20" s="47"/>
    </row>
    <row r="21" spans="1:9" ht="61.5" customHeight="1">
      <c r="A21" s="81" t="s">
        <v>33</v>
      </c>
      <c r="B21" s="96" t="s">
        <v>59</v>
      </c>
      <c r="C21" s="82" t="s">
        <v>20</v>
      </c>
      <c r="D21" s="97">
        <v>152</v>
      </c>
      <c r="E21" s="84">
        <v>58.1</v>
      </c>
      <c r="F21" s="24">
        <v>58.1</v>
      </c>
      <c r="G21" s="98">
        <v>0</v>
      </c>
      <c r="H21" s="97">
        <v>0</v>
      </c>
      <c r="I21" s="99" t="s">
        <v>51</v>
      </c>
    </row>
    <row r="22" spans="1:9" ht="47.25" customHeight="1">
      <c r="A22" s="45" t="s">
        <v>40</v>
      </c>
      <c r="B22" s="52" t="s">
        <v>39</v>
      </c>
      <c r="C22" s="6" t="s">
        <v>20</v>
      </c>
      <c r="D22" s="7">
        <v>50</v>
      </c>
      <c r="E22" s="21">
        <v>50</v>
      </c>
      <c r="F22" s="24">
        <v>50</v>
      </c>
      <c r="G22" s="22">
        <v>0</v>
      </c>
      <c r="H22" s="7">
        <v>0</v>
      </c>
      <c r="I22" s="47" t="s">
        <v>41</v>
      </c>
    </row>
    <row r="23" spans="1:11" ht="48.75" customHeight="1">
      <c r="A23" s="45">
        <v>2</v>
      </c>
      <c r="B23" s="6" t="s">
        <v>21</v>
      </c>
      <c r="C23" s="6" t="s">
        <v>23</v>
      </c>
      <c r="D23" s="77">
        <v>241.9</v>
      </c>
      <c r="E23" s="72">
        <v>397.8</v>
      </c>
      <c r="F23" s="73">
        <v>329.3</v>
      </c>
      <c r="G23" s="74">
        <v>0</v>
      </c>
      <c r="H23" s="75">
        <v>0</v>
      </c>
      <c r="I23" s="76" t="s">
        <v>51</v>
      </c>
      <c r="K23" t="s">
        <v>45</v>
      </c>
    </row>
    <row r="24" spans="1:9" ht="77.25" customHeight="1">
      <c r="A24" s="81">
        <v>3</v>
      </c>
      <c r="B24" s="82" t="s">
        <v>60</v>
      </c>
      <c r="C24" s="82"/>
      <c r="D24" s="92"/>
      <c r="E24" s="91"/>
      <c r="F24" s="73">
        <v>68.5</v>
      </c>
      <c r="G24" s="93"/>
      <c r="H24" s="94"/>
      <c r="I24" s="95"/>
    </row>
    <row r="25" spans="1:9" ht="81" customHeight="1">
      <c r="A25" s="81">
        <v>4</v>
      </c>
      <c r="B25" s="82" t="s">
        <v>56</v>
      </c>
      <c r="C25" s="82" t="s">
        <v>23</v>
      </c>
      <c r="D25" s="90">
        <v>866.7</v>
      </c>
      <c r="E25" s="91">
        <v>275.4</v>
      </c>
      <c r="F25" s="73">
        <v>275.4</v>
      </c>
      <c r="G25" s="93">
        <v>0</v>
      </c>
      <c r="H25" s="94">
        <v>0</v>
      </c>
      <c r="I25" s="95" t="s">
        <v>51</v>
      </c>
    </row>
    <row r="26" spans="1:9" ht="75" customHeight="1">
      <c r="A26" s="55">
        <v>5</v>
      </c>
      <c r="B26" s="56" t="s">
        <v>61</v>
      </c>
      <c r="C26" s="56" t="s">
        <v>48</v>
      </c>
      <c r="D26" s="57">
        <v>0</v>
      </c>
      <c r="E26" s="58">
        <v>120</v>
      </c>
      <c r="F26" s="24">
        <v>120</v>
      </c>
      <c r="G26" s="59">
        <v>0</v>
      </c>
      <c r="H26" s="60">
        <v>0</v>
      </c>
      <c r="I26" s="61"/>
    </row>
    <row r="27" spans="1:9" ht="48" customHeight="1">
      <c r="A27" s="55">
        <v>5</v>
      </c>
      <c r="B27" s="6" t="s">
        <v>31</v>
      </c>
      <c r="C27" s="56" t="s">
        <v>20</v>
      </c>
      <c r="D27" s="57">
        <v>100</v>
      </c>
      <c r="E27" s="58">
        <v>96.5</v>
      </c>
      <c r="F27" s="24">
        <v>96.5</v>
      </c>
      <c r="G27" s="59">
        <v>96.5</v>
      </c>
      <c r="H27" s="60">
        <v>96.5</v>
      </c>
      <c r="I27" s="61" t="s">
        <v>38</v>
      </c>
    </row>
    <row r="28" spans="1:9" ht="89.25" customHeight="1">
      <c r="A28" s="88">
        <v>6</v>
      </c>
      <c r="B28" s="85" t="s">
        <v>57</v>
      </c>
      <c r="C28" s="82" t="s">
        <v>23</v>
      </c>
      <c r="D28" s="89">
        <v>0</v>
      </c>
      <c r="E28" s="87">
        <v>180</v>
      </c>
      <c r="F28" s="51">
        <v>180</v>
      </c>
      <c r="G28" s="100">
        <v>0</v>
      </c>
      <c r="H28" s="101">
        <v>0</v>
      </c>
      <c r="I28" s="102"/>
    </row>
    <row r="29" spans="1:9" ht="78.75" customHeight="1">
      <c r="A29" s="81">
        <v>7</v>
      </c>
      <c r="B29" s="82" t="s">
        <v>58</v>
      </c>
      <c r="C29" s="82" t="s">
        <v>23</v>
      </c>
      <c r="D29" s="83">
        <v>0</v>
      </c>
      <c r="E29" s="87">
        <v>20</v>
      </c>
      <c r="F29" s="51">
        <v>20</v>
      </c>
      <c r="G29" s="100">
        <v>0</v>
      </c>
      <c r="H29" s="101">
        <v>0</v>
      </c>
      <c r="I29" s="102"/>
    </row>
    <row r="30" spans="1:9" ht="48" customHeight="1">
      <c r="A30" s="80">
        <v>8</v>
      </c>
      <c r="B30" s="56" t="s">
        <v>52</v>
      </c>
      <c r="C30" s="56" t="s">
        <v>20</v>
      </c>
      <c r="D30" s="57">
        <v>59</v>
      </c>
      <c r="E30" s="58">
        <v>0</v>
      </c>
      <c r="F30" s="51">
        <v>0</v>
      </c>
      <c r="G30" s="59">
        <v>0</v>
      </c>
      <c r="H30" s="78">
        <v>0</v>
      </c>
      <c r="I30" s="61"/>
    </row>
    <row r="31" spans="1:9" ht="79.5" customHeight="1">
      <c r="A31" s="81">
        <v>15</v>
      </c>
      <c r="B31" s="85" t="s">
        <v>63</v>
      </c>
      <c r="C31" s="86" t="s">
        <v>48</v>
      </c>
      <c r="D31" s="83">
        <v>0</v>
      </c>
      <c r="E31" s="84">
        <v>200</v>
      </c>
      <c r="F31" s="24">
        <v>200</v>
      </c>
      <c r="G31" s="98">
        <v>100</v>
      </c>
      <c r="H31" s="97">
        <v>0</v>
      </c>
      <c r="I31" s="99"/>
    </row>
    <row r="32" spans="1:9" ht="135" customHeight="1">
      <c r="A32" s="65">
        <v>9</v>
      </c>
      <c r="B32" s="6" t="s">
        <v>62</v>
      </c>
      <c r="C32" s="6" t="s">
        <v>27</v>
      </c>
      <c r="D32" s="9">
        <v>9.9</v>
      </c>
      <c r="E32" s="30">
        <v>9.9</v>
      </c>
      <c r="F32" s="51">
        <v>9.9</v>
      </c>
      <c r="G32" s="22">
        <v>0</v>
      </c>
      <c r="H32" s="21">
        <v>0</v>
      </c>
      <c r="I32" s="47" t="s">
        <v>50</v>
      </c>
    </row>
    <row r="33" spans="1:9" ht="15">
      <c r="A33" s="125" t="s">
        <v>8</v>
      </c>
      <c r="B33" s="125"/>
      <c r="C33" s="125"/>
      <c r="D33" s="66">
        <f>D32+D27+D25+D23+D18+D26</f>
        <v>1584</v>
      </c>
      <c r="E33" s="66">
        <f>E32+E27+E29+E28+E25+E23+E18+E26</f>
        <v>1263.1</v>
      </c>
      <c r="F33" s="66">
        <f>F18+F23+F25+F27+F28+F29+F30+F32+F26+F31+F24</f>
        <v>1463.1000000000001</v>
      </c>
      <c r="G33" s="66">
        <f>G32+G27+G25+G23+G18</f>
        <v>151.5</v>
      </c>
      <c r="H33" s="66">
        <v>361</v>
      </c>
      <c r="I33" s="67"/>
    </row>
    <row r="34" spans="1:9" ht="15.75" thickBot="1">
      <c r="A34" s="116" t="s">
        <v>29</v>
      </c>
      <c r="B34" s="117"/>
      <c r="C34" s="117"/>
      <c r="D34" s="117"/>
      <c r="E34" s="117"/>
      <c r="F34" s="117"/>
      <c r="G34" s="117"/>
      <c r="H34" s="117"/>
      <c r="I34" s="118"/>
    </row>
    <row r="35" spans="1:9" ht="78" customHeight="1">
      <c r="A35" s="32">
        <v>10</v>
      </c>
      <c r="B35" s="33" t="s">
        <v>22</v>
      </c>
      <c r="C35" s="33" t="s">
        <v>20</v>
      </c>
      <c r="D35" s="34">
        <v>94.7</v>
      </c>
      <c r="E35" s="35">
        <v>200</v>
      </c>
      <c r="F35" s="25">
        <v>159.6</v>
      </c>
      <c r="G35" s="36">
        <v>200</v>
      </c>
      <c r="H35" s="34">
        <v>200</v>
      </c>
      <c r="I35" s="37"/>
    </row>
    <row r="36" spans="1:10" ht="63.75" customHeight="1" thickBot="1">
      <c r="A36" s="38">
        <v>11</v>
      </c>
      <c r="B36" s="39" t="s">
        <v>64</v>
      </c>
      <c r="C36" s="39" t="s">
        <v>20</v>
      </c>
      <c r="D36" s="40">
        <v>50</v>
      </c>
      <c r="E36" s="41">
        <v>58.3</v>
      </c>
      <c r="F36" s="42">
        <v>40.5</v>
      </c>
      <c r="G36" s="43">
        <v>58.3</v>
      </c>
      <c r="H36" s="40">
        <v>58.3</v>
      </c>
      <c r="I36" s="44" t="s">
        <v>46</v>
      </c>
      <c r="J36" s="53"/>
    </row>
    <row r="37" spans="1:9" ht="15.75" thickBot="1">
      <c r="A37" s="103" t="s">
        <v>8</v>
      </c>
      <c r="B37" s="104"/>
      <c r="C37" s="104"/>
      <c r="D37" s="10">
        <f>D36+D35</f>
        <v>144.7</v>
      </c>
      <c r="E37" s="27">
        <f>E36+E35</f>
        <v>258.3</v>
      </c>
      <c r="F37" s="28">
        <f>F36+F35</f>
        <v>200.1</v>
      </c>
      <c r="G37" s="29">
        <f>G36+G35</f>
        <v>258.3</v>
      </c>
      <c r="H37" s="10">
        <f>H36+H35</f>
        <v>258.3</v>
      </c>
      <c r="I37" s="11"/>
    </row>
    <row r="38" spans="1:9" ht="15.75" thickBot="1">
      <c r="A38" s="119" t="s">
        <v>30</v>
      </c>
      <c r="B38" s="120"/>
      <c r="C38" s="120"/>
      <c r="D38" s="120"/>
      <c r="E38" s="120"/>
      <c r="F38" s="120"/>
      <c r="G38" s="120"/>
      <c r="H38" s="120"/>
      <c r="I38" s="121"/>
    </row>
    <row r="39" spans="1:9" ht="50.25" customHeight="1">
      <c r="A39" s="32">
        <v>12</v>
      </c>
      <c r="B39" s="33" t="s">
        <v>24</v>
      </c>
      <c r="C39" s="33" t="s">
        <v>27</v>
      </c>
      <c r="D39" s="34">
        <v>167</v>
      </c>
      <c r="E39" s="34">
        <v>140</v>
      </c>
      <c r="F39" s="69">
        <v>140</v>
      </c>
      <c r="G39" s="34">
        <v>165</v>
      </c>
      <c r="H39" s="34">
        <v>108</v>
      </c>
      <c r="I39" s="49" t="s">
        <v>36</v>
      </c>
    </row>
    <row r="40" spans="1:9" ht="46.5" customHeight="1" thickBot="1">
      <c r="A40" s="38">
        <v>13</v>
      </c>
      <c r="B40" s="39" t="s">
        <v>25</v>
      </c>
      <c r="C40" s="39" t="s">
        <v>27</v>
      </c>
      <c r="D40" s="40">
        <v>7.5</v>
      </c>
      <c r="E40" s="40">
        <v>7.5</v>
      </c>
      <c r="F40" s="70">
        <v>7.5</v>
      </c>
      <c r="G40" s="40">
        <v>40</v>
      </c>
      <c r="H40" s="40">
        <v>40</v>
      </c>
      <c r="I40" s="71" t="s">
        <v>37</v>
      </c>
    </row>
    <row r="41" spans="1:9" ht="15.75" thickBot="1">
      <c r="A41" s="107" t="s">
        <v>8</v>
      </c>
      <c r="B41" s="108"/>
      <c r="C41" s="108"/>
      <c r="D41" s="62">
        <f>D40+D39</f>
        <v>174.5</v>
      </c>
      <c r="E41" s="62">
        <f>E40+E39</f>
        <v>147.5</v>
      </c>
      <c r="F41" s="54">
        <f>F40+F39</f>
        <v>147.5</v>
      </c>
      <c r="G41" s="63">
        <f>G40+G39</f>
        <v>205</v>
      </c>
      <c r="H41" s="62">
        <f>H40+H39</f>
        <v>148</v>
      </c>
      <c r="I41" s="64"/>
    </row>
    <row r="42" spans="1:9" ht="15.75" thickBot="1">
      <c r="A42" s="122" t="s">
        <v>26</v>
      </c>
      <c r="B42" s="123"/>
      <c r="C42" s="123"/>
      <c r="D42" s="123"/>
      <c r="E42" s="123"/>
      <c r="F42" s="123"/>
      <c r="G42" s="123"/>
      <c r="H42" s="123"/>
      <c r="I42" s="124"/>
    </row>
    <row r="43" spans="1:9" ht="126.75" customHeight="1">
      <c r="A43" s="81">
        <v>14</v>
      </c>
      <c r="B43" s="82" t="s">
        <v>65</v>
      </c>
      <c r="C43" s="82" t="s">
        <v>27</v>
      </c>
      <c r="D43" s="83">
        <v>184.5</v>
      </c>
      <c r="E43" s="84">
        <v>44.7</v>
      </c>
      <c r="F43" s="24">
        <v>44.7</v>
      </c>
      <c r="G43" s="98">
        <v>0</v>
      </c>
      <c r="H43" s="97">
        <v>0</v>
      </c>
      <c r="I43" s="99"/>
    </row>
    <row r="44" spans="1:10" ht="60" customHeight="1" thickBot="1">
      <c r="A44" s="45">
        <v>16</v>
      </c>
      <c r="B44" s="6" t="s">
        <v>35</v>
      </c>
      <c r="C44" s="6" t="s">
        <v>20</v>
      </c>
      <c r="D44" s="31">
        <v>125</v>
      </c>
      <c r="E44" s="21">
        <v>263.3</v>
      </c>
      <c r="F44" s="24">
        <v>263.3</v>
      </c>
      <c r="G44" s="22">
        <v>557.2</v>
      </c>
      <c r="H44" s="7">
        <v>504.7</v>
      </c>
      <c r="I44" s="47" t="s">
        <v>55</v>
      </c>
      <c r="J44" s="53"/>
    </row>
    <row r="45" spans="1:9" ht="17.25" customHeight="1" thickBot="1">
      <c r="A45" s="103" t="s">
        <v>8</v>
      </c>
      <c r="B45" s="104"/>
      <c r="C45" s="104"/>
      <c r="D45" s="10">
        <f>D43+D44</f>
        <v>309.5</v>
      </c>
      <c r="E45" s="10">
        <f>E43+E31+E44</f>
        <v>508</v>
      </c>
      <c r="F45" s="10">
        <f>F44+F43</f>
        <v>308</v>
      </c>
      <c r="G45" s="10">
        <f>G43+G31+G44</f>
        <v>657.2</v>
      </c>
      <c r="H45" s="10">
        <f>H43+H44</f>
        <v>504.7</v>
      </c>
      <c r="I45" s="11"/>
    </row>
    <row r="46" spans="1:9" ht="15.75" thickBot="1">
      <c r="A46" s="105" t="s">
        <v>8</v>
      </c>
      <c r="B46" s="106"/>
      <c r="C46" s="106"/>
      <c r="D46" s="12">
        <f>D45+D37+D33+D41</f>
        <v>2212.7</v>
      </c>
      <c r="E46" s="26">
        <f>E33+E37+E41+E45</f>
        <v>2176.8999999999996</v>
      </c>
      <c r="F46" s="12">
        <f>F45+F37+F33+F41</f>
        <v>2118.7000000000003</v>
      </c>
      <c r="G46" s="12">
        <f>G45+G37+G33+G41</f>
        <v>1272</v>
      </c>
      <c r="H46" s="12">
        <f>H45+H37+H33+H41</f>
        <v>1272</v>
      </c>
      <c r="I46" s="13"/>
    </row>
    <row r="47" ht="15">
      <c r="F47" s="53"/>
    </row>
    <row r="48" ht="15">
      <c r="B48" t="s">
        <v>53</v>
      </c>
    </row>
    <row r="49" ht="15">
      <c r="B49" t="s">
        <v>54</v>
      </c>
    </row>
    <row r="50" spans="6:7" ht="15">
      <c r="F50" s="2"/>
      <c r="G50" s="2"/>
    </row>
    <row r="52" spans="6:7" ht="15">
      <c r="F52" s="2"/>
      <c r="G52" s="2"/>
    </row>
    <row r="53" ht="15">
      <c r="F53" s="2"/>
    </row>
    <row r="54" spans="7:9" ht="15">
      <c r="G54" s="2"/>
      <c r="I54" s="2"/>
    </row>
  </sheetData>
  <sheetProtection/>
  <mergeCells count="10">
    <mergeCell ref="A45:C45"/>
    <mergeCell ref="A46:C46"/>
    <mergeCell ref="A41:C41"/>
    <mergeCell ref="A16:I16"/>
    <mergeCell ref="A17:I17"/>
    <mergeCell ref="A34:I34"/>
    <mergeCell ref="A38:I38"/>
    <mergeCell ref="A42:I42"/>
    <mergeCell ref="A33:C33"/>
    <mergeCell ref="A37:C37"/>
  </mergeCells>
  <printOptions/>
  <pageMargins left="0.2362204724409449" right="0.03937007874015748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2013-09-27T10:18:42Z</cp:lastPrinted>
  <dcterms:created xsi:type="dcterms:W3CDTF">2006-09-16T00:00:00Z</dcterms:created>
  <dcterms:modified xsi:type="dcterms:W3CDTF">2014-01-23T10:58:24Z</dcterms:modified>
  <cp:category/>
  <cp:version/>
  <cp:contentType/>
  <cp:contentStatus/>
</cp:coreProperties>
</file>