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65" windowWidth="19170" windowHeight="11220"/>
  </bookViews>
  <sheets>
    <sheet name="Ataskaita" sheetId="9" r:id="rId1"/>
    <sheet name="Priemonių suvestinė" sheetId="7" r:id="rId2"/>
  </sheets>
  <definedNames>
    <definedName name="_xlnm.Print_Area" localSheetId="0">Ataskaita!$A$1:$I$35</definedName>
    <definedName name="_xlnm.Print_Area" localSheetId="1">'Priemonių suvestinė'!$A$1:$O$55</definedName>
    <definedName name="_xlnm.Print_Titles" localSheetId="1">'Priemonių suvestinė'!$4:$6</definedName>
  </definedNames>
  <calcPr calcId="145621"/>
</workbook>
</file>

<file path=xl/calcChain.xml><?xml version="1.0" encoding="utf-8"?>
<calcChain xmlns="http://schemas.openxmlformats.org/spreadsheetml/2006/main">
  <c r="J51" i="7" l="1"/>
  <c r="I51" i="7"/>
  <c r="H51" i="7"/>
  <c r="J52" i="7" l="1"/>
  <c r="J54" i="7"/>
  <c r="J53" i="7" s="1"/>
  <c r="I54" i="7"/>
  <c r="I53" i="7" s="1"/>
  <c r="I52" i="7"/>
  <c r="H54" i="7"/>
  <c r="H52" i="7"/>
  <c r="I50" i="7" l="1"/>
  <c r="I55" i="7" s="1"/>
  <c r="J50" i="7"/>
  <c r="J55" i="7" s="1"/>
  <c r="J42" i="7" l="1"/>
  <c r="J37" i="7"/>
  <c r="J28" i="7"/>
  <c r="J25" i="7"/>
  <c r="J19" i="7"/>
  <c r="J17" i="7"/>
  <c r="I42" i="7"/>
  <c r="I37" i="7"/>
  <c r="I28" i="7"/>
  <c r="I25" i="7"/>
  <c r="I19" i="7"/>
  <c r="I17" i="7"/>
  <c r="H37" i="7"/>
  <c r="H28" i="7"/>
  <c r="H25" i="7"/>
  <c r="I20" i="7" l="1"/>
  <c r="I43" i="7"/>
  <c r="I44" i="7" s="1"/>
  <c r="I29" i="7"/>
  <c r="I30" i="7" s="1"/>
  <c r="I45" i="7" s="1"/>
  <c r="J29" i="7"/>
  <c r="J43" i="7"/>
  <c r="J44" i="7" s="1"/>
  <c r="J20" i="7"/>
  <c r="H29" i="7"/>
  <c r="J30" i="7" l="1"/>
  <c r="J45" i="7"/>
  <c r="H42" i="7" l="1"/>
  <c r="H43" i="7" s="1"/>
  <c r="H44" i="7" s="1"/>
  <c r="H19" i="7"/>
  <c r="H17" i="7"/>
  <c r="H20" i="7" l="1"/>
  <c r="H30" i="7" s="1"/>
  <c r="H45" i="7" s="1"/>
  <c r="H53" i="7"/>
  <c r="H50" i="7"/>
  <c r="H55" i="7" l="1"/>
</calcChain>
</file>

<file path=xl/sharedStrings.xml><?xml version="1.0" encoding="utf-8"?>
<sst xmlns="http://schemas.openxmlformats.org/spreadsheetml/2006/main" count="150" uniqueCount="91">
  <si>
    <t>Uždavinio kodas</t>
  </si>
  <si>
    <t>Priemonės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</si>
  <si>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</si>
  <si>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</si>
  <si>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</si>
  <si>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</si>
  <si>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</si>
  <si>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</si>
  <si>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</si>
  <si>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</si>
  <si>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</si>
  <si>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</si>
  <si>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</si>
  <si>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</si>
  <si>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</si>
  <si>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</si>
  <si>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</si>
  <si>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</si>
  <si>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</si>
  <si>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t>SB</t>
  </si>
  <si>
    <t>04</t>
  </si>
  <si>
    <t>Skatinti Klaipėdos miesto gyventojų verslumą</t>
  </si>
  <si>
    <t>Kurti kokybišką ir efektyvią paramos smulkiajam ir vidutiniam verslui sistemą</t>
  </si>
  <si>
    <t>Formuoti kūrybiniam verslui palankią aplinką</t>
  </si>
  <si>
    <t>Pritraukti į Klaipėdos miestą vietos ir užsienio investicijas</t>
  </si>
  <si>
    <t>Formuoti verslui ir investicijoms patrauklų miesto įvaizdį</t>
  </si>
  <si>
    <t>Latvijos ir Lietuvos bendradarbiavimo tarp sienų programos projekto „Virtualios verslo paramos infrastruktūros kūrimas Baltijos šalyse (ENTERBANK)“ veiklų įgyvendinimas</t>
  </si>
  <si>
    <t>ES</t>
  </si>
  <si>
    <t>5</t>
  </si>
  <si>
    <t>Buvusio tabako fabriko pritaikymas Klaipėdoje kūrybinių industrijų plėtrai</t>
  </si>
  <si>
    <t>SB(P)</t>
  </si>
  <si>
    <t>Latvijos ir Lietuvos bendradarbiavimo tarp sienų programos projekto „INVEST TO GROW“ veiklų įgyvendinimas</t>
  </si>
  <si>
    <t>Įgyvendinta projektų, gerinančių verslo sąlygas Klaipėdos mieste</t>
  </si>
  <si>
    <t>Atlikta Klaipėdos kūrybinių industrijų sektoriaus SWOT analizė</t>
  </si>
  <si>
    <t xml:space="preserve">Parengta bendra Liepojos ir Klaipėdos miestų investicinės aplinkos rinkodaros strategija </t>
  </si>
  <si>
    <t>Suorganizuota tarptautinė konferencija ir paroda „Invest to grow 2013“ (3 dienų renginys; 80 parodos  dalyvių, 80 tarptautinės konferencijos dalyvių, 30 dalyvių verslo forumas)</t>
  </si>
  <si>
    <t xml:space="preserve">Išleistas leidinys „Invest to grow 2013“, tūkst. egz. </t>
  </si>
  <si>
    <t xml:space="preserve">Išleistas leidinys, skirtas Klaipėdos miesto investicinės aplinkos apžvalgai,  tūkst. vnt. </t>
  </si>
  <si>
    <t>Baltijos jūros regiono programos projekto „Urbanistinės traukos erdvės“ (URBAN CREATIVE POLES) veiklų įgyvendinimas</t>
  </si>
  <si>
    <t>I</t>
  </si>
  <si>
    <t xml:space="preserve">Iš viso  programai: </t>
  </si>
  <si>
    <t>Sukurtas videofilmas apie Klaipėdos miestą (filmavimas, montažas, gamyba)</t>
  </si>
  <si>
    <t>Virtualaus verslo inkubatoriaus www.enterbank.lt sistemos palaikymas ir administravimas, metai</t>
  </si>
  <si>
    <t xml:space="preserve">Virtualaus inkubatoriaus narių ir kitų registruotų e. paslaugų platformos narių konsultavimas, val.sk. </t>
  </si>
  <si>
    <t>Parengtas Klaipėdos rinkodaros planas</t>
  </si>
  <si>
    <t>Parengta bandomojo projekto koncepcija</t>
  </si>
  <si>
    <t>Pritraukta skrydžių</t>
  </si>
  <si>
    <t>Rekonstruotas pastatas (4109,8 kv. m). Užbaigtumas, proc.</t>
  </si>
  <si>
    <t xml:space="preserve">Suorganizuota pristatymų, vnt. </t>
  </si>
  <si>
    <t xml:space="preserve">Klaipėdos miesto savivaldybės dalyvavimas Klaipėdos regiono savivaldybių asociacijos veikloje </t>
  </si>
  <si>
    <t>Projektų, gerinančių smulkiojo ir vidutinio verslo sąlygas Klaipėdos mieste, įgyvendinimas</t>
  </si>
  <si>
    <t>Miesto rinkodaros priemonių vykdymas</t>
  </si>
  <si>
    <t xml:space="preserve">Klaipėdos miesto investicinės aplinkos pristatymo parengimas ir pristatymas tarptautiniuose renginiuose </t>
  </si>
  <si>
    <t>Programos tikslo kodas</t>
  </si>
  <si>
    <t>Asignavimai (tūkst. Lt)</t>
  </si>
  <si>
    <t>Vertinimo kriterijaus</t>
  </si>
  <si>
    <t>Informacija apie pasiektus rezultatus, dumenys apie asignavimų panaudojimo tikslingumą</t>
  </si>
  <si>
    <t>Priežastys, dėl kurių planuotos rodiklių reikšmės nepasiektos</t>
  </si>
  <si>
    <t>2013 m. asignavimų patvirtintas planas*</t>
  </si>
  <si>
    <t>2013 m. asignavimų patikslintas planas**</t>
  </si>
  <si>
    <t>2013 m. panaudotos lėšos (kasinės išlaidos)</t>
  </si>
  <si>
    <t xml:space="preserve"> Pavadinimas</t>
  </si>
  <si>
    <t>planuotos reikšmės</t>
  </si>
  <si>
    <t>faktinės reikšmės</t>
  </si>
  <si>
    <t>Verslumo lygis (veikiančių SVV subjektų skaičius, tenkantis  tūkstančiui gyventojų)</t>
  </si>
  <si>
    <t>Išduotų individualios veiklos verslo liudijimų skaičius per metus, vnt.</t>
  </si>
  <si>
    <t>Tiesioginių užsienio investicijų metinis pokytis, proc.</t>
  </si>
  <si>
    <t>Tiesioginių užsienio investicijų, tenkančių vienam gyventojui, tūkst. Lt</t>
  </si>
  <si>
    <t>(SMULKIOJO IR VIDUTINIO VERSLO PLĖTROS PROGRAMA (NR. 04))</t>
  </si>
  <si>
    <t>ĮVYKDYMO ATASKAITA</t>
  </si>
  <si>
    <r>
      <rPr>
        <b/>
        <sz val="12"/>
        <rFont val="Times New Roman"/>
        <family val="1"/>
        <charset val="186"/>
      </rPr>
      <t>Programą vykdė:</t>
    </r>
    <r>
      <rPr>
        <sz val="12"/>
        <rFont val="Times New Roman"/>
        <family val="1"/>
        <charset val="186"/>
      </rPr>
      <t xml:space="preserve"> Investicijų ir ekonomikos departamentas (Projektų skyrius, Tarptautinių ryšių, verslo plėtros ir turizmo skyrius).</t>
    </r>
  </si>
  <si>
    <t>faktiškai įvykdyta</t>
  </si>
  <si>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</si>
  <si>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</si>
  <si>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</si>
  <si>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2013 M. KLAIPĖDOS MIESTO SAVIVALDYBĖS </t>
  </si>
  <si>
    <t>Tarptautinių ryšių, verslo plėtros ir turizmo skyrius</t>
  </si>
  <si>
    <t>* pagal Klaipėdos miesto savivaldybės tarybos 2013-02-28 sprendimą Nr. T2-33</t>
  </si>
  <si>
    <t>** pagal Klaipėdos miesto savivaldybės tarybos 2013-11-28 sprendimą Nr. T2-279</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</si>
  <si>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įgyvendinimo lygį:</t>
    </r>
  </si>
  <si>
    <t>Užsitęsus techninio  projekto korektūros parengimui, vėlavo viešieji pirkimai</t>
  </si>
  <si>
    <t>Baigti fasado apdailos darbai, baigiami vidaus apdailos darbai, atlikta dalis teritorijos tvarkymo darbų, įrengti lauko inžineriniai tinklai</t>
  </si>
  <si>
    <t>Pasiektas mažesnis rodiklis, nes 2013 m. padidėjo kai kurių verslo liudijimų įkainiai bei buvo sugriežtinti reikalavimai veiklos vykdymui
pagal verslo liudijimą, sumažėjo verslo liudijimų patrauklumas, tuo pat metu augo individualią veiklą vykdančių su pažymą asmenų skaičius</t>
  </si>
  <si>
    <r>
      <t xml:space="preserve">Asignavimų valdytojas – </t>
    </r>
    <r>
      <rPr>
        <sz val="12"/>
        <rFont val="Times New Roman"/>
        <family val="1"/>
        <charset val="186"/>
      </rPr>
      <t>Investicijų ir ekonomikos departamentas (5).</t>
    </r>
  </si>
  <si>
    <t>–</t>
  </si>
  <si>
    <t>(pagal planą arba geriau).</t>
  </si>
  <si>
    <t>2013 m. SVP programos Nr. 04 įvykdymas</t>
  </si>
  <si>
    <r>
      <rPr>
        <b/>
        <sz val="12"/>
        <rFont val="Times New Roman"/>
        <family val="1"/>
        <charset val="186"/>
      </rPr>
      <t xml:space="preserve">Iš 2013 m. </t>
    </r>
    <r>
      <rPr>
        <sz val="12"/>
        <rFont val="Times New Roman"/>
        <family val="1"/>
        <charset val="186"/>
      </rPr>
      <t xml:space="preserve">planuotų įvykdyti 6 priemonių (kurioms patvirtinti / skirti asignavimai): </t>
    </r>
  </si>
  <si>
    <t>Atsižvelgiant į pagrindinio projekto partnerio – Liepojos miesto savivaldybės prašymą, projekto įgyvendinimas atidėtas iki 2014-04-01</t>
  </si>
  <si>
    <t>SMULKIOJO IR VIDUTINIO VERSLO RĖMIMO PROGRAMOS (NR. 04)</t>
  </si>
  <si>
    <r>
      <t xml:space="preserve">   </t>
    </r>
    <r>
      <rPr>
        <b/>
        <sz val="11"/>
        <rFont val="Times New Roman"/>
        <family val="1"/>
        <charset val="186"/>
      </rPr>
      <t xml:space="preserve"> STRATEGINIO VEIKLOS PLANO VYKDYMO ATASKAITA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</si>
</sst>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name val="Arial"/>
      <charset val="186"/>
    </font>
    <font>
      <sz val="10"/>
      <name val="Times New Roman"/>
      <family val="1"/>
      <charset val="186"/>
    </font>
    <font>
      <b/>
      <sz val="10"/>
      <name val="Times New Roman"/>
      <family val="1"/>
      <charset val="186"/>
    </font>
    <font>
      <b/>
      <sz val="12"/>
      <name val="Times New Roman"/>
      <family val="1"/>
      <charset val="186"/>
    </font>
    <font>
      <sz val="10"/>
      <name val="Arial"/>
      <family val="2"/>
      <charset val="186"/>
    </font>
    <font>
      <sz val="9"/>
      <name val="Times New Roman"/>
      <family val="1"/>
      <charset val="186"/>
    </font>
    <font>
      <sz val="9"/>
      <name val="Times New Roman"/>
      <family val="1"/>
    </font>
    <font>
      <sz val="8"/>
      <name val="Times New Roman"/>
      <family val="1"/>
    </font>
    <font>
      <sz val="8"/>
      <name val="Times New Roman"/>
      <family val="1"/>
      <charset val="186"/>
    </font>
    <font>
      <sz val="10"/>
      <color rgb="FFFF0000"/>
      <name val="Times New Roman"/>
      <family val="1"/>
      <charset val="186"/>
    </font>
    <font>
      <sz val="10"/>
      <color theme="1"/>
      <name val="Times New Roman"/>
      <family val="1"/>
      <charset val="186"/>
    </font>
    <font>
      <sz val="11"/>
      <name val="Times New Roman"/>
      <family val="1"/>
      <charset val="186"/>
    </font>
    <font>
      <sz val="10"/>
      <name val="Times New Roman"/>
      <family val="1"/>
    </font>
    <font>
      <sz val="12"/>
      <name val="Times New Roman"/>
      <family val="1"/>
      <charset val="186"/>
    </font>
    <font>
      <b/>
      <sz val="10"/>
      <name val="Arial"/>
      <family val="2"/>
      <charset val="186"/>
    </font>
    <font>
      <b/>
      <sz val="11"/>
      <name val="Times New Roman"/>
      <family val="1"/>
      <charset val="186"/>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EC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4" fillId="0" borderId="0"/>
  </cellStyleXfs>
  <cellXfs count="345">
    <xf numFmtId="0" fontId="0" fillId="0" borderId="0" xfId="0"/>
    <xf numFmtId="0" fontId="1" fillId="0" borderId="0" xfId="0" applyFont="1" applyFill="1" applyBorder="1" applyAlignment="1">
      <alignment horizontal="center" vertical="top"/>
    </xf>
    <xf numFmtId="0" fontId="1" fillId="0" borderId="0"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49" fontId="2" fillId="2" borderId="5" xfId="0" applyNumberFormat="1" applyFont="1" applyFill="1" applyBorder="1" applyAlignment="1">
      <alignment horizontal="center" vertical="top"/>
    </xf>
    <xf numFmtId="0" fontId="1" fillId="0" borderId="0" xfId="0" applyFont="1" applyBorder="1" applyAlignment="1">
      <alignment horizontal="left" vertical="top"/>
    </xf>
    <xf numFmtId="3" fontId="1" fillId="3" borderId="22" xfId="0" applyNumberFormat="1" applyFont="1" applyFill="1" applyBorder="1" applyAlignment="1">
      <alignment horizontal="center" vertical="top"/>
    </xf>
    <xf numFmtId="3" fontId="1" fillId="3" borderId="23" xfId="0" applyNumberFormat="1" applyFont="1" applyFill="1" applyBorder="1" applyAlignment="1">
      <alignment horizontal="center" vertical="top"/>
    </xf>
    <xf numFmtId="3" fontId="1" fillId="3" borderId="14" xfId="0" applyNumberFormat="1" applyFont="1" applyFill="1" applyBorder="1" applyAlignment="1">
      <alignment horizontal="center" vertical="top"/>
    </xf>
    <xf numFmtId="3" fontId="1" fillId="3" borderId="16" xfId="0" applyNumberFormat="1" applyFont="1" applyFill="1" applyBorder="1" applyAlignment="1">
      <alignment horizontal="center" vertical="top"/>
    </xf>
    <xf numFmtId="3" fontId="1" fillId="0" borderId="14" xfId="0" applyNumberFormat="1" applyFont="1" applyFill="1" applyBorder="1" applyAlignment="1">
      <alignment horizontal="center" vertical="top"/>
    </xf>
    <xf numFmtId="3" fontId="1" fillId="0" borderId="16" xfId="0" applyNumberFormat="1" applyFont="1" applyFill="1" applyBorder="1" applyAlignment="1">
      <alignment horizontal="center" vertical="top"/>
    </xf>
    <xf numFmtId="3" fontId="1" fillId="0" borderId="24" xfId="0" applyNumberFormat="1" applyFont="1" applyFill="1" applyBorder="1" applyAlignment="1">
      <alignment horizontal="center" vertical="top"/>
    </xf>
    <xf numFmtId="3" fontId="1" fillId="0" borderId="25" xfId="0" applyNumberFormat="1" applyFont="1" applyFill="1" applyBorder="1" applyAlignment="1">
      <alignment horizontal="center" vertical="top"/>
    </xf>
    <xf numFmtId="3" fontId="1" fillId="0" borderId="22" xfId="0" applyNumberFormat="1" applyFont="1" applyFill="1" applyBorder="1" applyAlignment="1">
      <alignment horizontal="center" vertical="top"/>
    </xf>
    <xf numFmtId="0" fontId="1" fillId="0" borderId="0" xfId="0" applyFont="1" applyAlignment="1">
      <alignment vertical="center"/>
    </xf>
    <xf numFmtId="0" fontId="1" fillId="0" borderId="0" xfId="0" applyFont="1" applyFill="1" applyBorder="1" applyAlignment="1">
      <alignment horizontal="left" vertical="top" wrapText="1"/>
    </xf>
    <xf numFmtId="0" fontId="6" fillId="0" borderId="0" xfId="0" applyFont="1" applyFill="1" applyBorder="1" applyAlignment="1">
      <alignment vertical="top" wrapText="1"/>
    </xf>
    <xf numFmtId="0" fontId="7" fillId="0" borderId="0" xfId="0" applyFont="1" applyFill="1" applyBorder="1" applyAlignment="1">
      <alignment horizontal="center" vertical="top"/>
    </xf>
    <xf numFmtId="0" fontId="7" fillId="0" borderId="0" xfId="0" applyNumberFormat="1" applyFont="1" applyFill="1" applyBorder="1" applyAlignment="1">
      <alignment horizontal="center" vertical="top"/>
    </xf>
    <xf numFmtId="3" fontId="1" fillId="0" borderId="22" xfId="0" applyNumberFormat="1" applyFont="1" applyFill="1" applyBorder="1" applyAlignment="1">
      <alignment horizontal="center" vertical="top" wrapText="1"/>
    </xf>
    <xf numFmtId="1" fontId="1" fillId="0" borderId="1" xfId="0" applyNumberFormat="1" applyFont="1" applyFill="1" applyBorder="1" applyAlignment="1">
      <alignment horizontal="center" vertical="center"/>
    </xf>
    <xf numFmtId="1" fontId="1" fillId="0" borderId="15" xfId="0" applyNumberFormat="1" applyFont="1" applyFill="1" applyBorder="1" applyAlignment="1">
      <alignment horizontal="center" vertical="center"/>
    </xf>
    <xf numFmtId="1" fontId="1" fillId="0" borderId="3" xfId="0" applyNumberFormat="1" applyFont="1" applyFill="1" applyBorder="1" applyAlignment="1">
      <alignment horizontal="center" vertical="center" textRotation="90"/>
    </xf>
    <xf numFmtId="49" fontId="2" fillId="2" borderId="29" xfId="0" applyNumberFormat="1" applyFont="1" applyFill="1" applyBorder="1" applyAlignment="1">
      <alignment horizontal="center" vertical="top"/>
    </xf>
    <xf numFmtId="1" fontId="1" fillId="0" borderId="2" xfId="0" applyNumberFormat="1" applyFont="1" applyFill="1" applyBorder="1" applyAlignment="1">
      <alignment horizontal="center" vertical="center"/>
    </xf>
    <xf numFmtId="49" fontId="2" fillId="0" borderId="31" xfId="0" applyNumberFormat="1" applyFont="1" applyBorder="1" applyAlignment="1">
      <alignment vertical="top"/>
    </xf>
    <xf numFmtId="3" fontId="1" fillId="0" borderId="1" xfId="0" applyNumberFormat="1" applyFont="1" applyFill="1" applyBorder="1" applyAlignment="1">
      <alignment horizontal="center" vertical="top"/>
    </xf>
    <xf numFmtId="3" fontId="1" fillId="0" borderId="10" xfId="0" applyNumberFormat="1" applyFont="1" applyFill="1" applyBorder="1" applyAlignment="1">
      <alignment horizontal="center" vertical="top"/>
    </xf>
    <xf numFmtId="3" fontId="1" fillId="0" borderId="12" xfId="0" applyNumberFormat="1" applyFont="1" applyFill="1" applyBorder="1" applyAlignment="1">
      <alignment horizontal="center" vertical="top"/>
    </xf>
    <xf numFmtId="3" fontId="1" fillId="0" borderId="15" xfId="0" applyNumberFormat="1" applyFont="1" applyFill="1" applyBorder="1" applyAlignment="1">
      <alignment horizontal="center" vertical="top"/>
    </xf>
    <xf numFmtId="49" fontId="2" fillId="2" borderId="17" xfId="0" applyNumberFormat="1" applyFont="1" applyFill="1" applyBorder="1" applyAlignment="1">
      <alignment vertical="top"/>
    </xf>
    <xf numFmtId="49" fontId="2" fillId="0" borderId="17" xfId="0" applyNumberFormat="1" applyFont="1" applyBorder="1" applyAlignment="1">
      <alignment vertical="top"/>
    </xf>
    <xf numFmtId="49" fontId="2" fillId="2" borderId="31" xfId="0" applyNumberFormat="1" applyFont="1" applyFill="1" applyBorder="1" applyAlignment="1">
      <alignment vertical="top"/>
    </xf>
    <xf numFmtId="49" fontId="2" fillId="2" borderId="32" xfId="0" applyNumberFormat="1" applyFont="1" applyFill="1" applyBorder="1" applyAlignment="1">
      <alignment vertical="top"/>
    </xf>
    <xf numFmtId="3" fontId="1" fillId="0" borderId="19" xfId="0" applyNumberFormat="1" applyFont="1" applyFill="1" applyBorder="1" applyAlignment="1">
      <alignment horizontal="center" vertical="top"/>
    </xf>
    <xf numFmtId="3" fontId="1" fillId="0" borderId="20" xfId="0" applyNumberFormat="1" applyFont="1" applyFill="1" applyBorder="1" applyAlignment="1">
      <alignment horizontal="center" vertical="top"/>
    </xf>
    <xf numFmtId="0" fontId="1" fillId="0" borderId="0" xfId="0" applyFont="1" applyFill="1" applyBorder="1" applyAlignment="1">
      <alignment vertical="top"/>
    </xf>
    <xf numFmtId="0" fontId="1" fillId="3" borderId="0" xfId="0" applyFont="1" applyFill="1" applyBorder="1" applyAlignment="1">
      <alignment vertical="top"/>
    </xf>
    <xf numFmtId="0" fontId="1" fillId="2" borderId="8" xfId="0" applyFont="1" applyFill="1" applyBorder="1" applyAlignment="1">
      <alignment horizontal="center" vertical="top" wrapText="1"/>
    </xf>
    <xf numFmtId="0" fontId="1" fillId="2" borderId="41" xfId="0" applyFont="1" applyFill="1" applyBorder="1" applyAlignment="1">
      <alignment horizontal="center" vertical="top" wrapText="1"/>
    </xf>
    <xf numFmtId="0" fontId="2" fillId="0" borderId="0" xfId="0" applyNumberFormat="1" applyFont="1" applyAlignment="1">
      <alignment horizontal="center" vertical="top"/>
    </xf>
    <xf numFmtId="0" fontId="1" fillId="0" borderId="30" xfId="0" applyFont="1" applyBorder="1" applyAlignment="1">
      <alignment vertical="top"/>
    </xf>
    <xf numFmtId="0" fontId="8" fillId="0" borderId="10" xfId="0" applyFont="1" applyFill="1" applyBorder="1" applyAlignment="1">
      <alignment horizontal="center" vertical="top"/>
    </xf>
    <xf numFmtId="0" fontId="8" fillId="0" borderId="1" xfId="0" applyFont="1" applyFill="1" applyBorder="1" applyAlignment="1">
      <alignment horizontal="center" vertical="top"/>
    </xf>
    <xf numFmtId="164" fontId="2" fillId="2" borderId="48" xfId="0" applyNumberFormat="1" applyFont="1" applyFill="1" applyBorder="1" applyAlignment="1">
      <alignment horizontal="right" vertical="top"/>
    </xf>
    <xf numFmtId="164" fontId="1" fillId="0" borderId="0" xfId="0" applyNumberFormat="1" applyFont="1" applyAlignment="1">
      <alignment vertical="top"/>
    </xf>
    <xf numFmtId="3" fontId="1" fillId="0" borderId="14" xfId="0" applyNumberFormat="1" applyFont="1" applyFill="1" applyBorder="1" applyAlignment="1">
      <alignment horizontal="center"/>
    </xf>
    <xf numFmtId="0" fontId="8" fillId="0" borderId="14" xfId="0" applyFont="1" applyFill="1" applyBorder="1" applyAlignment="1">
      <alignment horizontal="center" vertical="top"/>
    </xf>
    <xf numFmtId="0" fontId="8" fillId="0" borderId="16" xfId="0" applyFont="1" applyFill="1" applyBorder="1" applyAlignment="1">
      <alignment horizontal="center" vertical="top"/>
    </xf>
    <xf numFmtId="164" fontId="1" fillId="5" borderId="22" xfId="0" applyNumberFormat="1" applyFont="1" applyFill="1" applyBorder="1" applyAlignment="1">
      <alignment horizontal="right" vertical="top"/>
    </xf>
    <xf numFmtId="164" fontId="2" fillId="5" borderId="2" xfId="0" applyNumberFormat="1" applyFont="1" applyFill="1" applyBorder="1" applyAlignment="1">
      <alignment horizontal="right" vertical="top"/>
    </xf>
    <xf numFmtId="164" fontId="2" fillId="5" borderId="24" xfId="0" applyNumberFormat="1" applyFont="1" applyFill="1" applyBorder="1" applyAlignment="1">
      <alignment horizontal="right" vertical="top"/>
    </xf>
    <xf numFmtId="164" fontId="1" fillId="5" borderId="14" xfId="0" applyNumberFormat="1" applyFont="1" applyFill="1" applyBorder="1" applyAlignment="1">
      <alignment horizontal="right" vertical="top"/>
    </xf>
    <xf numFmtId="164" fontId="1" fillId="5" borderId="35" xfId="0" applyNumberFormat="1" applyFont="1" applyFill="1" applyBorder="1" applyAlignment="1">
      <alignment horizontal="right" vertical="top"/>
    </xf>
    <xf numFmtId="164" fontId="1" fillId="5" borderId="10" xfId="0" applyNumberFormat="1" applyFont="1" applyFill="1" applyBorder="1" applyAlignment="1">
      <alignment horizontal="right" vertical="top"/>
    </xf>
    <xf numFmtId="164" fontId="1" fillId="5" borderId="19" xfId="0" applyNumberFormat="1" applyFont="1" applyFill="1" applyBorder="1" applyAlignment="1">
      <alignment horizontal="right" vertical="top"/>
    </xf>
    <xf numFmtId="164" fontId="1" fillId="5" borderId="1" xfId="0" applyNumberFormat="1" applyFont="1" applyFill="1" applyBorder="1" applyAlignment="1">
      <alignment horizontal="right" vertical="top"/>
    </xf>
    <xf numFmtId="49" fontId="2" fillId="2" borderId="24" xfId="0" applyNumberFormat="1" applyFont="1" applyFill="1" applyBorder="1" applyAlignment="1">
      <alignment horizontal="center" vertical="top"/>
    </xf>
    <xf numFmtId="49" fontId="2" fillId="6" borderId="4" xfId="0" applyNumberFormat="1" applyFont="1" applyFill="1" applyBorder="1" applyAlignment="1">
      <alignment horizontal="center" vertical="top"/>
    </xf>
    <xf numFmtId="164" fontId="10" fillId="5" borderId="10" xfId="0" applyNumberFormat="1" applyFont="1" applyFill="1" applyBorder="1" applyAlignment="1">
      <alignment horizontal="right" vertical="top"/>
    </xf>
    <xf numFmtId="0" fontId="8" fillId="0" borderId="0" xfId="0" applyFont="1" applyBorder="1" applyAlignment="1">
      <alignment vertical="top"/>
    </xf>
    <xf numFmtId="3" fontId="1" fillId="0" borderId="17" xfId="0" applyNumberFormat="1" applyFont="1" applyFill="1" applyBorder="1" applyAlignment="1">
      <alignment horizontal="center" vertical="top"/>
    </xf>
    <xf numFmtId="3" fontId="1" fillId="0" borderId="31" xfId="0" applyNumberFormat="1" applyFont="1" applyFill="1" applyBorder="1" applyAlignment="1">
      <alignment horizontal="center" vertical="top"/>
    </xf>
    <xf numFmtId="1" fontId="1" fillId="0" borderId="27" xfId="0" applyNumberFormat="1" applyFont="1" applyFill="1" applyBorder="1" applyAlignment="1">
      <alignment horizontal="center" vertical="center"/>
    </xf>
    <xf numFmtId="1" fontId="1" fillId="0" borderId="37" xfId="0" applyNumberFormat="1" applyFont="1" applyFill="1" applyBorder="1" applyAlignment="1">
      <alignment horizontal="center" vertical="center" textRotation="90"/>
    </xf>
    <xf numFmtId="0" fontId="8" fillId="0" borderId="17" xfId="0" applyFont="1" applyFill="1" applyBorder="1" applyAlignment="1">
      <alignment horizontal="center" vertical="top"/>
    </xf>
    <xf numFmtId="0" fontId="1" fillId="0" borderId="22" xfId="0" applyFont="1" applyBorder="1" applyAlignment="1">
      <alignment horizontal="center" vertical="top"/>
    </xf>
    <xf numFmtId="0" fontId="1" fillId="0" borderId="19" xfId="0" applyFont="1" applyBorder="1" applyAlignment="1">
      <alignment horizontal="center" vertical="top"/>
    </xf>
    <xf numFmtId="0" fontId="1" fillId="0" borderId="14" xfId="0" applyFont="1" applyFill="1" applyBorder="1" applyAlignment="1">
      <alignment horizontal="center" vertical="top" wrapText="1"/>
    </xf>
    <xf numFmtId="0" fontId="1" fillId="0" borderId="14" xfId="0" applyFont="1" applyBorder="1" applyAlignment="1">
      <alignment horizontal="center" vertical="top"/>
    </xf>
    <xf numFmtId="0" fontId="1" fillId="0" borderId="35" xfId="0" applyFont="1" applyFill="1" applyBorder="1" applyAlignment="1">
      <alignment horizontal="center" vertical="top" wrapText="1"/>
    </xf>
    <xf numFmtId="0" fontId="2" fillId="5" borderId="14" xfId="0" applyFont="1" applyFill="1" applyBorder="1" applyAlignment="1">
      <alignment horizontal="center" vertical="top"/>
    </xf>
    <xf numFmtId="0" fontId="1" fillId="0" borderId="22" xfId="0" applyFont="1" applyFill="1" applyBorder="1" applyAlignment="1">
      <alignment horizontal="center" vertical="top" wrapText="1"/>
    </xf>
    <xf numFmtId="0" fontId="1" fillId="0" borderId="1" xfId="0" applyFont="1" applyFill="1" applyBorder="1" applyAlignment="1">
      <alignment vertical="top" wrapText="1"/>
    </xf>
    <xf numFmtId="0" fontId="1" fillId="0" borderId="14" xfId="0" applyFont="1" applyFill="1" applyBorder="1" applyAlignment="1">
      <alignment vertical="top" wrapText="1"/>
    </xf>
    <xf numFmtId="0" fontId="1" fillId="0" borderId="24" xfId="0" applyFont="1" applyFill="1" applyBorder="1" applyAlignment="1">
      <alignment vertical="top" wrapText="1"/>
    </xf>
    <xf numFmtId="0" fontId="2" fillId="5" borderId="2" xfId="0" applyFont="1" applyFill="1" applyBorder="1" applyAlignment="1">
      <alignment horizontal="center" vertical="top"/>
    </xf>
    <xf numFmtId="0" fontId="1" fillId="0" borderId="10" xfId="0" applyFont="1" applyFill="1" applyBorder="1" applyAlignment="1">
      <alignment horizontal="center" vertical="top"/>
    </xf>
    <xf numFmtId="0" fontId="1" fillId="0" borderId="1" xfId="0" applyFont="1" applyFill="1" applyBorder="1" applyAlignment="1">
      <alignment horizontal="center" vertical="top"/>
    </xf>
    <xf numFmtId="0" fontId="1" fillId="0" borderId="14" xfId="0" applyFont="1" applyFill="1" applyBorder="1" applyAlignment="1">
      <alignment horizontal="center" vertical="top"/>
    </xf>
    <xf numFmtId="0" fontId="2" fillId="0" borderId="24" xfId="0" applyFont="1" applyFill="1" applyBorder="1" applyAlignment="1">
      <alignment vertical="top" wrapText="1"/>
    </xf>
    <xf numFmtId="0" fontId="5" fillId="0" borderId="10" xfId="0" applyFont="1" applyFill="1" applyBorder="1" applyAlignment="1">
      <alignment vertical="top" wrapText="1"/>
    </xf>
    <xf numFmtId="0" fontId="5" fillId="0" borderId="1" xfId="0" applyFont="1" applyFill="1" applyBorder="1" applyAlignment="1">
      <alignment vertical="top" wrapText="1"/>
    </xf>
    <xf numFmtId="0" fontId="1" fillId="0" borderId="10" xfId="0" applyFont="1" applyBorder="1" applyAlignment="1">
      <alignment horizontal="center" vertical="top" wrapText="1"/>
    </xf>
    <xf numFmtId="0" fontId="1" fillId="0" borderId="22" xfId="0" applyFont="1" applyFill="1" applyBorder="1" applyAlignment="1">
      <alignment vertical="top" wrapText="1"/>
    </xf>
    <xf numFmtId="0" fontId="1" fillId="0" borderId="1" xfId="0" applyFont="1" applyBorder="1" applyAlignment="1">
      <alignment horizontal="center" vertical="top" wrapText="1"/>
    </xf>
    <xf numFmtId="0" fontId="1" fillId="0" borderId="14" xfId="0" applyFont="1" applyBorder="1" applyAlignment="1">
      <alignment horizontal="center" vertical="top" wrapText="1"/>
    </xf>
    <xf numFmtId="0" fontId="1" fillId="0" borderId="2" xfId="0" applyFont="1" applyFill="1" applyBorder="1" applyAlignment="1">
      <alignment horizontal="left" vertical="top" wrapText="1"/>
    </xf>
    <xf numFmtId="0" fontId="1" fillId="3" borderId="35" xfId="0" applyFont="1" applyFill="1" applyBorder="1" applyAlignment="1">
      <alignment horizontal="center" vertical="top"/>
    </xf>
    <xf numFmtId="0" fontId="2" fillId="5" borderId="35" xfId="0" applyFont="1" applyFill="1" applyBorder="1" applyAlignment="1">
      <alignment horizontal="center" vertical="top"/>
    </xf>
    <xf numFmtId="164" fontId="2" fillId="5" borderId="1" xfId="0" applyNumberFormat="1" applyFont="1" applyFill="1" applyBorder="1" applyAlignment="1">
      <alignment horizontal="right" vertical="top"/>
    </xf>
    <xf numFmtId="0" fontId="1" fillId="0" borderId="35" xfId="0" applyFont="1" applyFill="1" applyBorder="1" applyAlignment="1">
      <alignment horizontal="left" vertical="top" wrapText="1"/>
    </xf>
    <xf numFmtId="0" fontId="8" fillId="0" borderId="35" xfId="0" applyFont="1" applyFill="1" applyBorder="1" applyAlignment="1">
      <alignment horizontal="center" vertical="top"/>
    </xf>
    <xf numFmtId="0" fontId="5" fillId="0" borderId="5" xfId="0" applyFont="1" applyBorder="1" applyAlignment="1">
      <alignment horizontal="center" vertical="center" wrapText="1"/>
    </xf>
    <xf numFmtId="0" fontId="5" fillId="0" borderId="54" xfId="0" applyFont="1" applyBorder="1" applyAlignment="1">
      <alignment horizontal="center" vertical="center" wrapText="1"/>
    </xf>
    <xf numFmtId="49" fontId="2" fillId="2" borderId="31" xfId="0" applyNumberFormat="1" applyFont="1" applyFill="1" applyBorder="1" applyAlignment="1">
      <alignment horizontal="center" vertical="top"/>
    </xf>
    <xf numFmtId="164" fontId="2" fillId="2" borderId="5" xfId="0" applyNumberFormat="1" applyFont="1" applyFill="1" applyBorder="1" applyAlignment="1">
      <alignment horizontal="right" vertical="top"/>
    </xf>
    <xf numFmtId="0" fontId="1" fillId="2" borderId="41" xfId="0" applyFont="1" applyFill="1" applyBorder="1" applyAlignment="1">
      <alignment horizontal="center" vertical="top" wrapText="1"/>
    </xf>
    <xf numFmtId="0" fontId="1" fillId="2" borderId="42" xfId="0" applyFont="1" applyFill="1" applyBorder="1" applyAlignment="1">
      <alignment horizontal="center" vertical="top" wrapText="1"/>
    </xf>
    <xf numFmtId="3" fontId="1" fillId="0" borderId="23" xfId="0" applyNumberFormat="1" applyFont="1" applyFill="1" applyBorder="1" applyAlignment="1">
      <alignment horizontal="left" vertical="top" wrapText="1"/>
    </xf>
    <xf numFmtId="49" fontId="2" fillId="0" borderId="22"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2" borderId="22" xfId="0" applyNumberFormat="1" applyFont="1" applyFill="1" applyBorder="1" applyAlignment="1">
      <alignment horizontal="center" vertical="top"/>
    </xf>
    <xf numFmtId="49" fontId="2" fillId="2" borderId="14" xfId="0" applyNumberFormat="1" applyFont="1" applyFill="1" applyBorder="1" applyAlignment="1">
      <alignment horizontal="center" vertical="top"/>
    </xf>
    <xf numFmtId="49" fontId="2" fillId="2" borderId="24" xfId="0" applyNumberFormat="1" applyFont="1" applyFill="1" applyBorder="1" applyAlignment="1">
      <alignment horizontal="center" vertical="top"/>
    </xf>
    <xf numFmtId="49" fontId="2" fillId="0" borderId="24" xfId="0" applyNumberFormat="1" applyFont="1" applyBorder="1" applyAlignment="1">
      <alignment horizontal="center" vertical="top"/>
    </xf>
    <xf numFmtId="3" fontId="9" fillId="0" borderId="24" xfId="0" applyNumberFormat="1" applyFont="1" applyFill="1" applyBorder="1" applyAlignment="1">
      <alignment horizontal="center" vertical="top" wrapText="1"/>
    </xf>
    <xf numFmtId="3" fontId="1" fillId="0" borderId="24" xfId="0" applyNumberFormat="1" applyFont="1" applyFill="1" applyBorder="1" applyAlignment="1">
      <alignment horizontal="center" vertical="top" wrapText="1"/>
    </xf>
    <xf numFmtId="3" fontId="10" fillId="0" borderId="22" xfId="0" applyNumberFormat="1" applyFont="1" applyFill="1" applyBorder="1" applyAlignment="1">
      <alignment horizontal="center" vertical="top" wrapText="1"/>
    </xf>
    <xf numFmtId="0" fontId="1" fillId="0" borderId="22" xfId="0" applyFont="1" applyBorder="1" applyAlignment="1">
      <alignment vertical="top" wrapText="1"/>
    </xf>
    <xf numFmtId="0" fontId="8" fillId="0" borderId="22" xfId="0" applyFont="1" applyFill="1" applyBorder="1" applyAlignment="1">
      <alignment horizontal="center" vertical="top"/>
    </xf>
    <xf numFmtId="0" fontId="8" fillId="0" borderId="31" xfId="0" applyFont="1" applyFill="1" applyBorder="1" applyAlignment="1">
      <alignment horizontal="center" vertical="top"/>
    </xf>
    <xf numFmtId="0" fontId="8" fillId="0" borderId="23" xfId="0" applyFont="1" applyFill="1" applyBorder="1" applyAlignment="1">
      <alignment horizontal="center" vertical="top"/>
    </xf>
    <xf numFmtId="0" fontId="1" fillId="0" borderId="1" xfId="0" applyFont="1" applyFill="1" applyBorder="1" applyAlignment="1">
      <alignment horizontal="left" vertical="top" wrapText="1"/>
    </xf>
    <xf numFmtId="0" fontId="8" fillId="0" borderId="27" xfId="0" applyFont="1" applyFill="1" applyBorder="1" applyAlignment="1">
      <alignment horizontal="center" vertical="top"/>
    </xf>
    <xf numFmtId="0" fontId="8" fillId="0" borderId="15" xfId="0" applyFont="1" applyFill="1" applyBorder="1" applyAlignment="1">
      <alignment horizontal="center" vertical="top"/>
    </xf>
    <xf numFmtId="164" fontId="2" fillId="6" borderId="5" xfId="0" applyNumberFormat="1" applyFont="1" applyFill="1" applyBorder="1" applyAlignment="1">
      <alignment horizontal="right" vertical="top"/>
    </xf>
    <xf numFmtId="0" fontId="2" fillId="6" borderId="10" xfId="0" applyNumberFormat="1" applyFont="1" applyFill="1" applyBorder="1" applyAlignment="1">
      <alignment horizontal="center" vertical="top" wrapText="1"/>
    </xf>
    <xf numFmtId="0" fontId="2" fillId="6" borderId="12" xfId="0" applyNumberFormat="1" applyFont="1" applyFill="1" applyBorder="1" applyAlignment="1">
      <alignment horizontal="center" vertical="top" wrapText="1"/>
    </xf>
    <xf numFmtId="0" fontId="1" fillId="0" borderId="1" xfId="0" applyNumberFormat="1" applyFont="1" applyBorder="1" applyAlignment="1">
      <alignment horizontal="center" vertical="top" wrapText="1"/>
    </xf>
    <xf numFmtId="0" fontId="1" fillId="0" borderId="15" xfId="0" applyNumberFormat="1" applyFont="1" applyBorder="1" applyAlignment="1">
      <alignment horizontal="center" vertical="top" wrapText="1"/>
    </xf>
    <xf numFmtId="0" fontId="2" fillId="6" borderId="1" xfId="0" applyNumberFormat="1" applyFont="1" applyFill="1" applyBorder="1" applyAlignment="1">
      <alignment horizontal="center" vertical="top" wrapText="1"/>
    </xf>
    <xf numFmtId="0" fontId="2" fillId="5" borderId="24" xfId="0" applyNumberFormat="1" applyFont="1" applyFill="1" applyBorder="1" applyAlignment="1">
      <alignment horizontal="center" vertical="top" wrapText="1"/>
    </xf>
    <xf numFmtId="0" fontId="3" fillId="0" borderId="0" xfId="1" applyFont="1" applyAlignment="1"/>
    <xf numFmtId="0" fontId="13" fillId="0" borderId="0" xfId="1" applyFont="1" applyAlignment="1">
      <alignment vertical="top" wrapText="1"/>
    </xf>
    <xf numFmtId="0" fontId="1" fillId="0" borderId="0" xfId="1" applyFont="1"/>
    <xf numFmtId="0" fontId="13" fillId="0" borderId="0" xfId="1" applyFont="1" applyAlignment="1">
      <alignment horizontal="center"/>
    </xf>
    <xf numFmtId="0" fontId="13" fillId="0" borderId="0" xfId="1" applyFont="1" applyAlignment="1">
      <alignment horizontal="center" vertical="top"/>
    </xf>
    <xf numFmtId="0" fontId="1" fillId="0" borderId="0" xfId="0" applyFont="1"/>
    <xf numFmtId="0" fontId="11" fillId="0" borderId="0" xfId="0" applyFont="1" applyAlignment="1">
      <alignment vertical="center" wrapText="1"/>
    </xf>
    <xf numFmtId="0" fontId="13" fillId="0" borderId="0" xfId="0" applyFont="1" applyAlignment="1">
      <alignment vertical="center" wrapText="1"/>
    </xf>
    <xf numFmtId="49" fontId="2" fillId="0" borderId="32" xfId="0" applyNumberFormat="1" applyFont="1" applyBorder="1" applyAlignment="1">
      <alignment vertical="top"/>
    </xf>
    <xf numFmtId="0" fontId="1" fillId="0" borderId="24" xfId="0" applyFont="1" applyFill="1" applyBorder="1" applyAlignment="1">
      <alignment vertical="center" textRotation="90" wrapText="1"/>
    </xf>
    <xf numFmtId="0" fontId="5" fillId="0" borderId="2" xfId="0" applyFont="1" applyBorder="1" applyAlignment="1">
      <alignment horizontal="left" vertical="top" wrapText="1"/>
    </xf>
    <xf numFmtId="0" fontId="8" fillId="0" borderId="2" xfId="0" applyNumberFormat="1" applyFont="1" applyFill="1" applyBorder="1" applyAlignment="1">
      <alignment horizontal="center" vertical="top"/>
    </xf>
    <xf numFmtId="3" fontId="1" fillId="0" borderId="2" xfId="0" applyNumberFormat="1" applyFont="1" applyFill="1" applyBorder="1" applyAlignment="1">
      <alignment horizontal="center" vertical="top"/>
    </xf>
    <xf numFmtId="3" fontId="1" fillId="0" borderId="3" xfId="0" applyNumberFormat="1" applyFont="1" applyFill="1" applyBorder="1" applyAlignment="1">
      <alignment horizontal="center" vertical="top"/>
    </xf>
    <xf numFmtId="49" fontId="2" fillId="0" borderId="22" xfId="0" applyNumberFormat="1" applyFont="1" applyBorder="1" applyAlignment="1">
      <alignment horizontal="center" vertical="top"/>
    </xf>
    <xf numFmtId="49" fontId="2" fillId="0" borderId="24" xfId="0" applyNumberFormat="1" applyFont="1" applyBorder="1" applyAlignment="1">
      <alignment horizontal="center" vertical="top"/>
    </xf>
    <xf numFmtId="49" fontId="2" fillId="0" borderId="14" xfId="0" applyNumberFormat="1" applyFont="1" applyBorder="1" applyAlignment="1">
      <alignment horizontal="center" vertical="top"/>
    </xf>
    <xf numFmtId="0" fontId="13" fillId="0" borderId="0" xfId="0" applyFont="1" applyAlignment="1">
      <alignment horizontal="left" vertical="top"/>
    </xf>
    <xf numFmtId="0" fontId="13" fillId="0" borderId="0" xfId="0" applyFont="1" applyBorder="1" applyAlignment="1">
      <alignment horizontal="left" vertical="top" wrapText="1"/>
    </xf>
    <xf numFmtId="164" fontId="2" fillId="6" borderId="15" xfId="0" applyNumberFormat="1" applyFont="1" applyFill="1" applyBorder="1" applyAlignment="1">
      <alignment horizontal="center" vertical="top" wrapText="1"/>
    </xf>
    <xf numFmtId="164" fontId="1" fillId="0" borderId="15" xfId="0" applyNumberFormat="1" applyFont="1" applyBorder="1" applyAlignment="1">
      <alignment horizontal="center" vertical="top" wrapText="1"/>
    </xf>
    <xf numFmtId="164" fontId="2" fillId="5" borderId="25" xfId="0" applyNumberFormat="1" applyFont="1" applyFill="1" applyBorder="1" applyAlignment="1">
      <alignment horizontal="center" vertical="top" wrapText="1"/>
    </xf>
    <xf numFmtId="49" fontId="2" fillId="7" borderId="9" xfId="0" applyNumberFormat="1" applyFont="1" applyFill="1" applyBorder="1" applyAlignment="1">
      <alignment horizontal="center" vertical="top"/>
    </xf>
    <xf numFmtId="0" fontId="1" fillId="7" borderId="10" xfId="0" applyFont="1" applyFill="1" applyBorder="1" applyAlignment="1">
      <alignment vertical="center" wrapText="1"/>
    </xf>
    <xf numFmtId="0" fontId="1" fillId="7" borderId="10" xfId="0" applyFont="1" applyFill="1" applyBorder="1" applyAlignment="1">
      <alignment horizontal="center" vertical="center" wrapText="1"/>
    </xf>
    <xf numFmtId="0" fontId="2" fillId="7" borderId="53" xfId="0" applyFont="1" applyFill="1" applyBorder="1" applyAlignment="1">
      <alignment horizontal="left" vertical="top"/>
    </xf>
    <xf numFmtId="0" fontId="2" fillId="7" borderId="43" xfId="0" applyFont="1" applyFill="1" applyBorder="1" applyAlignment="1">
      <alignment horizontal="left" vertical="top"/>
    </xf>
    <xf numFmtId="49" fontId="2" fillId="7" borderId="26" xfId="0" applyNumberFormat="1" applyFont="1" applyFill="1" applyBorder="1" applyAlignment="1">
      <alignment horizontal="center" vertical="top"/>
    </xf>
    <xf numFmtId="0" fontId="2" fillId="7" borderId="36" xfId="0" applyFont="1" applyFill="1" applyBorder="1" applyAlignment="1">
      <alignment horizontal="left" vertical="top"/>
    </xf>
    <xf numFmtId="0" fontId="0" fillId="7" borderId="47" xfId="0" applyFill="1" applyBorder="1" applyAlignment="1">
      <alignment horizontal="left" vertical="top"/>
    </xf>
    <xf numFmtId="0" fontId="1" fillId="7" borderId="35" xfId="0" applyFont="1" applyFill="1" applyBorder="1" applyAlignment="1">
      <alignment vertical="center" wrapText="1"/>
    </xf>
    <xf numFmtId="0" fontId="1" fillId="7" borderId="35" xfId="0" applyFont="1" applyFill="1" applyBorder="1" applyAlignment="1">
      <alignment horizontal="center" vertical="center" wrapText="1"/>
    </xf>
    <xf numFmtId="49" fontId="2" fillId="7" borderId="7" xfId="0" applyNumberFormat="1" applyFont="1" applyFill="1" applyBorder="1" applyAlignment="1">
      <alignment horizontal="center" vertical="top"/>
    </xf>
    <xf numFmtId="49" fontId="2" fillId="7" borderId="4" xfId="0" applyNumberFormat="1" applyFont="1" applyFill="1" applyBorder="1" applyAlignment="1">
      <alignment horizontal="center" vertical="top"/>
    </xf>
    <xf numFmtId="49" fontId="2" fillId="7" borderId="28" xfId="0" applyNumberFormat="1" applyFont="1" applyFill="1" applyBorder="1" applyAlignment="1">
      <alignment horizontal="center" vertical="top"/>
    </xf>
    <xf numFmtId="49" fontId="2" fillId="7" borderId="6" xfId="0" applyNumberFormat="1" applyFont="1" applyFill="1" applyBorder="1" applyAlignment="1">
      <alignment horizontal="center" vertical="top"/>
    </xf>
    <xf numFmtId="49" fontId="2" fillId="7" borderId="33" xfId="0" applyNumberFormat="1" applyFont="1" applyFill="1" applyBorder="1" applyAlignment="1">
      <alignment vertical="top"/>
    </xf>
    <xf numFmtId="49" fontId="2" fillId="7" borderId="30" xfId="0" applyNumberFormat="1" applyFont="1" applyFill="1" applyBorder="1" applyAlignment="1">
      <alignment vertical="top"/>
    </xf>
    <xf numFmtId="49" fontId="2" fillId="7" borderId="34" xfId="0" applyNumberFormat="1" applyFont="1" applyFill="1" applyBorder="1" applyAlignment="1">
      <alignment vertical="top"/>
    </xf>
    <xf numFmtId="49" fontId="2" fillId="7" borderId="8" xfId="0" applyNumberFormat="1" applyFont="1" applyFill="1" applyBorder="1" applyAlignment="1">
      <alignment horizontal="center" vertical="top"/>
    </xf>
    <xf numFmtId="49" fontId="2" fillId="7" borderId="13" xfId="0" applyNumberFormat="1" applyFont="1" applyFill="1" applyBorder="1" applyAlignment="1">
      <alignment horizontal="center" vertical="top"/>
    </xf>
    <xf numFmtId="164" fontId="2" fillId="7" borderId="5" xfId="0" applyNumberFormat="1" applyFont="1" applyFill="1" applyBorder="1" applyAlignment="1">
      <alignment horizontal="right" vertical="top"/>
    </xf>
    <xf numFmtId="0" fontId="1" fillId="7" borderId="35" xfId="0" applyFont="1" applyFill="1" applyBorder="1" applyAlignment="1">
      <alignment horizontal="justify" vertical="center" wrapText="1"/>
    </xf>
    <xf numFmtId="0" fontId="2" fillId="7" borderId="35" xfId="0" applyFont="1" applyFill="1" applyBorder="1" applyAlignment="1">
      <alignment horizontal="left" vertical="top"/>
    </xf>
    <xf numFmtId="0" fontId="2" fillId="7" borderId="52" xfId="0" applyFont="1" applyFill="1" applyBorder="1" applyAlignment="1">
      <alignment horizontal="left" vertical="top"/>
    </xf>
    <xf numFmtId="0" fontId="2" fillId="7" borderId="17" xfId="0" applyFont="1" applyFill="1" applyBorder="1" applyAlignment="1">
      <alignment horizontal="left" vertical="top"/>
    </xf>
    <xf numFmtId="0" fontId="0" fillId="7" borderId="0" xfId="0" applyFill="1" applyBorder="1" applyAlignment="1">
      <alignment horizontal="left" vertical="top"/>
    </xf>
    <xf numFmtId="0" fontId="1" fillId="7" borderId="24" xfId="0" applyFont="1" applyFill="1" applyBorder="1" applyAlignment="1">
      <alignment vertical="center" wrapText="1"/>
    </xf>
    <xf numFmtId="0" fontId="1" fillId="7" borderId="24" xfId="0" applyFont="1" applyFill="1" applyBorder="1" applyAlignment="1">
      <alignment horizontal="center" vertical="center" wrapText="1"/>
    </xf>
    <xf numFmtId="0" fontId="2" fillId="7" borderId="24" xfId="0" applyFont="1" applyFill="1" applyBorder="1" applyAlignment="1">
      <alignment horizontal="left" vertical="top"/>
    </xf>
    <xf numFmtId="0" fontId="2" fillId="7" borderId="45" xfId="0" applyFont="1" applyFill="1" applyBorder="1" applyAlignment="1">
      <alignment horizontal="left" vertical="top"/>
    </xf>
    <xf numFmtId="0" fontId="1" fillId="0" borderId="14" xfId="0" applyFont="1" applyFill="1" applyBorder="1" applyAlignment="1">
      <alignment horizontal="center" vertical="center" textRotation="90" wrapText="1"/>
    </xf>
    <xf numFmtId="49" fontId="2" fillId="2" borderId="14" xfId="0" applyNumberFormat="1" applyFont="1" applyFill="1" applyBorder="1" applyAlignment="1">
      <alignment horizontal="center" vertical="top"/>
    </xf>
    <xf numFmtId="49" fontId="2" fillId="0" borderId="14" xfId="0" applyNumberFormat="1" applyFont="1" applyBorder="1" applyAlignment="1">
      <alignment horizontal="center" vertical="top"/>
    </xf>
    <xf numFmtId="0" fontId="1" fillId="0" borderId="14" xfId="0" applyFont="1" applyFill="1" applyBorder="1" applyAlignment="1">
      <alignment horizontal="left" vertical="top" wrapText="1"/>
    </xf>
    <xf numFmtId="49" fontId="2" fillId="7" borderId="6" xfId="0" applyNumberFormat="1" applyFont="1" applyFill="1" applyBorder="1" applyAlignment="1">
      <alignment horizontal="center" vertical="top"/>
    </xf>
    <xf numFmtId="49" fontId="2" fillId="0" borderId="14" xfId="0" applyNumberFormat="1" applyFont="1" applyBorder="1" applyAlignment="1">
      <alignment horizontal="center" vertical="top" wrapText="1"/>
    </xf>
    <xf numFmtId="49" fontId="2" fillId="0" borderId="35" xfId="0" applyNumberFormat="1" applyFont="1" applyBorder="1" applyAlignment="1">
      <alignment horizontal="center" vertical="top"/>
    </xf>
    <xf numFmtId="0" fontId="1" fillId="0" borderId="36" xfId="0" applyFont="1" applyFill="1" applyBorder="1" applyAlignment="1">
      <alignment horizontal="left" vertical="top" wrapText="1"/>
    </xf>
    <xf numFmtId="0" fontId="1" fillId="0" borderId="35" xfId="0" applyFont="1" applyFill="1" applyBorder="1" applyAlignment="1">
      <alignment horizontal="center" vertical="center" textRotation="90" wrapText="1"/>
    </xf>
    <xf numFmtId="49" fontId="2" fillId="7" borderId="57" xfId="0" applyNumberFormat="1" applyFont="1" applyFill="1" applyBorder="1" applyAlignment="1">
      <alignment horizontal="center" vertical="top"/>
    </xf>
    <xf numFmtId="49" fontId="2" fillId="2" borderId="2" xfId="0" applyNumberFormat="1" applyFont="1" applyFill="1" applyBorder="1" applyAlignment="1">
      <alignment horizontal="center" vertical="top"/>
    </xf>
    <xf numFmtId="164" fontId="2" fillId="2" borderId="2" xfId="0" applyNumberFormat="1" applyFont="1" applyFill="1" applyBorder="1" applyAlignment="1">
      <alignment horizontal="right" vertical="top"/>
    </xf>
    <xf numFmtId="0" fontId="13" fillId="0" borderId="0" xfId="1" applyFont="1" applyAlignment="1">
      <alignment horizontal="left" vertical="top" wrapText="1"/>
    </xf>
    <xf numFmtId="0" fontId="3" fillId="0" borderId="0" xfId="1" applyFont="1" applyAlignment="1">
      <alignment horizontal="center"/>
    </xf>
    <xf numFmtId="0" fontId="3" fillId="0" borderId="0" xfId="1" applyFont="1" applyAlignment="1">
      <alignment horizontal="left" vertical="top" wrapText="1"/>
    </xf>
    <xf numFmtId="0" fontId="13" fillId="0" borderId="0" xfId="0" applyFont="1" applyAlignment="1">
      <alignment horizontal="left" vertical="center" wrapText="1"/>
    </xf>
    <xf numFmtId="0" fontId="13" fillId="0" borderId="0" xfId="1" applyFont="1" applyAlignment="1">
      <alignment horizontal="right"/>
    </xf>
    <xf numFmtId="0" fontId="13" fillId="0" borderId="0" xfId="0" applyFont="1" applyAlignment="1">
      <alignment horizontal="left" vertical="top"/>
    </xf>
    <xf numFmtId="0" fontId="11" fillId="0" borderId="0" xfId="0" applyFont="1" applyAlignment="1">
      <alignment horizontal="left" vertical="center" wrapText="1"/>
    </xf>
    <xf numFmtId="0" fontId="3" fillId="0" borderId="0" xfId="1" applyFont="1" applyAlignment="1">
      <alignment horizontal="center" wrapText="1"/>
    </xf>
    <xf numFmtId="0" fontId="14" fillId="0" borderId="0" xfId="0" applyFont="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3" fontId="1" fillId="0" borderId="23" xfId="0" applyNumberFormat="1" applyFont="1" applyFill="1" applyBorder="1" applyAlignment="1">
      <alignment horizontal="left" vertical="top" wrapText="1"/>
    </xf>
    <xf numFmtId="3" fontId="1" fillId="0" borderId="25" xfId="0" applyNumberFormat="1" applyFont="1" applyFill="1" applyBorder="1" applyAlignment="1">
      <alignment horizontal="left" vertical="top" wrapText="1"/>
    </xf>
    <xf numFmtId="0" fontId="1" fillId="7" borderId="11" xfId="0" applyFont="1" applyFill="1" applyBorder="1" applyAlignment="1">
      <alignment horizontal="left" vertical="top" wrapText="1"/>
    </xf>
    <xf numFmtId="0" fontId="4" fillId="7" borderId="49" xfId="0" applyFont="1" applyFill="1" applyBorder="1" applyAlignment="1">
      <alignment horizontal="left" vertical="top" wrapText="1"/>
    </xf>
    <xf numFmtId="0" fontId="4" fillId="7" borderId="53" xfId="0" applyFont="1" applyFill="1" applyBorder="1" applyAlignment="1">
      <alignment horizontal="left" vertical="top" wrapText="1"/>
    </xf>
    <xf numFmtId="0" fontId="1" fillId="7" borderId="11" xfId="0" applyFont="1" applyFill="1" applyBorder="1" applyAlignment="1">
      <alignment vertical="center" wrapText="1"/>
    </xf>
    <xf numFmtId="0" fontId="1" fillId="7" borderId="49" xfId="0" applyFont="1" applyFill="1" applyBorder="1" applyAlignment="1">
      <alignment vertical="center" wrapText="1"/>
    </xf>
    <xf numFmtId="0" fontId="1" fillId="7" borderId="53" xfId="0" applyFont="1" applyFill="1" applyBorder="1" applyAlignment="1">
      <alignment vertical="center" wrapText="1"/>
    </xf>
    <xf numFmtId="0" fontId="1" fillId="7" borderId="36" xfId="0" applyFont="1" applyFill="1" applyBorder="1" applyAlignment="1">
      <alignment vertical="center" wrapText="1"/>
    </xf>
    <xf numFmtId="0" fontId="1" fillId="7" borderId="47" xfId="0" applyFont="1" applyFill="1" applyBorder="1" applyAlignment="1">
      <alignment vertical="center" wrapText="1"/>
    </xf>
    <xf numFmtId="0" fontId="1" fillId="7" borderId="36" xfId="0" applyFont="1" applyFill="1" applyBorder="1" applyAlignment="1">
      <alignment horizontal="left" vertical="top" wrapText="1"/>
    </xf>
    <xf numFmtId="0" fontId="4" fillId="7" borderId="47" xfId="0" applyFont="1" applyFill="1" applyBorder="1" applyAlignment="1">
      <alignment horizontal="left" vertical="top" wrapText="1"/>
    </xf>
    <xf numFmtId="0" fontId="4" fillId="7" borderId="18" xfId="0" applyFont="1" applyFill="1" applyBorder="1" applyAlignment="1">
      <alignment horizontal="left" vertical="top" wrapText="1"/>
    </xf>
    <xf numFmtId="0" fontId="1" fillId="0" borderId="22" xfId="0" applyFont="1" applyFill="1" applyBorder="1" applyAlignment="1">
      <alignment horizontal="center" vertical="center" textRotation="90" wrapText="1"/>
    </xf>
    <xf numFmtId="0" fontId="1" fillId="0" borderId="14" xfId="0" applyFont="1" applyFill="1" applyBorder="1" applyAlignment="1">
      <alignment horizontal="center" vertical="center" textRotation="90" wrapText="1"/>
    </xf>
    <xf numFmtId="0" fontId="1" fillId="0" borderId="24" xfId="0" applyFont="1" applyFill="1" applyBorder="1" applyAlignment="1">
      <alignment horizontal="center" vertical="center" textRotation="90" wrapText="1"/>
    </xf>
    <xf numFmtId="49" fontId="2" fillId="2" borderId="22" xfId="0" applyNumberFormat="1" applyFont="1" applyFill="1" applyBorder="1" applyAlignment="1">
      <alignment horizontal="center" vertical="top"/>
    </xf>
    <xf numFmtId="49" fontId="2" fillId="2" borderId="14" xfId="0" applyNumberFormat="1" applyFont="1" applyFill="1" applyBorder="1" applyAlignment="1">
      <alignment horizontal="center" vertical="top"/>
    </xf>
    <xf numFmtId="49" fontId="2" fillId="2" borderId="24" xfId="0" applyNumberFormat="1" applyFont="1" applyFill="1" applyBorder="1" applyAlignment="1">
      <alignment horizontal="center" vertical="top"/>
    </xf>
    <xf numFmtId="49" fontId="2" fillId="2" borderId="29" xfId="0" applyNumberFormat="1" applyFont="1" applyFill="1" applyBorder="1" applyAlignment="1">
      <alignment horizontal="right" vertical="top"/>
    </xf>
    <xf numFmtId="49" fontId="2" fillId="2" borderId="41" xfId="0" applyNumberFormat="1" applyFont="1" applyFill="1" applyBorder="1" applyAlignment="1">
      <alignment horizontal="right" vertical="top"/>
    </xf>
    <xf numFmtId="49" fontId="2" fillId="2" borderId="46" xfId="0" applyNumberFormat="1" applyFont="1" applyFill="1" applyBorder="1" applyAlignment="1">
      <alignment horizontal="right" vertical="top"/>
    </xf>
    <xf numFmtId="3" fontId="1" fillId="3" borderId="23" xfId="0" applyNumberFormat="1" applyFont="1" applyFill="1" applyBorder="1" applyAlignment="1">
      <alignment horizontal="left" vertical="top" wrapText="1"/>
    </xf>
    <xf numFmtId="0" fontId="0" fillId="0" borderId="16" xfId="0" applyBorder="1" applyAlignment="1">
      <alignment horizontal="left" vertical="top" wrapText="1"/>
    </xf>
    <xf numFmtId="0" fontId="0" fillId="0" borderId="25" xfId="0" applyBorder="1" applyAlignment="1">
      <alignment horizontal="left" vertical="top" wrapText="1"/>
    </xf>
    <xf numFmtId="0" fontId="1" fillId="7" borderId="27" xfId="0" applyFont="1" applyFill="1" applyBorder="1" applyAlignment="1">
      <alignment horizontal="left" vertical="top" wrapText="1"/>
    </xf>
    <xf numFmtId="0" fontId="0" fillId="7" borderId="55" xfId="0" applyFill="1" applyBorder="1" applyAlignment="1">
      <alignment horizontal="left" vertical="top"/>
    </xf>
    <xf numFmtId="0" fontId="1" fillId="0" borderId="22" xfId="0" applyFont="1" applyFill="1" applyBorder="1" applyAlignment="1">
      <alignment horizontal="left" vertical="top" wrapText="1"/>
    </xf>
    <xf numFmtId="0" fontId="0" fillId="0" borderId="24" xfId="0" applyBorder="1" applyAlignment="1">
      <alignment vertical="top" wrapText="1"/>
    </xf>
    <xf numFmtId="0" fontId="1" fillId="0" borderId="2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22" xfId="0" applyNumberFormat="1" applyFont="1" applyBorder="1" applyAlignment="1">
      <alignment horizontal="center" vertical="center" textRotation="90"/>
    </xf>
    <xf numFmtId="0" fontId="1" fillId="0" borderId="24" xfId="0" applyNumberFormat="1" applyFont="1" applyBorder="1" applyAlignment="1">
      <alignment horizontal="center" vertical="center" textRotation="90"/>
    </xf>
    <xf numFmtId="0" fontId="11" fillId="0" borderId="0" xfId="0" applyFont="1" applyAlignment="1">
      <alignment horizontal="center" vertical="top" wrapText="1"/>
    </xf>
    <xf numFmtId="0" fontId="0" fillId="0" borderId="0" xfId="0" applyAlignment="1">
      <alignment vertical="top" wrapText="1"/>
    </xf>
    <xf numFmtId="0" fontId="1" fillId="0" borderId="19"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center"/>
    </xf>
    <xf numFmtId="0" fontId="3" fillId="0" borderId="0" xfId="0" applyFont="1" applyAlignment="1">
      <alignment horizontal="center" vertical="top" wrapText="1"/>
    </xf>
    <xf numFmtId="0" fontId="1" fillId="0" borderId="40" xfId="0" applyFont="1" applyBorder="1" applyAlignment="1">
      <alignment horizontal="right" vertical="top"/>
    </xf>
    <xf numFmtId="0" fontId="5" fillId="0" borderId="28"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24" xfId="0" applyFont="1" applyBorder="1" applyAlignment="1">
      <alignment horizontal="center" vertical="center" textRotation="90" wrapText="1"/>
    </xf>
    <xf numFmtId="0" fontId="1" fillId="0" borderId="22" xfId="0" applyNumberFormat="1" applyFont="1" applyBorder="1" applyAlignment="1">
      <alignment horizontal="center" vertical="center" textRotation="90" wrapText="1"/>
    </xf>
    <xf numFmtId="0" fontId="1" fillId="0" borderId="14" xfId="0" applyNumberFormat="1" applyFont="1" applyBorder="1" applyAlignment="1">
      <alignment horizontal="center" vertical="center" textRotation="90" wrapText="1"/>
    </xf>
    <xf numFmtId="0" fontId="1" fillId="0" borderId="24" xfId="0" applyNumberFormat="1" applyFont="1" applyBorder="1" applyAlignment="1">
      <alignment horizontal="center" vertical="center" textRotation="90" wrapText="1"/>
    </xf>
    <xf numFmtId="0" fontId="8" fillId="0" borderId="31"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32" xfId="0" applyFont="1" applyBorder="1" applyAlignment="1">
      <alignment horizontal="center" vertical="center" textRotation="90" wrapText="1"/>
    </xf>
    <xf numFmtId="49" fontId="2" fillId="7" borderId="28" xfId="0" applyNumberFormat="1" applyFont="1" applyFill="1" applyBorder="1" applyAlignment="1">
      <alignment horizontal="center" vertical="top"/>
    </xf>
    <xf numFmtId="49" fontId="2" fillId="7" borderId="7" xfId="0" applyNumberFormat="1" applyFont="1" applyFill="1" applyBorder="1" applyAlignment="1">
      <alignment horizontal="center" vertical="top"/>
    </xf>
    <xf numFmtId="49" fontId="2" fillId="0" borderId="22" xfId="0" applyNumberFormat="1" applyFont="1" applyBorder="1" applyAlignment="1">
      <alignment horizontal="center" vertical="top"/>
    </xf>
    <xf numFmtId="49" fontId="2" fillId="0" borderId="24" xfId="0" applyNumberFormat="1" applyFont="1" applyBorder="1" applyAlignment="1">
      <alignment horizontal="center" vertical="top"/>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49" fontId="2" fillId="0" borderId="14" xfId="0" applyNumberFormat="1" applyFont="1" applyBorder="1" applyAlignment="1">
      <alignment horizontal="center" vertical="top"/>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46" xfId="0" applyFont="1" applyFill="1" applyBorder="1" applyAlignment="1">
      <alignment horizontal="left" vertical="top" wrapText="1"/>
    </xf>
    <xf numFmtId="49" fontId="2" fillId="7" borderId="6" xfId="0" applyNumberFormat="1" applyFont="1" applyFill="1" applyBorder="1" applyAlignment="1">
      <alignment horizontal="center" vertical="top"/>
    </xf>
    <xf numFmtId="0" fontId="1" fillId="3" borderId="22"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24" xfId="0" applyFont="1" applyFill="1" applyBorder="1" applyAlignment="1">
      <alignment horizontal="left" vertical="top" wrapText="1"/>
    </xf>
    <xf numFmtId="0" fontId="6" fillId="0" borderId="0" xfId="0" applyFont="1" applyFill="1" applyBorder="1" applyAlignment="1">
      <alignment horizontal="left" vertical="top" wrapText="1"/>
    </xf>
    <xf numFmtId="49" fontId="2" fillId="2" borderId="29" xfId="0" applyNumberFormat="1" applyFont="1" applyFill="1" applyBorder="1" applyAlignment="1">
      <alignment horizontal="left" vertical="top"/>
    </xf>
    <xf numFmtId="49" fontId="2" fillId="2" borderId="41" xfId="0" applyNumberFormat="1" applyFont="1" applyFill="1" applyBorder="1" applyAlignment="1">
      <alignment horizontal="left" vertical="top"/>
    </xf>
    <xf numFmtId="49" fontId="2" fillId="2" borderId="42" xfId="0" applyNumberFormat="1" applyFont="1" applyFill="1" applyBorder="1" applyAlignment="1">
      <alignment horizontal="left" vertical="top"/>
    </xf>
    <xf numFmtId="0" fontId="5" fillId="0" borderId="22"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24" xfId="0" applyFont="1" applyFill="1" applyBorder="1" applyAlignment="1">
      <alignment horizontal="left" vertical="top" wrapText="1"/>
    </xf>
    <xf numFmtId="49" fontId="2" fillId="7" borderId="8" xfId="0" applyNumberFormat="1" applyFont="1" applyFill="1" applyBorder="1" applyAlignment="1">
      <alignment horizontal="right" vertical="top"/>
    </xf>
    <xf numFmtId="49" fontId="2" fillId="7" borderId="41" xfId="0" applyNumberFormat="1" applyFont="1" applyFill="1" applyBorder="1" applyAlignment="1">
      <alignment horizontal="right" vertical="top"/>
    </xf>
    <xf numFmtId="0" fontId="1" fillId="7" borderId="41" xfId="0" applyFont="1" applyFill="1" applyBorder="1" applyAlignment="1">
      <alignment horizontal="center" vertical="top"/>
    </xf>
    <xf numFmtId="0" fontId="1" fillId="7" borderId="42" xfId="0" applyFont="1" applyFill="1" applyBorder="1" applyAlignment="1">
      <alignment horizontal="center" vertical="top"/>
    </xf>
    <xf numFmtId="49" fontId="2" fillId="2" borderId="8" xfId="0" applyNumberFormat="1" applyFont="1" applyFill="1" applyBorder="1" applyAlignment="1">
      <alignment horizontal="right" vertical="top"/>
    </xf>
    <xf numFmtId="0" fontId="1" fillId="2" borderId="41" xfId="0" applyFont="1" applyFill="1" applyBorder="1" applyAlignment="1">
      <alignment horizontal="center" vertical="top" wrapText="1"/>
    </xf>
    <xf numFmtId="0" fontId="1" fillId="2" borderId="42"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2" xfId="0" applyFont="1" applyFill="1" applyBorder="1" applyAlignment="1">
      <alignment horizontal="left" vertical="top" wrapText="1"/>
    </xf>
    <xf numFmtId="0" fontId="2" fillId="0" borderId="14" xfId="0" applyFont="1" applyFill="1" applyBorder="1" applyAlignment="1">
      <alignment horizontal="left" vertical="top" wrapText="1"/>
    </xf>
    <xf numFmtId="0" fontId="5" fillId="0" borderId="22" xfId="0" applyFont="1" applyFill="1" applyBorder="1" applyAlignment="1">
      <alignment horizontal="center"/>
    </xf>
    <xf numFmtId="0" fontId="5" fillId="0" borderId="14" xfId="0" applyFont="1" applyFill="1" applyBorder="1" applyAlignment="1">
      <alignment horizontal="center"/>
    </xf>
    <xf numFmtId="3" fontId="1" fillId="3" borderId="22" xfId="0" applyNumberFormat="1" applyFont="1" applyFill="1" applyBorder="1" applyAlignment="1">
      <alignment vertical="top" wrapText="1"/>
    </xf>
    <xf numFmtId="0" fontId="0" fillId="0" borderId="14" xfId="0" applyBorder="1" applyAlignment="1">
      <alignment wrapText="1"/>
    </xf>
    <xf numFmtId="0" fontId="0" fillId="0" borderId="24" xfId="0" applyBorder="1" applyAlignment="1">
      <alignment wrapText="1"/>
    </xf>
    <xf numFmtId="0" fontId="1" fillId="0" borderId="51" xfId="0" applyFont="1" applyBorder="1" applyAlignment="1">
      <alignment horizontal="left" vertical="top" wrapText="1"/>
    </xf>
    <xf numFmtId="0" fontId="1" fillId="0" borderId="47" xfId="0" applyFont="1" applyBorder="1" applyAlignment="1">
      <alignment horizontal="left" vertical="top" wrapText="1"/>
    </xf>
    <xf numFmtId="0" fontId="1" fillId="0" borderId="39" xfId="0" applyFont="1" applyBorder="1" applyAlignment="1">
      <alignment horizontal="left" vertical="top" wrapText="1"/>
    </xf>
    <xf numFmtId="0" fontId="1" fillId="0" borderId="50" xfId="0" applyFont="1" applyBorder="1" applyAlignment="1">
      <alignment horizontal="left" vertical="top" wrapText="1"/>
    </xf>
    <xf numFmtId="0" fontId="2" fillId="5" borderId="34" xfId="0" applyFont="1" applyFill="1" applyBorder="1" applyAlignment="1">
      <alignment horizontal="right" vertical="top" wrapText="1"/>
    </xf>
    <xf numFmtId="0" fontId="2" fillId="5" borderId="40" xfId="0" applyFont="1" applyFill="1" applyBorder="1" applyAlignment="1">
      <alignment horizontal="right" vertical="top" wrapText="1"/>
    </xf>
    <xf numFmtId="0" fontId="2" fillId="6" borderId="39" xfId="0" applyFont="1" applyFill="1" applyBorder="1" applyAlignment="1">
      <alignment horizontal="right" vertical="top" wrapText="1"/>
    </xf>
    <xf numFmtId="0" fontId="2" fillId="6" borderId="50" xfId="0" applyFont="1" applyFill="1" applyBorder="1" applyAlignment="1">
      <alignment horizontal="right" vertical="top" wrapText="1"/>
    </xf>
    <xf numFmtId="0" fontId="1" fillId="3" borderId="51" xfId="0" applyFont="1" applyFill="1" applyBorder="1" applyAlignment="1">
      <alignment horizontal="left" vertical="top" wrapText="1"/>
    </xf>
    <xf numFmtId="0" fontId="1" fillId="3" borderId="47" xfId="0" applyFont="1" applyFill="1" applyBorder="1" applyAlignment="1">
      <alignment horizontal="left" vertical="top" wrapText="1"/>
    </xf>
    <xf numFmtId="49" fontId="2" fillId="2" borderId="22" xfId="0" applyNumberFormat="1" applyFont="1" applyFill="1" applyBorder="1" applyAlignment="1">
      <alignment horizontal="center" vertical="top" wrapText="1"/>
    </xf>
    <xf numFmtId="49" fontId="2" fillId="2" borderId="14" xfId="0" applyNumberFormat="1" applyFont="1" applyFill="1" applyBorder="1" applyAlignment="1">
      <alignment horizontal="center" vertical="top" wrapText="1"/>
    </xf>
    <xf numFmtId="49" fontId="2" fillId="2" borderId="24" xfId="0" applyNumberFormat="1" applyFont="1" applyFill="1" applyBorder="1" applyAlignment="1">
      <alignment horizontal="center" vertical="top" wrapText="1"/>
    </xf>
    <xf numFmtId="49" fontId="2" fillId="0" borderId="22" xfId="0" applyNumberFormat="1" applyFont="1" applyBorder="1" applyAlignment="1">
      <alignment horizontal="center" vertical="top" wrapText="1"/>
    </xf>
    <xf numFmtId="49" fontId="2" fillId="0" borderId="14" xfId="0" applyNumberFormat="1" applyFont="1" applyBorder="1" applyAlignment="1">
      <alignment horizontal="center" vertical="top" wrapText="1"/>
    </xf>
    <xf numFmtId="49" fontId="2" fillId="0" borderId="24" xfId="0" applyNumberFormat="1" applyFont="1" applyBorder="1" applyAlignment="1">
      <alignment horizontal="center" vertical="top" wrapText="1"/>
    </xf>
    <xf numFmtId="49" fontId="2" fillId="6" borderId="29" xfId="0" applyNumberFormat="1" applyFont="1" applyFill="1" applyBorder="1" applyAlignment="1">
      <alignment horizontal="right" vertical="top"/>
    </xf>
    <xf numFmtId="49" fontId="2" fillId="6" borderId="41" xfId="0" applyNumberFormat="1" applyFont="1" applyFill="1" applyBorder="1" applyAlignment="1">
      <alignment horizontal="right" vertical="top"/>
    </xf>
    <xf numFmtId="0" fontId="1" fillId="6" borderId="41" xfId="0" applyFont="1" applyFill="1" applyBorder="1" applyAlignment="1">
      <alignment horizontal="center" vertical="top"/>
    </xf>
    <xf numFmtId="0" fontId="1" fillId="6" borderId="42" xfId="0" applyFont="1" applyFill="1" applyBorder="1" applyAlignment="1">
      <alignment horizontal="center" vertical="top"/>
    </xf>
    <xf numFmtId="49" fontId="2" fillId="7" borderId="29" xfId="0" applyNumberFormat="1" applyFont="1" applyFill="1" applyBorder="1" applyAlignment="1">
      <alignment horizontal="right" vertical="top"/>
    </xf>
    <xf numFmtId="0" fontId="1" fillId="2" borderId="58" xfId="0" applyFont="1" applyFill="1" applyBorder="1" applyAlignment="1">
      <alignment horizontal="center" vertical="top" wrapText="1"/>
    </xf>
    <xf numFmtId="0" fontId="1" fillId="2" borderId="59" xfId="0" applyFont="1" applyFill="1" applyBorder="1" applyAlignment="1">
      <alignment horizontal="center" vertical="top" wrapText="1"/>
    </xf>
    <xf numFmtId="49" fontId="2" fillId="0" borderId="35" xfId="0" applyNumberFormat="1" applyFont="1" applyBorder="1" applyAlignment="1">
      <alignment horizontal="center" vertical="top"/>
    </xf>
    <xf numFmtId="49" fontId="2" fillId="2" borderId="37" xfId="0" applyNumberFormat="1" applyFont="1" applyFill="1" applyBorder="1" applyAlignment="1">
      <alignment horizontal="right" vertical="top"/>
    </xf>
    <xf numFmtId="49" fontId="2" fillId="2" borderId="58" xfId="0" applyNumberFormat="1" applyFont="1" applyFill="1" applyBorder="1" applyAlignment="1">
      <alignment horizontal="right" vertical="top"/>
    </xf>
    <xf numFmtId="0" fontId="1" fillId="0" borderId="21" xfId="0" applyFont="1" applyFill="1" applyBorder="1" applyAlignment="1">
      <alignment horizontal="left" vertical="top" wrapText="1"/>
    </xf>
    <xf numFmtId="0" fontId="1" fillId="0" borderId="36"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6" xfId="0" applyFont="1" applyFill="1" applyBorder="1" applyAlignment="1">
      <alignment horizontal="left" vertical="top" wrapText="1"/>
    </xf>
    <xf numFmtId="0" fontId="1" fillId="0" borderId="35" xfId="0" applyFont="1" applyFill="1" applyBorder="1" applyAlignment="1">
      <alignment horizontal="center" vertical="center" textRotation="90" wrapText="1"/>
    </xf>
    <xf numFmtId="49" fontId="2" fillId="7" borderId="28" xfId="0" applyNumberFormat="1" applyFont="1" applyFill="1" applyBorder="1" applyAlignment="1">
      <alignment horizontal="center" vertical="top" wrapText="1"/>
    </xf>
    <xf numFmtId="49" fontId="2" fillId="7" borderId="6" xfId="0" applyNumberFormat="1" applyFont="1" applyFill="1" applyBorder="1" applyAlignment="1">
      <alignment horizontal="center" vertical="top" wrapText="1"/>
    </xf>
    <xf numFmtId="49" fontId="2" fillId="7" borderId="7" xfId="0" applyNumberFormat="1" applyFont="1" applyFill="1" applyBorder="1" applyAlignment="1">
      <alignment horizontal="center" vertical="top" wrapText="1"/>
    </xf>
    <xf numFmtId="49" fontId="2" fillId="0" borderId="40" xfId="0" applyNumberFormat="1" applyFont="1" applyFill="1" applyBorder="1" applyAlignment="1">
      <alignment horizontal="center" vertical="top" wrapText="1"/>
    </xf>
    <xf numFmtId="0" fontId="2" fillId="0" borderId="8" xfId="0" applyFont="1" applyBorder="1" applyAlignment="1">
      <alignment horizontal="center" vertical="center" wrapText="1"/>
    </xf>
    <xf numFmtId="0" fontId="2" fillId="0" borderId="41" xfId="0" applyFont="1" applyBorder="1" applyAlignment="1">
      <alignment horizontal="center" vertical="center" wrapText="1"/>
    </xf>
    <xf numFmtId="0" fontId="2" fillId="6" borderId="38" xfId="0" applyFont="1" applyFill="1" applyBorder="1" applyAlignment="1">
      <alignment horizontal="right" vertical="top" wrapText="1"/>
    </xf>
    <xf numFmtId="0" fontId="2" fillId="6" borderId="49" xfId="0" applyFont="1" applyFill="1" applyBorder="1" applyAlignment="1">
      <alignment horizontal="right" vertical="top" wrapText="1"/>
    </xf>
    <xf numFmtId="0" fontId="2" fillId="2" borderId="29"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1" fillId="3" borderId="31"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32" xfId="0" applyFont="1" applyFill="1" applyBorder="1" applyAlignment="1">
      <alignment horizontal="left" vertical="top" wrapText="1"/>
    </xf>
    <xf numFmtId="49" fontId="1" fillId="0" borderId="56" xfId="0" applyNumberFormat="1" applyFont="1" applyFill="1" applyBorder="1" applyAlignment="1">
      <alignment horizontal="left" vertical="top" wrapText="1"/>
    </xf>
    <xf numFmtId="0" fontId="4" fillId="0" borderId="56" xfId="0" applyFont="1" applyBorder="1" applyAlignment="1">
      <alignment horizontal="left" vertical="top" wrapText="1"/>
    </xf>
    <xf numFmtId="49" fontId="1" fillId="0" borderId="0" xfId="0" applyNumberFormat="1" applyFont="1" applyFill="1" applyBorder="1" applyAlignment="1">
      <alignment horizontal="left" vertical="top" wrapText="1"/>
    </xf>
    <xf numFmtId="0" fontId="4" fillId="0" borderId="0" xfId="0" applyFont="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CCECFF"/>
      <color rgb="FFFFFF99"/>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Times New Roman" panose="02020603050405020304" pitchFamily="18" charset="0"/>
                <a:cs typeface="Times New Roman" panose="02020603050405020304" pitchFamily="18" charset="0"/>
              </a:defRPr>
            </a:pPr>
            <a:r>
              <a:rPr lang="en-US" sz="1050" b="0">
                <a:latin typeface="Times New Roman" panose="02020603050405020304" pitchFamily="18" charset="0"/>
                <a:cs typeface="Times New Roman" panose="02020603050405020304" pitchFamily="18" charset="0"/>
              </a:rPr>
              <a:t>faktiškai įvykdyta -</a:t>
            </a:r>
            <a:r>
              <a:rPr lang="lt-LT" sz="1050" b="0">
                <a:latin typeface="Times New Roman" panose="02020603050405020304" pitchFamily="18" charset="0"/>
                <a:cs typeface="Times New Roman" panose="02020603050405020304" pitchFamily="18" charset="0"/>
              </a:rPr>
              <a:t> 6; 100 proc.</a:t>
            </a:r>
            <a:endParaRPr lang="en-US" sz="1050" b="0">
              <a:latin typeface="Times New Roman" panose="02020603050405020304" pitchFamily="18" charset="0"/>
              <a:cs typeface="Times New Roman" panose="02020603050405020304" pitchFamily="18" charset="0"/>
            </a:endParaRP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Ataskaita!$B$10:$D$10</c:f>
              <c:strCache>
                <c:ptCount val="1"/>
                <c:pt idx="0">
                  <c:v>faktiškai įvykdyta –</c:v>
                </c:pt>
              </c:strCache>
            </c:strRef>
          </c:tx>
          <c:dPt>
            <c:idx val="0"/>
            <c:bubble3D val="0"/>
            <c:spPr>
              <a:solidFill>
                <a:schemeClr val="bg1"/>
              </a:solidFill>
            </c:spPr>
          </c:dPt>
          <c:val>
            <c:numRef>
              <c:f>Ataskaita!$E$10</c:f>
              <c:numCache>
                <c:formatCode>General</c:formatCode>
                <c:ptCount val="1"/>
                <c:pt idx="0">
                  <c:v>6</c:v>
                </c:pt>
              </c:numCache>
            </c:numRef>
          </c:val>
        </c:ser>
        <c:dLbls>
          <c:showLegendKey val="0"/>
          <c:showVal val="0"/>
          <c:showCatName val="0"/>
          <c:showSerName val="0"/>
          <c:showPercent val="0"/>
          <c:showBubbleSize val="0"/>
          <c:showLeaderLines val="1"/>
        </c:dLbls>
      </c:pie3DChart>
      <c:spPr>
        <a:gradFill>
          <a:gsLst>
            <a:gs pos="0">
              <a:schemeClr val="accent1">
                <a:tint val="66000"/>
                <a:satMod val="160000"/>
              </a:schemeClr>
            </a:gs>
            <a:gs pos="77000">
              <a:schemeClr val="accent1">
                <a:tint val="44500"/>
                <a:satMod val="160000"/>
              </a:schemeClr>
            </a:gs>
            <a:gs pos="100000">
              <a:schemeClr val="accent1">
                <a:tint val="23500"/>
                <a:satMod val="160000"/>
              </a:schemeClr>
            </a:gs>
          </a:gsLst>
          <a:lin ang="5400000" scaled="0"/>
        </a:gradFill>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361950</xdr:colOff>
      <xdr:row>11</xdr:row>
      <xdr:rowOff>71437</xdr:rowOff>
    </xdr:from>
    <xdr:to>
      <xdr:col>8</xdr:col>
      <xdr:colOff>57150</xdr:colOff>
      <xdr:row>28</xdr:row>
      <xdr:rowOff>61912</xdr:rowOff>
    </xdr:to>
    <xdr:graphicFrame macro="">
      <xdr:nvGraphicFramePr>
        <xdr:cNvPr id="4" name="Diagrama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zoomScale="120" zoomScaleNormal="120" zoomScaleSheetLayoutView="100" workbookViewId="0">
      <selection activeCell="M25" sqref="M25"/>
    </sheetView>
  </sheetViews>
  <sheetFormatPr defaultRowHeight="12.75" x14ac:dyDescent="0.2"/>
  <cols>
    <col min="9" max="9" width="12.7109375" customWidth="1"/>
  </cols>
  <sheetData>
    <row r="1" spans="1:11" ht="15.75" x14ac:dyDescent="0.25">
      <c r="A1" s="189" t="s">
        <v>75</v>
      </c>
      <c r="B1" s="189"/>
      <c r="C1" s="189"/>
      <c r="D1" s="189"/>
      <c r="E1" s="189"/>
      <c r="F1" s="189"/>
      <c r="G1" s="189"/>
      <c r="H1" s="189"/>
      <c r="I1" s="189"/>
      <c r="J1" s="125"/>
      <c r="K1" s="125"/>
    </row>
    <row r="2" spans="1:11" ht="15.75" x14ac:dyDescent="0.25">
      <c r="A2" s="189" t="s">
        <v>89</v>
      </c>
      <c r="B2" s="189"/>
      <c r="C2" s="189"/>
      <c r="D2" s="189"/>
      <c r="E2" s="189"/>
      <c r="F2" s="189"/>
      <c r="G2" s="189"/>
      <c r="H2" s="189"/>
      <c r="I2" s="189"/>
      <c r="J2" s="125"/>
      <c r="K2" s="125"/>
    </row>
    <row r="3" spans="1:11" ht="15.75" x14ac:dyDescent="0.25">
      <c r="A3" s="189" t="s">
        <v>69</v>
      </c>
      <c r="B3" s="189"/>
      <c r="C3" s="189"/>
      <c r="D3" s="189"/>
      <c r="E3" s="189"/>
      <c r="F3" s="189"/>
      <c r="G3" s="189"/>
      <c r="H3" s="189"/>
      <c r="I3" s="189"/>
      <c r="J3" s="125"/>
      <c r="K3" s="125"/>
    </row>
    <row r="5" spans="1:11" ht="15.75" x14ac:dyDescent="0.2">
      <c r="A5" s="190" t="s">
        <v>83</v>
      </c>
      <c r="B5" s="190"/>
      <c r="C5" s="190"/>
      <c r="D5" s="190"/>
      <c r="E5" s="190"/>
      <c r="F5" s="190"/>
      <c r="G5" s="190"/>
      <c r="H5" s="190"/>
      <c r="I5" s="190"/>
      <c r="J5" s="190"/>
      <c r="K5" s="190"/>
    </row>
    <row r="7" spans="1:11" ht="30.75" customHeight="1" x14ac:dyDescent="0.2">
      <c r="A7" s="188" t="s">
        <v>70</v>
      </c>
      <c r="B7" s="188"/>
      <c r="C7" s="188"/>
      <c r="D7" s="188"/>
      <c r="E7" s="188"/>
      <c r="F7" s="188"/>
      <c r="G7" s="188"/>
      <c r="H7" s="188"/>
      <c r="I7" s="188"/>
      <c r="J7" s="126"/>
      <c r="K7" s="126"/>
    </row>
    <row r="9" spans="1:11" ht="15.75" x14ac:dyDescent="0.2">
      <c r="A9" s="188" t="s">
        <v>87</v>
      </c>
      <c r="B9" s="188"/>
      <c r="C9" s="188"/>
      <c r="D9" s="188"/>
      <c r="E9" s="188"/>
      <c r="F9" s="188"/>
      <c r="G9" s="188"/>
      <c r="H9" s="188"/>
      <c r="I9" s="188"/>
      <c r="J9" s="188"/>
      <c r="K9" s="188"/>
    </row>
    <row r="10" spans="1:11" ht="15.75" x14ac:dyDescent="0.25">
      <c r="A10" s="127"/>
      <c r="B10" s="192" t="s">
        <v>71</v>
      </c>
      <c r="C10" s="192"/>
      <c r="D10" s="128" t="s">
        <v>84</v>
      </c>
      <c r="E10" s="129">
        <v>6</v>
      </c>
      <c r="F10" s="193" t="s">
        <v>85</v>
      </c>
      <c r="G10" s="193"/>
      <c r="H10" s="193"/>
      <c r="I10" s="193"/>
      <c r="J10" s="193"/>
      <c r="K10" s="193"/>
    </row>
    <row r="11" spans="1:11" ht="15.75" x14ac:dyDescent="0.25">
      <c r="A11" s="127"/>
      <c r="B11" s="195" t="s">
        <v>86</v>
      </c>
      <c r="C11" s="195"/>
      <c r="D11" s="196"/>
      <c r="E11" s="196"/>
      <c r="F11" s="196"/>
      <c r="G11" s="196"/>
      <c r="H11" s="142"/>
      <c r="I11" s="142"/>
      <c r="J11" s="142"/>
      <c r="K11" s="142"/>
    </row>
    <row r="14" spans="1:11" x14ac:dyDescent="0.2">
      <c r="B14" s="130"/>
      <c r="C14" s="130"/>
      <c r="D14" s="130"/>
      <c r="E14" s="130"/>
      <c r="F14" s="130"/>
      <c r="G14" s="130"/>
      <c r="H14" s="130"/>
      <c r="I14" s="130"/>
      <c r="J14" s="130"/>
      <c r="K14" s="130"/>
    </row>
    <row r="15" spans="1:11" x14ac:dyDescent="0.2">
      <c r="B15" s="130"/>
      <c r="C15" s="130"/>
      <c r="D15" s="130"/>
      <c r="E15" s="130"/>
      <c r="F15" s="130"/>
      <c r="G15" s="130"/>
      <c r="H15" s="130"/>
      <c r="I15" s="130"/>
      <c r="J15" s="130"/>
      <c r="K15" s="130"/>
    </row>
    <row r="16" spans="1:11" x14ac:dyDescent="0.2">
      <c r="B16" s="130"/>
      <c r="C16" s="130"/>
      <c r="D16" s="130"/>
      <c r="E16" s="130"/>
      <c r="F16" s="130"/>
      <c r="G16" s="130"/>
      <c r="H16" s="130"/>
      <c r="I16" s="130"/>
      <c r="J16" s="130"/>
      <c r="K16" s="130"/>
    </row>
    <row r="17" spans="1:11" x14ac:dyDescent="0.2">
      <c r="B17" s="130"/>
      <c r="C17" s="130"/>
      <c r="D17" s="130"/>
      <c r="E17" s="130"/>
      <c r="F17" s="130"/>
      <c r="G17" s="130"/>
      <c r="H17" s="130"/>
      <c r="I17" s="130"/>
      <c r="J17" s="130"/>
      <c r="K17" s="130"/>
    </row>
    <row r="18" spans="1:11" x14ac:dyDescent="0.2">
      <c r="B18" s="130"/>
      <c r="C18" s="130"/>
      <c r="D18" s="130"/>
      <c r="E18" s="130"/>
      <c r="F18" s="130"/>
      <c r="G18" s="130"/>
      <c r="H18" s="130"/>
      <c r="I18" s="130"/>
      <c r="J18" s="130"/>
      <c r="K18" s="130"/>
    </row>
    <row r="19" spans="1:11" x14ac:dyDescent="0.2">
      <c r="B19" s="130"/>
      <c r="C19" s="130"/>
      <c r="D19" s="130"/>
      <c r="E19" s="130"/>
      <c r="F19" s="130"/>
      <c r="G19" s="130"/>
      <c r="H19" s="130"/>
      <c r="I19" s="130"/>
      <c r="J19" s="130"/>
      <c r="K19" s="130"/>
    </row>
    <row r="20" spans="1:11" x14ac:dyDescent="0.2">
      <c r="B20" s="130"/>
      <c r="C20" s="130"/>
      <c r="D20" s="130"/>
      <c r="E20" s="130"/>
      <c r="F20" s="130"/>
      <c r="G20" s="130"/>
      <c r="H20" s="130"/>
      <c r="I20" s="130"/>
      <c r="J20" s="130"/>
      <c r="K20" s="130"/>
    </row>
    <row r="21" spans="1:11" x14ac:dyDescent="0.2">
      <c r="B21" s="130"/>
      <c r="C21" s="130"/>
      <c r="D21" s="130"/>
      <c r="E21" s="130"/>
      <c r="F21" s="130"/>
      <c r="G21" s="130"/>
      <c r="H21" s="130"/>
      <c r="I21" s="130"/>
      <c r="J21" s="130"/>
      <c r="K21" s="130"/>
    </row>
    <row r="22" spans="1:11" x14ac:dyDescent="0.2">
      <c r="B22" s="130"/>
      <c r="C22" s="130"/>
      <c r="D22" s="130"/>
      <c r="E22" s="130"/>
      <c r="F22" s="130"/>
      <c r="G22" s="130"/>
      <c r="H22" s="130"/>
      <c r="I22" s="130"/>
      <c r="J22" s="130"/>
      <c r="K22" s="130"/>
    </row>
    <row r="23" spans="1:11" x14ac:dyDescent="0.2">
      <c r="B23" s="130"/>
      <c r="C23" s="130"/>
      <c r="D23" s="130"/>
      <c r="E23" s="130"/>
      <c r="F23" s="130"/>
      <c r="G23" s="130"/>
      <c r="H23" s="130"/>
      <c r="I23" s="130"/>
      <c r="J23" s="130"/>
      <c r="K23" s="130"/>
    </row>
    <row r="24" spans="1:11" x14ac:dyDescent="0.2">
      <c r="B24" s="130"/>
      <c r="C24" s="130"/>
      <c r="D24" s="130"/>
      <c r="E24" s="130"/>
      <c r="F24" s="130"/>
      <c r="G24" s="130"/>
      <c r="H24" s="130"/>
      <c r="I24" s="130"/>
      <c r="J24" s="130"/>
      <c r="K24" s="130"/>
    </row>
    <row r="25" spans="1:11" x14ac:dyDescent="0.2">
      <c r="B25" s="130"/>
      <c r="C25" s="130"/>
      <c r="D25" s="130"/>
      <c r="E25" s="130"/>
      <c r="F25" s="130"/>
      <c r="G25" s="130"/>
      <c r="H25" s="130"/>
      <c r="I25" s="130"/>
      <c r="J25" s="130"/>
      <c r="K25" s="130"/>
    </row>
    <row r="26" spans="1:11" x14ac:dyDescent="0.2">
      <c r="B26" s="130"/>
      <c r="C26" s="130"/>
      <c r="D26" s="130"/>
      <c r="E26" s="130"/>
      <c r="F26" s="130"/>
      <c r="G26" s="130"/>
      <c r="H26" s="130"/>
      <c r="I26" s="130"/>
      <c r="J26" s="130"/>
      <c r="K26" s="130"/>
    </row>
    <row r="27" spans="1:11" x14ac:dyDescent="0.2">
      <c r="B27" s="130"/>
      <c r="C27" s="130"/>
      <c r="D27" s="130"/>
      <c r="E27" s="130"/>
      <c r="F27" s="130"/>
      <c r="G27" s="130"/>
      <c r="H27" s="130"/>
      <c r="I27" s="130"/>
      <c r="J27" s="130"/>
      <c r="K27" s="130"/>
    </row>
    <row r="28" spans="1:11" x14ac:dyDescent="0.2">
      <c r="B28" s="130"/>
      <c r="C28" s="130"/>
      <c r="D28" s="130"/>
      <c r="E28" s="130"/>
      <c r="F28" s="130"/>
      <c r="G28" s="130"/>
      <c r="H28" s="130"/>
      <c r="I28" s="130"/>
      <c r="J28" s="130"/>
      <c r="K28" s="130"/>
    </row>
    <row r="29" spans="1:11" x14ac:dyDescent="0.2">
      <c r="B29" s="130"/>
      <c r="C29" s="130"/>
      <c r="D29" s="130"/>
      <c r="E29" s="130"/>
      <c r="F29" s="130"/>
      <c r="G29" s="130"/>
      <c r="H29" s="130"/>
      <c r="I29" s="130"/>
      <c r="J29" s="130"/>
      <c r="K29" s="130"/>
    </row>
    <row r="30" spans="1:11" x14ac:dyDescent="0.2">
      <c r="B30" s="130"/>
      <c r="C30" s="130"/>
      <c r="D30" s="130"/>
      <c r="E30" s="130"/>
      <c r="F30" s="130"/>
      <c r="G30" s="130"/>
      <c r="H30" s="130"/>
      <c r="I30" s="130"/>
      <c r="J30" s="130"/>
      <c r="K30" s="130"/>
    </row>
    <row r="31" spans="1:11" x14ac:dyDescent="0.2">
      <c r="B31" s="130"/>
      <c r="C31" s="130"/>
      <c r="D31" s="130"/>
      <c r="E31" s="130"/>
      <c r="F31" s="130"/>
      <c r="G31" s="130"/>
      <c r="H31" s="130"/>
      <c r="I31" s="130"/>
      <c r="J31" s="130"/>
      <c r="K31" s="130"/>
    </row>
    <row r="32" spans="1:11" ht="43.5" customHeight="1" x14ac:dyDescent="0.2">
      <c r="A32" s="197" t="s">
        <v>79</v>
      </c>
      <c r="B32" s="198"/>
      <c r="C32" s="198"/>
      <c r="D32" s="198"/>
      <c r="E32" s="198"/>
      <c r="F32" s="198"/>
      <c r="G32" s="198"/>
      <c r="H32" s="198"/>
      <c r="I32" s="198"/>
      <c r="J32" s="143"/>
      <c r="K32" s="143"/>
    </row>
    <row r="33" spans="1:11" ht="30" customHeight="1" x14ac:dyDescent="0.2">
      <c r="A33" s="194" t="s">
        <v>72</v>
      </c>
      <c r="B33" s="194"/>
      <c r="C33" s="194"/>
      <c r="D33" s="194"/>
      <c r="E33" s="194"/>
      <c r="F33" s="194"/>
      <c r="G33" s="194"/>
      <c r="H33" s="194"/>
      <c r="I33" s="194"/>
      <c r="J33" s="131"/>
      <c r="K33" s="131"/>
    </row>
    <row r="34" spans="1:11" ht="33" customHeight="1" x14ac:dyDescent="0.2">
      <c r="A34" s="191" t="s">
        <v>73</v>
      </c>
      <c r="B34" s="191"/>
      <c r="C34" s="191"/>
      <c r="D34" s="191"/>
      <c r="E34" s="191"/>
      <c r="F34" s="191"/>
      <c r="G34" s="191"/>
      <c r="H34" s="191"/>
      <c r="I34" s="191"/>
      <c r="J34" s="132"/>
      <c r="K34" s="132"/>
    </row>
    <row r="35" spans="1:11" ht="36.75" customHeight="1" x14ac:dyDescent="0.2">
      <c r="A35" s="191" t="s">
        <v>74</v>
      </c>
      <c r="B35" s="191"/>
      <c r="C35" s="191"/>
      <c r="D35" s="191"/>
      <c r="E35" s="191"/>
      <c r="F35" s="191"/>
      <c r="G35" s="191"/>
      <c r="H35" s="191"/>
      <c r="I35" s="191"/>
      <c r="J35" s="132"/>
      <c r="K35" s="132"/>
    </row>
  </sheetData>
  <mergeCells count="13">
    <mergeCell ref="A34:I34"/>
    <mergeCell ref="A35:I35"/>
    <mergeCell ref="B10:C10"/>
    <mergeCell ref="F10:K10"/>
    <mergeCell ref="A33:I33"/>
    <mergeCell ref="B11:G11"/>
    <mergeCell ref="A32:I32"/>
    <mergeCell ref="A9:K9"/>
    <mergeCell ref="A1:I1"/>
    <mergeCell ref="A2:I2"/>
    <mergeCell ref="A3:I3"/>
    <mergeCell ref="A5:K5"/>
    <mergeCell ref="A7:I7"/>
  </mergeCells>
  <pageMargins left="1.1811023622047245" right="0.39370078740157483" top="0.74803149606299213" bottom="0.4724409448818898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
  <sheetViews>
    <sheetView zoomScale="120" zoomScaleNormal="120" zoomScaleSheetLayoutView="120" workbookViewId="0">
      <selection activeCell="S35" sqref="S35"/>
    </sheetView>
  </sheetViews>
  <sheetFormatPr defaultRowHeight="12.75" x14ac:dyDescent="0.2"/>
  <cols>
    <col min="1" max="3" width="2.7109375" style="3" customWidth="1"/>
    <col min="4" max="4" width="31.5703125" style="3" customWidth="1"/>
    <col min="5" max="5" width="4.42578125" style="16" customWidth="1"/>
    <col min="6" max="6" width="4.140625" style="42" customWidth="1"/>
    <col min="7" max="7" width="7.7109375" style="4" customWidth="1"/>
    <col min="8" max="8" width="9.42578125" style="3" customWidth="1"/>
    <col min="9" max="9" width="10.28515625" style="3" customWidth="1"/>
    <col min="10" max="10" width="10.140625" style="3" customWidth="1"/>
    <col min="11" max="11" width="27.5703125" style="3" customWidth="1"/>
    <col min="12" max="12" width="6.140625" style="3" customWidth="1"/>
    <col min="13" max="13" width="6.5703125" style="3" customWidth="1"/>
    <col min="14" max="14" width="19" style="3" customWidth="1"/>
    <col min="15" max="15" width="18.85546875" style="3" customWidth="1"/>
    <col min="16" max="16384" width="9.140625" style="2"/>
  </cols>
  <sheetData>
    <row r="1" spans="1:17" s="62" customFormat="1" ht="14.25" customHeight="1" x14ac:dyDescent="0.2">
      <c r="A1" s="236" t="s">
        <v>90</v>
      </c>
      <c r="B1" s="236"/>
      <c r="C1" s="236"/>
      <c r="D1" s="236"/>
      <c r="E1" s="236"/>
      <c r="F1" s="236"/>
      <c r="G1" s="236"/>
      <c r="H1" s="236"/>
      <c r="I1" s="237"/>
      <c r="J1" s="237"/>
      <c r="K1" s="237"/>
      <c r="L1" s="237"/>
      <c r="M1" s="237"/>
      <c r="N1" s="237"/>
      <c r="O1" s="237"/>
    </row>
    <row r="2" spans="1:17" ht="15.75" x14ac:dyDescent="0.2">
      <c r="A2" s="241" t="s">
        <v>68</v>
      </c>
      <c r="B2" s="241"/>
      <c r="C2" s="241"/>
      <c r="D2" s="241"/>
      <c r="E2" s="241"/>
      <c r="F2" s="241"/>
      <c r="G2" s="241"/>
      <c r="H2" s="241"/>
      <c r="I2" s="241"/>
      <c r="J2" s="241"/>
      <c r="K2" s="241"/>
      <c r="L2" s="241"/>
      <c r="M2" s="241"/>
      <c r="N2" s="241"/>
      <c r="O2" s="241"/>
    </row>
    <row r="3" spans="1:17" ht="13.5" thickBot="1" x14ac:dyDescent="0.25">
      <c r="L3" s="242"/>
      <c r="M3" s="242"/>
      <c r="N3" s="242"/>
      <c r="O3" s="242"/>
    </row>
    <row r="4" spans="1:17" s="62" customFormat="1" ht="22.5" customHeight="1" thickBot="1" x14ac:dyDescent="0.25">
      <c r="A4" s="243" t="s">
        <v>53</v>
      </c>
      <c r="B4" s="246" t="s">
        <v>0</v>
      </c>
      <c r="C4" s="246" t="s">
        <v>1</v>
      </c>
      <c r="D4" s="228" t="s">
        <v>11</v>
      </c>
      <c r="E4" s="252" t="s">
        <v>2</v>
      </c>
      <c r="F4" s="249" t="s">
        <v>3</v>
      </c>
      <c r="G4" s="246" t="s">
        <v>4</v>
      </c>
      <c r="H4" s="239" t="s">
        <v>54</v>
      </c>
      <c r="I4" s="239"/>
      <c r="J4" s="239"/>
      <c r="K4" s="240" t="s">
        <v>55</v>
      </c>
      <c r="L4" s="240"/>
      <c r="M4" s="240"/>
      <c r="N4" s="228" t="s">
        <v>56</v>
      </c>
      <c r="O4" s="231" t="s">
        <v>57</v>
      </c>
    </row>
    <row r="5" spans="1:17" s="62" customFormat="1" ht="15" customHeight="1" x14ac:dyDescent="0.2">
      <c r="A5" s="244"/>
      <c r="B5" s="247"/>
      <c r="C5" s="247"/>
      <c r="D5" s="229"/>
      <c r="E5" s="253"/>
      <c r="F5" s="250"/>
      <c r="G5" s="247"/>
      <c r="H5" s="238" t="s">
        <v>58</v>
      </c>
      <c r="I5" s="228" t="s">
        <v>59</v>
      </c>
      <c r="J5" s="238" t="s">
        <v>60</v>
      </c>
      <c r="K5" s="259" t="s">
        <v>61</v>
      </c>
      <c r="L5" s="234" t="s">
        <v>62</v>
      </c>
      <c r="M5" s="234" t="s">
        <v>63</v>
      </c>
      <c r="N5" s="229"/>
      <c r="O5" s="232"/>
    </row>
    <row r="6" spans="1:17" s="62" customFormat="1" ht="100.5" customHeight="1" thickBot="1" x14ac:dyDescent="0.25">
      <c r="A6" s="245"/>
      <c r="B6" s="248"/>
      <c r="C6" s="248"/>
      <c r="D6" s="230"/>
      <c r="E6" s="254"/>
      <c r="F6" s="251"/>
      <c r="G6" s="248"/>
      <c r="H6" s="230"/>
      <c r="I6" s="230"/>
      <c r="J6" s="230"/>
      <c r="K6" s="260"/>
      <c r="L6" s="235"/>
      <c r="M6" s="235"/>
      <c r="N6" s="230"/>
      <c r="O6" s="233"/>
    </row>
    <row r="7" spans="1:17" ht="41.25" customHeight="1" x14ac:dyDescent="0.2">
      <c r="A7" s="147" t="s">
        <v>5</v>
      </c>
      <c r="B7" s="201" t="s">
        <v>21</v>
      </c>
      <c r="C7" s="202"/>
      <c r="D7" s="202"/>
      <c r="E7" s="202"/>
      <c r="F7" s="202"/>
      <c r="G7" s="203"/>
      <c r="H7" s="204" t="s">
        <v>76</v>
      </c>
      <c r="I7" s="205"/>
      <c r="J7" s="206"/>
      <c r="K7" s="148" t="s">
        <v>64</v>
      </c>
      <c r="L7" s="149">
        <v>30</v>
      </c>
      <c r="M7" s="149">
        <v>30.5</v>
      </c>
      <c r="N7" s="150"/>
      <c r="O7" s="151"/>
    </row>
    <row r="8" spans="1:17" ht="78.75" customHeight="1" x14ac:dyDescent="0.2">
      <c r="A8" s="152"/>
      <c r="B8" s="153"/>
      <c r="C8" s="154"/>
      <c r="D8" s="154"/>
      <c r="E8" s="154"/>
      <c r="F8" s="154"/>
      <c r="G8" s="154"/>
      <c r="H8" s="207" t="s">
        <v>76</v>
      </c>
      <c r="I8" s="208"/>
      <c r="J8" s="208"/>
      <c r="K8" s="155" t="s">
        <v>65</v>
      </c>
      <c r="L8" s="156">
        <v>3546</v>
      </c>
      <c r="M8" s="156">
        <v>2461</v>
      </c>
      <c r="N8" s="224" t="s">
        <v>82</v>
      </c>
      <c r="O8" s="225"/>
    </row>
    <row r="9" spans="1:17" ht="15.75" customHeight="1" thickBot="1" x14ac:dyDescent="0.25">
      <c r="A9" s="157" t="s">
        <v>5</v>
      </c>
      <c r="B9" s="59" t="s">
        <v>5</v>
      </c>
      <c r="C9" s="264" t="s">
        <v>22</v>
      </c>
      <c r="D9" s="265"/>
      <c r="E9" s="265"/>
      <c r="F9" s="265"/>
      <c r="G9" s="265"/>
      <c r="H9" s="265"/>
      <c r="I9" s="265"/>
      <c r="J9" s="265"/>
      <c r="K9" s="265"/>
      <c r="L9" s="265"/>
      <c r="M9" s="265"/>
      <c r="N9" s="265"/>
      <c r="O9" s="266"/>
    </row>
    <row r="10" spans="1:17" x14ac:dyDescent="0.2">
      <c r="A10" s="255" t="s">
        <v>5</v>
      </c>
      <c r="B10" s="215" t="s">
        <v>5</v>
      </c>
      <c r="C10" s="257" t="s">
        <v>5</v>
      </c>
      <c r="D10" s="226" t="s">
        <v>26</v>
      </c>
      <c r="E10" s="212"/>
      <c r="F10" s="257" t="s">
        <v>28</v>
      </c>
      <c r="G10" s="68" t="s">
        <v>19</v>
      </c>
      <c r="H10" s="51">
        <v>15</v>
      </c>
      <c r="I10" s="51">
        <v>15</v>
      </c>
      <c r="J10" s="51">
        <v>15</v>
      </c>
      <c r="K10" s="268" t="s">
        <v>42</v>
      </c>
      <c r="L10" s="7">
        <v>1</v>
      </c>
      <c r="M10" s="7">
        <v>1</v>
      </c>
      <c r="N10" s="7"/>
      <c r="O10" s="8"/>
    </row>
    <row r="11" spans="1:17" x14ac:dyDescent="0.2">
      <c r="A11" s="267"/>
      <c r="B11" s="216"/>
      <c r="C11" s="261"/>
      <c r="D11" s="262"/>
      <c r="E11" s="213"/>
      <c r="F11" s="261"/>
      <c r="G11" s="69" t="s">
        <v>27</v>
      </c>
      <c r="H11" s="57">
        <v>85</v>
      </c>
      <c r="I11" s="57">
        <v>85</v>
      </c>
      <c r="J11" s="57">
        <v>85</v>
      </c>
      <c r="K11" s="269"/>
      <c r="L11" s="9"/>
      <c r="M11" s="9"/>
      <c r="N11" s="9"/>
      <c r="O11" s="10"/>
    </row>
    <row r="12" spans="1:17" x14ac:dyDescent="0.2">
      <c r="A12" s="267"/>
      <c r="B12" s="216"/>
      <c r="C12" s="261"/>
      <c r="D12" s="262"/>
      <c r="E12" s="213"/>
      <c r="F12" s="261"/>
      <c r="G12" s="70"/>
      <c r="H12" s="54"/>
      <c r="I12" s="54"/>
      <c r="J12" s="54"/>
      <c r="K12" s="269"/>
      <c r="L12" s="11"/>
      <c r="M12" s="11"/>
      <c r="N12" s="11"/>
      <c r="O12" s="12"/>
      <c r="Q12" s="6"/>
    </row>
    <row r="13" spans="1:17" x14ac:dyDescent="0.2">
      <c r="A13" s="267"/>
      <c r="B13" s="216"/>
      <c r="C13" s="261"/>
      <c r="D13" s="262"/>
      <c r="E13" s="213"/>
      <c r="F13" s="261"/>
      <c r="G13" s="71"/>
      <c r="H13" s="54"/>
      <c r="I13" s="54"/>
      <c r="J13" s="54"/>
      <c r="K13" s="269"/>
      <c r="L13" s="9"/>
      <c r="M13" s="9"/>
      <c r="N13" s="9"/>
      <c r="O13" s="10"/>
    </row>
    <row r="14" spans="1:17" x14ac:dyDescent="0.2">
      <c r="A14" s="267"/>
      <c r="B14" s="216"/>
      <c r="C14" s="261"/>
      <c r="D14" s="262"/>
      <c r="E14" s="213"/>
      <c r="F14" s="261"/>
      <c r="G14" s="70"/>
      <c r="H14" s="54"/>
      <c r="I14" s="54"/>
      <c r="J14" s="54"/>
      <c r="K14" s="270" t="s">
        <v>43</v>
      </c>
      <c r="L14" s="36">
        <v>250</v>
      </c>
      <c r="M14" s="36">
        <v>250</v>
      </c>
      <c r="N14" s="36"/>
      <c r="O14" s="37"/>
      <c r="Q14" s="6"/>
    </row>
    <row r="15" spans="1:17" x14ac:dyDescent="0.2">
      <c r="A15" s="267"/>
      <c r="B15" s="216"/>
      <c r="C15" s="261"/>
      <c r="D15" s="262"/>
      <c r="E15" s="213"/>
      <c r="F15" s="261"/>
      <c r="G15" s="71"/>
      <c r="H15" s="54"/>
      <c r="I15" s="54"/>
      <c r="J15" s="54"/>
      <c r="K15" s="269"/>
      <c r="L15" s="9"/>
      <c r="M15" s="9"/>
      <c r="N15" s="9"/>
      <c r="O15" s="10"/>
    </row>
    <row r="16" spans="1:17" x14ac:dyDescent="0.2">
      <c r="A16" s="267"/>
      <c r="B16" s="216"/>
      <c r="C16" s="261"/>
      <c r="D16" s="262"/>
      <c r="E16" s="213"/>
      <c r="F16" s="261"/>
      <c r="G16" s="72"/>
      <c r="H16" s="55"/>
      <c r="I16" s="55"/>
      <c r="J16" s="55"/>
      <c r="K16" s="269"/>
      <c r="L16" s="11"/>
      <c r="M16" s="11"/>
      <c r="N16" s="11"/>
      <c r="O16" s="12"/>
      <c r="Q16" s="6"/>
    </row>
    <row r="17" spans="1:19" ht="13.5" thickBot="1" x14ac:dyDescent="0.25">
      <c r="A17" s="256"/>
      <c r="B17" s="217"/>
      <c r="C17" s="258"/>
      <c r="D17" s="263"/>
      <c r="E17" s="214"/>
      <c r="F17" s="258"/>
      <c r="G17" s="73" t="s">
        <v>6</v>
      </c>
      <c r="H17" s="53">
        <f>SUM(H10:H16)</f>
        <v>100</v>
      </c>
      <c r="I17" s="53">
        <f>SUM(I10:I16)</f>
        <v>100</v>
      </c>
      <c r="J17" s="53">
        <f>SUM(J10:J16)</f>
        <v>100</v>
      </c>
      <c r="K17" s="271"/>
      <c r="L17" s="13"/>
      <c r="M17" s="13"/>
      <c r="N17" s="13"/>
      <c r="O17" s="14"/>
      <c r="Q17" s="6"/>
    </row>
    <row r="18" spans="1:19" ht="26.25" customHeight="1" x14ac:dyDescent="0.2">
      <c r="A18" s="255" t="s">
        <v>5</v>
      </c>
      <c r="B18" s="215" t="s">
        <v>5</v>
      </c>
      <c r="C18" s="257" t="s">
        <v>7</v>
      </c>
      <c r="D18" s="226" t="s">
        <v>50</v>
      </c>
      <c r="E18" s="212"/>
      <c r="F18" s="257" t="s">
        <v>28</v>
      </c>
      <c r="G18" s="74" t="s">
        <v>19</v>
      </c>
      <c r="H18" s="51">
        <v>0</v>
      </c>
      <c r="I18" s="51">
        <v>52</v>
      </c>
      <c r="J18" s="51">
        <v>50.3</v>
      </c>
      <c r="K18" s="86" t="s">
        <v>32</v>
      </c>
      <c r="L18" s="110">
        <v>2</v>
      </c>
      <c r="M18" s="21">
        <v>2</v>
      </c>
      <c r="N18" s="21"/>
      <c r="O18" s="199"/>
      <c r="P18" s="18"/>
      <c r="Q18" s="19"/>
      <c r="R18" s="19"/>
      <c r="S18" s="19"/>
    </row>
    <row r="19" spans="1:19" ht="15.75" customHeight="1" thickBot="1" x14ac:dyDescent="0.25">
      <c r="A19" s="256"/>
      <c r="B19" s="217"/>
      <c r="C19" s="258"/>
      <c r="D19" s="227"/>
      <c r="E19" s="214"/>
      <c r="F19" s="258"/>
      <c r="G19" s="78" t="s">
        <v>6</v>
      </c>
      <c r="H19" s="52">
        <f>SUM(H18:H18)</f>
        <v>0</v>
      </c>
      <c r="I19" s="52">
        <f>SUM(I18:I18)</f>
        <v>52</v>
      </c>
      <c r="J19" s="52">
        <f>SUM(J18:J18)</f>
        <v>50.3</v>
      </c>
      <c r="K19" s="77"/>
      <c r="L19" s="108"/>
      <c r="M19" s="109"/>
      <c r="N19" s="109"/>
      <c r="O19" s="200"/>
      <c r="P19" s="18"/>
      <c r="Q19" s="19"/>
      <c r="R19" s="19"/>
      <c r="S19" s="19"/>
    </row>
    <row r="20" spans="1:19" ht="13.5" thickBot="1" x14ac:dyDescent="0.25">
      <c r="A20" s="158" t="s">
        <v>5</v>
      </c>
      <c r="B20" s="25" t="s">
        <v>5</v>
      </c>
      <c r="C20" s="218" t="s">
        <v>8</v>
      </c>
      <c r="D20" s="219"/>
      <c r="E20" s="219"/>
      <c r="F20" s="219"/>
      <c r="G20" s="220"/>
      <c r="H20" s="46">
        <f>SUM(H19,H17)</f>
        <v>100</v>
      </c>
      <c r="I20" s="46">
        <f>SUM(I19,I17)</f>
        <v>152</v>
      </c>
      <c r="J20" s="46">
        <f>SUM(J19,J17)</f>
        <v>150.30000000000001</v>
      </c>
      <c r="K20" s="40"/>
      <c r="L20" s="41"/>
      <c r="M20" s="99"/>
      <c r="N20" s="99"/>
      <c r="O20" s="100"/>
      <c r="P20" s="272"/>
      <c r="Q20" s="19"/>
      <c r="R20" s="19"/>
      <c r="S20" s="19"/>
    </row>
    <row r="21" spans="1:19" ht="13.5" thickBot="1" x14ac:dyDescent="0.25">
      <c r="A21" s="158" t="s">
        <v>5</v>
      </c>
      <c r="B21" s="25" t="s">
        <v>7</v>
      </c>
      <c r="C21" s="273" t="s">
        <v>23</v>
      </c>
      <c r="D21" s="274"/>
      <c r="E21" s="274"/>
      <c r="F21" s="274"/>
      <c r="G21" s="274"/>
      <c r="H21" s="274"/>
      <c r="I21" s="274"/>
      <c r="J21" s="274"/>
      <c r="K21" s="274"/>
      <c r="L21" s="274"/>
      <c r="M21" s="274"/>
      <c r="N21" s="274"/>
      <c r="O21" s="275"/>
      <c r="P21" s="272"/>
      <c r="Q21" s="20"/>
      <c r="R21" s="20"/>
      <c r="S21" s="20"/>
    </row>
    <row r="22" spans="1:19" ht="21" customHeight="1" x14ac:dyDescent="0.2">
      <c r="A22" s="159" t="s">
        <v>5</v>
      </c>
      <c r="B22" s="104" t="s">
        <v>7</v>
      </c>
      <c r="C22" s="102" t="s">
        <v>5</v>
      </c>
      <c r="D22" s="289" t="s">
        <v>29</v>
      </c>
      <c r="E22" s="286" t="s">
        <v>39</v>
      </c>
      <c r="F22" s="102" t="s">
        <v>28</v>
      </c>
      <c r="G22" s="79" t="s">
        <v>19</v>
      </c>
      <c r="H22" s="56">
        <v>1229.5</v>
      </c>
      <c r="I22" s="56">
        <v>1272.0999999999999</v>
      </c>
      <c r="J22" s="56">
        <v>1136.2</v>
      </c>
      <c r="K22" s="276" t="s">
        <v>47</v>
      </c>
      <c r="L22" s="291">
        <v>93</v>
      </c>
      <c r="M22" s="7"/>
      <c r="N22" s="293" t="s">
        <v>81</v>
      </c>
      <c r="O22" s="221" t="s">
        <v>80</v>
      </c>
      <c r="Q22" s="6"/>
    </row>
    <row r="23" spans="1:19" ht="21" customHeight="1" x14ac:dyDescent="0.2">
      <c r="A23" s="160"/>
      <c r="B23" s="105"/>
      <c r="C23" s="103"/>
      <c r="D23" s="290"/>
      <c r="E23" s="287"/>
      <c r="F23" s="103"/>
      <c r="G23" s="80" t="s">
        <v>30</v>
      </c>
      <c r="H23" s="57">
        <v>1666.7</v>
      </c>
      <c r="I23" s="57">
        <v>1666.7</v>
      </c>
      <c r="J23" s="57">
        <v>1162.5</v>
      </c>
      <c r="K23" s="277"/>
      <c r="L23" s="292"/>
      <c r="M23" s="48">
        <v>55</v>
      </c>
      <c r="N23" s="294"/>
      <c r="O23" s="222"/>
      <c r="Q23" s="6"/>
    </row>
    <row r="24" spans="1:19" ht="21" customHeight="1" x14ac:dyDescent="0.2">
      <c r="A24" s="160"/>
      <c r="B24" s="105"/>
      <c r="C24" s="103"/>
      <c r="D24" s="290"/>
      <c r="E24" s="287"/>
      <c r="F24" s="103"/>
      <c r="G24" s="81" t="s">
        <v>27</v>
      </c>
      <c r="H24" s="57">
        <v>6202.8</v>
      </c>
      <c r="I24" s="57">
        <v>6202.8</v>
      </c>
      <c r="J24" s="57">
        <v>4368.01</v>
      </c>
      <c r="K24" s="277"/>
      <c r="L24" s="11"/>
      <c r="M24" s="11"/>
      <c r="N24" s="294"/>
      <c r="O24" s="222"/>
      <c r="Q24" s="6"/>
    </row>
    <row r="25" spans="1:19" ht="21" customHeight="1" thickBot="1" x14ac:dyDescent="0.25">
      <c r="A25" s="157"/>
      <c r="B25" s="106"/>
      <c r="C25" s="107"/>
      <c r="D25" s="82"/>
      <c r="E25" s="288"/>
      <c r="F25" s="107"/>
      <c r="G25" s="78" t="s">
        <v>6</v>
      </c>
      <c r="H25" s="52">
        <f>SUM(H22:H24)</f>
        <v>9099</v>
      </c>
      <c r="I25" s="52">
        <f>SUM(I22:I24)</f>
        <v>9141.6</v>
      </c>
      <c r="J25" s="52">
        <f>SUM(J22:J24)</f>
        <v>6666.71</v>
      </c>
      <c r="K25" s="278"/>
      <c r="L25" s="13"/>
      <c r="M25" s="13"/>
      <c r="N25" s="295"/>
      <c r="O25" s="223"/>
      <c r="Q25" s="6"/>
    </row>
    <row r="26" spans="1:19" ht="25.5" customHeight="1" x14ac:dyDescent="0.2">
      <c r="A26" s="161" t="s">
        <v>5</v>
      </c>
      <c r="B26" s="34" t="s">
        <v>7</v>
      </c>
      <c r="C26" s="27" t="s">
        <v>7</v>
      </c>
      <c r="D26" s="226" t="s">
        <v>38</v>
      </c>
      <c r="E26" s="212"/>
      <c r="F26" s="139" t="s">
        <v>28</v>
      </c>
      <c r="G26" s="79" t="s">
        <v>19</v>
      </c>
      <c r="H26" s="56">
        <v>87.2</v>
      </c>
      <c r="I26" s="56">
        <v>87.2</v>
      </c>
      <c r="J26" s="56">
        <v>87.2</v>
      </c>
      <c r="K26" s="83" t="s">
        <v>33</v>
      </c>
      <c r="L26" s="44">
        <v>1</v>
      </c>
      <c r="M26" s="29">
        <v>1</v>
      </c>
      <c r="N26" s="29"/>
      <c r="O26" s="30"/>
      <c r="Q26" s="6"/>
    </row>
    <row r="27" spans="1:19" ht="18.75" customHeight="1" x14ac:dyDescent="0.2">
      <c r="A27" s="162"/>
      <c r="B27" s="32"/>
      <c r="C27" s="33"/>
      <c r="D27" s="262"/>
      <c r="E27" s="213"/>
      <c r="F27" s="141"/>
      <c r="G27" s="80" t="s">
        <v>27</v>
      </c>
      <c r="H27" s="58">
        <v>494.1</v>
      </c>
      <c r="I27" s="58">
        <v>494.1</v>
      </c>
      <c r="J27" s="58">
        <v>494.1</v>
      </c>
      <c r="K27" s="84" t="s">
        <v>44</v>
      </c>
      <c r="L27" s="45">
        <v>1</v>
      </c>
      <c r="M27" s="28">
        <v>1</v>
      </c>
      <c r="N27" s="28"/>
      <c r="O27" s="31"/>
      <c r="Q27" s="6"/>
    </row>
    <row r="28" spans="1:19" ht="24.75" thickBot="1" x14ac:dyDescent="0.25">
      <c r="A28" s="163"/>
      <c r="B28" s="35"/>
      <c r="C28" s="133"/>
      <c r="D28" s="227"/>
      <c r="E28" s="134"/>
      <c r="F28" s="140"/>
      <c r="G28" s="78" t="s">
        <v>6</v>
      </c>
      <c r="H28" s="52">
        <f>SUM(H26:H27)</f>
        <v>581.30000000000007</v>
      </c>
      <c r="I28" s="52">
        <f>SUM(I26:I27)</f>
        <v>581.30000000000007</v>
      </c>
      <c r="J28" s="52">
        <f>SUM(J26:J27)</f>
        <v>581.30000000000007</v>
      </c>
      <c r="K28" s="135" t="s">
        <v>45</v>
      </c>
      <c r="L28" s="136">
        <v>1</v>
      </c>
      <c r="M28" s="137">
        <v>1</v>
      </c>
      <c r="N28" s="137"/>
      <c r="O28" s="138"/>
      <c r="Q28" s="6"/>
    </row>
    <row r="29" spans="1:19" ht="15.75" customHeight="1" thickBot="1" x14ac:dyDescent="0.25">
      <c r="A29" s="164" t="s">
        <v>5</v>
      </c>
      <c r="B29" s="97" t="s">
        <v>7</v>
      </c>
      <c r="C29" s="283" t="s">
        <v>8</v>
      </c>
      <c r="D29" s="219"/>
      <c r="E29" s="219"/>
      <c r="F29" s="219"/>
      <c r="G29" s="219"/>
      <c r="H29" s="98">
        <f>SUM(H28,H25)</f>
        <v>9680.2999999999993</v>
      </c>
      <c r="I29" s="98">
        <f>SUM(I28,I25)</f>
        <v>9722.9</v>
      </c>
      <c r="J29" s="98">
        <f>SUM(J28,J25)</f>
        <v>7248.01</v>
      </c>
      <c r="K29" s="284"/>
      <c r="L29" s="284"/>
      <c r="M29" s="284"/>
      <c r="N29" s="284"/>
      <c r="O29" s="285"/>
    </row>
    <row r="30" spans="1:19" ht="15" customHeight="1" thickBot="1" x14ac:dyDescent="0.25">
      <c r="A30" s="164" t="s">
        <v>5</v>
      </c>
      <c r="B30" s="279" t="s">
        <v>9</v>
      </c>
      <c r="C30" s="280"/>
      <c r="D30" s="280"/>
      <c r="E30" s="280"/>
      <c r="F30" s="280"/>
      <c r="G30" s="280"/>
      <c r="H30" s="166">
        <f>SUM(H20,H29)</f>
        <v>9780.2999999999993</v>
      </c>
      <c r="I30" s="166">
        <f>SUM(I20,I29)</f>
        <v>9874.9</v>
      </c>
      <c r="J30" s="166">
        <f>SUM(J20,J29)</f>
        <v>7398.31</v>
      </c>
      <c r="K30" s="281"/>
      <c r="L30" s="281"/>
      <c r="M30" s="281"/>
      <c r="N30" s="281"/>
      <c r="O30" s="282"/>
    </row>
    <row r="31" spans="1:19" ht="27" customHeight="1" x14ac:dyDescent="0.2">
      <c r="A31" s="165" t="s">
        <v>7</v>
      </c>
      <c r="B31" s="209" t="s">
        <v>24</v>
      </c>
      <c r="C31" s="210"/>
      <c r="D31" s="210"/>
      <c r="E31" s="210"/>
      <c r="F31" s="210"/>
      <c r="G31" s="211"/>
      <c r="H31" s="204" t="s">
        <v>76</v>
      </c>
      <c r="I31" s="205"/>
      <c r="J31" s="206"/>
      <c r="K31" s="167" t="s">
        <v>66</v>
      </c>
      <c r="L31" s="156">
        <v>5</v>
      </c>
      <c r="M31" s="156">
        <v>1.6</v>
      </c>
      <c r="N31" s="168"/>
      <c r="O31" s="169"/>
    </row>
    <row r="32" spans="1:19" ht="41.25" customHeight="1" thickBot="1" x14ac:dyDescent="0.25">
      <c r="A32" s="160"/>
      <c r="B32" s="170"/>
      <c r="C32" s="171"/>
      <c r="D32" s="171"/>
      <c r="E32" s="171"/>
      <c r="F32" s="171"/>
      <c r="G32" s="171"/>
      <c r="H32" s="207" t="s">
        <v>76</v>
      </c>
      <c r="I32" s="208"/>
      <c r="J32" s="208"/>
      <c r="K32" s="172" t="s">
        <v>67</v>
      </c>
      <c r="L32" s="173">
        <v>16</v>
      </c>
      <c r="M32" s="173">
        <v>15.6</v>
      </c>
      <c r="N32" s="174"/>
      <c r="O32" s="175"/>
    </row>
    <row r="33" spans="1:36" ht="18" customHeight="1" thickBot="1" x14ac:dyDescent="0.25">
      <c r="A33" s="158" t="s">
        <v>7</v>
      </c>
      <c r="B33" s="5" t="s">
        <v>5</v>
      </c>
      <c r="C33" s="335" t="s">
        <v>25</v>
      </c>
      <c r="D33" s="336"/>
      <c r="E33" s="336"/>
      <c r="F33" s="336"/>
      <c r="G33" s="336"/>
      <c r="H33" s="336"/>
      <c r="I33" s="336"/>
      <c r="J33" s="336"/>
      <c r="K33" s="336"/>
      <c r="L33" s="336"/>
      <c r="M33" s="336"/>
      <c r="N33" s="336"/>
      <c r="O33" s="337"/>
    </row>
    <row r="34" spans="1:36" ht="89.25" x14ac:dyDescent="0.2">
      <c r="A34" s="327" t="s">
        <v>7</v>
      </c>
      <c r="B34" s="306" t="s">
        <v>5</v>
      </c>
      <c r="C34" s="309" t="s">
        <v>5</v>
      </c>
      <c r="D34" s="338" t="s">
        <v>31</v>
      </c>
      <c r="E34" s="212"/>
      <c r="F34" s="309" t="s">
        <v>28</v>
      </c>
      <c r="G34" s="85" t="s">
        <v>19</v>
      </c>
      <c r="H34" s="61">
        <v>49.5</v>
      </c>
      <c r="I34" s="61">
        <v>331</v>
      </c>
      <c r="J34" s="61">
        <v>320.7</v>
      </c>
      <c r="K34" s="86" t="s">
        <v>34</v>
      </c>
      <c r="L34" s="15">
        <v>1</v>
      </c>
      <c r="M34" s="15">
        <v>1</v>
      </c>
      <c r="N34" s="64"/>
      <c r="O34" s="101" t="s">
        <v>88</v>
      </c>
      <c r="P34" s="17"/>
      <c r="Q34" s="19"/>
    </row>
    <row r="35" spans="1:36" ht="38.25" x14ac:dyDescent="0.2">
      <c r="A35" s="328"/>
      <c r="B35" s="307"/>
      <c r="C35" s="310"/>
      <c r="D35" s="339"/>
      <c r="E35" s="213"/>
      <c r="F35" s="310"/>
      <c r="G35" s="87" t="s">
        <v>27</v>
      </c>
      <c r="H35" s="58">
        <v>152.19999999999999</v>
      </c>
      <c r="I35" s="58">
        <v>152.19999999999999</v>
      </c>
      <c r="J35" s="58">
        <v>0</v>
      </c>
      <c r="K35" s="75" t="s">
        <v>37</v>
      </c>
      <c r="L35" s="22">
        <v>1</v>
      </c>
      <c r="M35" s="22">
        <v>1</v>
      </c>
      <c r="N35" s="65"/>
      <c r="O35" s="23"/>
      <c r="P35" s="17"/>
      <c r="Q35" s="19"/>
    </row>
    <row r="36" spans="1:36" ht="78.75" customHeight="1" x14ac:dyDescent="0.2">
      <c r="A36" s="328"/>
      <c r="B36" s="307"/>
      <c r="C36" s="310"/>
      <c r="D36" s="339"/>
      <c r="E36" s="213"/>
      <c r="F36" s="310"/>
      <c r="G36" s="88"/>
      <c r="H36" s="55"/>
      <c r="I36" s="55"/>
      <c r="J36" s="55"/>
      <c r="K36" s="76" t="s">
        <v>35</v>
      </c>
      <c r="L36" s="11">
        <v>1</v>
      </c>
      <c r="M36" s="11">
        <v>1</v>
      </c>
      <c r="N36" s="63"/>
      <c r="O36" s="12"/>
      <c r="P36" s="17"/>
      <c r="Q36" s="19"/>
    </row>
    <row r="37" spans="1:36" ht="26.25" thickBot="1" x14ac:dyDescent="0.25">
      <c r="A37" s="329"/>
      <c r="B37" s="308"/>
      <c r="C37" s="311"/>
      <c r="D37" s="340"/>
      <c r="E37" s="214"/>
      <c r="F37" s="311"/>
      <c r="G37" s="78" t="s">
        <v>6</v>
      </c>
      <c r="H37" s="52">
        <f>SUM(H34:H36)</f>
        <v>201.7</v>
      </c>
      <c r="I37" s="52">
        <f>SUM(I34:I36)</f>
        <v>483.2</v>
      </c>
      <c r="J37" s="52">
        <f>SUM(J34:J36)</f>
        <v>320.7</v>
      </c>
      <c r="K37" s="89" t="s">
        <v>36</v>
      </c>
      <c r="L37" s="26">
        <v>1</v>
      </c>
      <c r="M37" s="26">
        <v>1</v>
      </c>
      <c r="N37" s="66"/>
      <c r="O37" s="24"/>
      <c r="P37" s="17"/>
      <c r="Q37" s="19"/>
    </row>
    <row r="38" spans="1:36" ht="15" customHeight="1" x14ac:dyDescent="0.2">
      <c r="A38" s="255" t="s">
        <v>7</v>
      </c>
      <c r="B38" s="215" t="s">
        <v>5</v>
      </c>
      <c r="C38" s="309" t="s">
        <v>7</v>
      </c>
      <c r="D38" s="324" t="s">
        <v>51</v>
      </c>
      <c r="E38" s="212"/>
      <c r="F38" s="257" t="s">
        <v>28</v>
      </c>
      <c r="G38" s="74" t="s">
        <v>19</v>
      </c>
      <c r="H38" s="51">
        <v>187.5</v>
      </c>
      <c r="I38" s="51">
        <v>92.9</v>
      </c>
      <c r="J38" s="51">
        <v>92.4</v>
      </c>
      <c r="K38" s="111" t="s">
        <v>46</v>
      </c>
      <c r="L38" s="112"/>
      <c r="M38" s="112"/>
      <c r="N38" s="113"/>
      <c r="O38" s="114"/>
      <c r="P38" s="17"/>
      <c r="Q38" s="19"/>
    </row>
    <row r="39" spans="1:36" ht="42" customHeight="1" x14ac:dyDescent="0.2">
      <c r="A39" s="267"/>
      <c r="B39" s="216"/>
      <c r="C39" s="310"/>
      <c r="D39" s="325"/>
      <c r="E39" s="326"/>
      <c r="F39" s="319"/>
      <c r="G39" s="72"/>
      <c r="H39" s="55"/>
      <c r="I39" s="55"/>
      <c r="J39" s="55"/>
      <c r="K39" s="115" t="s">
        <v>41</v>
      </c>
      <c r="L39" s="45">
        <v>1</v>
      </c>
      <c r="M39" s="45">
        <v>1</v>
      </c>
      <c r="N39" s="116"/>
      <c r="O39" s="117"/>
      <c r="P39" s="17"/>
      <c r="Q39" s="20"/>
    </row>
    <row r="40" spans="1:36" ht="40.5" customHeight="1" x14ac:dyDescent="0.2">
      <c r="A40" s="180"/>
      <c r="B40" s="177"/>
      <c r="C40" s="181"/>
      <c r="D40" s="183" t="s">
        <v>49</v>
      </c>
      <c r="E40" s="176"/>
      <c r="F40" s="178"/>
      <c r="G40" s="70"/>
      <c r="H40" s="54"/>
      <c r="I40" s="54"/>
      <c r="J40" s="54"/>
      <c r="K40" s="179" t="s">
        <v>48</v>
      </c>
      <c r="L40" s="49">
        <v>1</v>
      </c>
      <c r="M40" s="49">
        <v>1</v>
      </c>
      <c r="N40" s="67"/>
      <c r="O40" s="50"/>
      <c r="P40" s="17"/>
      <c r="Q40" s="20"/>
    </row>
    <row r="41" spans="1:36" ht="12.75" customHeight="1" x14ac:dyDescent="0.2">
      <c r="A41" s="180"/>
      <c r="B41" s="177"/>
      <c r="C41" s="181"/>
      <c r="D41" s="322" t="s">
        <v>52</v>
      </c>
      <c r="E41" s="176"/>
      <c r="F41" s="178"/>
      <c r="G41" s="90"/>
      <c r="H41" s="55"/>
      <c r="I41" s="55"/>
      <c r="J41" s="55"/>
      <c r="K41" s="179"/>
      <c r="L41" s="49"/>
      <c r="M41" s="49"/>
      <c r="N41" s="67"/>
      <c r="O41" s="50"/>
      <c r="Q41" s="6"/>
    </row>
    <row r="42" spans="1:36" ht="27.75" customHeight="1" x14ac:dyDescent="0.2">
      <c r="A42" s="180"/>
      <c r="B42" s="177"/>
      <c r="C42" s="181"/>
      <c r="D42" s="323"/>
      <c r="E42" s="184"/>
      <c r="F42" s="182"/>
      <c r="G42" s="91" t="s">
        <v>6</v>
      </c>
      <c r="H42" s="92">
        <f>SUM(H38:H41)</f>
        <v>187.5</v>
      </c>
      <c r="I42" s="92">
        <f>SUM(I38:I41)</f>
        <v>92.9</v>
      </c>
      <c r="J42" s="92">
        <f>SUM(J38:J41)</f>
        <v>92.4</v>
      </c>
      <c r="K42" s="93"/>
      <c r="L42" s="94"/>
      <c r="M42" s="49"/>
      <c r="N42" s="67"/>
      <c r="O42" s="50"/>
      <c r="Q42" s="6"/>
    </row>
    <row r="43" spans="1:36" ht="13.5" thickBot="1" x14ac:dyDescent="0.25">
      <c r="A43" s="185" t="s">
        <v>7</v>
      </c>
      <c r="B43" s="186" t="s">
        <v>5</v>
      </c>
      <c r="C43" s="320" t="s">
        <v>8</v>
      </c>
      <c r="D43" s="321"/>
      <c r="E43" s="321"/>
      <c r="F43" s="321"/>
      <c r="G43" s="321"/>
      <c r="H43" s="187">
        <f>SUM(H42,H37)</f>
        <v>389.2</v>
      </c>
      <c r="I43" s="187">
        <f>SUM(I42,I37)</f>
        <v>576.1</v>
      </c>
      <c r="J43" s="187">
        <f>SUM(J42,J37)</f>
        <v>413.1</v>
      </c>
      <c r="K43" s="317"/>
      <c r="L43" s="317"/>
      <c r="M43" s="317"/>
      <c r="N43" s="317"/>
      <c r="O43" s="318"/>
    </row>
    <row r="44" spans="1:36" ht="14.25" customHeight="1" thickBot="1" x14ac:dyDescent="0.25">
      <c r="A44" s="158" t="s">
        <v>7</v>
      </c>
      <c r="B44" s="316" t="s">
        <v>9</v>
      </c>
      <c r="C44" s="280"/>
      <c r="D44" s="280"/>
      <c r="E44" s="280"/>
      <c r="F44" s="280"/>
      <c r="G44" s="280"/>
      <c r="H44" s="166">
        <f>SUM(H43)</f>
        <v>389.2</v>
      </c>
      <c r="I44" s="166">
        <f>SUM(I43)</f>
        <v>576.1</v>
      </c>
      <c r="J44" s="166">
        <f>SUM(J43)</f>
        <v>413.1</v>
      </c>
      <c r="K44" s="281"/>
      <c r="L44" s="281"/>
      <c r="M44" s="281"/>
      <c r="N44" s="281"/>
      <c r="O44" s="282"/>
    </row>
    <row r="45" spans="1:36" ht="12.75" customHeight="1" thickBot="1" x14ac:dyDescent="0.25">
      <c r="A45" s="60" t="s">
        <v>20</v>
      </c>
      <c r="B45" s="312" t="s">
        <v>40</v>
      </c>
      <c r="C45" s="313"/>
      <c r="D45" s="313"/>
      <c r="E45" s="313"/>
      <c r="F45" s="313"/>
      <c r="G45" s="313"/>
      <c r="H45" s="118">
        <f>SUM(H44,H30)</f>
        <v>10169.5</v>
      </c>
      <c r="I45" s="118">
        <f>SUM(I44,I30)</f>
        <v>10451</v>
      </c>
      <c r="J45" s="118">
        <f>SUM(J44,J30)</f>
        <v>7811.4100000000008</v>
      </c>
      <c r="K45" s="314"/>
      <c r="L45" s="314"/>
      <c r="M45" s="314"/>
      <c r="N45" s="314"/>
      <c r="O45" s="315"/>
      <c r="P45" s="43"/>
    </row>
    <row r="46" spans="1:36" ht="14.25" customHeight="1" x14ac:dyDescent="0.2">
      <c r="A46" s="341" t="s">
        <v>77</v>
      </c>
      <c r="B46" s="342"/>
      <c r="C46" s="342"/>
      <c r="D46" s="342"/>
      <c r="E46" s="342"/>
      <c r="F46" s="342"/>
      <c r="G46" s="342"/>
      <c r="H46" s="342"/>
      <c r="I46" s="342"/>
      <c r="J46" s="342"/>
      <c r="K46" s="342"/>
      <c r="L46" s="1"/>
      <c r="M46" s="1"/>
      <c r="N46" s="1"/>
      <c r="O46" s="1"/>
    </row>
    <row r="47" spans="1:36" ht="15.75" customHeight="1" x14ac:dyDescent="0.2">
      <c r="A47" s="343" t="s">
        <v>78</v>
      </c>
      <c r="B47" s="344"/>
      <c r="C47" s="344"/>
      <c r="D47" s="344"/>
      <c r="E47" s="344"/>
      <c r="F47" s="344"/>
      <c r="G47" s="344"/>
      <c r="H47" s="344"/>
      <c r="I47" s="344"/>
      <c r="J47" s="344"/>
      <c r="K47" s="344"/>
      <c r="L47" s="1"/>
      <c r="M47" s="1"/>
      <c r="N47" s="1"/>
      <c r="O47" s="1"/>
    </row>
    <row r="48" spans="1:36" s="39" customFormat="1" ht="14.25" customHeight="1" thickBot="1" x14ac:dyDescent="0.25">
      <c r="A48" s="330" t="s">
        <v>12</v>
      </c>
      <c r="B48" s="330"/>
      <c r="C48" s="330"/>
      <c r="D48" s="330"/>
      <c r="E48" s="330"/>
      <c r="F48" s="330"/>
      <c r="G48" s="330"/>
      <c r="H48" s="330"/>
      <c r="I48" s="330"/>
      <c r="J48" s="330"/>
      <c r="K48" s="1"/>
      <c r="L48" s="1"/>
      <c r="M48" s="1"/>
      <c r="N48" s="1"/>
      <c r="O48" s="1"/>
      <c r="P48" s="38"/>
      <c r="Q48" s="38"/>
      <c r="R48" s="38"/>
      <c r="S48" s="38"/>
      <c r="T48" s="38"/>
      <c r="U48" s="38"/>
      <c r="V48" s="38"/>
      <c r="W48" s="38"/>
      <c r="X48" s="38"/>
      <c r="Y48" s="38"/>
      <c r="Z48" s="38"/>
      <c r="AA48" s="38"/>
      <c r="AB48" s="38"/>
      <c r="AC48" s="38"/>
      <c r="AD48" s="38"/>
      <c r="AE48" s="38"/>
      <c r="AF48" s="38"/>
      <c r="AG48" s="38"/>
      <c r="AH48" s="38"/>
      <c r="AI48" s="38"/>
      <c r="AJ48" s="38"/>
    </row>
    <row r="49" spans="1:15" ht="67.5" customHeight="1" thickBot="1" x14ac:dyDescent="0.25">
      <c r="A49" s="331" t="s">
        <v>10</v>
      </c>
      <c r="B49" s="332"/>
      <c r="C49" s="332"/>
      <c r="D49" s="332"/>
      <c r="E49" s="332"/>
      <c r="F49" s="332"/>
      <c r="G49" s="332"/>
      <c r="H49" s="95" t="s">
        <v>58</v>
      </c>
      <c r="I49" s="95" t="s">
        <v>59</v>
      </c>
      <c r="J49" s="96" t="s">
        <v>60</v>
      </c>
      <c r="O49" s="47"/>
    </row>
    <row r="50" spans="1:15" ht="14.25" customHeight="1" x14ac:dyDescent="0.2">
      <c r="A50" s="333" t="s">
        <v>13</v>
      </c>
      <c r="B50" s="334"/>
      <c r="C50" s="334"/>
      <c r="D50" s="334"/>
      <c r="E50" s="334"/>
      <c r="F50" s="334"/>
      <c r="G50" s="334"/>
      <c r="H50" s="119">
        <f ca="1">SUM(H51:H52)</f>
        <v>3235.4</v>
      </c>
      <c r="I50" s="119">
        <f ca="1">SUM(I51:I52)</f>
        <v>3516.9</v>
      </c>
      <c r="J50" s="120">
        <f ca="1">SUM(J51:J52)</f>
        <v>2864.3</v>
      </c>
      <c r="K50" s="2"/>
    </row>
    <row r="51" spans="1:15" ht="14.25" customHeight="1" x14ac:dyDescent="0.2">
      <c r="A51" s="296" t="s">
        <v>16</v>
      </c>
      <c r="B51" s="297"/>
      <c r="C51" s="297"/>
      <c r="D51" s="297"/>
      <c r="E51" s="297"/>
      <c r="F51" s="297"/>
      <c r="G51" s="297"/>
      <c r="H51" s="121">
        <f>SUMIF($G10:$G45,$G26,H10:H45)</f>
        <v>1568.7</v>
      </c>
      <c r="I51" s="121">
        <f>SUMIF($G10:$G45,$G26,I10:I45)</f>
        <v>1850.2</v>
      </c>
      <c r="J51" s="122">
        <f>SUMIF($G10:$G45,$G26,J10:J45)</f>
        <v>1701.8000000000002</v>
      </c>
    </row>
    <row r="52" spans="1:15" ht="14.25" customHeight="1" x14ac:dyDescent="0.2">
      <c r="A52" s="298" t="s">
        <v>17</v>
      </c>
      <c r="B52" s="299"/>
      <c r="C52" s="299"/>
      <c r="D52" s="299"/>
      <c r="E52" s="299"/>
      <c r="F52" s="299"/>
      <c r="G52" s="299"/>
      <c r="H52" s="121">
        <f ca="1">SUMIF(G10:G45,"SB(P)",H10:H42)</f>
        <v>1666.7</v>
      </c>
      <c r="I52" s="121">
        <f ca="1">SUMIF(G10:G44,"SB(P)",I10:I42)</f>
        <v>1666.7</v>
      </c>
      <c r="J52" s="122">
        <f ca="1">SUMIF(G10:G45,"SB(P)",J10:J42)</f>
        <v>1162.5</v>
      </c>
    </row>
    <row r="53" spans="1:15" ht="14.25" customHeight="1" x14ac:dyDescent="0.2">
      <c r="A53" s="302" t="s">
        <v>14</v>
      </c>
      <c r="B53" s="303"/>
      <c r="C53" s="303"/>
      <c r="D53" s="303"/>
      <c r="E53" s="303"/>
      <c r="F53" s="303"/>
      <c r="G53" s="303"/>
      <c r="H53" s="123">
        <f>SUM(H54:H54)</f>
        <v>6934.1</v>
      </c>
      <c r="I53" s="123">
        <f>SUM(I54:I54)</f>
        <v>6934.1</v>
      </c>
      <c r="J53" s="144">
        <f>SUM(J54:J54)</f>
        <v>4947.1100000000006</v>
      </c>
    </row>
    <row r="54" spans="1:15" ht="14.25" customHeight="1" x14ac:dyDescent="0.2">
      <c r="A54" s="304" t="s">
        <v>18</v>
      </c>
      <c r="B54" s="305"/>
      <c r="C54" s="305"/>
      <c r="D54" s="305"/>
      <c r="E54" s="305"/>
      <c r="F54" s="305"/>
      <c r="G54" s="305"/>
      <c r="H54" s="121">
        <f>SUMIF(G10:G42,"ES",H10:H42)</f>
        <v>6934.1</v>
      </c>
      <c r="I54" s="121">
        <f>SUMIF(G10:G42,"ES",I10:I42)</f>
        <v>6934.1</v>
      </c>
      <c r="J54" s="145">
        <f>SUMIF(G10:G42,"ES",J10:J42)</f>
        <v>4947.1100000000006</v>
      </c>
    </row>
    <row r="55" spans="1:15" ht="14.25" customHeight="1" thickBot="1" x14ac:dyDescent="0.25">
      <c r="A55" s="300" t="s">
        <v>15</v>
      </c>
      <c r="B55" s="301"/>
      <c r="C55" s="301"/>
      <c r="D55" s="301"/>
      <c r="E55" s="301"/>
      <c r="F55" s="301"/>
      <c r="G55" s="301"/>
      <c r="H55" s="124">
        <f ca="1">SUM(H53,H50)</f>
        <v>10169.5</v>
      </c>
      <c r="I55" s="124">
        <f ca="1">SUM(I53,I50)</f>
        <v>10451</v>
      </c>
      <c r="J55" s="146">
        <f ca="1">SUM(J53,J50)</f>
        <v>7811.4100000000008</v>
      </c>
    </row>
    <row r="57" spans="1:15" x14ac:dyDescent="0.2">
      <c r="H57" s="47"/>
      <c r="I57" s="47"/>
      <c r="J57" s="47"/>
    </row>
  </sheetData>
  <mergeCells count="88">
    <mergeCell ref="A34:A37"/>
    <mergeCell ref="A48:J48"/>
    <mergeCell ref="A49:G49"/>
    <mergeCell ref="A50:G50"/>
    <mergeCell ref="C33:O33"/>
    <mergeCell ref="E34:E37"/>
    <mergeCell ref="F34:F37"/>
    <mergeCell ref="D34:D37"/>
    <mergeCell ref="A38:A39"/>
    <mergeCell ref="A46:K46"/>
    <mergeCell ref="A47:K47"/>
    <mergeCell ref="H32:J32"/>
    <mergeCell ref="B34:B37"/>
    <mergeCell ref="C34:C37"/>
    <mergeCell ref="K44:O44"/>
    <mergeCell ref="B45:G45"/>
    <mergeCell ref="K45:O45"/>
    <mergeCell ref="B44:G44"/>
    <mergeCell ref="K43:O43"/>
    <mergeCell ref="F38:F39"/>
    <mergeCell ref="B38:B39"/>
    <mergeCell ref="C43:G43"/>
    <mergeCell ref="D41:D42"/>
    <mergeCell ref="C38:C39"/>
    <mergeCell ref="D38:D39"/>
    <mergeCell ref="E38:E39"/>
    <mergeCell ref="A51:G51"/>
    <mergeCell ref="A52:G52"/>
    <mergeCell ref="A55:G55"/>
    <mergeCell ref="A53:G53"/>
    <mergeCell ref="A54:G54"/>
    <mergeCell ref="P20:P21"/>
    <mergeCell ref="C21:O21"/>
    <mergeCell ref="K22:K25"/>
    <mergeCell ref="B30:G30"/>
    <mergeCell ref="K30:O30"/>
    <mergeCell ref="C29:G29"/>
    <mergeCell ref="K29:O29"/>
    <mergeCell ref="E26:E27"/>
    <mergeCell ref="E22:E25"/>
    <mergeCell ref="D22:D24"/>
    <mergeCell ref="L22:L23"/>
    <mergeCell ref="N22:N25"/>
    <mergeCell ref="D26:D28"/>
    <mergeCell ref="E4:E6"/>
    <mergeCell ref="A18:A19"/>
    <mergeCell ref="B18:B19"/>
    <mergeCell ref="C18:C19"/>
    <mergeCell ref="K5:K6"/>
    <mergeCell ref="H5:H6"/>
    <mergeCell ref="F10:F17"/>
    <mergeCell ref="C10:C17"/>
    <mergeCell ref="D10:D17"/>
    <mergeCell ref="C9:O9"/>
    <mergeCell ref="A10:A17"/>
    <mergeCell ref="D4:D6"/>
    <mergeCell ref="K10:K13"/>
    <mergeCell ref="K14:K17"/>
    <mergeCell ref="E18:E19"/>
    <mergeCell ref="F18:F19"/>
    <mergeCell ref="N4:N6"/>
    <mergeCell ref="O4:O6"/>
    <mergeCell ref="L5:L6"/>
    <mergeCell ref="M5:M6"/>
    <mergeCell ref="A1:O1"/>
    <mergeCell ref="I5:I6"/>
    <mergeCell ref="J5:J6"/>
    <mergeCell ref="H4:J4"/>
    <mergeCell ref="K4:M4"/>
    <mergeCell ref="A2:O2"/>
    <mergeCell ref="L3:O3"/>
    <mergeCell ref="A4:A6"/>
    <mergeCell ref="B4:B6"/>
    <mergeCell ref="C4:C6"/>
    <mergeCell ref="F4:F6"/>
    <mergeCell ref="G4:G6"/>
    <mergeCell ref="O18:O19"/>
    <mergeCell ref="B7:G7"/>
    <mergeCell ref="H7:J7"/>
    <mergeCell ref="H8:J8"/>
    <mergeCell ref="B31:G31"/>
    <mergeCell ref="H31:J31"/>
    <mergeCell ref="E10:E17"/>
    <mergeCell ref="B10:B17"/>
    <mergeCell ref="C20:G20"/>
    <mergeCell ref="O22:O25"/>
    <mergeCell ref="N8:O8"/>
    <mergeCell ref="D18:D19"/>
  </mergeCells>
  <phoneticPr fontId="0" type="noConversion"/>
  <printOptions horizontalCentered="1"/>
  <pageMargins left="0" right="0" top="0" bottom="0"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Ataskaita</vt:lpstr>
      <vt:lpstr>Priemonių suvestinė</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2014-03-18T06:27:42Z</cp:lastPrinted>
  <dcterms:created xsi:type="dcterms:W3CDTF">2007-07-27T10:32:34Z</dcterms:created>
  <dcterms:modified xsi:type="dcterms:W3CDTF">2014-04-01T12:49:17Z</dcterms:modified>
</cp:coreProperties>
</file>