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05" windowWidth="19200" windowHeight="11580" activeTab="1"/>
  </bookViews>
  <sheets>
    <sheet name="Aprašymas" sheetId="7" r:id="rId1"/>
    <sheet name="Priemonių suvestinė" sheetId="5" r:id="rId2"/>
    <sheet name="Asignavimų valdydojai" sheetId="6" state="hidden" r:id="rId3"/>
  </sheets>
  <externalReferences>
    <externalReference r:id="rId4"/>
  </externalReferences>
  <definedNames>
    <definedName name="_xlnm.Print_Area" localSheetId="0">Aprašymas!$A$1:$H$32</definedName>
    <definedName name="_xlnm.Print_Area" localSheetId="1">'Priemonių suvestinė'!$A$1:$O$40</definedName>
    <definedName name="_xlnm.Print_Titles" localSheetId="1">'Priemonių suvestinė'!$3:$5</definedName>
  </definedNames>
  <calcPr calcId="145621"/>
</workbook>
</file>

<file path=xl/calcChain.xml><?xml version="1.0" encoding="utf-8"?>
<calcChain xmlns="http://schemas.openxmlformats.org/spreadsheetml/2006/main">
  <c r="I39" i="5" l="1"/>
  <c r="I38" i="5" s="1"/>
  <c r="I37" i="5"/>
  <c r="I36" i="5" s="1"/>
  <c r="I28" i="5"/>
  <c r="J27" i="5"/>
  <c r="J22" i="5"/>
  <c r="J28" i="5" s="1"/>
  <c r="J39" i="5"/>
  <c r="J37" i="5"/>
  <c r="J17" i="5"/>
  <c r="J13" i="5"/>
  <c r="J14" i="5" s="1"/>
  <c r="J11" i="5"/>
  <c r="J9" i="5"/>
  <c r="J29" i="5" l="1"/>
  <c r="H17" i="5"/>
  <c r="H13" i="5" l="1"/>
  <c r="H11" i="5"/>
  <c r="H9" i="5"/>
  <c r="H14" i="5" l="1"/>
  <c r="I17" i="5"/>
  <c r="I27" i="5" l="1"/>
  <c r="H27" i="5"/>
  <c r="H39" i="5"/>
  <c r="H38" i="5" s="1"/>
  <c r="I13" i="5"/>
  <c r="I11" i="5"/>
  <c r="I9" i="5"/>
  <c r="I14" i="5" l="1"/>
  <c r="I29" i="5" s="1"/>
  <c r="J30" i="5"/>
  <c r="H37" i="5"/>
  <c r="H36" i="5" s="1"/>
  <c r="H40" i="5" s="1"/>
  <c r="H22" i="5"/>
  <c r="H28" i="5" s="1"/>
  <c r="H29" i="5" s="1"/>
  <c r="H30" i="5" s="1"/>
  <c r="I22" i="5"/>
  <c r="J36" i="5" l="1"/>
  <c r="I30" i="5" l="1"/>
  <c r="J38" i="5" l="1"/>
  <c r="J40" i="5" s="1"/>
  <c r="I40" i="5"/>
</calcChain>
</file>

<file path=xl/sharedStrings.xml><?xml version="1.0" encoding="utf-8"?>
<sst xmlns="http://schemas.openxmlformats.org/spreadsheetml/2006/main" count="143" uniqueCount="90">
  <si>
    <t>Programos tikslo kodas</t>
  </si>
  <si>
    <t>Uždavinio kodas</t>
  </si>
  <si>
    <t>Priemonės kodas</t>
  </si>
  <si>
    <t>Priemonės pavadinimas</t>
  </si>
  <si>
    <t>Asignavimų valdytojo kodas</t>
  </si>
  <si>
    <t>Finansavimo šaltinis</t>
  </si>
  <si>
    <t>01</t>
  </si>
  <si>
    <t>SB</t>
  </si>
  <si>
    <t>Iš viso:</t>
  </si>
  <si>
    <t>02</t>
  </si>
  <si>
    <t>03</t>
  </si>
  <si>
    <t>Iš viso uždaviniui:</t>
  </si>
  <si>
    <t>Iš viso tikslui:</t>
  </si>
  <si>
    <t xml:space="preserve">Iš viso  programai: </t>
  </si>
  <si>
    <t>Finansavimo šaltiniai</t>
  </si>
  <si>
    <t>09</t>
  </si>
  <si>
    <t>SAVIVALDYBĖS LĖŠOS</t>
  </si>
  <si>
    <t>Finansavimo šaltinių suvestinė</t>
  </si>
  <si>
    <t>1</t>
  </si>
  <si>
    <t>ES</t>
  </si>
  <si>
    <t>Pavadinimas</t>
  </si>
  <si>
    <t>Kurti pažangią ir pilietišką visuomenę, skatinant jaunimo ir su jaunimu dirbančių organizacijų veiklą, iniciatyvas ir dalyvavimą visuomeninėje veikloje</t>
  </si>
  <si>
    <t xml:space="preserve">Informacijos apie jaunimo veiklą sklaida </t>
  </si>
  <si>
    <t>Aktyvinti  jaunimo ir su jaunimu dirbančių organizacijų veiklą</t>
  </si>
  <si>
    <t>KITI ŠALTINIAI: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</si>
  <si>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</si>
  <si>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</si>
  <si>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Garso įrašų studijos įrengimas Atviros erdvės jaunimo centre (I. Simonaitytės g. 24)</t>
  </si>
  <si>
    <t>Atviros erdvės jaunimo centro (I. Simonaitytės g. 24) patalpų išlaikymas</t>
  </si>
  <si>
    <t>Jaunimo užimtumo veiklų (šokių, muzikos pamokų, mokymų) organizavimas</t>
  </si>
  <si>
    <t>Tarptautinio kvalifikacijos kėlimo seminaro projekte dirbantiems darbuotojams organizavimas</t>
  </si>
  <si>
    <t>Projektą įgyvendinančių darbuotojų (Atviros erdvės jaunimo centre) išlaikymas</t>
  </si>
  <si>
    <t xml:space="preserve">Grafinio dizaino ir vaizdo studijos įrengimas Atviros erdvės jaunimo centre </t>
  </si>
  <si>
    <t>Jaunimo forumų, renginių organizavimas</t>
  </si>
  <si>
    <t>Plėtoti integruotą jaunimo politiką, užtikrinant bendradarbiavimo tarp žinybų ir sektorių plėtrą</t>
  </si>
  <si>
    <t>Jaunimo renginių (kino kūrybos, muzikos kūrybos vakarų, fotografijos parodų) organizavimas</t>
  </si>
  <si>
    <r>
      <t>Lietuvos ir Latvijos bendradarbiavimo tarp sienų programos projekto „Jaunas žmogus – tobulėjančios visuomenės garantas“</t>
    </r>
    <r>
      <rPr>
        <sz val="9"/>
        <rFont val="Times New Roman"/>
        <family val="1"/>
        <charset val="186"/>
      </rPr>
      <t xml:space="preserve"> </t>
    </r>
    <r>
      <rPr>
        <b/>
        <sz val="9"/>
        <rFont val="Times New Roman"/>
        <family val="1"/>
        <charset val="186"/>
      </rPr>
      <t>įgyvendinimas bendradarbiaujant su Liepojos jaunimo centru</t>
    </r>
    <r>
      <rPr>
        <sz val="9"/>
        <rFont val="Times New Roman"/>
        <family val="1"/>
        <charset val="186"/>
      </rPr>
      <t>:</t>
    </r>
  </si>
  <si>
    <r>
      <t xml:space="preserve">ES projekto </t>
    </r>
    <r>
      <rPr>
        <b/>
        <sz val="9"/>
        <rFont val="Times New Roman"/>
        <family val="1"/>
        <charset val="186"/>
      </rPr>
      <t>„Integruotos jaunimo politikos plėtra“</t>
    </r>
    <r>
      <rPr>
        <sz val="9"/>
        <rFont val="Times New Roman"/>
        <family val="1"/>
        <charset val="186"/>
      </rPr>
      <t xml:space="preserve"> (nuo 2012-04-02 iki 2013-05-01) įgyvendinimas </t>
    </r>
  </si>
  <si>
    <t>Atviros erdvės jaunimo centro (I. Simonaitytės g. 24) veiklos tęstinumo užtikrinimas</t>
  </si>
  <si>
    <t>Surengta forumų, renginių, sk.</t>
  </si>
  <si>
    <t>Įrengta grafinio dizaino ir vaizdo studija, vnt.</t>
  </si>
  <si>
    <t>Suorganizuota jaunimo renginių, sk.</t>
  </si>
  <si>
    <t>Į centro veiklą įtraukta jaunų žmonių, sk.</t>
  </si>
  <si>
    <t>Išleista informacinių leidinių, pojektų sk.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</si>
  <si>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</si>
  <si>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</si>
  <si>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</si>
  <si>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</si>
  <si>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</si>
  <si>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</si>
  <si>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</si>
  <si>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</si>
  <si>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</si>
  <si>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Jaunimo projektų dalinis finansavimas</t>
  </si>
  <si>
    <t>Iš dalies finansuota projektų, sk.</t>
  </si>
  <si>
    <t xml:space="preserve">STRATEGINIO VEIKLOS PLANO VYKDYMO ATASKAITA </t>
  </si>
  <si>
    <t>* pagal Klaipėdos miesto savivaldybės tarybos 2013-02-28 sprendimą Nr. T2-33</t>
  </si>
  <si>
    <t>** pagal Klaipėdos miesto savivaldybės tarybos 2013-11-28 sprendimą Nr. T2-279</t>
  </si>
  <si>
    <t>Vertinimo kriterijaus</t>
  </si>
  <si>
    <t>Informacija apie pasiektus rezultatus, duomenys apie programai skirtų asignavimų panaudojimo tikslingumą</t>
  </si>
  <si>
    <t>Priežastys, dėl kurių planuotos rodiklių reikšmės nepasiektos</t>
  </si>
  <si>
    <t>planuotos reikšmės</t>
  </si>
  <si>
    <t>faktinės reikšmės</t>
  </si>
  <si>
    <t>Asignavimai (tūkst. Lt)</t>
  </si>
  <si>
    <t>(JAUNIMO POLITIKOS PLĖTROS PROGRAMA (NR. 09))</t>
  </si>
  <si>
    <t>2013 m. asignavimų patvirtintas planas*</t>
  </si>
  <si>
    <t>2013 m. asignavimų patikslintas planas**</t>
  </si>
  <si>
    <t>2013 m. panaudotos lėšos (kasinės išlaidos)</t>
  </si>
  <si>
    <t>68</t>
  </si>
  <si>
    <t>Jaunų žmonių dalyvaujančių iš savivaldybės biudžeto finansuojamų projektų veiklose skaičius</t>
  </si>
  <si>
    <t xml:space="preserve">Finansuotos projektų paraiškos, kurios atitiko keliamus projektų nuostatų reikalavimus ir formaliuosius kriterijus </t>
  </si>
  <si>
    <t xml:space="preserve">  </t>
  </si>
  <si>
    <t xml:space="preserve">JAUNIMO VEIKLOS IR PILIETIŠKUMO SKATINIMO </t>
  </si>
  <si>
    <t>PROGRAMOS (NR. 09) ĮVYKDYMO ATASKAITA</t>
  </si>
  <si>
    <t>1) priemonė laikoma visiškai įvykdyta, jei pasiektos visos planuotų ataskaitiniais metais vertinimo  kriterijų reikšmės,</t>
  </si>
  <si>
    <t>2) priemonė laikoma iš dalies įvykdyta, jei pasiekta mažiau vertinimo kriterijų reikšmių, nei planuota ataskaitiniais metais,</t>
  </si>
  <si>
    <t>3) priemonė laikoma neįvykdyta, jei nepasiekta nei viena planuoto ataskaitinių metų produkto kriterijaus reikšmė.</t>
  </si>
  <si>
    <t xml:space="preserve">2013 M. KLAIPĖDOS MIESTO SAVIVALDYBĖS </t>
  </si>
  <si>
    <r>
      <rPr>
        <b/>
        <sz val="11"/>
        <rFont val="Times New Roman"/>
        <family val="1"/>
        <charset val="186"/>
      </rPr>
      <t>Pastaba.</t>
    </r>
    <r>
      <rPr>
        <sz val="11"/>
        <rFont val="Times New Roman"/>
        <family val="1"/>
        <charset val="186"/>
      </rPr>
      <t xml:space="preserve"> Strateginio planavimo skyrius, vertindamas programos įgyvendinimo lygį, atsižvelgia į programos priemonių įgyvendinimo lygį:</t>
    </r>
  </si>
  <si>
    <t>(pagal planą arba geriau);</t>
  </si>
  <si>
    <t xml:space="preserve">(blogiau, nei planuota); </t>
  </si>
  <si>
    <r>
      <t>Programą vykdė</t>
    </r>
    <r>
      <rPr>
        <sz val="12"/>
        <rFont val="Times New Roman"/>
        <family val="1"/>
      </rPr>
      <t xml:space="preserve"> jaunimo reikalų koordinatorius</t>
    </r>
  </si>
  <si>
    <r>
      <rPr>
        <sz val="12"/>
        <rFont val="Times New Roman"/>
        <family val="1"/>
        <charset val="186"/>
      </rPr>
      <t>Iš</t>
    </r>
    <r>
      <rPr>
        <b/>
        <sz val="12"/>
        <rFont val="Times New Roman"/>
        <family val="1"/>
        <charset val="186"/>
      </rPr>
      <t xml:space="preserve"> 2013 m.</t>
    </r>
    <r>
      <rPr>
        <sz val="12"/>
        <rFont val="Times New Roman"/>
        <family val="1"/>
      </rPr>
      <t xml:space="preserve"> planuotų įvykdyti 6 priemonių (kurioms patvirtinti / skirti asignavimai): </t>
    </r>
  </si>
  <si>
    <t>faktiškai įvykdyta –</t>
  </si>
  <si>
    <t>iš dalies įvykdyta –</t>
  </si>
  <si>
    <t>neįvykdyta –</t>
  </si>
  <si>
    <r>
      <t xml:space="preserve">Asignavimų valdytoja –  </t>
    </r>
    <r>
      <rPr>
        <sz val="12"/>
        <rFont val="Times New Roman"/>
        <family val="1"/>
      </rPr>
      <t>Klaipėdos miesto savivaldybės administracija (1).</t>
    </r>
    <r>
      <rPr>
        <b/>
        <sz val="12"/>
        <rFont val="Times New Roman"/>
        <family val="1"/>
      </rPr>
      <t xml:space="preserve">
</t>
    </r>
  </si>
  <si>
    <t>Projektas pradėtas vykdyti vėliau, nei planuota, projekto partnerių iš Liepojos sprendimu, todėl projekto veiklos 3–4 mėn vėluoja nuo projekto paraiškoje numatytų terminų. Projekto veiklas ketinama pratęsti 6 mėn., todėl visos veiklas planuojama atlikti 2014 m.</t>
  </si>
  <si>
    <t>Suorganizuoti kasmetiniai jaunimo apdovanojimai Kovo 11-ąją ir tarptautinis 3 dienų jaunimo forumas</t>
  </si>
  <si>
    <t>Buvo ketinama atnaujinti jaunimo galimybių žemėlapį, tačiau nespėta surinkti (atnaujinti) duomenų apie jaunimo subkultūras – žemėlapis bus atnaujintas 2014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</si>
</sst>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</font>
    <font>
      <sz val="12"/>
      <name val="Times New Roman"/>
      <family val="1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7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340">
    <xf numFmtId="0" fontId="0" fillId="0" borderId="0" xfId="0"/>
    <xf numFmtId="0" fontId="10" fillId="0" borderId="0" xfId="0" applyFont="1"/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NumberFormat="1" applyFont="1" applyAlignment="1">
      <alignment vertical="top"/>
    </xf>
    <xf numFmtId="164" fontId="2" fillId="0" borderId="0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horizontal="right" vertical="top"/>
    </xf>
    <xf numFmtId="0" fontId="10" fillId="0" borderId="0" xfId="0" applyFont="1" applyBorder="1"/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vertical="top" wrapText="1"/>
    </xf>
    <xf numFmtId="164" fontId="2" fillId="0" borderId="0" xfId="0" applyNumberFormat="1" applyFont="1" applyFill="1" applyBorder="1" applyAlignment="1">
      <alignment horizontal="center" vertical="top" wrapText="1"/>
    </xf>
    <xf numFmtId="49" fontId="3" fillId="3" borderId="20" xfId="0" applyNumberFormat="1" applyFont="1" applyFill="1" applyBorder="1" applyAlignment="1">
      <alignment horizontal="center" vertical="top"/>
    </xf>
    <xf numFmtId="49" fontId="3" fillId="4" borderId="23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 wrapText="1"/>
    </xf>
    <xf numFmtId="49" fontId="3" fillId="4" borderId="27" xfId="0" applyNumberFormat="1" applyFont="1" applyFill="1" applyBorder="1" applyAlignment="1">
      <alignment horizontal="center" vertical="top"/>
    </xf>
    <xf numFmtId="49" fontId="3" fillId="4" borderId="16" xfId="0" applyNumberFormat="1" applyFont="1" applyFill="1" applyBorder="1" applyAlignment="1">
      <alignment horizontal="center" vertical="top"/>
    </xf>
    <xf numFmtId="164" fontId="3" fillId="4" borderId="20" xfId="0" applyNumberFormat="1" applyFont="1" applyFill="1" applyBorder="1" applyAlignment="1">
      <alignment horizontal="center" vertical="top"/>
    </xf>
    <xf numFmtId="164" fontId="3" fillId="4" borderId="35" xfId="0" applyNumberFormat="1" applyFont="1" applyFill="1" applyBorder="1" applyAlignment="1">
      <alignment horizontal="center" vertical="top"/>
    </xf>
    <xf numFmtId="164" fontId="3" fillId="4" borderId="37" xfId="0" applyNumberFormat="1" applyFont="1" applyFill="1" applyBorder="1" applyAlignment="1">
      <alignment horizontal="center" vertical="top"/>
    </xf>
    <xf numFmtId="0" fontId="5" fillId="0" borderId="42" xfId="0" applyFont="1" applyBorder="1" applyAlignment="1">
      <alignment horizontal="center" vertical="top"/>
    </xf>
    <xf numFmtId="49" fontId="6" fillId="0" borderId="4" xfId="0" applyNumberFormat="1" applyFont="1" applyBorder="1" applyAlignment="1">
      <alignment vertical="top"/>
    </xf>
    <xf numFmtId="0" fontId="5" fillId="0" borderId="4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49" fontId="6" fillId="0" borderId="9" xfId="0" applyNumberFormat="1" applyFont="1" applyBorder="1" applyAlignment="1">
      <alignment vertical="top"/>
    </xf>
    <xf numFmtId="49" fontId="3" fillId="4" borderId="35" xfId="0" applyNumberFormat="1" applyFont="1" applyFill="1" applyBorder="1" applyAlignment="1">
      <alignment horizontal="center" vertical="top"/>
    </xf>
    <xf numFmtId="164" fontId="3" fillId="4" borderId="5" xfId="0" applyNumberFormat="1" applyFont="1" applyFill="1" applyBorder="1" applyAlignment="1">
      <alignment horizontal="center" vertical="top"/>
    </xf>
    <xf numFmtId="164" fontId="3" fillId="4" borderId="36" xfId="0" applyNumberFormat="1" applyFont="1" applyFill="1" applyBorder="1" applyAlignment="1">
      <alignment horizontal="center" vertical="top"/>
    </xf>
    <xf numFmtId="164" fontId="3" fillId="4" borderId="50" xfId="0" applyNumberFormat="1" applyFont="1" applyFill="1" applyBorder="1" applyAlignment="1">
      <alignment horizontal="center" vertical="top"/>
    </xf>
    <xf numFmtId="164" fontId="3" fillId="3" borderId="20" xfId="0" applyNumberFormat="1" applyFont="1" applyFill="1" applyBorder="1" applyAlignment="1">
      <alignment horizontal="center" vertical="top"/>
    </xf>
    <xf numFmtId="164" fontId="3" fillId="3" borderId="35" xfId="0" applyNumberFormat="1" applyFont="1" applyFill="1" applyBorder="1" applyAlignment="1">
      <alignment horizontal="center" vertical="top"/>
    </xf>
    <xf numFmtId="49" fontId="3" fillId="2" borderId="20" xfId="0" applyNumberFormat="1" applyFont="1" applyFill="1" applyBorder="1" applyAlignment="1">
      <alignment vertical="top"/>
    </xf>
    <xf numFmtId="164" fontId="3" fillId="2" borderId="20" xfId="0" applyNumberFormat="1" applyFont="1" applyFill="1" applyBorder="1" applyAlignment="1">
      <alignment horizontal="center" vertical="top"/>
    </xf>
    <xf numFmtId="164" fontId="3" fillId="2" borderId="35" xfId="0" applyNumberFormat="1" applyFont="1" applyFill="1" applyBorder="1" applyAlignment="1">
      <alignment horizontal="center" vertical="top"/>
    </xf>
    <xf numFmtId="164" fontId="3" fillId="2" borderId="37" xfId="0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6" borderId="41" xfId="0" applyFont="1" applyFill="1" applyBorder="1" applyAlignment="1">
      <alignment horizontal="left" vertical="top" wrapText="1"/>
    </xf>
    <xf numFmtId="0" fontId="5" fillId="6" borderId="49" xfId="0" applyFont="1" applyFill="1" applyBorder="1" applyAlignment="1">
      <alignment vertical="top" wrapText="1"/>
    </xf>
    <xf numFmtId="0" fontId="5" fillId="6" borderId="51" xfId="0" applyFont="1" applyFill="1" applyBorder="1" applyAlignment="1">
      <alignment vertical="top" wrapText="1"/>
    </xf>
    <xf numFmtId="0" fontId="5" fillId="6" borderId="31" xfId="0" applyFont="1" applyFill="1" applyBorder="1" applyAlignment="1">
      <alignment vertical="top" wrapText="1"/>
    </xf>
    <xf numFmtId="49" fontId="6" fillId="4" borderId="37" xfId="0" applyNumberFormat="1" applyFont="1" applyFill="1" applyBorder="1" applyAlignment="1">
      <alignment horizontal="center" vertical="top"/>
    </xf>
    <xf numFmtId="164" fontId="5" fillId="6" borderId="23" xfId="0" applyNumberFormat="1" applyFont="1" applyFill="1" applyBorder="1" applyAlignment="1">
      <alignment horizontal="center" vertical="top"/>
    </xf>
    <xf numFmtId="164" fontId="5" fillId="6" borderId="15" xfId="0" applyNumberFormat="1" applyFont="1" applyFill="1" applyBorder="1" applyAlignment="1">
      <alignment horizontal="center" vertical="top"/>
    </xf>
    <xf numFmtId="164" fontId="5" fillId="6" borderId="16" xfId="0" applyNumberFormat="1" applyFont="1" applyFill="1" applyBorder="1" applyAlignment="1">
      <alignment horizontal="center" vertical="top"/>
    </xf>
    <xf numFmtId="0" fontId="1" fillId="0" borderId="34" xfId="0" applyFont="1" applyBorder="1" applyAlignment="1">
      <alignment horizontal="center" vertical="top"/>
    </xf>
    <xf numFmtId="0" fontId="1" fillId="0" borderId="46" xfId="0" applyFont="1" applyBorder="1" applyAlignment="1">
      <alignment horizontal="center" vertical="top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1" fillId="0" borderId="9" xfId="0" applyFont="1" applyBorder="1" applyAlignment="1">
      <alignment vertical="top"/>
    </xf>
    <xf numFmtId="0" fontId="1" fillId="0" borderId="42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8" fillId="0" borderId="0" xfId="0" applyFont="1"/>
    <xf numFmtId="0" fontId="8" fillId="0" borderId="14" xfId="0" applyFont="1" applyBorder="1" applyAlignment="1">
      <alignment horizontal="center" vertical="top" wrapText="1"/>
    </xf>
    <xf numFmtId="0" fontId="8" fillId="0" borderId="14" xfId="0" applyFont="1" applyBorder="1" applyAlignment="1">
      <alignment vertical="top" wrapText="1"/>
    </xf>
    <xf numFmtId="164" fontId="4" fillId="6" borderId="16" xfId="0" applyNumberFormat="1" applyFont="1" applyFill="1" applyBorder="1" applyAlignment="1">
      <alignment horizontal="center" vertical="top"/>
    </xf>
    <xf numFmtId="164" fontId="4" fillId="6" borderId="17" xfId="0" applyNumberFormat="1" applyFont="1" applyFill="1" applyBorder="1" applyAlignment="1">
      <alignment horizontal="center" vertical="top"/>
    </xf>
    <xf numFmtId="164" fontId="5" fillId="9" borderId="7" xfId="0" applyNumberFormat="1" applyFont="1" applyFill="1" applyBorder="1" applyAlignment="1">
      <alignment horizontal="center" vertical="top"/>
    </xf>
    <xf numFmtId="164" fontId="6" fillId="9" borderId="29" xfId="0" applyNumberFormat="1" applyFont="1" applyFill="1" applyBorder="1" applyAlignment="1">
      <alignment horizontal="center" vertical="top"/>
    </xf>
    <xf numFmtId="164" fontId="6" fillId="9" borderId="30" xfId="0" applyNumberFormat="1" applyFont="1" applyFill="1" applyBorder="1" applyAlignment="1">
      <alignment horizontal="center" vertical="top"/>
    </xf>
    <xf numFmtId="164" fontId="4" fillId="9" borderId="21" xfId="0" applyNumberFormat="1" applyFont="1" applyFill="1" applyBorder="1" applyAlignment="1">
      <alignment horizontal="center" vertical="top"/>
    </xf>
    <xf numFmtId="164" fontId="3" fillId="9" borderId="28" xfId="0" applyNumberFormat="1" applyFont="1" applyFill="1" applyBorder="1" applyAlignment="1">
      <alignment horizontal="center" vertical="top"/>
    </xf>
    <xf numFmtId="164" fontId="3" fillId="9" borderId="32" xfId="0" applyNumberFormat="1" applyFont="1" applyFill="1" applyBorder="1" applyAlignment="1">
      <alignment horizontal="center" vertical="top"/>
    </xf>
    <xf numFmtId="164" fontId="4" fillId="9" borderId="43" xfId="0" applyNumberFormat="1" applyFont="1" applyFill="1" applyBorder="1" applyAlignment="1">
      <alignment horizontal="center" vertical="top"/>
    </xf>
    <xf numFmtId="164" fontId="3" fillId="9" borderId="30" xfId="0" applyNumberFormat="1" applyFont="1" applyFill="1" applyBorder="1" applyAlignment="1">
      <alignment horizontal="center" vertical="top"/>
    </xf>
    <xf numFmtId="0" fontId="6" fillId="9" borderId="28" xfId="0" applyFont="1" applyFill="1" applyBorder="1" applyAlignment="1">
      <alignment horizontal="right" vertical="top" wrapText="1"/>
    </xf>
    <xf numFmtId="0" fontId="3" fillId="9" borderId="28" xfId="0" applyFont="1" applyFill="1" applyBorder="1" applyAlignment="1">
      <alignment horizontal="center" vertical="top" wrapText="1"/>
    </xf>
    <xf numFmtId="0" fontId="6" fillId="9" borderId="8" xfId="0" applyFont="1" applyFill="1" applyBorder="1" applyAlignment="1">
      <alignment horizontal="center" vertical="top" wrapText="1"/>
    </xf>
    <xf numFmtId="164" fontId="6" fillId="9" borderId="28" xfId="0" applyNumberFormat="1" applyFont="1" applyFill="1" applyBorder="1" applyAlignment="1">
      <alignment horizontal="center" vertical="top"/>
    </xf>
    <xf numFmtId="164" fontId="5" fillId="9" borderId="24" xfId="0" applyNumberFormat="1" applyFont="1" applyFill="1" applyBorder="1" applyAlignment="1">
      <alignment horizontal="center" vertical="top"/>
    </xf>
    <xf numFmtId="164" fontId="5" fillId="9" borderId="46" xfId="0" applyNumberFormat="1" applyFont="1" applyFill="1" applyBorder="1" applyAlignment="1">
      <alignment horizontal="center" vertical="top"/>
    </xf>
    <xf numFmtId="164" fontId="5" fillId="9" borderId="48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0" fillId="0" borderId="7" xfId="0" applyFont="1" applyBorder="1"/>
    <xf numFmtId="49" fontId="3" fillId="3" borderId="22" xfId="0" applyNumberFormat="1" applyFont="1" applyFill="1" applyBorder="1" applyAlignment="1">
      <alignment horizontal="center" vertical="top"/>
    </xf>
    <xf numFmtId="49" fontId="3" fillId="3" borderId="26" xfId="0" applyNumberFormat="1" applyFont="1" applyFill="1" applyBorder="1" applyAlignment="1">
      <alignment horizontal="center" vertical="top"/>
    </xf>
    <xf numFmtId="49" fontId="6" fillId="4" borderId="23" xfId="0" applyNumberFormat="1" applyFont="1" applyFill="1" applyBorder="1" applyAlignment="1">
      <alignment horizontal="center" vertical="top"/>
    </xf>
    <xf numFmtId="49" fontId="6" fillId="4" borderId="27" xfId="0" applyNumberFormat="1" applyFont="1" applyFill="1" applyBorder="1" applyAlignment="1">
      <alignment horizontal="center" vertical="top"/>
    </xf>
    <xf numFmtId="0" fontId="9" fillId="0" borderId="27" xfId="0" applyFont="1" applyBorder="1" applyAlignment="1">
      <alignment vertical="top"/>
    </xf>
    <xf numFmtId="49" fontId="6" fillId="0" borderId="42" xfId="0" applyNumberFormat="1" applyFont="1" applyBorder="1" applyAlignment="1">
      <alignment horizontal="center" vertical="top"/>
    </xf>
    <xf numFmtId="49" fontId="6" fillId="0" borderId="4" xfId="0" applyNumberFormat="1" applyFont="1" applyBorder="1" applyAlignment="1">
      <alignment horizontal="center" vertical="top"/>
    </xf>
    <xf numFmtId="49" fontId="6" fillId="0" borderId="9" xfId="0" applyNumberFormat="1" applyFont="1" applyBorder="1" applyAlignment="1">
      <alignment horizontal="center" vertical="top"/>
    </xf>
    <xf numFmtId="49" fontId="3" fillId="3" borderId="21" xfId="0" applyNumberFormat="1" applyFont="1" applyFill="1" applyBorder="1" applyAlignment="1">
      <alignment horizontal="center" vertical="top"/>
    </xf>
    <xf numFmtId="49" fontId="6" fillId="4" borderId="16" xfId="0" applyNumberFormat="1" applyFont="1" applyFill="1" applyBorder="1" applyAlignment="1">
      <alignment horizontal="center" vertical="top"/>
    </xf>
    <xf numFmtId="0" fontId="12" fillId="0" borderId="0" xfId="0" applyFont="1"/>
    <xf numFmtId="164" fontId="13" fillId="0" borderId="22" xfId="0" applyNumberFormat="1" applyFont="1" applyBorder="1" applyAlignment="1">
      <alignment horizontal="center" vertical="top" wrapText="1"/>
    </xf>
    <xf numFmtId="164" fontId="13" fillId="0" borderId="10" xfId="0" applyNumberFormat="1" applyFont="1" applyBorder="1" applyAlignment="1">
      <alignment horizontal="center" vertical="top" wrapText="1"/>
    </xf>
    <xf numFmtId="164" fontId="13" fillId="0" borderId="11" xfId="0" applyNumberFormat="1" applyFont="1" applyBorder="1" applyAlignment="1">
      <alignment horizontal="center" vertical="top" wrapText="1"/>
    </xf>
    <xf numFmtId="164" fontId="2" fillId="2" borderId="5" xfId="0" applyNumberFormat="1" applyFont="1" applyFill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horizontal="center" vertical="top" wrapText="1"/>
    </xf>
    <xf numFmtId="164" fontId="12" fillId="0" borderId="5" xfId="0" applyNumberFormat="1" applyFont="1" applyBorder="1" applyAlignment="1">
      <alignment horizontal="center" vertical="top" wrapText="1"/>
    </xf>
    <xf numFmtId="164" fontId="12" fillId="0" borderId="3" xfId="0" applyNumberFormat="1" applyFont="1" applyBorder="1" applyAlignment="1">
      <alignment horizontal="center" vertical="top" wrapText="1"/>
    </xf>
    <xf numFmtId="164" fontId="11" fillId="2" borderId="5" xfId="0" applyNumberFormat="1" applyFont="1" applyFill="1" applyBorder="1" applyAlignment="1">
      <alignment horizontal="center" vertical="top"/>
    </xf>
    <xf numFmtId="164" fontId="11" fillId="2" borderId="3" xfId="0" applyNumberFormat="1" applyFont="1" applyFill="1" applyBorder="1" applyAlignment="1">
      <alignment horizontal="center" vertical="top"/>
    </xf>
    <xf numFmtId="164" fontId="12" fillId="0" borderId="5" xfId="0" applyNumberFormat="1" applyFont="1" applyBorder="1" applyAlignment="1">
      <alignment horizontal="center" vertical="top"/>
    </xf>
    <xf numFmtId="164" fontId="12" fillId="0" borderId="3" xfId="0" applyNumberFormat="1" applyFont="1" applyBorder="1" applyAlignment="1">
      <alignment horizontal="center" vertical="top"/>
    </xf>
    <xf numFmtId="164" fontId="2" fillId="9" borderId="5" xfId="0" applyNumberFormat="1" applyFont="1" applyFill="1" applyBorder="1" applyAlignment="1">
      <alignment horizontal="center" vertical="top"/>
    </xf>
    <xf numFmtId="164" fontId="2" fillId="9" borderId="3" xfId="0" applyNumberFormat="1" applyFont="1" applyFill="1" applyBorder="1" applyAlignment="1">
      <alignment horizontal="center" vertical="top"/>
    </xf>
    <xf numFmtId="164" fontId="3" fillId="3" borderId="37" xfId="0" applyNumberFormat="1" applyFont="1" applyFill="1" applyBorder="1" applyAlignment="1">
      <alignment horizontal="center" vertical="top"/>
    </xf>
    <xf numFmtId="49" fontId="3" fillId="3" borderId="5" xfId="0" applyNumberFormat="1" applyFont="1" applyFill="1" applyBorder="1" applyAlignment="1">
      <alignment horizontal="center" vertical="top"/>
    </xf>
    <xf numFmtId="0" fontId="1" fillId="6" borderId="0" xfId="0" applyFont="1" applyFill="1" applyBorder="1" applyAlignment="1">
      <alignment vertical="top"/>
    </xf>
    <xf numFmtId="0" fontId="1" fillId="8" borderId="5" xfId="0" applyFont="1" applyFill="1" applyBorder="1" applyAlignment="1">
      <alignment vertical="top" wrapText="1"/>
    </xf>
    <xf numFmtId="0" fontId="1" fillId="8" borderId="36" xfId="0" applyFont="1" applyFill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49" fontId="6" fillId="0" borderId="16" xfId="0" applyNumberFormat="1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8" borderId="58" xfId="0" applyFont="1" applyFill="1" applyBorder="1" applyAlignment="1">
      <alignment vertical="top"/>
    </xf>
    <xf numFmtId="0" fontId="5" fillId="0" borderId="55" xfId="0" applyFont="1" applyBorder="1" applyAlignment="1">
      <alignment horizontal="left" vertical="top"/>
    </xf>
    <xf numFmtId="0" fontId="5" fillId="0" borderId="44" xfId="0" applyFont="1" applyBorder="1" applyAlignment="1">
      <alignment horizontal="center" vertical="top"/>
    </xf>
    <xf numFmtId="0" fontId="5" fillId="0" borderId="39" xfId="0" applyFont="1" applyBorder="1" applyAlignment="1">
      <alignment horizontal="center" vertical="top"/>
    </xf>
    <xf numFmtId="0" fontId="5" fillId="0" borderId="56" xfId="0" applyFont="1" applyBorder="1" applyAlignment="1">
      <alignment horizontal="center" vertical="top"/>
    </xf>
    <xf numFmtId="0" fontId="5" fillId="0" borderId="47" xfId="0" applyFont="1" applyBorder="1" applyAlignment="1">
      <alignment horizontal="center" vertical="top"/>
    </xf>
    <xf numFmtId="0" fontId="5" fillId="0" borderId="0" xfId="0" applyFont="1"/>
    <xf numFmtId="0" fontId="5" fillId="0" borderId="0" xfId="0" applyFont="1" applyBorder="1"/>
    <xf numFmtId="0" fontId="4" fillId="0" borderId="42" xfId="0" applyFont="1" applyBorder="1" applyAlignment="1">
      <alignment vertical="top"/>
    </xf>
    <xf numFmtId="0" fontId="4" fillId="0" borderId="44" xfId="0" applyFont="1" applyBorder="1" applyAlignment="1">
      <alignment horizontal="left" vertical="top"/>
    </xf>
    <xf numFmtId="0" fontId="1" fillId="0" borderId="8" xfId="0" applyFont="1" applyBorder="1" applyAlignment="1">
      <alignment vertical="top"/>
    </xf>
    <xf numFmtId="49" fontId="1" fillId="0" borderId="29" xfId="0" applyNumberFormat="1" applyFont="1" applyBorder="1" applyAlignment="1">
      <alignment horizontal="center" vertical="top"/>
    </xf>
    <xf numFmtId="49" fontId="5" fillId="0" borderId="57" xfId="0" applyNumberFormat="1" applyFont="1" applyBorder="1" applyAlignment="1">
      <alignment horizontal="center" vertical="top"/>
    </xf>
    <xf numFmtId="0" fontId="5" fillId="0" borderId="55" xfId="0" applyFont="1" applyBorder="1" applyAlignment="1">
      <alignment horizontal="center" vertical="top"/>
    </xf>
    <xf numFmtId="0" fontId="15" fillId="0" borderId="0" xfId="0" applyFont="1" applyFill="1" applyAlignment="1">
      <alignment vertical="top" wrapText="1"/>
    </xf>
    <xf numFmtId="0" fontId="2" fillId="0" borderId="0" xfId="0" applyFont="1" applyAlignment="1">
      <alignment horizontal="center" vertical="top"/>
    </xf>
    <xf numFmtId="0" fontId="15" fillId="0" borderId="0" xfId="0" applyFont="1" applyFill="1" applyAlignment="1">
      <alignment horizontal="center" vertical="top" wrapText="1"/>
    </xf>
    <xf numFmtId="0" fontId="16" fillId="0" borderId="0" xfId="0" applyFont="1" applyFill="1" applyAlignment="1">
      <alignment horizontal="left" vertical="top" wrapText="1"/>
    </xf>
    <xf numFmtId="0" fontId="17" fillId="11" borderId="0" xfId="0" applyFont="1" applyFill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Fill="1"/>
    <xf numFmtId="0" fontId="8" fillId="0" borderId="0" xfId="0" applyFont="1" applyFill="1" applyAlignment="1">
      <alignment horizontal="center" vertical="top"/>
    </xf>
    <xf numFmtId="0" fontId="16" fillId="0" borderId="0" xfId="0" applyFont="1" applyFill="1" applyBorder="1" applyAlignment="1">
      <alignment vertical="top" wrapText="1"/>
    </xf>
    <xf numFmtId="0" fontId="8" fillId="0" borderId="0" xfId="0" applyFont="1" applyFill="1"/>
    <xf numFmtId="0" fontId="0" fillId="0" borderId="0" xfId="0" applyFill="1"/>
    <xf numFmtId="0" fontId="14" fillId="0" borderId="0" xfId="1" applyFont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left" vertical="top" wrapText="1"/>
    </xf>
    <xf numFmtId="49" fontId="5" fillId="6" borderId="42" xfId="0" applyNumberFormat="1" applyFont="1" applyFill="1" applyBorder="1" applyAlignment="1">
      <alignment horizontal="center" vertical="top" wrapText="1"/>
    </xf>
    <xf numFmtId="49" fontId="5" fillId="6" borderId="9" xfId="0" applyNumberFormat="1" applyFont="1" applyFill="1" applyBorder="1" applyAlignment="1">
      <alignment horizontal="center" vertical="top" wrapText="1"/>
    </xf>
    <xf numFmtId="49" fontId="5" fillId="6" borderId="4" xfId="0" applyNumberFormat="1" applyFont="1" applyFill="1" applyBorder="1" applyAlignment="1">
      <alignment horizontal="center" vertical="top" wrapText="1"/>
    </xf>
    <xf numFmtId="49" fontId="5" fillId="0" borderId="42" xfId="0" applyNumberFormat="1" applyFont="1" applyFill="1" applyBorder="1" applyAlignment="1">
      <alignment horizontal="center" vertical="top" wrapText="1"/>
    </xf>
    <xf numFmtId="49" fontId="5" fillId="6" borderId="39" xfId="0" applyNumberFormat="1" applyFont="1" applyFill="1" applyBorder="1" applyAlignment="1">
      <alignment vertical="top" wrapText="1"/>
    </xf>
    <xf numFmtId="49" fontId="5" fillId="6" borderId="55" xfId="0" applyNumberFormat="1" applyFont="1" applyFill="1" applyBorder="1" applyAlignment="1">
      <alignment vertical="top" wrapText="1"/>
    </xf>
    <xf numFmtId="49" fontId="5" fillId="0" borderId="9" xfId="0" applyNumberFormat="1" applyFont="1" applyFill="1" applyBorder="1" applyAlignment="1">
      <alignment horizontal="center" vertical="top" wrapText="1"/>
    </xf>
    <xf numFmtId="49" fontId="5" fillId="6" borderId="44" xfId="0" applyNumberFormat="1" applyFont="1" applyFill="1" applyBorder="1" applyAlignment="1">
      <alignment horizontal="center" vertical="top" wrapText="1"/>
    </xf>
    <xf numFmtId="49" fontId="5" fillId="6" borderId="39" xfId="0" applyNumberFormat="1" applyFont="1" applyFill="1" applyBorder="1" applyAlignment="1">
      <alignment horizontal="center" vertical="top" wrapText="1"/>
    </xf>
    <xf numFmtId="49" fontId="5" fillId="6" borderId="55" xfId="0" applyNumberFormat="1" applyFont="1" applyFill="1" applyBorder="1" applyAlignment="1">
      <alignment horizontal="center" vertical="top" wrapText="1"/>
    </xf>
    <xf numFmtId="49" fontId="6" fillId="0" borderId="23" xfId="0" applyNumberFormat="1" applyFont="1" applyBorder="1" applyAlignment="1">
      <alignment vertical="top"/>
    </xf>
    <xf numFmtId="49" fontId="6" fillId="0" borderId="16" xfId="0" applyNumberFormat="1" applyFont="1" applyBorder="1" applyAlignment="1">
      <alignment vertical="top"/>
    </xf>
    <xf numFmtId="49" fontId="6" fillId="0" borderId="42" xfId="0" applyNumberFormat="1" applyFont="1" applyBorder="1" applyAlignment="1">
      <alignment horizontal="center" vertical="top"/>
    </xf>
    <xf numFmtId="49" fontId="3" fillId="3" borderId="22" xfId="0" applyNumberFormat="1" applyFont="1" applyFill="1" applyBorder="1" applyAlignment="1">
      <alignment horizontal="center" vertical="top"/>
    </xf>
    <xf numFmtId="49" fontId="3" fillId="3" borderId="26" xfId="0" applyNumberFormat="1" applyFont="1" applyFill="1" applyBorder="1" applyAlignment="1">
      <alignment horizontal="center" vertical="top"/>
    </xf>
    <xf numFmtId="49" fontId="6" fillId="4" borderId="23" xfId="0" applyNumberFormat="1" applyFont="1" applyFill="1" applyBorder="1" applyAlignment="1">
      <alignment horizontal="center" vertical="top"/>
    </xf>
    <xf numFmtId="49" fontId="6" fillId="4" borderId="27" xfId="0" applyNumberFormat="1" applyFont="1" applyFill="1" applyBorder="1" applyAlignment="1">
      <alignment horizontal="center" vertical="top"/>
    </xf>
    <xf numFmtId="49" fontId="6" fillId="0" borderId="27" xfId="0" applyNumberFormat="1" applyFont="1" applyBorder="1" applyAlignment="1">
      <alignment vertical="top"/>
    </xf>
    <xf numFmtId="0" fontId="5" fillId="6" borderId="3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/>
    </xf>
    <xf numFmtId="164" fontId="5" fillId="9" borderId="28" xfId="0" applyNumberFormat="1" applyFont="1" applyFill="1" applyBorder="1" applyAlignment="1">
      <alignment horizontal="center" vertical="top"/>
    </xf>
    <xf numFmtId="164" fontId="5" fillId="6" borderId="30" xfId="0" applyNumberFormat="1" applyFont="1" applyFill="1" applyBorder="1" applyAlignment="1">
      <alignment horizontal="center" vertical="top"/>
    </xf>
    <xf numFmtId="0" fontId="10" fillId="0" borderId="28" xfId="0" applyFont="1" applyBorder="1"/>
    <xf numFmtId="0" fontId="1" fillId="0" borderId="29" xfId="0" applyFont="1" applyBorder="1" applyAlignment="1">
      <alignment horizontal="center" vertical="top"/>
    </xf>
    <xf numFmtId="0" fontId="5" fillId="0" borderId="57" xfId="0" applyFont="1" applyBorder="1" applyAlignment="1">
      <alignment horizontal="center" vertical="top"/>
    </xf>
    <xf numFmtId="0" fontId="14" fillId="0" borderId="0" xfId="1" applyFont="1" applyBorder="1" applyAlignment="1">
      <alignment vertical="top" wrapText="1"/>
    </xf>
    <xf numFmtId="0" fontId="1" fillId="0" borderId="11" xfId="0" applyFont="1" applyBorder="1" applyAlignment="1">
      <alignment horizontal="left" vertical="top"/>
    </xf>
    <xf numFmtId="0" fontId="5" fillId="12" borderId="38" xfId="0" applyFont="1" applyFill="1" applyBorder="1" applyAlignment="1">
      <alignment vertical="top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1" fillId="8" borderId="5" xfId="0" applyFont="1" applyFill="1" applyBorder="1" applyAlignment="1">
      <alignment vertical="top"/>
    </xf>
    <xf numFmtId="0" fontId="1" fillId="8" borderId="58" xfId="0" applyFont="1" applyFill="1" applyBorder="1" applyAlignment="1">
      <alignment horizontal="center" vertical="top"/>
    </xf>
    <xf numFmtId="0" fontId="4" fillId="0" borderId="24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41" xfId="0" applyFont="1" applyBorder="1" applyAlignment="1">
      <alignment horizontal="center" vertical="top"/>
    </xf>
    <xf numFmtId="0" fontId="1" fillId="0" borderId="40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48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49" fontId="1" fillId="0" borderId="28" xfId="0" applyNumberFormat="1" applyFont="1" applyBorder="1" applyAlignment="1">
      <alignment horizontal="center" vertical="top"/>
    </xf>
    <xf numFmtId="0" fontId="1" fillId="0" borderId="41" xfId="0" applyFont="1" applyBorder="1" applyAlignment="1">
      <alignment horizontal="center" vertical="top"/>
    </xf>
    <xf numFmtId="0" fontId="1" fillId="0" borderId="52" xfId="0" applyFont="1" applyBorder="1" applyAlignment="1">
      <alignment horizontal="center" vertical="top"/>
    </xf>
    <xf numFmtId="0" fontId="1" fillId="0" borderId="51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0" fontId="1" fillId="12" borderId="38" xfId="0" applyFont="1" applyFill="1" applyBorder="1" applyAlignment="1">
      <alignment horizontal="center" vertical="top"/>
    </xf>
    <xf numFmtId="49" fontId="1" fillId="0" borderId="31" xfId="0" applyNumberFormat="1" applyFont="1" applyBorder="1" applyAlignment="1">
      <alignment horizontal="center" vertical="top"/>
    </xf>
    <xf numFmtId="0" fontId="1" fillId="0" borderId="38" xfId="0" applyFont="1" applyBorder="1" applyAlignment="1">
      <alignment horizontal="center" vertical="top"/>
    </xf>
    <xf numFmtId="0" fontId="15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center" vertical="top" wrapText="1"/>
    </xf>
    <xf numFmtId="0" fontId="14" fillId="0" borderId="0" xfId="1" applyFont="1" applyAlignment="1">
      <alignment horizontal="left" vertical="center" wrapText="1"/>
    </xf>
    <xf numFmtId="0" fontId="17" fillId="11" borderId="0" xfId="0" applyFont="1" applyFill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6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wrapText="1"/>
    </xf>
    <xf numFmtId="0" fontId="16" fillId="0" borderId="0" xfId="0" applyFont="1" applyFill="1" applyAlignment="1">
      <alignment horizontal="center" vertical="top"/>
    </xf>
    <xf numFmtId="0" fontId="14" fillId="0" borderId="0" xfId="1" applyFont="1" applyBorder="1" applyAlignment="1">
      <alignment horizontal="left" vertical="top" wrapText="1"/>
    </xf>
    <xf numFmtId="0" fontId="4" fillId="12" borderId="41" xfId="0" applyFont="1" applyFill="1" applyBorder="1" applyAlignment="1">
      <alignment horizontal="left" vertical="top" wrapText="1" shrinkToFit="1"/>
    </xf>
    <xf numFmtId="0" fontId="4" fillId="12" borderId="40" xfId="0" applyFont="1" applyFill="1" applyBorder="1" applyAlignment="1">
      <alignment horizontal="left" vertical="top" wrapText="1" shrinkToFit="1"/>
    </xf>
    <xf numFmtId="0" fontId="1" fillId="7" borderId="5" xfId="0" applyFont="1" applyFill="1" applyBorder="1" applyAlignment="1">
      <alignment horizontal="center" vertical="top"/>
    </xf>
    <xf numFmtId="0" fontId="1" fillId="7" borderId="36" xfId="0" applyFont="1" applyFill="1" applyBorder="1" applyAlignment="1">
      <alignment horizontal="center" vertical="top"/>
    </xf>
    <xf numFmtId="0" fontId="1" fillId="7" borderId="6" xfId="0" applyFont="1" applyFill="1" applyBorder="1" applyAlignment="1">
      <alignment horizontal="center" vertical="top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13" xfId="0" applyNumberFormat="1" applyFont="1" applyFill="1" applyBorder="1" applyAlignment="1">
      <alignment horizontal="left" vertical="top" wrapText="1"/>
    </xf>
    <xf numFmtId="49" fontId="6" fillId="4" borderId="55" xfId="0" applyNumberFormat="1" applyFont="1" applyFill="1" applyBorder="1" applyAlignment="1">
      <alignment horizontal="left" vertical="top" wrapText="1"/>
    </xf>
    <xf numFmtId="0" fontId="1" fillId="7" borderId="34" xfId="0" applyFont="1" applyFill="1" applyBorder="1" applyAlignment="1">
      <alignment horizontal="center" vertical="top"/>
    </xf>
    <xf numFmtId="0" fontId="1" fillId="7" borderId="33" xfId="0" applyFont="1" applyFill="1" applyBorder="1" applyAlignment="1">
      <alignment horizontal="center" vertical="top"/>
    </xf>
    <xf numFmtId="0" fontId="1" fillId="7" borderId="52" xfId="0" applyFont="1" applyFill="1" applyBorder="1" applyAlignment="1">
      <alignment horizontal="center" vertical="top"/>
    </xf>
    <xf numFmtId="0" fontId="1" fillId="8" borderId="53" xfId="0" applyFont="1" applyFill="1" applyBorder="1" applyAlignment="1">
      <alignment horizontal="center" vertical="top"/>
    </xf>
    <xf numFmtId="0" fontId="1" fillId="8" borderId="14" xfId="0" applyFont="1" applyFill="1" applyBorder="1" applyAlignment="1">
      <alignment horizontal="center" vertical="top"/>
    </xf>
    <xf numFmtId="0" fontId="1" fillId="8" borderId="49" xfId="0" applyFont="1" applyFill="1" applyBorder="1" applyAlignment="1">
      <alignment horizontal="center" vertical="top"/>
    </xf>
    <xf numFmtId="0" fontId="4" fillId="0" borderId="24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49" fontId="3" fillId="4" borderId="37" xfId="0" applyNumberFormat="1" applyFont="1" applyFill="1" applyBorder="1" applyAlignment="1">
      <alignment horizontal="right" vertical="top" wrapText="1"/>
    </xf>
    <xf numFmtId="0" fontId="9" fillId="0" borderId="36" xfId="0" applyFont="1" applyBorder="1" applyAlignment="1">
      <alignment horizontal="right" vertical="top" wrapText="1"/>
    </xf>
    <xf numFmtId="0" fontId="6" fillId="6" borderId="41" xfId="0" applyFont="1" applyFill="1" applyBorder="1" applyAlignment="1">
      <alignment horizontal="left" vertical="top" wrapText="1"/>
    </xf>
    <xf numFmtId="0" fontId="5" fillId="6" borderId="38" xfId="0" applyFont="1" applyFill="1" applyBorder="1" applyAlignment="1">
      <alignment horizontal="left" vertical="top" wrapText="1"/>
    </xf>
    <xf numFmtId="49" fontId="6" fillId="0" borderId="23" xfId="0" applyNumberFormat="1" applyFont="1" applyBorder="1" applyAlignment="1">
      <alignment vertical="top"/>
    </xf>
    <xf numFmtId="49" fontId="6" fillId="0" borderId="16" xfId="0" applyNumberFormat="1" applyFont="1" applyBorder="1" applyAlignment="1">
      <alignment vertical="top"/>
    </xf>
    <xf numFmtId="0" fontId="9" fillId="0" borderId="27" xfId="0" applyFont="1" applyBorder="1" applyAlignment="1">
      <alignment vertical="top"/>
    </xf>
    <xf numFmtId="49" fontId="6" fillId="0" borderId="42" xfId="0" applyNumberFormat="1" applyFont="1" applyBorder="1" applyAlignment="1">
      <alignment horizontal="center" vertical="top"/>
    </xf>
    <xf numFmtId="49" fontId="6" fillId="0" borderId="4" xfId="0" applyNumberFormat="1" applyFont="1" applyBorder="1" applyAlignment="1">
      <alignment horizontal="center" vertical="top"/>
    </xf>
    <xf numFmtId="49" fontId="6" fillId="0" borderId="9" xfId="0" applyNumberFormat="1" applyFont="1" applyBorder="1" applyAlignment="1">
      <alignment horizontal="center" vertical="top"/>
    </xf>
    <xf numFmtId="49" fontId="3" fillId="4" borderId="36" xfId="0" applyNumberFormat="1" applyFont="1" applyFill="1" applyBorder="1" applyAlignment="1">
      <alignment horizontal="right" vertical="top" wrapText="1"/>
    </xf>
    <xf numFmtId="49" fontId="3" fillId="4" borderId="6" xfId="0" applyNumberFormat="1" applyFont="1" applyFill="1" applyBorder="1" applyAlignment="1">
      <alignment horizontal="right" vertical="top" wrapText="1"/>
    </xf>
    <xf numFmtId="49" fontId="3" fillId="3" borderId="37" xfId="0" applyNumberFormat="1" applyFont="1" applyFill="1" applyBorder="1" applyAlignment="1">
      <alignment horizontal="right" vertical="top" wrapText="1"/>
    </xf>
    <xf numFmtId="49" fontId="3" fillId="3" borderId="36" xfId="0" applyNumberFormat="1" applyFont="1" applyFill="1" applyBorder="1" applyAlignment="1">
      <alignment horizontal="right" vertical="top" wrapText="1"/>
    </xf>
    <xf numFmtId="49" fontId="3" fillId="3" borderId="6" xfId="0" applyNumberFormat="1" applyFont="1" applyFill="1" applyBorder="1" applyAlignment="1">
      <alignment horizontal="right" vertical="top" wrapText="1"/>
    </xf>
    <xf numFmtId="49" fontId="6" fillId="0" borderId="23" xfId="0" applyNumberFormat="1" applyFont="1" applyBorder="1" applyAlignment="1">
      <alignment horizontal="center" vertical="top"/>
    </xf>
    <xf numFmtId="49" fontId="6" fillId="0" borderId="27" xfId="0" applyNumberFormat="1" applyFont="1" applyBorder="1" applyAlignment="1">
      <alignment horizontal="center" vertical="top"/>
    </xf>
    <xf numFmtId="0" fontId="5" fillId="0" borderId="25" xfId="0" applyFont="1" applyFill="1" applyBorder="1" applyAlignment="1">
      <alignment horizontal="left" vertical="top" wrapText="1"/>
    </xf>
    <xf numFmtId="0" fontId="5" fillId="0" borderId="54" xfId="0" applyFont="1" applyFill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top"/>
    </xf>
    <xf numFmtId="49" fontId="6" fillId="0" borderId="28" xfId="0" applyNumberFormat="1" applyFont="1" applyBorder="1" applyAlignment="1">
      <alignment horizontal="center" vertical="top"/>
    </xf>
    <xf numFmtId="0" fontId="5" fillId="12" borderId="7" xfId="0" applyFont="1" applyFill="1" applyBorder="1" applyAlignment="1">
      <alignment horizontal="left" vertical="top" wrapText="1"/>
    </xf>
    <xf numFmtId="0" fontId="5" fillId="12" borderId="39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36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4" fillId="10" borderId="22" xfId="0" applyFont="1" applyFill="1" applyBorder="1" applyAlignment="1">
      <alignment horizontal="center" vertical="top"/>
    </xf>
    <xf numFmtId="0" fontId="4" fillId="10" borderId="26" xfId="0" applyFont="1" applyFill="1" applyBorder="1" applyAlignment="1">
      <alignment horizontal="center" vertical="top"/>
    </xf>
    <xf numFmtId="0" fontId="4" fillId="10" borderId="39" xfId="0" applyFont="1" applyFill="1" applyBorder="1" applyAlignment="1">
      <alignment horizontal="left" vertical="top" wrapText="1"/>
    </xf>
    <xf numFmtId="0" fontId="4" fillId="10" borderId="55" xfId="0" applyFont="1" applyFill="1" applyBorder="1" applyAlignment="1">
      <alignment horizontal="left" vertical="top" wrapText="1"/>
    </xf>
    <xf numFmtId="0" fontId="13" fillId="0" borderId="1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1" fillId="8" borderId="37" xfId="0" applyFont="1" applyFill="1" applyBorder="1" applyAlignment="1">
      <alignment horizontal="left" vertical="top" wrapText="1"/>
    </xf>
    <xf numFmtId="0" fontId="11" fillId="8" borderId="36" xfId="0" applyFont="1" applyFill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left" vertical="top" wrapText="1"/>
    </xf>
    <xf numFmtId="0" fontId="4" fillId="0" borderId="9" xfId="0" applyNumberFormat="1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/>
    </xf>
    <xf numFmtId="0" fontId="4" fillId="12" borderId="41" xfId="0" applyFont="1" applyFill="1" applyBorder="1" applyAlignment="1">
      <alignment horizontal="center" vertical="top"/>
    </xf>
    <xf numFmtId="0" fontId="4" fillId="12" borderId="40" xfId="0" applyFont="1" applyFill="1" applyBorder="1" applyAlignment="1">
      <alignment horizontal="center" vertical="top"/>
    </xf>
    <xf numFmtId="0" fontId="4" fillId="12" borderId="22" xfId="0" applyFont="1" applyFill="1" applyBorder="1" applyAlignment="1">
      <alignment horizontal="center" vertical="top"/>
    </xf>
    <xf numFmtId="0" fontId="4" fillId="12" borderId="26" xfId="0" applyFont="1" applyFill="1" applyBorder="1" applyAlignment="1">
      <alignment horizontal="center" vertical="top"/>
    </xf>
    <xf numFmtId="0" fontId="5" fillId="12" borderId="18" xfId="0" applyFont="1" applyFill="1" applyBorder="1" applyAlignment="1">
      <alignment horizontal="left" vertical="top" wrapText="1"/>
    </xf>
    <xf numFmtId="0" fontId="5" fillId="12" borderId="54" xfId="0" applyFont="1" applyFill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10" borderId="41" xfId="0" applyFont="1" applyFill="1" applyBorder="1" applyAlignment="1">
      <alignment horizontal="center" vertical="top"/>
    </xf>
    <xf numFmtId="0" fontId="4" fillId="10" borderId="40" xfId="0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13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3" fillId="0" borderId="4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textRotation="90"/>
    </xf>
    <xf numFmtId="0" fontId="12" fillId="0" borderId="27" xfId="0" applyFont="1" applyBorder="1" applyAlignment="1">
      <alignment horizontal="center" vertical="center" textRotation="90"/>
    </xf>
    <xf numFmtId="0" fontId="12" fillId="0" borderId="51" xfId="0" applyFont="1" applyBorder="1" applyAlignment="1">
      <alignment horizontal="center" vertical="center" textRotation="90"/>
    </xf>
    <xf numFmtId="0" fontId="12" fillId="0" borderId="40" xfId="0" applyFont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2" fillId="9" borderId="5" xfId="0" applyFont="1" applyFill="1" applyBorder="1" applyAlignment="1">
      <alignment horizontal="right" vertical="top" wrapText="1"/>
    </xf>
    <xf numFmtId="0" fontId="2" fillId="9" borderId="36" xfId="0" applyFont="1" applyFill="1" applyBorder="1" applyAlignment="1">
      <alignment horizontal="right" vertical="top" wrapText="1"/>
    </xf>
    <xf numFmtId="0" fontId="2" fillId="9" borderId="6" xfId="0" applyFont="1" applyFill="1" applyBorder="1" applyAlignment="1">
      <alignment horizontal="right" vertical="top" wrapText="1"/>
    </xf>
    <xf numFmtId="0" fontId="4" fillId="0" borderId="34" xfId="0" applyFont="1" applyBorder="1" applyAlignment="1">
      <alignment horizontal="center" vertical="center" textRotation="90" wrapText="1"/>
    </xf>
    <xf numFmtId="0" fontId="4" fillId="0" borderId="53" xfId="0" applyFont="1" applyBorder="1" applyAlignment="1">
      <alignment horizontal="center" vertical="center" textRotation="90" wrapText="1"/>
    </xf>
    <xf numFmtId="0" fontId="4" fillId="0" borderId="46" xfId="0" applyFont="1" applyBorder="1" applyAlignment="1">
      <alignment horizontal="center" vertical="center" textRotation="90" wrapText="1"/>
    </xf>
    <xf numFmtId="0" fontId="4" fillId="0" borderId="33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3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textRotation="90" wrapText="1"/>
    </xf>
    <xf numFmtId="0" fontId="4" fillId="0" borderId="38" xfId="0" applyFont="1" applyBorder="1" applyAlignment="1">
      <alignment horizontal="center" textRotation="90" wrapText="1"/>
    </xf>
    <xf numFmtId="0" fontId="4" fillId="0" borderId="40" xfId="0" applyFont="1" applyBorder="1" applyAlignment="1">
      <alignment horizont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45" xfId="0" applyFont="1" applyBorder="1" applyAlignment="1">
      <alignment horizontal="center" vertical="center" textRotation="90" wrapText="1"/>
    </xf>
    <xf numFmtId="49" fontId="3" fillId="3" borderId="22" xfId="0" applyNumberFormat="1" applyFont="1" applyFill="1" applyBorder="1" applyAlignment="1">
      <alignment horizontal="center" vertical="top"/>
    </xf>
    <xf numFmtId="49" fontId="3" fillId="3" borderId="26" xfId="0" applyNumberFormat="1" applyFont="1" applyFill="1" applyBorder="1" applyAlignment="1">
      <alignment horizontal="center" vertical="top"/>
    </xf>
    <xf numFmtId="49" fontId="6" fillId="4" borderId="23" xfId="0" applyNumberFormat="1" applyFont="1" applyFill="1" applyBorder="1" applyAlignment="1">
      <alignment horizontal="center" vertical="top"/>
    </xf>
    <xf numFmtId="49" fontId="6" fillId="4" borderId="27" xfId="0" applyNumberFormat="1" applyFont="1" applyFill="1" applyBorder="1" applyAlignment="1">
      <alignment horizontal="center" vertical="top"/>
    </xf>
    <xf numFmtId="49" fontId="6" fillId="0" borderId="16" xfId="0" applyNumberFormat="1" applyFont="1" applyBorder="1" applyAlignment="1">
      <alignment horizontal="center" vertical="top"/>
    </xf>
    <xf numFmtId="0" fontId="5" fillId="10" borderId="18" xfId="0" applyFont="1" applyFill="1" applyBorder="1" applyAlignment="1">
      <alignment horizontal="left" vertical="top" wrapText="1"/>
    </xf>
    <xf numFmtId="0" fontId="5" fillId="10" borderId="54" xfId="0" applyFont="1" applyFill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top"/>
    </xf>
    <xf numFmtId="49" fontId="6" fillId="0" borderId="8" xfId="0" applyNumberFormat="1" applyFont="1" applyBorder="1" applyAlignment="1">
      <alignment horizontal="center" vertical="top"/>
    </xf>
    <xf numFmtId="0" fontId="11" fillId="2" borderId="5" xfId="0" applyFont="1" applyFill="1" applyBorder="1" applyAlignment="1">
      <alignment horizontal="left" vertical="top" wrapText="1"/>
    </xf>
    <xf numFmtId="0" fontId="11" fillId="2" borderId="36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36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12" fillId="0" borderId="19" xfId="0" applyNumberFormat="1" applyFont="1" applyFill="1" applyBorder="1" applyAlignment="1">
      <alignment horizontal="left" vertical="top" wrapText="1"/>
    </xf>
    <xf numFmtId="0" fontId="12" fillId="0" borderId="0" xfId="0" applyNumberFormat="1" applyFont="1" applyFill="1" applyBorder="1" applyAlignment="1">
      <alignment horizontal="left" vertical="top" wrapText="1"/>
    </xf>
    <xf numFmtId="0" fontId="4" fillId="6" borderId="22" xfId="0" applyFont="1" applyFill="1" applyBorder="1" applyAlignment="1">
      <alignment horizontal="left" vertical="top" wrapText="1"/>
    </xf>
    <xf numFmtId="0" fontId="4" fillId="6" borderId="26" xfId="0" applyFont="1" applyFill="1" applyBorder="1" applyAlignment="1">
      <alignment horizontal="left" vertical="top" wrapText="1"/>
    </xf>
    <xf numFmtId="49" fontId="3" fillId="2" borderId="37" xfId="0" applyNumberFormat="1" applyFont="1" applyFill="1" applyBorder="1" applyAlignment="1">
      <alignment horizontal="right" vertical="top"/>
    </xf>
    <xf numFmtId="49" fontId="3" fillId="2" borderId="36" xfId="0" applyNumberFormat="1" applyFont="1" applyFill="1" applyBorder="1" applyAlignment="1">
      <alignment horizontal="right" vertical="top"/>
    </xf>
    <xf numFmtId="49" fontId="3" fillId="2" borderId="6" xfId="0" applyNumberFormat="1" applyFont="1" applyFill="1" applyBorder="1" applyAlignment="1">
      <alignment horizontal="right" vertical="top"/>
    </xf>
    <xf numFmtId="164" fontId="4" fillId="0" borderId="13" xfId="0" applyNumberFormat="1" applyFont="1" applyFill="1" applyBorder="1" applyAlignment="1">
      <alignment horizontal="right" vertical="top" wrapText="1"/>
    </xf>
    <xf numFmtId="49" fontId="7" fillId="0" borderId="0" xfId="0" applyNumberFormat="1" applyFont="1" applyFill="1" applyBorder="1" applyAlignment="1">
      <alignment horizontal="center" vertical="top" wrapText="1"/>
    </xf>
    <xf numFmtId="0" fontId="1" fillId="5" borderId="29" xfId="0" applyFont="1" applyFill="1" applyBorder="1" applyAlignment="1">
      <alignment horizontal="center" vertical="top"/>
    </xf>
    <xf numFmtId="0" fontId="1" fillId="5" borderId="30" xfId="0" applyFont="1" applyFill="1" applyBorder="1" applyAlignment="1">
      <alignment horizontal="center" vertical="top"/>
    </xf>
    <xf numFmtId="0" fontId="1" fillId="5" borderId="31" xfId="0" applyFont="1" applyFill="1" applyBorder="1" applyAlignment="1">
      <alignment horizontal="center" vertical="top"/>
    </xf>
    <xf numFmtId="0" fontId="8" fillId="0" borderId="14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FFCCFF"/>
      <color rgb="FFCCFFFF"/>
      <color rgb="FF99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lt-LT" sz="12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2013 m. SVP programos Nr. 09 įvykdymas</a:t>
            </a:r>
            <a:endParaRPr lang="lt-LT" sz="12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"/>
            <c:bubble3D val="0"/>
            <c:spPr>
              <a:solidFill>
                <a:srgbClr val="CCFFFF"/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2"/>
            <c:bubble3D val="0"/>
            <c:spPr>
              <a:solidFill>
                <a:srgbClr val="FFCCFF"/>
              </a:solidFill>
            </c:spPr>
          </c:dPt>
          <c:dLbls>
            <c:dLbl>
              <c:idx val="0"/>
              <c:layout>
                <c:manualLayout>
                  <c:x val="1.1111931691108676E-2"/>
                  <c:y val="-0.314437739106060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faktiškai įvykdytos 3; 50%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4034428514731844E-2"/>
                  <c:y val="0.1247916819884188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iš dalies įvykdytos neįvykdyta 2; 33%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1993952906565251"/>
                  <c:y val="2.78126227185621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neįvykdyta</a:t>
                    </a:r>
                    <a:r>
                      <a:rPr lang="lt-LT"/>
                      <a:t> 1;</a:t>
                    </a:r>
                    <a:r>
                      <a:rPr lang="en-US"/>
                      <a:t>
17%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lt-LT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cat>
            <c:multiLvlStrRef>
              <c:f>[1]Aprašymas!$A$9:$B$11</c:f>
              <c:multiLvlStrCache>
                <c:ptCount val="2"/>
                <c:lvl>
                  <c:pt idx="0">
                    <c:v>0</c:v>
                  </c:pt>
                  <c:pt idx="1">
                    <c:v>neįvykdyta</c:v>
                  </c:pt>
                </c:lvl>
                <c:lvl>
                  <c:pt idx="0">
                    <c:v>iš dalies įvykdytos</c:v>
                  </c:pt>
                  <c:pt idx="1">
                    <c:v>0</c:v>
                  </c:pt>
                </c:lvl>
                <c:lvl>
                  <c:pt idx="0">
                    <c:v>faktiškai įvykdytos</c:v>
                  </c:pt>
                  <c:pt idx="1">
                    <c:v>0</c:v>
                  </c:pt>
                </c:lvl>
              </c:multiLvlStrCache>
            </c:multiLvlStrRef>
          </c:cat>
          <c:val>
            <c:numRef>
              <c:f>[1]Aprašymas!$C$9:$C$11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121227</xdr:colOff>
      <xdr:row>11</xdr:row>
      <xdr:rowOff>164522</xdr:rowOff>
    </xdr:from>
    <xdr:to>
      <xdr:col>7</xdr:col>
      <xdr:colOff>666750</xdr:colOff>
      <xdr:row>27</xdr:row>
      <xdr:rowOff>16451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vilys:35753/Strateginio%20planavimo%20skyrius/SVP%20ATASKAITOS/2013%20SVP%20ataskaita/ATASKAITA/9%20pr.%20ataskaita%202013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ašymas"/>
      <sheetName val="Priemonių suvestinė"/>
      <sheetName val="Asignavimų valdydojai"/>
    </sheetNames>
    <sheetDataSet>
      <sheetData sheetId="0">
        <row r="9">
          <cell r="A9" t="str">
            <v>faktiškai įvykdytos</v>
          </cell>
          <cell r="B9">
            <v>0</v>
          </cell>
          <cell r="C9">
            <v>3</v>
          </cell>
        </row>
        <row r="10">
          <cell r="A10" t="str">
            <v>iš dalies įvykdytos</v>
          </cell>
          <cell r="B10">
            <v>0</v>
          </cell>
          <cell r="C10">
            <v>2</v>
          </cell>
        </row>
        <row r="11">
          <cell r="A11">
            <v>0</v>
          </cell>
          <cell r="B11" t="str">
            <v>neįvykdyta</v>
          </cell>
          <cell r="C11">
            <v>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opLeftCell="A4" zoomScale="110" zoomScaleNormal="110" workbookViewId="0">
      <selection activeCell="O29" sqref="O29"/>
    </sheetView>
  </sheetViews>
  <sheetFormatPr defaultRowHeight="12.75" x14ac:dyDescent="0.2"/>
  <cols>
    <col min="3" max="3" width="8.85546875" customWidth="1"/>
    <col min="8" max="8" width="19.42578125" customWidth="1"/>
    <col min="9" max="9" width="16.42578125" customWidth="1"/>
    <col min="259" max="259" width="8.85546875" customWidth="1"/>
    <col min="264" max="264" width="18.85546875" customWidth="1"/>
    <col min="265" max="265" width="16.42578125" customWidth="1"/>
    <col min="515" max="515" width="8.85546875" customWidth="1"/>
    <col min="520" max="520" width="18.85546875" customWidth="1"/>
    <col min="521" max="521" width="16.42578125" customWidth="1"/>
    <col min="771" max="771" width="8.85546875" customWidth="1"/>
    <col min="776" max="776" width="18.85546875" customWidth="1"/>
    <col min="777" max="777" width="16.42578125" customWidth="1"/>
    <col min="1027" max="1027" width="8.85546875" customWidth="1"/>
    <col min="1032" max="1032" width="18.85546875" customWidth="1"/>
    <col min="1033" max="1033" width="16.42578125" customWidth="1"/>
    <col min="1283" max="1283" width="8.85546875" customWidth="1"/>
    <col min="1288" max="1288" width="18.85546875" customWidth="1"/>
    <col min="1289" max="1289" width="16.42578125" customWidth="1"/>
    <col min="1539" max="1539" width="8.85546875" customWidth="1"/>
    <col min="1544" max="1544" width="18.85546875" customWidth="1"/>
    <col min="1545" max="1545" width="16.42578125" customWidth="1"/>
    <col min="1795" max="1795" width="8.85546875" customWidth="1"/>
    <col min="1800" max="1800" width="18.85546875" customWidth="1"/>
    <col min="1801" max="1801" width="16.42578125" customWidth="1"/>
    <col min="2051" max="2051" width="8.85546875" customWidth="1"/>
    <col min="2056" max="2056" width="18.85546875" customWidth="1"/>
    <col min="2057" max="2057" width="16.42578125" customWidth="1"/>
    <col min="2307" max="2307" width="8.85546875" customWidth="1"/>
    <col min="2312" max="2312" width="18.85546875" customWidth="1"/>
    <col min="2313" max="2313" width="16.42578125" customWidth="1"/>
    <col min="2563" max="2563" width="8.85546875" customWidth="1"/>
    <col min="2568" max="2568" width="18.85546875" customWidth="1"/>
    <col min="2569" max="2569" width="16.42578125" customWidth="1"/>
    <col min="2819" max="2819" width="8.85546875" customWidth="1"/>
    <col min="2824" max="2824" width="18.85546875" customWidth="1"/>
    <col min="2825" max="2825" width="16.42578125" customWidth="1"/>
    <col min="3075" max="3075" width="8.85546875" customWidth="1"/>
    <col min="3080" max="3080" width="18.85546875" customWidth="1"/>
    <col min="3081" max="3081" width="16.42578125" customWidth="1"/>
    <col min="3331" max="3331" width="8.85546875" customWidth="1"/>
    <col min="3336" max="3336" width="18.85546875" customWidth="1"/>
    <col min="3337" max="3337" width="16.42578125" customWidth="1"/>
    <col min="3587" max="3587" width="8.85546875" customWidth="1"/>
    <col min="3592" max="3592" width="18.85546875" customWidth="1"/>
    <col min="3593" max="3593" width="16.42578125" customWidth="1"/>
    <col min="3843" max="3843" width="8.85546875" customWidth="1"/>
    <col min="3848" max="3848" width="18.85546875" customWidth="1"/>
    <col min="3849" max="3849" width="16.42578125" customWidth="1"/>
    <col min="4099" max="4099" width="8.85546875" customWidth="1"/>
    <col min="4104" max="4104" width="18.85546875" customWidth="1"/>
    <col min="4105" max="4105" width="16.42578125" customWidth="1"/>
    <col min="4355" max="4355" width="8.85546875" customWidth="1"/>
    <col min="4360" max="4360" width="18.85546875" customWidth="1"/>
    <col min="4361" max="4361" width="16.42578125" customWidth="1"/>
    <col min="4611" max="4611" width="8.85546875" customWidth="1"/>
    <col min="4616" max="4616" width="18.85546875" customWidth="1"/>
    <col min="4617" max="4617" width="16.42578125" customWidth="1"/>
    <col min="4867" max="4867" width="8.85546875" customWidth="1"/>
    <col min="4872" max="4872" width="18.85546875" customWidth="1"/>
    <col min="4873" max="4873" width="16.42578125" customWidth="1"/>
    <col min="5123" max="5123" width="8.85546875" customWidth="1"/>
    <col min="5128" max="5128" width="18.85546875" customWidth="1"/>
    <col min="5129" max="5129" width="16.42578125" customWidth="1"/>
    <col min="5379" max="5379" width="8.85546875" customWidth="1"/>
    <col min="5384" max="5384" width="18.85546875" customWidth="1"/>
    <col min="5385" max="5385" width="16.42578125" customWidth="1"/>
    <col min="5635" max="5635" width="8.85546875" customWidth="1"/>
    <col min="5640" max="5640" width="18.85546875" customWidth="1"/>
    <col min="5641" max="5641" width="16.42578125" customWidth="1"/>
    <col min="5891" max="5891" width="8.85546875" customWidth="1"/>
    <col min="5896" max="5896" width="18.85546875" customWidth="1"/>
    <col min="5897" max="5897" width="16.42578125" customWidth="1"/>
    <col min="6147" max="6147" width="8.85546875" customWidth="1"/>
    <col min="6152" max="6152" width="18.85546875" customWidth="1"/>
    <col min="6153" max="6153" width="16.42578125" customWidth="1"/>
    <col min="6403" max="6403" width="8.85546875" customWidth="1"/>
    <col min="6408" max="6408" width="18.85546875" customWidth="1"/>
    <col min="6409" max="6409" width="16.42578125" customWidth="1"/>
    <col min="6659" max="6659" width="8.85546875" customWidth="1"/>
    <col min="6664" max="6664" width="18.85546875" customWidth="1"/>
    <col min="6665" max="6665" width="16.42578125" customWidth="1"/>
    <col min="6915" max="6915" width="8.85546875" customWidth="1"/>
    <col min="6920" max="6920" width="18.85546875" customWidth="1"/>
    <col min="6921" max="6921" width="16.42578125" customWidth="1"/>
    <col min="7171" max="7171" width="8.85546875" customWidth="1"/>
    <col min="7176" max="7176" width="18.85546875" customWidth="1"/>
    <col min="7177" max="7177" width="16.42578125" customWidth="1"/>
    <col min="7427" max="7427" width="8.85546875" customWidth="1"/>
    <col min="7432" max="7432" width="18.85546875" customWidth="1"/>
    <col min="7433" max="7433" width="16.42578125" customWidth="1"/>
    <col min="7683" max="7683" width="8.85546875" customWidth="1"/>
    <col min="7688" max="7688" width="18.85546875" customWidth="1"/>
    <col min="7689" max="7689" width="16.42578125" customWidth="1"/>
    <col min="7939" max="7939" width="8.85546875" customWidth="1"/>
    <col min="7944" max="7944" width="18.85546875" customWidth="1"/>
    <col min="7945" max="7945" width="16.42578125" customWidth="1"/>
    <col min="8195" max="8195" width="8.85546875" customWidth="1"/>
    <col min="8200" max="8200" width="18.85546875" customWidth="1"/>
    <col min="8201" max="8201" width="16.42578125" customWidth="1"/>
    <col min="8451" max="8451" width="8.85546875" customWidth="1"/>
    <col min="8456" max="8456" width="18.85546875" customWidth="1"/>
    <col min="8457" max="8457" width="16.42578125" customWidth="1"/>
    <col min="8707" max="8707" width="8.85546875" customWidth="1"/>
    <col min="8712" max="8712" width="18.85546875" customWidth="1"/>
    <col min="8713" max="8713" width="16.42578125" customWidth="1"/>
    <col min="8963" max="8963" width="8.85546875" customWidth="1"/>
    <col min="8968" max="8968" width="18.85546875" customWidth="1"/>
    <col min="8969" max="8969" width="16.42578125" customWidth="1"/>
    <col min="9219" max="9219" width="8.85546875" customWidth="1"/>
    <col min="9224" max="9224" width="18.85546875" customWidth="1"/>
    <col min="9225" max="9225" width="16.42578125" customWidth="1"/>
    <col min="9475" max="9475" width="8.85546875" customWidth="1"/>
    <col min="9480" max="9480" width="18.85546875" customWidth="1"/>
    <col min="9481" max="9481" width="16.42578125" customWidth="1"/>
    <col min="9731" max="9731" width="8.85546875" customWidth="1"/>
    <col min="9736" max="9736" width="18.85546875" customWidth="1"/>
    <col min="9737" max="9737" width="16.42578125" customWidth="1"/>
    <col min="9987" max="9987" width="8.85546875" customWidth="1"/>
    <col min="9992" max="9992" width="18.85546875" customWidth="1"/>
    <col min="9993" max="9993" width="16.42578125" customWidth="1"/>
    <col min="10243" max="10243" width="8.85546875" customWidth="1"/>
    <col min="10248" max="10248" width="18.85546875" customWidth="1"/>
    <col min="10249" max="10249" width="16.42578125" customWidth="1"/>
    <col min="10499" max="10499" width="8.85546875" customWidth="1"/>
    <col min="10504" max="10504" width="18.85546875" customWidth="1"/>
    <col min="10505" max="10505" width="16.42578125" customWidth="1"/>
    <col min="10755" max="10755" width="8.85546875" customWidth="1"/>
    <col min="10760" max="10760" width="18.85546875" customWidth="1"/>
    <col min="10761" max="10761" width="16.42578125" customWidth="1"/>
    <col min="11011" max="11011" width="8.85546875" customWidth="1"/>
    <col min="11016" max="11016" width="18.85546875" customWidth="1"/>
    <col min="11017" max="11017" width="16.42578125" customWidth="1"/>
    <col min="11267" max="11267" width="8.85546875" customWidth="1"/>
    <col min="11272" max="11272" width="18.85546875" customWidth="1"/>
    <col min="11273" max="11273" width="16.42578125" customWidth="1"/>
    <col min="11523" max="11523" width="8.85546875" customWidth="1"/>
    <col min="11528" max="11528" width="18.85546875" customWidth="1"/>
    <col min="11529" max="11529" width="16.42578125" customWidth="1"/>
    <col min="11779" max="11779" width="8.85546875" customWidth="1"/>
    <col min="11784" max="11784" width="18.85546875" customWidth="1"/>
    <col min="11785" max="11785" width="16.42578125" customWidth="1"/>
    <col min="12035" max="12035" width="8.85546875" customWidth="1"/>
    <col min="12040" max="12040" width="18.85546875" customWidth="1"/>
    <col min="12041" max="12041" width="16.42578125" customWidth="1"/>
    <col min="12291" max="12291" width="8.85546875" customWidth="1"/>
    <col min="12296" max="12296" width="18.85546875" customWidth="1"/>
    <col min="12297" max="12297" width="16.42578125" customWidth="1"/>
    <col min="12547" max="12547" width="8.85546875" customWidth="1"/>
    <col min="12552" max="12552" width="18.85546875" customWidth="1"/>
    <col min="12553" max="12553" width="16.42578125" customWidth="1"/>
    <col min="12803" max="12803" width="8.85546875" customWidth="1"/>
    <col min="12808" max="12808" width="18.85546875" customWidth="1"/>
    <col min="12809" max="12809" width="16.42578125" customWidth="1"/>
    <col min="13059" max="13059" width="8.85546875" customWidth="1"/>
    <col min="13064" max="13064" width="18.85546875" customWidth="1"/>
    <col min="13065" max="13065" width="16.42578125" customWidth="1"/>
    <col min="13315" max="13315" width="8.85546875" customWidth="1"/>
    <col min="13320" max="13320" width="18.85546875" customWidth="1"/>
    <col min="13321" max="13321" width="16.42578125" customWidth="1"/>
    <col min="13571" max="13571" width="8.85546875" customWidth="1"/>
    <col min="13576" max="13576" width="18.85546875" customWidth="1"/>
    <col min="13577" max="13577" width="16.42578125" customWidth="1"/>
    <col min="13827" max="13827" width="8.85546875" customWidth="1"/>
    <col min="13832" max="13832" width="18.85546875" customWidth="1"/>
    <col min="13833" max="13833" width="16.42578125" customWidth="1"/>
    <col min="14083" max="14083" width="8.85546875" customWidth="1"/>
    <col min="14088" max="14088" width="18.85546875" customWidth="1"/>
    <col min="14089" max="14089" width="16.42578125" customWidth="1"/>
    <col min="14339" max="14339" width="8.85546875" customWidth="1"/>
    <col min="14344" max="14344" width="18.85546875" customWidth="1"/>
    <col min="14345" max="14345" width="16.42578125" customWidth="1"/>
    <col min="14595" max="14595" width="8.85546875" customWidth="1"/>
    <col min="14600" max="14600" width="18.85546875" customWidth="1"/>
    <col min="14601" max="14601" width="16.42578125" customWidth="1"/>
    <col min="14851" max="14851" width="8.85546875" customWidth="1"/>
    <col min="14856" max="14856" width="18.85546875" customWidth="1"/>
    <col min="14857" max="14857" width="16.42578125" customWidth="1"/>
    <col min="15107" max="15107" width="8.85546875" customWidth="1"/>
    <col min="15112" max="15112" width="18.85546875" customWidth="1"/>
    <col min="15113" max="15113" width="16.42578125" customWidth="1"/>
    <col min="15363" max="15363" width="8.85546875" customWidth="1"/>
    <col min="15368" max="15368" width="18.85546875" customWidth="1"/>
    <col min="15369" max="15369" width="16.42578125" customWidth="1"/>
    <col min="15619" max="15619" width="8.85546875" customWidth="1"/>
    <col min="15624" max="15624" width="18.85546875" customWidth="1"/>
    <col min="15625" max="15625" width="16.42578125" customWidth="1"/>
    <col min="15875" max="15875" width="8.85546875" customWidth="1"/>
    <col min="15880" max="15880" width="18.85546875" customWidth="1"/>
    <col min="15881" max="15881" width="16.42578125" customWidth="1"/>
    <col min="16131" max="16131" width="8.85546875" customWidth="1"/>
    <col min="16136" max="16136" width="18.85546875" customWidth="1"/>
    <col min="16137" max="16137" width="16.42578125" customWidth="1"/>
  </cols>
  <sheetData>
    <row r="1" spans="1:18" ht="15.75" x14ac:dyDescent="0.2">
      <c r="A1" s="194" t="s">
        <v>77</v>
      </c>
      <c r="B1" s="194"/>
      <c r="C1" s="194"/>
      <c r="D1" s="194"/>
      <c r="E1" s="194"/>
      <c r="F1" s="194"/>
      <c r="G1" s="194"/>
      <c r="H1" s="194"/>
      <c r="I1" s="129"/>
      <c r="J1" s="3"/>
      <c r="K1" s="3"/>
      <c r="L1" s="3"/>
      <c r="M1" s="3"/>
      <c r="N1" s="3"/>
      <c r="O1" s="3"/>
      <c r="P1" s="3"/>
      <c r="Q1" s="3"/>
      <c r="R1" s="3"/>
    </row>
    <row r="2" spans="1:18" ht="15.75" x14ac:dyDescent="0.2">
      <c r="A2" s="194" t="s">
        <v>72</v>
      </c>
      <c r="B2" s="194"/>
      <c r="C2" s="194"/>
      <c r="D2" s="194"/>
      <c r="E2" s="194"/>
      <c r="F2" s="194"/>
      <c r="G2" s="194"/>
      <c r="H2" s="194"/>
      <c r="I2" s="129"/>
      <c r="J2" s="3"/>
      <c r="K2" s="3"/>
      <c r="L2" s="3"/>
      <c r="M2" s="3"/>
      <c r="N2" s="3"/>
      <c r="O2" s="3"/>
      <c r="P2" s="3"/>
      <c r="Q2" s="3"/>
      <c r="R2" s="3"/>
    </row>
    <row r="3" spans="1:18" ht="15.75" x14ac:dyDescent="0.2">
      <c r="A3" s="194" t="s">
        <v>73</v>
      </c>
      <c r="B3" s="194"/>
      <c r="C3" s="194"/>
      <c r="D3" s="194"/>
      <c r="E3" s="194"/>
      <c r="F3" s="194"/>
      <c r="G3" s="194"/>
      <c r="H3" s="194"/>
      <c r="I3" s="129"/>
      <c r="J3" s="130"/>
      <c r="K3" s="130"/>
      <c r="L3" s="130"/>
      <c r="M3" s="130"/>
      <c r="N3" s="130"/>
      <c r="O3" s="130"/>
      <c r="P3" s="130"/>
      <c r="Q3" s="130"/>
      <c r="R3" s="130"/>
    </row>
    <row r="4" spans="1:18" ht="31.5" customHeight="1" x14ac:dyDescent="0.2">
      <c r="A4" s="194"/>
      <c r="B4" s="194"/>
      <c r="C4" s="194"/>
      <c r="D4" s="194"/>
      <c r="E4" s="194"/>
      <c r="F4" s="194"/>
      <c r="G4" s="194"/>
      <c r="H4" s="194"/>
      <c r="I4" s="131"/>
      <c r="J4" s="3"/>
      <c r="K4" s="3"/>
      <c r="L4" s="3"/>
      <c r="M4" s="3"/>
      <c r="N4" s="3"/>
      <c r="O4" s="3"/>
      <c r="P4" s="3"/>
      <c r="Q4" s="3"/>
      <c r="R4" s="3"/>
    </row>
    <row r="5" spans="1:18" ht="19.5" customHeight="1" x14ac:dyDescent="0.2">
      <c r="A5" s="193" t="s">
        <v>86</v>
      </c>
      <c r="B5" s="193"/>
      <c r="C5" s="193"/>
      <c r="D5" s="193"/>
      <c r="E5" s="193"/>
      <c r="F5" s="193"/>
      <c r="G5" s="193"/>
      <c r="H5" s="193"/>
      <c r="I5" s="129"/>
    </row>
    <row r="6" spans="1:18" ht="23.25" customHeight="1" x14ac:dyDescent="0.2">
      <c r="A6" s="193" t="s">
        <v>81</v>
      </c>
      <c r="B6" s="193"/>
      <c r="C6" s="193"/>
      <c r="D6" s="193"/>
      <c r="E6" s="193"/>
      <c r="F6" s="193"/>
      <c r="G6" s="193"/>
      <c r="H6" s="193"/>
      <c r="I6" s="129"/>
    </row>
    <row r="7" spans="1:18" ht="28.5" customHeight="1" x14ac:dyDescent="0.25">
      <c r="A7" s="196" t="s">
        <v>82</v>
      </c>
      <c r="B7" s="197"/>
      <c r="C7" s="197"/>
      <c r="D7" s="197"/>
      <c r="E7" s="197"/>
      <c r="F7" s="197"/>
      <c r="G7" s="197"/>
      <c r="H7" s="197"/>
      <c r="I7" s="132"/>
    </row>
    <row r="8" spans="1:18" ht="12" customHeight="1" x14ac:dyDescent="0.25">
      <c r="A8" s="133"/>
      <c r="B8" s="134"/>
      <c r="C8" s="134"/>
      <c r="D8" s="134"/>
      <c r="E8" s="134"/>
      <c r="F8" s="134"/>
      <c r="G8" s="134"/>
      <c r="H8" s="134"/>
      <c r="I8" s="135"/>
    </row>
    <row r="9" spans="1:18" ht="15.75" x14ac:dyDescent="0.2">
      <c r="A9" s="201" t="s">
        <v>83</v>
      </c>
      <c r="B9" s="201"/>
      <c r="C9" s="136">
        <v>3</v>
      </c>
      <c r="D9" s="198" t="s">
        <v>79</v>
      </c>
      <c r="E9" s="198"/>
      <c r="F9" s="198"/>
      <c r="G9" s="198"/>
      <c r="H9" s="137"/>
      <c r="I9" s="135"/>
    </row>
    <row r="10" spans="1:18" ht="15.75" x14ac:dyDescent="0.2">
      <c r="A10" s="201" t="s">
        <v>84</v>
      </c>
      <c r="B10" s="201"/>
      <c r="C10" s="136">
        <v>2</v>
      </c>
      <c r="D10" s="199" t="s">
        <v>80</v>
      </c>
      <c r="E10" s="199"/>
      <c r="F10" s="199"/>
      <c r="G10" s="199"/>
      <c r="H10" s="137"/>
      <c r="I10" s="135"/>
    </row>
    <row r="11" spans="1:18" ht="14.25" customHeight="1" x14ac:dyDescent="0.25">
      <c r="A11" s="173" t="s">
        <v>85</v>
      </c>
      <c r="C11" s="172">
        <v>1</v>
      </c>
      <c r="D11" s="135"/>
      <c r="E11" s="135"/>
      <c r="F11" s="135"/>
      <c r="G11" s="135"/>
      <c r="H11" s="135"/>
      <c r="I11" s="135"/>
    </row>
    <row r="12" spans="1:18" ht="18.75" customHeight="1" x14ac:dyDescent="0.2">
      <c r="A12" s="135"/>
      <c r="B12" s="135"/>
      <c r="C12" s="135"/>
      <c r="D12" s="135"/>
      <c r="E12" s="135"/>
      <c r="F12" s="135"/>
      <c r="G12" s="135"/>
      <c r="H12" s="135"/>
      <c r="I12" s="135"/>
    </row>
    <row r="13" spans="1:18" x14ac:dyDescent="0.2">
      <c r="A13" s="135"/>
      <c r="B13" s="135"/>
      <c r="C13" s="135"/>
      <c r="D13" s="135"/>
      <c r="E13" s="135"/>
      <c r="F13" s="135"/>
      <c r="G13" s="135"/>
      <c r="H13" s="135"/>
      <c r="I13" s="135"/>
    </row>
    <row r="14" spans="1:18" x14ac:dyDescent="0.2">
      <c r="A14" s="135"/>
      <c r="B14" s="135"/>
      <c r="C14" s="135"/>
      <c r="D14" s="135"/>
      <c r="E14" s="135"/>
      <c r="F14" s="135"/>
      <c r="G14" s="135"/>
      <c r="H14" s="135"/>
      <c r="I14" s="135"/>
    </row>
    <row r="15" spans="1:18" x14ac:dyDescent="0.2">
      <c r="A15" s="135"/>
      <c r="B15" s="135"/>
      <c r="C15" s="135"/>
      <c r="D15" s="135"/>
      <c r="E15" s="135"/>
      <c r="F15" s="135"/>
      <c r="G15" s="135"/>
      <c r="H15" s="135"/>
      <c r="I15" s="135"/>
    </row>
    <row r="16" spans="1:18" x14ac:dyDescent="0.2">
      <c r="A16" s="135"/>
      <c r="B16" s="135"/>
      <c r="C16" s="135"/>
      <c r="D16" s="135"/>
      <c r="E16" s="135"/>
      <c r="F16" s="135"/>
      <c r="G16" s="135"/>
      <c r="H16" s="135"/>
      <c r="I16" s="135"/>
    </row>
    <row r="17" spans="1:13" x14ac:dyDescent="0.2">
      <c r="A17" s="135"/>
      <c r="B17" s="135"/>
      <c r="C17" s="135"/>
      <c r="D17" s="135"/>
      <c r="E17" s="135"/>
      <c r="F17" s="135"/>
      <c r="G17" s="135"/>
      <c r="H17" s="135"/>
      <c r="I17" s="135"/>
    </row>
    <row r="18" spans="1:13" x14ac:dyDescent="0.2">
      <c r="A18" s="135"/>
      <c r="B18" s="135"/>
      <c r="C18" s="135"/>
      <c r="D18" s="135"/>
      <c r="E18" s="135"/>
      <c r="F18" s="135"/>
      <c r="G18" s="135"/>
      <c r="H18" s="135"/>
      <c r="I18" s="135"/>
    </row>
    <row r="19" spans="1:13" ht="15.75" x14ac:dyDescent="0.25">
      <c r="A19" s="200"/>
      <c r="B19" s="200"/>
      <c r="C19" s="200"/>
      <c r="D19" s="200"/>
      <c r="E19" s="200"/>
      <c r="F19" s="200"/>
      <c r="G19" s="200"/>
      <c r="H19" s="200"/>
      <c r="I19" s="200"/>
    </row>
    <row r="20" spans="1:13" ht="15.75" x14ac:dyDescent="0.25">
      <c r="A20" s="138"/>
      <c r="B20" s="138"/>
      <c r="C20" s="138"/>
      <c r="D20" s="138"/>
      <c r="E20" s="138"/>
      <c r="F20" s="138"/>
      <c r="G20" s="138"/>
      <c r="H20" s="138"/>
      <c r="I20" s="138"/>
    </row>
    <row r="21" spans="1:13" ht="15.75" x14ac:dyDescent="0.25">
      <c r="A21" s="138"/>
      <c r="B21" s="138"/>
      <c r="C21" s="138"/>
      <c r="D21" s="138"/>
      <c r="E21" s="138"/>
      <c r="F21" s="138"/>
      <c r="G21" s="138"/>
      <c r="H21" s="135"/>
      <c r="I21" s="135"/>
    </row>
    <row r="22" spans="1:13" ht="15.75" x14ac:dyDescent="0.25">
      <c r="A22" s="138"/>
      <c r="B22" s="135"/>
      <c r="C22" s="135"/>
      <c r="D22" s="135"/>
      <c r="E22" s="135"/>
      <c r="F22" s="135"/>
      <c r="G22" s="135"/>
      <c r="H22" s="135"/>
      <c r="I22" s="135"/>
    </row>
    <row r="23" spans="1:13" ht="15.75" x14ac:dyDescent="0.25">
      <c r="A23" s="138"/>
      <c r="B23" s="135"/>
      <c r="C23" s="135"/>
      <c r="D23" s="135"/>
      <c r="E23" s="135"/>
      <c r="F23" s="135"/>
      <c r="G23" s="135"/>
      <c r="H23" s="135"/>
      <c r="I23" s="135"/>
    </row>
    <row r="24" spans="1:13" x14ac:dyDescent="0.2">
      <c r="A24" s="135"/>
      <c r="B24" s="135"/>
      <c r="C24" s="135"/>
      <c r="D24" s="135"/>
      <c r="E24" s="135"/>
      <c r="F24" s="135"/>
      <c r="G24" s="135"/>
      <c r="H24" s="135"/>
      <c r="I24" s="135"/>
    </row>
    <row r="25" spans="1:13" x14ac:dyDescent="0.2">
      <c r="A25" s="135"/>
      <c r="B25" s="135"/>
      <c r="C25" s="135"/>
      <c r="D25" s="135"/>
      <c r="E25" s="135"/>
      <c r="F25" s="135"/>
      <c r="G25" s="135"/>
      <c r="H25" s="135"/>
      <c r="I25" s="135"/>
    </row>
    <row r="26" spans="1:13" x14ac:dyDescent="0.2">
      <c r="A26" s="135"/>
      <c r="B26" s="135"/>
      <c r="C26" s="135"/>
      <c r="D26" s="135"/>
      <c r="E26" s="135"/>
      <c r="F26" s="135"/>
      <c r="G26" s="135"/>
      <c r="H26" s="135"/>
      <c r="I26" s="135"/>
    </row>
    <row r="27" spans="1:13" x14ac:dyDescent="0.2">
      <c r="A27" s="139"/>
      <c r="B27" s="139"/>
      <c r="C27" s="139"/>
      <c r="D27" s="139"/>
      <c r="E27" s="139"/>
      <c r="F27" s="139"/>
      <c r="G27" s="139"/>
      <c r="H27" s="139"/>
      <c r="I27" s="139"/>
    </row>
    <row r="28" spans="1:13" x14ac:dyDescent="0.2">
      <c r="A28" s="139"/>
      <c r="B28" s="139"/>
      <c r="C28" s="139"/>
      <c r="D28" s="139"/>
      <c r="E28" s="139"/>
      <c r="F28" s="139"/>
      <c r="G28" s="139"/>
      <c r="H28" s="139"/>
      <c r="I28" s="139"/>
    </row>
    <row r="29" spans="1:13" ht="36" customHeight="1" x14ac:dyDescent="0.2">
      <c r="A29" s="202" t="s">
        <v>78</v>
      </c>
      <c r="B29" s="202"/>
      <c r="C29" s="202"/>
      <c r="D29" s="202"/>
      <c r="E29" s="202"/>
      <c r="F29" s="202"/>
      <c r="G29" s="202"/>
      <c r="H29" s="202"/>
      <c r="I29" s="169"/>
      <c r="J29" s="169"/>
      <c r="K29" s="169"/>
      <c r="L29" s="169"/>
      <c r="M29" s="169"/>
    </row>
    <row r="30" spans="1:13" ht="33.75" customHeight="1" x14ac:dyDescent="0.2">
      <c r="A30" s="195" t="s">
        <v>74</v>
      </c>
      <c r="B30" s="195"/>
      <c r="C30" s="195"/>
      <c r="D30" s="195"/>
      <c r="E30" s="195"/>
      <c r="F30" s="195"/>
      <c r="G30" s="195"/>
      <c r="H30" s="195"/>
      <c r="I30" s="140"/>
      <c r="J30" s="140"/>
      <c r="K30" s="140"/>
      <c r="L30" s="140"/>
      <c r="M30" s="140"/>
    </row>
    <row r="31" spans="1:13" ht="27.75" customHeight="1" x14ac:dyDescent="0.2">
      <c r="A31" s="195" t="s">
        <v>75</v>
      </c>
      <c r="B31" s="195"/>
      <c r="C31" s="195"/>
      <c r="D31" s="195"/>
      <c r="E31" s="195"/>
      <c r="F31" s="195"/>
      <c r="G31" s="195"/>
      <c r="H31" s="195"/>
      <c r="I31" s="140"/>
      <c r="J31" s="140"/>
      <c r="K31" s="140"/>
      <c r="L31" s="140"/>
      <c r="M31" s="140"/>
    </row>
    <row r="32" spans="1:13" ht="33.75" customHeight="1" x14ac:dyDescent="0.2">
      <c r="A32" s="195" t="s">
        <v>76</v>
      </c>
      <c r="B32" s="195"/>
      <c r="C32" s="195"/>
      <c r="D32" s="195"/>
      <c r="E32" s="195"/>
      <c r="F32" s="195"/>
      <c r="G32" s="195"/>
      <c r="H32" s="195"/>
      <c r="I32" s="140"/>
      <c r="J32" s="140"/>
      <c r="K32" s="140"/>
      <c r="L32" s="140"/>
      <c r="M32" s="140"/>
    </row>
    <row r="33" spans="1:9" x14ac:dyDescent="0.2">
      <c r="A33" s="139"/>
      <c r="B33" s="139"/>
      <c r="C33" s="139"/>
      <c r="D33" s="139"/>
      <c r="E33" s="139"/>
      <c r="F33" s="139"/>
      <c r="G33" s="139"/>
      <c r="H33" s="139"/>
      <c r="I33" s="139"/>
    </row>
    <row r="34" spans="1:9" x14ac:dyDescent="0.2">
      <c r="A34" s="139"/>
      <c r="B34" s="139"/>
      <c r="C34" s="139"/>
      <c r="D34" s="139"/>
      <c r="E34" s="139"/>
      <c r="F34" s="139"/>
      <c r="G34" s="139"/>
      <c r="H34" s="139"/>
      <c r="I34" s="139"/>
    </row>
  </sheetData>
  <mergeCells count="16">
    <mergeCell ref="A30:H30"/>
    <mergeCell ref="A31:H31"/>
    <mergeCell ref="A32:H32"/>
    <mergeCell ref="A7:H7"/>
    <mergeCell ref="D9:G9"/>
    <mergeCell ref="D10:G10"/>
    <mergeCell ref="A19:I19"/>
    <mergeCell ref="A9:B9"/>
    <mergeCell ref="A10:B10"/>
    <mergeCell ref="A29:H29"/>
    <mergeCell ref="A6:H6"/>
    <mergeCell ref="A1:H1"/>
    <mergeCell ref="A2:H2"/>
    <mergeCell ref="A3:H3"/>
    <mergeCell ref="A4:H4"/>
    <mergeCell ref="A5:H5"/>
  </mergeCells>
  <pageMargins left="1.1811023622047245" right="0.1968503937007874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topLeftCell="A4" zoomScaleNormal="100" zoomScaleSheetLayoutView="100" workbookViewId="0">
      <selection activeCell="Y8" sqref="Y8"/>
    </sheetView>
  </sheetViews>
  <sheetFormatPr defaultRowHeight="12.75" x14ac:dyDescent="0.2"/>
  <cols>
    <col min="1" max="2" width="2.5703125" style="4" customWidth="1"/>
    <col min="3" max="3" width="2.7109375" style="4" customWidth="1"/>
    <col min="4" max="4" width="35.7109375" style="4" customWidth="1"/>
    <col min="5" max="5" width="3.42578125" style="4" customWidth="1"/>
    <col min="6" max="6" width="3.28515625" style="5" customWidth="1"/>
    <col min="7" max="7" width="6.5703125" style="3" customWidth="1"/>
    <col min="8" max="10" width="7.28515625" style="4" customWidth="1"/>
    <col min="11" max="11" width="32.7109375" style="2" customWidth="1"/>
    <col min="12" max="12" width="3.5703125" style="79" customWidth="1"/>
    <col min="13" max="13" width="4" style="2" customWidth="1"/>
    <col min="14" max="14" width="18.42578125" style="2" customWidth="1"/>
    <col min="15" max="15" width="18.140625" style="114" customWidth="1"/>
    <col min="16" max="16384" width="9.140625" style="2"/>
  </cols>
  <sheetData>
    <row r="1" spans="1:16" ht="15.75" customHeight="1" x14ac:dyDescent="0.2">
      <c r="A1" s="268" t="s">
        <v>55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2" spans="1:16" ht="15.75" customHeight="1" thickBot="1" x14ac:dyDescent="0.25">
      <c r="A2" s="269" t="s">
        <v>64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6" ht="27" customHeight="1" x14ac:dyDescent="0.2">
      <c r="A3" s="293" t="s">
        <v>0</v>
      </c>
      <c r="B3" s="296" t="s">
        <v>1</v>
      </c>
      <c r="C3" s="296" t="s">
        <v>2</v>
      </c>
      <c r="D3" s="299" t="s">
        <v>3</v>
      </c>
      <c r="E3" s="141"/>
      <c r="F3" s="302" t="s">
        <v>4</v>
      </c>
      <c r="G3" s="305" t="s">
        <v>5</v>
      </c>
      <c r="H3" s="273" t="s">
        <v>63</v>
      </c>
      <c r="I3" s="273"/>
      <c r="J3" s="274"/>
      <c r="K3" s="281" t="s">
        <v>58</v>
      </c>
      <c r="L3" s="273"/>
      <c r="M3" s="274"/>
      <c r="N3" s="281" t="s">
        <v>59</v>
      </c>
      <c r="O3" s="284" t="s">
        <v>60</v>
      </c>
    </row>
    <row r="4" spans="1:16" ht="12.75" customHeight="1" x14ac:dyDescent="0.2">
      <c r="A4" s="294"/>
      <c r="B4" s="297"/>
      <c r="C4" s="297"/>
      <c r="D4" s="300"/>
      <c r="E4" s="142"/>
      <c r="F4" s="303"/>
      <c r="G4" s="306"/>
      <c r="H4" s="271" t="s">
        <v>65</v>
      </c>
      <c r="I4" s="249" t="s">
        <v>66</v>
      </c>
      <c r="J4" s="251" t="s">
        <v>67</v>
      </c>
      <c r="K4" s="275" t="s">
        <v>20</v>
      </c>
      <c r="L4" s="277" t="s">
        <v>61</v>
      </c>
      <c r="M4" s="279" t="s">
        <v>62</v>
      </c>
      <c r="N4" s="282"/>
      <c r="O4" s="285"/>
    </row>
    <row r="5" spans="1:16" ht="75" customHeight="1" thickBot="1" x14ac:dyDescent="0.25">
      <c r="A5" s="295"/>
      <c r="B5" s="298"/>
      <c r="C5" s="298"/>
      <c r="D5" s="301"/>
      <c r="E5" s="142"/>
      <c r="F5" s="304"/>
      <c r="G5" s="307"/>
      <c r="H5" s="272"/>
      <c r="I5" s="250"/>
      <c r="J5" s="252"/>
      <c r="K5" s="276"/>
      <c r="L5" s="278"/>
      <c r="M5" s="280"/>
      <c r="N5" s="283"/>
      <c r="O5" s="286"/>
    </row>
    <row r="6" spans="1:16" ht="42.75" customHeight="1" thickBot="1" x14ac:dyDescent="0.25">
      <c r="A6" s="106" t="s">
        <v>6</v>
      </c>
      <c r="B6" s="253" t="s">
        <v>21</v>
      </c>
      <c r="C6" s="254"/>
      <c r="D6" s="254"/>
      <c r="E6" s="254"/>
      <c r="F6" s="254"/>
      <c r="G6" s="254"/>
      <c r="H6" s="254"/>
      <c r="I6" s="254"/>
      <c r="J6" s="254"/>
      <c r="K6" s="108" t="s">
        <v>69</v>
      </c>
      <c r="L6" s="174">
        <v>600</v>
      </c>
      <c r="M6" s="175">
        <v>750</v>
      </c>
      <c r="N6" s="109"/>
      <c r="O6" s="115"/>
      <c r="P6" s="107"/>
    </row>
    <row r="7" spans="1:16" ht="13.5" customHeight="1" thickBot="1" x14ac:dyDescent="0.25">
      <c r="A7" s="89" t="s">
        <v>6</v>
      </c>
      <c r="B7" s="46" t="s">
        <v>6</v>
      </c>
      <c r="C7" s="242" t="s">
        <v>23</v>
      </c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4"/>
    </row>
    <row r="8" spans="1:16" ht="50.25" customHeight="1" x14ac:dyDescent="0.2">
      <c r="A8" s="308" t="s">
        <v>6</v>
      </c>
      <c r="B8" s="310" t="s">
        <v>6</v>
      </c>
      <c r="C8" s="312" t="s">
        <v>6</v>
      </c>
      <c r="D8" s="313" t="s">
        <v>53</v>
      </c>
      <c r="E8" s="144" t="s">
        <v>15</v>
      </c>
      <c r="F8" s="315" t="s">
        <v>18</v>
      </c>
      <c r="G8" s="41" t="s">
        <v>7</v>
      </c>
      <c r="H8" s="64">
        <v>40</v>
      </c>
      <c r="I8" s="49">
        <v>40</v>
      </c>
      <c r="J8" s="49">
        <v>39.950000000000003</v>
      </c>
      <c r="K8" s="255" t="s">
        <v>54</v>
      </c>
      <c r="L8" s="257">
        <v>20</v>
      </c>
      <c r="M8" s="266">
        <v>15</v>
      </c>
      <c r="N8" s="245"/>
      <c r="O8" s="247" t="s">
        <v>70</v>
      </c>
    </row>
    <row r="9" spans="1:16" ht="13.5" thickBot="1" x14ac:dyDescent="0.25">
      <c r="A9" s="309"/>
      <c r="B9" s="311"/>
      <c r="C9" s="235"/>
      <c r="D9" s="314"/>
      <c r="E9" s="145"/>
      <c r="F9" s="316"/>
      <c r="G9" s="72" t="s">
        <v>8</v>
      </c>
      <c r="H9" s="65">
        <f>H8</f>
        <v>40</v>
      </c>
      <c r="I9" s="66">
        <f>I8</f>
        <v>40</v>
      </c>
      <c r="J9" s="66">
        <f>J8</f>
        <v>39.950000000000003</v>
      </c>
      <c r="K9" s="256"/>
      <c r="L9" s="218"/>
      <c r="M9" s="267"/>
      <c r="N9" s="246"/>
      <c r="O9" s="248"/>
    </row>
    <row r="10" spans="1:16" ht="76.5" customHeight="1" x14ac:dyDescent="0.2">
      <c r="A10" s="81" t="s">
        <v>6</v>
      </c>
      <c r="B10" s="17" t="s">
        <v>6</v>
      </c>
      <c r="C10" s="312" t="s">
        <v>9</v>
      </c>
      <c r="D10" s="262" t="s">
        <v>22</v>
      </c>
      <c r="E10" s="146" t="s">
        <v>15</v>
      </c>
      <c r="F10" s="87" t="s">
        <v>18</v>
      </c>
      <c r="G10" s="18" t="s">
        <v>7</v>
      </c>
      <c r="H10" s="67">
        <v>5</v>
      </c>
      <c r="I10" s="62">
        <v>5</v>
      </c>
      <c r="J10" s="62">
        <v>0</v>
      </c>
      <c r="K10" s="264" t="s">
        <v>43</v>
      </c>
      <c r="L10" s="217">
        <v>1</v>
      </c>
      <c r="M10" s="258">
        <v>0</v>
      </c>
      <c r="N10" s="260"/>
      <c r="O10" s="203" t="s">
        <v>89</v>
      </c>
    </row>
    <row r="11" spans="1:16" ht="13.5" thickBot="1" x14ac:dyDescent="0.25">
      <c r="A11" s="82"/>
      <c r="B11" s="19"/>
      <c r="C11" s="235"/>
      <c r="D11" s="263"/>
      <c r="E11" s="145"/>
      <c r="F11" s="88"/>
      <c r="G11" s="73" t="s">
        <v>8</v>
      </c>
      <c r="H11" s="68">
        <f>H10</f>
        <v>5</v>
      </c>
      <c r="I11" s="69">
        <f>I10</f>
        <v>5</v>
      </c>
      <c r="J11" s="69">
        <f>J10</f>
        <v>0</v>
      </c>
      <c r="K11" s="265"/>
      <c r="L11" s="218"/>
      <c r="M11" s="259"/>
      <c r="N11" s="261"/>
      <c r="O11" s="204"/>
    </row>
    <row r="12" spans="1:16" ht="50.25" customHeight="1" x14ac:dyDescent="0.2">
      <c r="A12" s="81" t="s">
        <v>6</v>
      </c>
      <c r="B12" s="17" t="s">
        <v>6</v>
      </c>
      <c r="C12" s="234" t="s">
        <v>10</v>
      </c>
      <c r="D12" s="236" t="s">
        <v>33</v>
      </c>
      <c r="E12" s="147" t="s">
        <v>15</v>
      </c>
      <c r="F12" s="86" t="s">
        <v>18</v>
      </c>
      <c r="G12" s="18" t="s">
        <v>7</v>
      </c>
      <c r="H12" s="70">
        <v>4.4000000000000004</v>
      </c>
      <c r="I12" s="63">
        <v>4.4000000000000004</v>
      </c>
      <c r="J12" s="63">
        <v>0</v>
      </c>
      <c r="K12" s="123" t="s">
        <v>39</v>
      </c>
      <c r="L12" s="176">
        <v>2</v>
      </c>
      <c r="M12" s="178">
        <v>2</v>
      </c>
      <c r="N12" s="328" t="s">
        <v>88</v>
      </c>
      <c r="O12" s="124"/>
    </row>
    <row r="13" spans="1:16" ht="13.5" thickBot="1" x14ac:dyDescent="0.25">
      <c r="A13" s="82"/>
      <c r="B13" s="19"/>
      <c r="C13" s="235"/>
      <c r="D13" s="237"/>
      <c r="E13" s="143"/>
      <c r="F13" s="88"/>
      <c r="G13" s="73" t="s">
        <v>8</v>
      </c>
      <c r="H13" s="68">
        <f>H12</f>
        <v>4.4000000000000004</v>
      </c>
      <c r="I13" s="71">
        <f>SUM(I12)</f>
        <v>4.4000000000000004</v>
      </c>
      <c r="J13" s="71">
        <f>J12</f>
        <v>0</v>
      </c>
      <c r="K13" s="55"/>
      <c r="L13" s="177"/>
      <c r="M13" s="179"/>
      <c r="N13" s="329"/>
      <c r="O13" s="116"/>
    </row>
    <row r="14" spans="1:16" ht="13.5" thickBot="1" x14ac:dyDescent="0.25">
      <c r="A14" s="89" t="s">
        <v>6</v>
      </c>
      <c r="B14" s="20" t="s">
        <v>6</v>
      </c>
      <c r="C14" s="219" t="s">
        <v>11</v>
      </c>
      <c r="D14" s="220"/>
      <c r="E14" s="220"/>
      <c r="F14" s="220"/>
      <c r="G14" s="220"/>
      <c r="H14" s="30">
        <f>H13+H11+H9</f>
        <v>49.4</v>
      </c>
      <c r="I14" s="22">
        <f t="shared" ref="I14" si="0">I13+I11+I9</f>
        <v>49.4</v>
      </c>
      <c r="J14" s="32">
        <f>J13+J11+J9</f>
        <v>39.950000000000003</v>
      </c>
      <c r="K14" s="205"/>
      <c r="L14" s="206"/>
      <c r="M14" s="206"/>
      <c r="N14" s="206"/>
      <c r="O14" s="207"/>
    </row>
    <row r="15" spans="1:16" ht="13.5" customHeight="1" thickBot="1" x14ac:dyDescent="0.25">
      <c r="A15" s="16" t="s">
        <v>6</v>
      </c>
      <c r="B15" s="46" t="s">
        <v>9</v>
      </c>
      <c r="C15" s="208" t="s">
        <v>34</v>
      </c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10"/>
    </row>
    <row r="16" spans="1:16" x14ac:dyDescent="0.2">
      <c r="A16" s="157" t="s">
        <v>6</v>
      </c>
      <c r="B16" s="17" t="s">
        <v>6</v>
      </c>
      <c r="C16" s="234" t="s">
        <v>6</v>
      </c>
      <c r="D16" s="236" t="s">
        <v>38</v>
      </c>
      <c r="E16" s="147" t="s">
        <v>15</v>
      </c>
      <c r="F16" s="238" t="s">
        <v>18</v>
      </c>
      <c r="G16" s="24" t="s">
        <v>7</v>
      </c>
      <c r="H16" s="76">
        <v>62.9</v>
      </c>
      <c r="I16" s="47">
        <v>1.9</v>
      </c>
      <c r="J16" s="47">
        <v>1.8</v>
      </c>
      <c r="K16" s="56"/>
      <c r="L16" s="180"/>
      <c r="M16" s="186"/>
      <c r="N16" s="112"/>
      <c r="O16" s="117"/>
    </row>
    <row r="17" spans="1:15" ht="13.5" thickBot="1" x14ac:dyDescent="0.25">
      <c r="A17" s="158"/>
      <c r="B17" s="19"/>
      <c r="C17" s="235"/>
      <c r="D17" s="237"/>
      <c r="E17" s="150"/>
      <c r="F17" s="239"/>
      <c r="G17" s="74" t="s">
        <v>8</v>
      </c>
      <c r="H17" s="65">
        <f>H16</f>
        <v>62.9</v>
      </c>
      <c r="I17" s="66">
        <f>SUM(I16:I16)</f>
        <v>1.9</v>
      </c>
      <c r="J17" s="66">
        <f>J16</f>
        <v>1.8</v>
      </c>
      <c r="K17" s="55"/>
      <c r="L17" s="177"/>
      <c r="M17" s="179"/>
      <c r="N17" s="111"/>
      <c r="O17" s="128"/>
    </row>
    <row r="18" spans="1:15" ht="31.5" customHeight="1" x14ac:dyDescent="0.2">
      <c r="A18" s="157" t="s">
        <v>6</v>
      </c>
      <c r="B18" s="159" t="s">
        <v>9</v>
      </c>
      <c r="C18" s="154" t="s">
        <v>9</v>
      </c>
      <c r="D18" s="221" t="s">
        <v>36</v>
      </c>
      <c r="E18" s="151" t="s">
        <v>15</v>
      </c>
      <c r="F18" s="156" t="s">
        <v>18</v>
      </c>
      <c r="G18" s="24" t="s">
        <v>7</v>
      </c>
      <c r="H18" s="76">
        <v>39.9</v>
      </c>
      <c r="I18" s="47">
        <v>89.9</v>
      </c>
      <c r="J18" s="47">
        <v>32.74</v>
      </c>
      <c r="K18" s="170"/>
      <c r="L18" s="181"/>
      <c r="M18" s="187"/>
      <c r="N18" s="50"/>
      <c r="O18" s="119"/>
    </row>
    <row r="19" spans="1:15" ht="30.75" customHeight="1" x14ac:dyDescent="0.2">
      <c r="A19" s="89"/>
      <c r="B19" s="90"/>
      <c r="C19" s="155"/>
      <c r="D19" s="222"/>
      <c r="E19" s="152"/>
      <c r="F19" s="25"/>
      <c r="G19" s="26" t="s">
        <v>19</v>
      </c>
      <c r="H19" s="77">
        <v>225.3</v>
      </c>
      <c r="I19" s="48">
        <v>225.3</v>
      </c>
      <c r="J19" s="48"/>
      <c r="K19" s="80"/>
      <c r="L19" s="182"/>
      <c r="M19" s="188"/>
      <c r="N19" s="51"/>
      <c r="O19" s="120"/>
    </row>
    <row r="20" spans="1:15" ht="24.75" thickBot="1" x14ac:dyDescent="0.25">
      <c r="A20" s="158"/>
      <c r="B20" s="160"/>
      <c r="C20" s="161"/>
      <c r="D20" s="162" t="s">
        <v>27</v>
      </c>
      <c r="E20" s="153"/>
      <c r="F20" s="28"/>
      <c r="G20" s="163"/>
      <c r="H20" s="164"/>
      <c r="I20" s="165"/>
      <c r="J20" s="165"/>
      <c r="K20" s="166"/>
      <c r="L20" s="183"/>
      <c r="M20" s="189"/>
      <c r="N20" s="167"/>
      <c r="O20" s="168"/>
    </row>
    <row r="21" spans="1:15" ht="76.5" customHeight="1" x14ac:dyDescent="0.2">
      <c r="A21" s="89"/>
      <c r="B21" s="90"/>
      <c r="C21" s="113"/>
      <c r="D21" s="171" t="s">
        <v>32</v>
      </c>
      <c r="E21" s="152"/>
      <c r="F21" s="25"/>
      <c r="G21" s="27"/>
      <c r="H21" s="64"/>
      <c r="I21" s="49"/>
      <c r="J21" s="49"/>
      <c r="K21" s="58" t="s">
        <v>40</v>
      </c>
      <c r="L21" s="184">
        <v>1</v>
      </c>
      <c r="M21" s="190">
        <v>0</v>
      </c>
      <c r="N21" s="240" t="s">
        <v>87</v>
      </c>
      <c r="O21" s="241"/>
    </row>
    <row r="22" spans="1:15" ht="27" customHeight="1" thickBot="1" x14ac:dyDescent="0.25">
      <c r="A22" s="82"/>
      <c r="B22" s="84"/>
      <c r="C22" s="85"/>
      <c r="D22" s="45" t="s">
        <v>35</v>
      </c>
      <c r="E22" s="153"/>
      <c r="F22" s="28"/>
      <c r="G22" s="74" t="s">
        <v>8</v>
      </c>
      <c r="H22" s="65">
        <f>SUM(H18:H20)</f>
        <v>265.2</v>
      </c>
      <c r="I22" s="66">
        <f>SUM(I18:I20)</f>
        <v>315.20000000000005</v>
      </c>
      <c r="J22" s="66">
        <f>SUM(J18:J21)</f>
        <v>32.74</v>
      </c>
      <c r="K22" s="125" t="s">
        <v>41</v>
      </c>
      <c r="L22" s="185">
        <v>50</v>
      </c>
      <c r="M22" s="191" t="s">
        <v>68</v>
      </c>
      <c r="N22" s="126"/>
      <c r="O22" s="127"/>
    </row>
    <row r="23" spans="1:15" ht="38.25" customHeight="1" x14ac:dyDescent="0.2">
      <c r="A23" s="81" t="s">
        <v>6</v>
      </c>
      <c r="B23" s="83" t="s">
        <v>9</v>
      </c>
      <c r="C23" s="223" t="s">
        <v>10</v>
      </c>
      <c r="D23" s="42" t="s">
        <v>37</v>
      </c>
      <c r="E23" s="151" t="s">
        <v>15</v>
      </c>
      <c r="F23" s="226" t="s">
        <v>18</v>
      </c>
      <c r="G23" s="24" t="s">
        <v>7</v>
      </c>
      <c r="H23" s="76">
        <v>7.9</v>
      </c>
      <c r="I23" s="47">
        <v>7.9</v>
      </c>
      <c r="J23" s="47">
        <v>4.7</v>
      </c>
      <c r="K23" s="56"/>
      <c r="L23" s="180"/>
      <c r="M23" s="186"/>
      <c r="N23" s="112"/>
      <c r="O23" s="117"/>
    </row>
    <row r="24" spans="1:15" ht="27" customHeight="1" x14ac:dyDescent="0.2">
      <c r="A24" s="89"/>
      <c r="B24" s="90"/>
      <c r="C24" s="224"/>
      <c r="D24" s="43" t="s">
        <v>31</v>
      </c>
      <c r="E24" s="148"/>
      <c r="F24" s="227"/>
      <c r="G24" s="26" t="s">
        <v>19</v>
      </c>
      <c r="H24" s="78">
        <v>44</v>
      </c>
      <c r="I24" s="48">
        <v>44</v>
      </c>
      <c r="J24" s="48">
        <v>44</v>
      </c>
      <c r="K24" s="57"/>
      <c r="L24" s="184"/>
      <c r="M24" s="192"/>
      <c r="N24" s="110"/>
      <c r="O24" s="118"/>
    </row>
    <row r="25" spans="1:15" ht="27" customHeight="1" x14ac:dyDescent="0.2">
      <c r="A25" s="89"/>
      <c r="B25" s="90"/>
      <c r="C25" s="224"/>
      <c r="D25" s="44" t="s">
        <v>28</v>
      </c>
      <c r="E25" s="148"/>
      <c r="F25" s="227"/>
      <c r="G25" s="27"/>
      <c r="H25" s="64"/>
      <c r="I25" s="49"/>
      <c r="J25" s="49"/>
      <c r="K25" s="57"/>
      <c r="L25" s="184"/>
      <c r="M25" s="192"/>
      <c r="N25" s="110"/>
      <c r="O25" s="118"/>
    </row>
    <row r="26" spans="1:15" ht="26.25" customHeight="1" x14ac:dyDescent="0.2">
      <c r="A26" s="89"/>
      <c r="B26" s="90"/>
      <c r="C26" s="224"/>
      <c r="D26" s="44" t="s">
        <v>30</v>
      </c>
      <c r="E26" s="148"/>
      <c r="F26" s="227"/>
      <c r="G26" s="27"/>
      <c r="H26" s="64"/>
      <c r="I26" s="49"/>
      <c r="J26" s="49"/>
      <c r="K26" s="58" t="s">
        <v>42</v>
      </c>
      <c r="L26" s="184">
        <v>600</v>
      </c>
      <c r="M26" s="192">
        <v>850</v>
      </c>
      <c r="N26" s="110"/>
      <c r="O26" s="118"/>
    </row>
    <row r="27" spans="1:15" ht="28.5" customHeight="1" thickBot="1" x14ac:dyDescent="0.25">
      <c r="A27" s="82"/>
      <c r="B27" s="84"/>
      <c r="C27" s="225"/>
      <c r="D27" s="45" t="s">
        <v>29</v>
      </c>
      <c r="E27" s="149"/>
      <c r="F27" s="228"/>
      <c r="G27" s="74" t="s">
        <v>8</v>
      </c>
      <c r="H27" s="75">
        <f>SUM(H23:H24)</f>
        <v>51.9</v>
      </c>
      <c r="I27" s="66">
        <f>SUM(I23:I24)</f>
        <v>51.9</v>
      </c>
      <c r="J27" s="66">
        <f>SUM(J23:J26)</f>
        <v>48.7</v>
      </c>
      <c r="K27" s="57"/>
      <c r="L27" s="184"/>
      <c r="M27" s="179"/>
      <c r="N27" s="111"/>
      <c r="O27" s="118"/>
    </row>
    <row r="28" spans="1:15" ht="12.75" customHeight="1" thickBot="1" x14ac:dyDescent="0.25">
      <c r="A28" s="16" t="s">
        <v>6</v>
      </c>
      <c r="B28" s="29" t="s">
        <v>9</v>
      </c>
      <c r="C28" s="219" t="s">
        <v>11</v>
      </c>
      <c r="D28" s="229"/>
      <c r="E28" s="229"/>
      <c r="F28" s="229"/>
      <c r="G28" s="230"/>
      <c r="H28" s="21">
        <f>SUM(H27,H22,H17)</f>
        <v>379.99999999999994</v>
      </c>
      <c r="I28" s="31">
        <f>I27+I22+I17</f>
        <v>369</v>
      </c>
      <c r="J28" s="23">
        <f>J27+J22+J17</f>
        <v>83.24</v>
      </c>
      <c r="K28" s="211"/>
      <c r="L28" s="212"/>
      <c r="M28" s="212"/>
      <c r="N28" s="212"/>
      <c r="O28" s="213"/>
    </row>
    <row r="29" spans="1:15" ht="12.75" customHeight="1" thickBot="1" x14ac:dyDescent="0.25">
      <c r="A29" s="81" t="s">
        <v>6</v>
      </c>
      <c r="B29" s="231" t="s">
        <v>12</v>
      </c>
      <c r="C29" s="232"/>
      <c r="D29" s="232"/>
      <c r="E29" s="232"/>
      <c r="F29" s="232"/>
      <c r="G29" s="233"/>
      <c r="H29" s="33">
        <f>H28+H14</f>
        <v>429.39999999999992</v>
      </c>
      <c r="I29" s="34">
        <f>I28+I14</f>
        <v>418.4</v>
      </c>
      <c r="J29" s="105">
        <f>J28+J14</f>
        <v>123.19</v>
      </c>
      <c r="K29" s="214"/>
      <c r="L29" s="215"/>
      <c r="M29" s="215"/>
      <c r="N29" s="215"/>
      <c r="O29" s="216"/>
    </row>
    <row r="30" spans="1:15" ht="12.75" customHeight="1" thickBot="1" x14ac:dyDescent="0.25">
      <c r="A30" s="35" t="s">
        <v>15</v>
      </c>
      <c r="B30" s="330" t="s">
        <v>13</v>
      </c>
      <c r="C30" s="331"/>
      <c r="D30" s="331"/>
      <c r="E30" s="331"/>
      <c r="F30" s="331"/>
      <c r="G30" s="332"/>
      <c r="H30" s="36">
        <f>H29</f>
        <v>429.39999999999992</v>
      </c>
      <c r="I30" s="37">
        <f>I29</f>
        <v>418.4</v>
      </c>
      <c r="J30" s="38">
        <f>J29</f>
        <v>123.19</v>
      </c>
      <c r="K30" s="335"/>
      <c r="L30" s="336"/>
      <c r="M30" s="336"/>
      <c r="N30" s="336"/>
      <c r="O30" s="337"/>
    </row>
    <row r="31" spans="1:15" s="91" customFormat="1" ht="15" customHeight="1" x14ac:dyDescent="0.2">
      <c r="A31" s="326" t="s">
        <v>56</v>
      </c>
      <c r="B31" s="326"/>
      <c r="C31" s="326"/>
      <c r="D31" s="326"/>
      <c r="E31" s="326"/>
      <c r="F31" s="326"/>
      <c r="G31" s="326"/>
      <c r="H31" s="326"/>
      <c r="O31" s="121"/>
    </row>
    <row r="32" spans="1:15" s="91" customFormat="1" ht="18.75" customHeight="1" x14ac:dyDescent="0.2">
      <c r="A32" s="327" t="s">
        <v>57</v>
      </c>
      <c r="B32" s="327"/>
      <c r="C32" s="327"/>
      <c r="D32" s="327"/>
      <c r="E32" s="327"/>
      <c r="F32" s="327"/>
      <c r="G32" s="327"/>
      <c r="H32" s="327"/>
      <c r="O32" s="121"/>
    </row>
    <row r="33" spans="1:15" s="9" customFormat="1" ht="14.25" customHeight="1" x14ac:dyDescent="0.2">
      <c r="A33" s="7"/>
      <c r="B33" s="8"/>
      <c r="C33" s="8"/>
      <c r="D33" s="334" t="s">
        <v>17</v>
      </c>
      <c r="E33" s="334"/>
      <c r="F33" s="334"/>
      <c r="G33" s="334"/>
      <c r="H33" s="334"/>
      <c r="I33" s="334"/>
      <c r="J33" s="334"/>
      <c r="L33" s="52"/>
      <c r="O33" s="122"/>
    </row>
    <row r="34" spans="1:15" s="9" customFormat="1" ht="12" customHeight="1" thickBot="1" x14ac:dyDescent="0.25">
      <c r="A34" s="7"/>
      <c r="B34" s="8"/>
      <c r="C34" s="8"/>
      <c r="D34" s="8"/>
      <c r="E34" s="8"/>
      <c r="F34" s="8"/>
      <c r="G34" s="10"/>
      <c r="H34" s="333"/>
      <c r="I34" s="333"/>
      <c r="J34" s="333"/>
      <c r="K34" s="1"/>
      <c r="L34" s="53"/>
      <c r="O34" s="122"/>
    </row>
    <row r="35" spans="1:15" s="39" customFormat="1" ht="54.75" customHeight="1" thickBot="1" x14ac:dyDescent="0.25">
      <c r="B35" s="40"/>
      <c r="C35" s="40"/>
      <c r="D35" s="320" t="s">
        <v>14</v>
      </c>
      <c r="E35" s="321"/>
      <c r="F35" s="321"/>
      <c r="G35" s="322"/>
      <c r="H35" s="92" t="s">
        <v>65</v>
      </c>
      <c r="I35" s="93" t="s">
        <v>66</v>
      </c>
      <c r="J35" s="94" t="s">
        <v>67</v>
      </c>
      <c r="L35" s="54"/>
      <c r="O35" s="114"/>
    </row>
    <row r="36" spans="1:15" ht="12.75" customHeight="1" thickBot="1" x14ac:dyDescent="0.25">
      <c r="A36" s="2"/>
      <c r="B36" s="11"/>
      <c r="C36" s="11"/>
      <c r="D36" s="323" t="s">
        <v>16</v>
      </c>
      <c r="E36" s="324"/>
      <c r="F36" s="324"/>
      <c r="G36" s="325"/>
      <c r="H36" s="95">
        <f>H37</f>
        <v>160.1</v>
      </c>
      <c r="I36" s="95">
        <f>SUM(I37)</f>
        <v>149.1</v>
      </c>
      <c r="J36" s="96">
        <f t="shared" ref="J36" si="1">SUM(J37:L37)</f>
        <v>79.190000000000012</v>
      </c>
    </row>
    <row r="37" spans="1:15" ht="15" customHeight="1" thickBot="1" x14ac:dyDescent="0.25">
      <c r="A37" s="2"/>
      <c r="B37" s="12"/>
      <c r="C37" s="12"/>
      <c r="D37" s="287" t="s">
        <v>25</v>
      </c>
      <c r="E37" s="288"/>
      <c r="F37" s="288"/>
      <c r="G37" s="289"/>
      <c r="H37" s="97">
        <f>SUMIF(G8:G26,"SB",H8:H26)</f>
        <v>160.1</v>
      </c>
      <c r="I37" s="97">
        <f>SUMIF(G8:G26,"SB",I8:I26)</f>
        <v>149.1</v>
      </c>
      <c r="J37" s="98">
        <f>SUMIF(G8:G26,"SB",J8:J26)</f>
        <v>79.190000000000012</v>
      </c>
    </row>
    <row r="38" spans="1:15" ht="15" customHeight="1" thickBot="1" x14ac:dyDescent="0.25">
      <c r="A38" s="2"/>
      <c r="B38" s="13"/>
      <c r="C38" s="13"/>
      <c r="D38" s="317" t="s">
        <v>24</v>
      </c>
      <c r="E38" s="318"/>
      <c r="F38" s="318"/>
      <c r="G38" s="319"/>
      <c r="H38" s="99">
        <f>H39</f>
        <v>269.3</v>
      </c>
      <c r="I38" s="99">
        <f>SUM(I39)</f>
        <v>269.3</v>
      </c>
      <c r="J38" s="100">
        <f t="shared" ref="J38" si="2">SUM(J39:L39)</f>
        <v>44</v>
      </c>
    </row>
    <row r="39" spans="1:15" ht="13.5" thickBot="1" x14ac:dyDescent="0.25">
      <c r="A39" s="2"/>
      <c r="B39" s="12"/>
      <c r="C39" s="12"/>
      <c r="D39" s="287" t="s">
        <v>26</v>
      </c>
      <c r="E39" s="288"/>
      <c r="F39" s="288"/>
      <c r="G39" s="289"/>
      <c r="H39" s="101">
        <f>SUMIF(G8:G30,"ES",H8:H30)</f>
        <v>269.3</v>
      </c>
      <c r="I39" s="101">
        <f>SUMIF(G8:G30,"ES",I8:I30)</f>
        <v>269.3</v>
      </c>
      <c r="J39" s="102">
        <f>SUMIF(G8:G30,"ES",J8:J30)</f>
        <v>44</v>
      </c>
      <c r="L39" s="2"/>
    </row>
    <row r="40" spans="1:15" ht="13.5" thickBot="1" x14ac:dyDescent="0.25">
      <c r="A40" s="2"/>
      <c r="B40" s="11"/>
      <c r="C40" s="11"/>
      <c r="D40" s="290" t="s">
        <v>8</v>
      </c>
      <c r="E40" s="291"/>
      <c r="F40" s="291"/>
      <c r="G40" s="292"/>
      <c r="H40" s="103">
        <f>H38+H36</f>
        <v>429.4</v>
      </c>
      <c r="I40" s="103">
        <f t="shared" ref="I40" si="3">I38+I36</f>
        <v>418.4</v>
      </c>
      <c r="J40" s="104">
        <f>J38+J36</f>
        <v>123.19000000000001</v>
      </c>
      <c r="K40" s="2" t="s">
        <v>71</v>
      </c>
      <c r="L40" s="2"/>
    </row>
    <row r="41" spans="1:15" x14ac:dyDescent="0.2">
      <c r="C41" s="2"/>
      <c r="D41" s="14"/>
      <c r="E41" s="14"/>
      <c r="F41" s="14"/>
      <c r="G41" s="14"/>
      <c r="H41" s="15"/>
      <c r="I41" s="15"/>
      <c r="J41" s="6"/>
      <c r="L41" s="2"/>
    </row>
  </sheetData>
  <mergeCells count="66">
    <mergeCell ref="N12:N13"/>
    <mergeCell ref="B30:G30"/>
    <mergeCell ref="H34:J34"/>
    <mergeCell ref="D33:J33"/>
    <mergeCell ref="D37:G37"/>
    <mergeCell ref="K30:O30"/>
    <mergeCell ref="D38:G38"/>
    <mergeCell ref="D35:G35"/>
    <mergeCell ref="D36:G36"/>
    <mergeCell ref="A31:H31"/>
    <mergeCell ref="A32:H32"/>
    <mergeCell ref="D39:G39"/>
    <mergeCell ref="D40:G40"/>
    <mergeCell ref="A3:A5"/>
    <mergeCell ref="B3:B5"/>
    <mergeCell ref="C3:C5"/>
    <mergeCell ref="D3:D5"/>
    <mergeCell ref="F3:F5"/>
    <mergeCell ref="G3:G5"/>
    <mergeCell ref="A8:A9"/>
    <mergeCell ref="B8:B9"/>
    <mergeCell ref="C8:C9"/>
    <mergeCell ref="D8:D9"/>
    <mergeCell ref="F8:F9"/>
    <mergeCell ref="C12:C13"/>
    <mergeCell ref="D12:D13"/>
    <mergeCell ref="C10:C11"/>
    <mergeCell ref="A1:O1"/>
    <mergeCell ref="A2:O2"/>
    <mergeCell ref="H4:H5"/>
    <mergeCell ref="H3:J3"/>
    <mergeCell ref="K4:K5"/>
    <mergeCell ref="L4:L5"/>
    <mergeCell ref="M4:M5"/>
    <mergeCell ref="K3:M3"/>
    <mergeCell ref="N3:N5"/>
    <mergeCell ref="O3:O5"/>
    <mergeCell ref="M10:M11"/>
    <mergeCell ref="N10:N11"/>
    <mergeCell ref="D10:D11"/>
    <mergeCell ref="K10:K11"/>
    <mergeCell ref="M8:M9"/>
    <mergeCell ref="C7:O7"/>
    <mergeCell ref="N8:N9"/>
    <mergeCell ref="O8:O9"/>
    <mergeCell ref="I4:I5"/>
    <mergeCell ref="J4:J5"/>
    <mergeCell ref="B6:J6"/>
    <mergeCell ref="K8:K9"/>
    <mergeCell ref="L8:L9"/>
    <mergeCell ref="O10:O11"/>
    <mergeCell ref="K14:O14"/>
    <mergeCell ref="C15:O15"/>
    <mergeCell ref="K28:O28"/>
    <mergeCell ref="K29:O29"/>
    <mergeCell ref="L10:L11"/>
    <mergeCell ref="C14:G14"/>
    <mergeCell ref="D18:D19"/>
    <mergeCell ref="C23:C27"/>
    <mergeCell ref="F23:F27"/>
    <mergeCell ref="C28:G28"/>
    <mergeCell ref="B29:G29"/>
    <mergeCell ref="C16:C17"/>
    <mergeCell ref="D16:D17"/>
    <mergeCell ref="F16:F17"/>
    <mergeCell ref="N21:O21"/>
  </mergeCells>
  <printOptions horizontalCentered="1"/>
  <pageMargins left="0" right="0" top="0" bottom="0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F22" sqref="F22"/>
    </sheetView>
  </sheetViews>
  <sheetFormatPr defaultRowHeight="15.75" x14ac:dyDescent="0.25"/>
  <cols>
    <col min="1" max="1" width="22.7109375" style="59" customWidth="1"/>
    <col min="2" max="2" width="60.7109375" style="59" customWidth="1"/>
    <col min="3" max="16384" width="9.140625" style="59"/>
  </cols>
  <sheetData>
    <row r="1" spans="1:2" x14ac:dyDescent="0.25">
      <c r="A1" s="338" t="s">
        <v>44</v>
      </c>
      <c r="B1" s="338"/>
    </row>
    <row r="2" spans="1:2" ht="31.5" x14ac:dyDescent="0.25">
      <c r="A2" s="60" t="s">
        <v>4</v>
      </c>
      <c r="B2" s="61" t="s">
        <v>45</v>
      </c>
    </row>
    <row r="3" spans="1:2" x14ac:dyDescent="0.25">
      <c r="A3" s="60">
        <v>1</v>
      </c>
      <c r="B3" s="61" t="s">
        <v>46</v>
      </c>
    </row>
    <row r="4" spans="1:2" x14ac:dyDescent="0.25">
      <c r="A4" s="60">
        <v>2</v>
      </c>
      <c r="B4" s="61" t="s">
        <v>47</v>
      </c>
    </row>
    <row r="5" spans="1:2" x14ac:dyDescent="0.25">
      <c r="A5" s="60">
        <v>3</v>
      </c>
      <c r="B5" s="61" t="s">
        <v>48</v>
      </c>
    </row>
    <row r="6" spans="1:2" x14ac:dyDescent="0.25">
      <c r="A6" s="60">
        <v>4</v>
      </c>
      <c r="B6" s="61" t="s">
        <v>49</v>
      </c>
    </row>
    <row r="7" spans="1:2" x14ac:dyDescent="0.25">
      <c r="A7" s="60">
        <v>5</v>
      </c>
      <c r="B7" s="61" t="s">
        <v>50</v>
      </c>
    </row>
    <row r="8" spans="1:2" x14ac:dyDescent="0.25">
      <c r="A8" s="60">
        <v>6</v>
      </c>
      <c r="B8" s="61" t="s">
        <v>51</v>
      </c>
    </row>
    <row r="9" spans="1:2" ht="15.75" customHeight="1" x14ac:dyDescent="0.25"/>
    <row r="10" spans="1:2" ht="15.75" customHeight="1" x14ac:dyDescent="0.25">
      <c r="A10" s="339" t="s">
        <v>52</v>
      </c>
      <c r="B10" s="339"/>
    </row>
  </sheetData>
  <mergeCells count="2">
    <mergeCell ref="A1:B1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Aprašymas</vt:lpstr>
      <vt:lpstr>Priemonių suvestinė</vt:lpstr>
      <vt:lpstr>Asignavimų valdydojai</vt:lpstr>
      <vt:lpstr>Aprašymas!Print_Area</vt:lpstr>
      <vt:lpstr>'Priemonių suvestinė'!Print_Area</vt:lpstr>
      <vt:lpstr>'Priemonių suvestinė'!Print_Titles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I.Steponaviciene</dc:creator>
  <cp:lastModifiedBy>Virginija Palaimiene</cp:lastModifiedBy>
  <cp:lastPrinted>2014-03-18T06:38:26Z</cp:lastPrinted>
  <dcterms:created xsi:type="dcterms:W3CDTF">2005-11-15T09:07:30Z</dcterms:created>
  <dcterms:modified xsi:type="dcterms:W3CDTF">2014-04-01T12:55:33Z</dcterms:modified>
</cp:coreProperties>
</file>