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alaimiene\Desktop\T1-81\"/>
    </mc:Choice>
  </mc:AlternateContent>
  <bookViews>
    <workbookView xWindow="0" yWindow="1605" windowWidth="19200" windowHeight="11580" firstSheet="1" activeTab="1"/>
  </bookViews>
  <sheets>
    <sheet name="Asignavimų valdydojai" sheetId="6" state="hidden" r:id="rId1"/>
    <sheet name="Aprašymas" sheetId="15" r:id="rId2"/>
    <sheet name="Ataskaita" sheetId="10" r:id="rId3"/>
    <sheet name="Isakymas" sheetId="13" state="hidden" r:id="rId4"/>
  </sheets>
  <definedNames>
    <definedName name="_xlnm.Print_Area" localSheetId="1">Aprašymas!$A$1:$H$34</definedName>
    <definedName name="_xlnm.Print_Area" localSheetId="2">Ataskaita!$A$1:$O$31</definedName>
    <definedName name="_xlnm.Print_Area" localSheetId="3">Isakymas!$A$1:$L$37</definedName>
    <definedName name="_xlnm.Print_Titles" localSheetId="2">Ataskaita!$4:$6</definedName>
  </definedNames>
  <calcPr calcId="162913" fullPrecision="0"/>
</workbook>
</file>

<file path=xl/calcChain.xml><?xml version="1.0" encoding="utf-8"?>
<calcChain xmlns="http://schemas.openxmlformats.org/spreadsheetml/2006/main">
  <c r="J20" i="10" l="1"/>
  <c r="J18" i="10"/>
  <c r="J16" i="10"/>
  <c r="J14" i="10"/>
  <c r="J12" i="10"/>
  <c r="M9" i="10"/>
  <c r="J21" i="10" l="1"/>
  <c r="J22" i="10" s="1"/>
  <c r="J23" i="10" s="1"/>
  <c r="H30" i="10"/>
  <c r="H29" i="10" s="1"/>
  <c r="H31" i="10" s="1"/>
  <c r="H20" i="10" l="1"/>
  <c r="H12" i="10"/>
  <c r="H16" i="10"/>
  <c r="H14" i="10"/>
  <c r="H18" i="10"/>
  <c r="H21" i="10" l="1"/>
  <c r="H22" i="10" s="1"/>
  <c r="H23" i="10" s="1"/>
  <c r="I15" i="10"/>
  <c r="I11" i="10"/>
  <c r="J36" i="13" l="1"/>
  <c r="J35" i="13" s="1"/>
  <c r="J37" i="13" s="1"/>
  <c r="J28" i="13"/>
  <c r="J29" i="13" s="1"/>
  <c r="J24" i="13"/>
  <c r="J22" i="13"/>
  <c r="J20" i="13"/>
  <c r="J18" i="13"/>
  <c r="J16" i="13"/>
  <c r="J25" i="13" l="1"/>
  <c r="J30" i="13" s="1"/>
  <c r="J31" i="13" s="1"/>
  <c r="J30" i="10" l="1"/>
  <c r="I19" i="10"/>
  <c r="I20" i="10" s="1"/>
  <c r="I17" i="10"/>
  <c r="I18" i="10" s="1"/>
  <c r="I16" i="10"/>
  <c r="I13" i="10"/>
  <c r="I14" i="10" s="1"/>
  <c r="I12" i="10"/>
  <c r="J29" i="10" l="1"/>
  <c r="J31" i="10" s="1"/>
  <c r="I30" i="10"/>
  <c r="I21" i="10"/>
  <c r="I22" i="10" s="1"/>
  <c r="I23" i="10" s="1"/>
  <c r="I29" i="10" l="1"/>
  <c r="I31" i="10" s="1"/>
</calcChain>
</file>

<file path=xl/sharedStrings.xml><?xml version="1.0" encoding="utf-8"?>
<sst xmlns="http://schemas.openxmlformats.org/spreadsheetml/2006/main" count="222" uniqueCount="111">
  <si>
    <t>Programos tikslo kodas</t>
  </si>
  <si>
    <t>Uždavinio kodas</t>
  </si>
  <si>
    <t>Priemonės kodas</t>
  </si>
  <si>
    <t>Priemonės pavadinimas</t>
  </si>
  <si>
    <t>Priemonės požymis</t>
  </si>
  <si>
    <t>Asignavimų valdytojo kodas</t>
  </si>
  <si>
    <t>Finansavimo šaltinis</t>
  </si>
  <si>
    <t>01</t>
  </si>
  <si>
    <t>SB</t>
  </si>
  <si>
    <t>Iš viso:</t>
  </si>
  <si>
    <t>02</t>
  </si>
  <si>
    <t>03</t>
  </si>
  <si>
    <t>Iš viso uždaviniui:</t>
  </si>
  <si>
    <t>Iš viso tikslui:</t>
  </si>
  <si>
    <t xml:space="preserve">Iš viso  programai: </t>
  </si>
  <si>
    <t>Finansavimo šaltiniai</t>
  </si>
  <si>
    <t>09</t>
  </si>
  <si>
    <t>SAVIVALDYBĖS LĖŠOS</t>
  </si>
  <si>
    <t>Finansavimo šaltinių suvestinė</t>
  </si>
  <si>
    <t>04</t>
  </si>
  <si>
    <t>1</t>
  </si>
  <si>
    <t>Pavadinimas</t>
  </si>
  <si>
    <t>03 Srateginis tikslas.  Užtikrinti gyventojams aukštą švietimo, kultūros, socialinių, sporto ir sveikatos apsaugos paslaugų kokybę ir prieinamumą</t>
  </si>
  <si>
    <t>Kurti pažangią ir pilietišką visuomenę, skatinant jaunimo ir su jaunimu dirbančių organizacijų veiklą, iniciatyvas ir dalyvavimą visuomeninėje veikloje</t>
  </si>
  <si>
    <t xml:space="preserve">Informacijos apie jaunimo veiklą sklaida </t>
  </si>
  <si>
    <t>Aktyvinti  jaunimo ir su jaunimu dirbančių organizacijų veiklą</t>
  </si>
  <si>
    <r>
      <t xml:space="preserve">Savivaldybės biudžeto lėšos </t>
    </r>
    <r>
      <rPr>
        <b/>
        <sz val="10"/>
        <rFont val="Times New Roman"/>
        <family val="1"/>
        <charset val="186"/>
      </rPr>
      <t>SB</t>
    </r>
  </si>
  <si>
    <t>JAUNIMO POLITIKOS PLĖTROS PROGRAMOS NR. 09</t>
  </si>
  <si>
    <t>09. Jaunimo politikos plėtros programa</t>
  </si>
  <si>
    <t>Jaunimo forumų, renginių organizavimas</t>
  </si>
  <si>
    <t>Plėtoti integruotą jaunimo politiką, užtikrinant bendradarbiavimo tarp žinybų ir sektorių plėtrą</t>
  </si>
  <si>
    <t>2015 m.</t>
  </si>
  <si>
    <t>Atliktas tyrimas</t>
  </si>
  <si>
    <t>Asignavimų valdytojų kodų klasifikatorius*</t>
  </si>
  <si>
    <t xml:space="preserve">                              Pavadinimas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</si>
  <si>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</si>
  <si>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</si>
  <si>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</si>
  <si>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</si>
  <si>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</si>
  <si>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</si>
  <si>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2011-02-24 įsakymu Nr. AD1-384</t>
  </si>
  <si>
    <t>Jaunimo projektų dalinis finansavimas</t>
  </si>
  <si>
    <t>Klaipėdos jaunimo situacijos tyrimas, įvertinant atskirų jaunimo grupių poreikius</t>
  </si>
  <si>
    <t>Produkto kriterijus</t>
  </si>
  <si>
    <t>Dalyvavimas tarptautiniuose projektuose</t>
  </si>
  <si>
    <t>Parengta galimybių studija</t>
  </si>
  <si>
    <t>P1.1.2.1</t>
  </si>
  <si>
    <t>P1.1.2.2</t>
  </si>
  <si>
    <t>05</t>
  </si>
  <si>
    <t>Piniginės premijos už Klaipėdos miestui aktualų bei pritaikomą baigiamąjį darbą (bakalauro, magistro)  ir daktaro disertaciją  skyrimas</t>
  </si>
  <si>
    <t>Iš dalies finansuota projektų, skaičius</t>
  </si>
  <si>
    <t>Išleista informacinių leidinių, plakatų, filmų skaičius</t>
  </si>
  <si>
    <t>Surengta forumų, renginių, skaičius</t>
  </si>
  <si>
    <t>Paskirtа premijų, skaičius</t>
  </si>
  <si>
    <t>Eur</t>
  </si>
  <si>
    <t>Planas</t>
  </si>
  <si>
    <t xml:space="preserve"> 2015 M. KLAIPĖDOS MIESTO SAVIVALDYBĖS ADMINISTRACIJOS</t>
  </si>
  <si>
    <t xml:space="preserve"> TIKSLŲ, UŽDAVINIŲ, PRIEMONIŲ, PRIEMONIŲ IŠLAIDŲ IR VERTINIMO KRITERIJŲ SUVESTINĖ</t>
  </si>
  <si>
    <t>2015-ųjų metų asignavimų planas*</t>
  </si>
  <si>
    <t>2015 m. asignavimų planas*</t>
  </si>
  <si>
    <t>09.01.01.01</t>
  </si>
  <si>
    <t>09.01.01.02</t>
  </si>
  <si>
    <t>09.01.01.03</t>
  </si>
  <si>
    <t>09.01.01.04</t>
  </si>
  <si>
    <t>09.01.01.05</t>
  </si>
  <si>
    <t>09.01.02.01</t>
  </si>
  <si>
    <t>Apskaitos kodas</t>
  </si>
  <si>
    <t>PATVIRTINTA
Klaipėdos miesto savivaldybės administracijos direktoriaus 2015 m. vasario ... d. įsakymu Nr. AD1-...</t>
  </si>
  <si>
    <t xml:space="preserve">* pagal Klaipėdos miesto savivaldybės tarybos 2014 m. vasario ... d. sprendimą Nr. T2-... </t>
  </si>
  <si>
    <t>Asignavimai (Eur)</t>
  </si>
  <si>
    <t>2015 m. asignavimų patvirtintas planas*</t>
  </si>
  <si>
    <t>2015 m. asignavimų patikslintas planas**</t>
  </si>
  <si>
    <t>2015 m. panaudotos lėšos (kasinės išlaidos)</t>
  </si>
  <si>
    <t>Vertinimo kriterijaus</t>
  </si>
  <si>
    <t>planuotos reikšmės</t>
  </si>
  <si>
    <t>faktinės reikšmės</t>
  </si>
  <si>
    <t>Informacija apie pasiektus rezultatus, duomenys apie programai skirtų asignavimų panaudojimo tikslingumą</t>
  </si>
  <si>
    <t>Priežastys, dėl kurių planuotos rodiklių reikšmės nepasiektos</t>
  </si>
  <si>
    <t xml:space="preserve">STRATEGINIO VEIKLOS PLANO VYKDYMO ATASKAITA </t>
  </si>
  <si>
    <t>(JAUNIMO POLITIKOS PLĖTROS PROGRAMA (NR. 09))</t>
  </si>
  <si>
    <t>Jaunų žmonių, dalyvaujančių iš savivaldybės biudžeto finansuojamų projektų veiklose, skaičius</t>
  </si>
  <si>
    <t>Sudaryti sąlygas kokybiškai jaunimo saviraiškai</t>
  </si>
  <si>
    <t>JAUNIMO POLITIKOS PLĖTROS PROGRAMOS (NR. 09)</t>
  </si>
  <si>
    <t>ĮVYKDYMO ATASKAITA</t>
  </si>
  <si>
    <r>
      <t xml:space="preserve">Asignavimų valdytoja –  </t>
    </r>
    <r>
      <rPr>
        <sz val="12"/>
        <rFont val="Times New Roman"/>
        <family val="1"/>
      </rPr>
      <t>Klaipėdos miesto savivaldybės administracija (1).</t>
    </r>
    <r>
      <rPr>
        <b/>
        <sz val="12"/>
        <rFont val="Times New Roman"/>
        <family val="1"/>
      </rPr>
      <t xml:space="preserve">
</t>
    </r>
  </si>
  <si>
    <r>
      <t>Programą vykdė</t>
    </r>
    <r>
      <rPr>
        <sz val="12"/>
        <rFont val="Times New Roman"/>
        <family val="1"/>
      </rPr>
      <t xml:space="preserve"> jaunimo reikalų koordinatorius</t>
    </r>
  </si>
  <si>
    <t>faktiškai įvykdyta –</t>
  </si>
  <si>
    <t>(pagal planą arba geriau);</t>
  </si>
  <si>
    <t>iš dalies įvykdyta –</t>
  </si>
  <si>
    <t>(blogiau, nei planuota).</t>
  </si>
  <si>
    <r>
      <rPr>
        <b/>
        <sz val="11"/>
        <rFont val="Times New Roman"/>
        <family val="1"/>
        <charset val="186"/>
      </rPr>
      <t>Pastaba.</t>
    </r>
    <r>
      <rPr>
        <sz val="11"/>
        <rFont val="Times New Roman"/>
        <family val="1"/>
        <charset val="186"/>
      </rPr>
      <t xml:space="preserve"> Strateginio planavimo skyrius, vertindamas programos įgyvendinimo lygį, atsižvelgia į programos priemonių įgyvendinimo lygį:</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</si>
  <si>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</si>
  <si>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</si>
  <si>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</si>
  <si>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 xml:space="preserve">2015 M. KLAIPĖDOS MIESTO SAVIVALDYBĖS </t>
  </si>
  <si>
    <r>
      <rPr>
        <sz val="12"/>
        <rFont val="Times New Roman"/>
        <family val="1"/>
        <charset val="186"/>
      </rPr>
      <t>Iš</t>
    </r>
    <r>
      <rPr>
        <b/>
        <sz val="12"/>
        <rFont val="Times New Roman"/>
        <family val="1"/>
        <charset val="186"/>
      </rPr>
      <t xml:space="preserve"> 2015 m.</t>
    </r>
    <r>
      <rPr>
        <sz val="12"/>
        <rFont val="Times New Roman"/>
        <family val="1"/>
      </rPr>
      <t xml:space="preserve"> planuotų įvykdyti 5 priemonių (kurioms patvirtinti / skirti asignavimai): </t>
    </r>
  </si>
  <si>
    <t>Klaipėdos universiteto absolventų baigiamųjų darbų vertinimo komisijai vertinimui buvo pateikti 6 baigiamieji darbai. 2015-08-24 Komisijos posėdžio protokolo Nr. VS-4943 nutarimu piniginės premijos skirtos tik už 4 aktualius baigiamuosius darbus</t>
  </si>
  <si>
    <t>faktiškai įvykdyta</t>
  </si>
  <si>
    <t>iš dalies įvykdyta</t>
  </si>
  <si>
    <r>
      <t xml:space="preserve">Daugiau, nei planuota, jaunų žmonių dalyvavo visose (edukacinėse, socialinėse, kultūrinėse, verslumo skatinimo, viešojo kalbėjimo meno, viešųjų ryšių, biudžeto formavimo, tarnavimo bendruomenei, pilietiškumo ugdymo) veiklose </t>
    </r>
    <r>
      <rPr>
        <b/>
        <sz val="10"/>
        <color rgb="FFFF0000"/>
        <rFont val="Times New Roman"/>
        <family val="1"/>
        <charset val="186"/>
      </rPr>
      <t/>
    </r>
  </si>
  <si>
    <t>03 Strateginis tikslas.  Užtikrinti gyventojams aukštą švietimo, kultūros, socialinių, sporto ir sveikatos apsaugos paslaugų kokybę ir prieinamumą</t>
  </si>
  <si>
    <t>pavadinimas</t>
  </si>
  <si>
    <t>7 vykdytuose projektuose dalyvavo apie 3243 dalyviai.                  Asociacijai Lietuvos aukštosios jūreivystės mokyklos studentų atstovybei buvo skirtas 2000 Eur finansavimas, pagal faktines išlaidas panaudota 1595,6 Eur,                                           asociacijai jaunimo organizacijai „Darbas“ buvo skirtas 2000 Eur finansavimas, pagal faktines išlaidas panaudota 1678,32 Eur</t>
  </si>
  <si>
    <t xml:space="preserve">Asociacija KTU studentų atstovybė nepateikė visų dokumentų, todėl su ja nebuvo pasirašyta sutartis dėl numatyto 2000 Eur finansavimo                                     </t>
  </si>
  <si>
    <t xml:space="preserve">Rezultatas iš esmės pasiektas – dalyvavo apie 600 dalyvių                                        </t>
  </si>
  <si>
    <t>Vietoj planuojamų 3 renginių buvo suorganizuotas 1 renginių ciklas „Proto, energijos ir veržlumo fiesta 2015“, skirtas informacijos apie mokinių tarybų aktualijas ir jaunimo veiklą sklaidai</t>
  </si>
  <si>
    <t>Dalyvauta Jaunimo vasaros akademijoje 2015 „Kartu mes galime daug“ (Skuodo r.) (10 dalyvių),  Lietuvos jaunimo dienose ,,Kur jūsų lobis, ten ir jūsų širdis” (Alytus) (40 dalyvių), Klaipėdos aukštųjų mokyklų iniciatyva suorganizuota 2015 m. Mokslo metų pradžios šventė (apie 2000 dalyvių), suorganizuotas saviraiškos konkursas Klaipėdos miesto jauniems riedlentininkams, riedutininkams, BMX dviratininkams ir parkūristams (20 dalyvių), įvykdyti trumpametražių filmų kūrimo mokymai mažesnes galimybes turinčiam Klaipėdos miesto jaunimui ir sukurti filmai pademonstruoti festivalyje (50 dalyvių)</t>
  </si>
  <si>
    <t xml:space="preserve">Apklausti 1147 respondentai                    </t>
  </si>
  <si>
    <t>* Pagal Klaipėdos miesto savivaldybės tarybos 2015 m. vasario 19 d. sprendimą Nr. T2-12</t>
  </si>
  <si>
    <t>** Pagal Klaipėdos miesto savivaldybės tarybos 2015 m. spalio 29 d. sprendimą Nr. T2-265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</si>
</sst>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name val="Arial"/>
      <charset val="186"/>
    </font>
    <font>
      <sz val="10"/>
      <name val="Times New Roman"/>
      <family val="1"/>
    </font>
    <font>
      <b/>
      <sz val="10"/>
      <name val="Times New Roman"/>
      <family val="1"/>
    </font>
    <font>
      <sz val="12"/>
      <name val="Times New Roman"/>
      <family val="1"/>
      <charset val="186"/>
    </font>
    <font>
      <sz val="10"/>
      <name val="Arial"/>
      <family val="2"/>
      <charset val="186"/>
    </font>
    <font>
      <b/>
      <sz val="10"/>
      <name val="Times New Roman"/>
      <family val="1"/>
      <charset val="186"/>
    </font>
    <font>
      <sz val="10"/>
      <name val="Times New Roman"/>
      <family val="1"/>
      <charset val="186"/>
    </font>
    <font>
      <b/>
      <u/>
      <sz val="10"/>
      <name val="Times New Roman"/>
      <family val="1"/>
    </font>
    <font>
      <sz val="8"/>
      <name val="Times New Roman"/>
      <family val="1"/>
      <charset val="186"/>
    </font>
    <font>
      <sz val="9"/>
      <name val="Times New Roman"/>
      <family val="1"/>
      <charset val="186"/>
    </font>
    <font>
      <sz val="11"/>
      <name val="Times New Roman"/>
      <family val="1"/>
      <charset val="186"/>
    </font>
    <font>
      <b/>
      <sz val="12"/>
      <name val="Times New Roman"/>
      <family val="1"/>
      <charset val="186"/>
    </font>
    <font>
      <b/>
      <sz val="12"/>
      <name val="Times New Roman"/>
      <family val="1"/>
    </font>
    <font>
      <sz val="12"/>
      <name val="Times New Roman"/>
      <family val="1"/>
    </font>
    <font>
      <b/>
      <sz val="11"/>
      <name val="Times New Roman"/>
      <family val="1"/>
      <charset val="186"/>
    </font>
    <font>
      <b/>
      <sz val="10"/>
      <color rgb="FFFF0000"/>
      <name val="Times New Roman"/>
      <family val="1"/>
      <charset val="186"/>
    </font>
  </fonts>
  <fills count="1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59999389629810485"/>
        <bgColor indexed="64"/>
      </patternFill>
    </fill>
    <fill>
      <patternFill patternType="solid">
        <fgColor theme="8" tint="0.79998168889431442"/>
        <bgColor indexed="64"/>
      </patternFill>
    </fill>
  </fills>
  <borders count="54">
    <border>
      <left/>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4" fillId="0" borderId="0"/>
  </cellStyleXfs>
  <cellXfs count="331">
    <xf numFmtId="0" fontId="0" fillId="0" borderId="0" xfId="0"/>
    <xf numFmtId="0" fontId="4" fillId="0" borderId="0" xfId="0" applyFont="1"/>
    <xf numFmtId="0" fontId="1" fillId="0" borderId="0" xfId="0" applyFont="1" applyBorder="1" applyAlignment="1">
      <alignment vertical="top"/>
    </xf>
    <xf numFmtId="0" fontId="1" fillId="0" borderId="0" xfId="0" applyFont="1" applyAlignment="1">
      <alignment vertical="top"/>
    </xf>
    <xf numFmtId="49" fontId="1" fillId="0" borderId="0" xfId="0" applyNumberFormat="1" applyFont="1" applyFill="1" applyBorder="1" applyAlignment="1">
      <alignment vertical="top"/>
    </xf>
    <xf numFmtId="49" fontId="1" fillId="0" borderId="0" xfId="0" applyNumberFormat="1" applyFont="1" applyFill="1" applyBorder="1" applyAlignment="1">
      <alignment horizontal="right" vertical="top"/>
    </xf>
    <xf numFmtId="0" fontId="4" fillId="0" borderId="0" xfId="0" applyFont="1" applyBorder="1"/>
    <xf numFmtId="0" fontId="2" fillId="0" borderId="0" xfId="0" applyFont="1" applyFill="1" applyBorder="1" applyAlignment="1">
      <alignment vertical="top" wrapText="1"/>
    </xf>
    <xf numFmtId="0" fontId="1" fillId="0" borderId="0" xfId="0" applyFont="1" applyFill="1" applyBorder="1" applyAlignment="1">
      <alignment vertical="top" wrapText="1"/>
    </xf>
    <xf numFmtId="0" fontId="1" fillId="0" borderId="0" xfId="0" applyFont="1" applyBorder="1" applyAlignment="1">
      <alignment horizontal="center" vertical="top"/>
    </xf>
    <xf numFmtId="0" fontId="4" fillId="0" borderId="0" xfId="0" applyFont="1" applyBorder="1" applyAlignment="1">
      <alignment horizontal="center"/>
    </xf>
    <xf numFmtId="0" fontId="3" fillId="0" borderId="0" xfId="0" applyFont="1"/>
    <xf numFmtId="0" fontId="3" fillId="0" borderId="42" xfId="0" applyFont="1" applyBorder="1" applyAlignment="1">
      <alignment horizontal="center" vertical="top" wrapText="1"/>
    </xf>
    <xf numFmtId="0" fontId="3" fillId="0" borderId="42" xfId="0" applyFont="1" applyBorder="1" applyAlignment="1">
      <alignment vertical="top" wrapText="1"/>
    </xf>
    <xf numFmtId="49" fontId="2" fillId="2" borderId="2" xfId="0" applyNumberFormat="1" applyFont="1" applyFill="1" applyBorder="1" applyAlignment="1">
      <alignment horizontal="center" vertical="top"/>
    </xf>
    <xf numFmtId="49" fontId="2" fillId="2" borderId="3"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2" fillId="3" borderId="6" xfId="0" applyNumberFormat="1" applyFont="1" applyFill="1" applyBorder="1" applyAlignment="1">
      <alignment horizontal="center" vertical="top"/>
    </xf>
    <xf numFmtId="49" fontId="5" fillId="0" borderId="15" xfId="0" applyNumberFormat="1" applyFont="1" applyBorder="1" applyAlignment="1">
      <alignment horizontal="center" vertical="top"/>
    </xf>
    <xf numFmtId="0" fontId="6" fillId="0" borderId="0" xfId="0" applyFont="1" applyFill="1" applyBorder="1" applyAlignment="1">
      <alignment horizontal="center" vertical="top" wrapText="1"/>
    </xf>
    <xf numFmtId="49" fontId="2" fillId="3" borderId="10" xfId="0" applyNumberFormat="1" applyFont="1" applyFill="1" applyBorder="1" applyAlignment="1">
      <alignment horizontal="center" vertical="top"/>
    </xf>
    <xf numFmtId="49" fontId="5" fillId="0" borderId="20" xfId="0" applyNumberFormat="1" applyFont="1" applyBorder="1" applyAlignment="1">
      <alignment horizontal="center" vertical="top"/>
    </xf>
    <xf numFmtId="49" fontId="2" fillId="3" borderId="4" xfId="0" applyNumberFormat="1" applyFont="1" applyFill="1" applyBorder="1" applyAlignment="1">
      <alignment horizontal="center" vertical="top"/>
    </xf>
    <xf numFmtId="49" fontId="5" fillId="3" borderId="29" xfId="0" applyNumberFormat="1" applyFont="1" applyFill="1" applyBorder="1" applyAlignment="1">
      <alignment horizontal="center" vertical="top"/>
    </xf>
    <xf numFmtId="0" fontId="6" fillId="0" borderId="15" xfId="0" applyFont="1" applyBorder="1" applyAlignment="1">
      <alignment horizontal="center" vertical="top"/>
    </xf>
    <xf numFmtId="0" fontId="6" fillId="0" borderId="24" xfId="0" applyFont="1" applyBorder="1" applyAlignment="1">
      <alignment horizontal="center" vertical="top"/>
    </xf>
    <xf numFmtId="49" fontId="2" fillId="3" borderId="28" xfId="0" applyNumberFormat="1" applyFont="1" applyFill="1" applyBorder="1" applyAlignment="1">
      <alignment horizontal="center" vertical="top"/>
    </xf>
    <xf numFmtId="49" fontId="2" fillId="5" borderId="2" xfId="0" applyNumberFormat="1" applyFont="1" applyFill="1" applyBorder="1" applyAlignment="1">
      <alignment vertical="top"/>
    </xf>
    <xf numFmtId="0" fontId="5" fillId="8" borderId="21" xfId="0" applyFont="1" applyFill="1" applyBorder="1" applyAlignment="1">
      <alignment horizontal="right" vertical="top" wrapText="1"/>
    </xf>
    <xf numFmtId="0" fontId="2" fillId="8" borderId="2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0" xfId="0" applyFont="1" applyBorder="1" applyAlignment="1">
      <alignment horizontal="center" vertical="top"/>
    </xf>
    <xf numFmtId="49" fontId="5" fillId="0" borderId="24" xfId="0" applyNumberFormat="1" applyFont="1" applyBorder="1" applyAlignment="1">
      <alignment horizontal="center" vertical="top"/>
    </xf>
    <xf numFmtId="0" fontId="6" fillId="0" borderId="24" xfId="0" applyFont="1" applyBorder="1" applyAlignment="1">
      <alignment vertical="top"/>
    </xf>
    <xf numFmtId="0" fontId="5" fillId="8" borderId="21" xfId="0" applyFont="1" applyFill="1" applyBorder="1" applyAlignment="1">
      <alignment horizontal="center" vertical="top" wrapText="1"/>
    </xf>
    <xf numFmtId="0" fontId="6" fillId="0" borderId="20" xfId="0" applyFont="1" applyBorder="1" applyAlignment="1">
      <alignment vertical="top"/>
    </xf>
    <xf numFmtId="0" fontId="6" fillId="0" borderId="15" xfId="0" applyFont="1" applyBorder="1" applyAlignment="1">
      <alignment vertical="top"/>
    </xf>
    <xf numFmtId="3" fontId="1" fillId="0" borderId="0" xfId="0" applyNumberFormat="1" applyFont="1" applyAlignment="1">
      <alignment horizontal="center" vertical="top" wrapText="1"/>
    </xf>
    <xf numFmtId="3" fontId="1" fillId="0" borderId="0" xfId="0" applyNumberFormat="1" applyFont="1" applyAlignment="1">
      <alignment vertical="top"/>
    </xf>
    <xf numFmtId="3" fontId="1" fillId="8" borderId="24" xfId="0" applyNumberFormat="1" applyFont="1" applyFill="1" applyBorder="1" applyAlignment="1">
      <alignment horizontal="center" vertical="top" wrapText="1"/>
    </xf>
    <xf numFmtId="3" fontId="6" fillId="0" borderId="15" xfId="0" applyNumberFormat="1" applyFont="1" applyFill="1" applyBorder="1" applyAlignment="1">
      <alignment horizontal="center" vertical="top"/>
    </xf>
    <xf numFmtId="3" fontId="2" fillId="8" borderId="13" xfId="0" applyNumberFormat="1" applyFont="1" applyFill="1" applyBorder="1" applyAlignment="1">
      <alignment horizontal="center" vertical="top" wrapText="1"/>
    </xf>
    <xf numFmtId="3" fontId="5" fillId="8" borderId="11" xfId="0" applyNumberFormat="1" applyFont="1" applyFill="1" applyBorder="1" applyAlignment="1">
      <alignment horizontal="center" vertical="top"/>
    </xf>
    <xf numFmtId="3" fontId="1" fillId="8" borderId="15" xfId="0" applyNumberFormat="1" applyFont="1" applyFill="1" applyBorder="1" applyAlignment="1">
      <alignment horizontal="center" vertical="top" wrapText="1"/>
    </xf>
    <xf numFmtId="3" fontId="6" fillId="0" borderId="26" xfId="0" applyNumberFormat="1" applyFont="1" applyFill="1" applyBorder="1" applyAlignment="1">
      <alignment horizontal="center" vertical="top"/>
    </xf>
    <xf numFmtId="3" fontId="5" fillId="8" borderId="12" xfId="0" applyNumberFormat="1" applyFont="1" applyFill="1" applyBorder="1" applyAlignment="1">
      <alignment horizontal="center" vertical="top"/>
    </xf>
    <xf numFmtId="3" fontId="6" fillId="0" borderId="24" xfId="0" applyNumberFormat="1" applyFont="1" applyFill="1" applyBorder="1" applyAlignment="1">
      <alignment horizontal="center" vertical="top"/>
    </xf>
    <xf numFmtId="3" fontId="5" fillId="9" borderId="30" xfId="0" applyNumberFormat="1" applyFont="1" applyFill="1" applyBorder="1" applyAlignment="1">
      <alignment horizontal="center" vertical="top" wrapText="1"/>
    </xf>
    <xf numFmtId="3" fontId="5" fillId="3" borderId="30" xfId="0" applyNumberFormat="1" applyFont="1" applyFill="1" applyBorder="1" applyAlignment="1">
      <alignment horizontal="center" vertical="top"/>
    </xf>
    <xf numFmtId="3" fontId="2" fillId="5" borderId="30" xfId="0" applyNumberFormat="1" applyFont="1" applyFill="1" applyBorder="1" applyAlignment="1">
      <alignment horizontal="center" vertical="top"/>
    </xf>
    <xf numFmtId="3" fontId="4" fillId="0" borderId="0" xfId="0" applyNumberFormat="1" applyFont="1"/>
    <xf numFmtId="49" fontId="2" fillId="7" borderId="0" xfId="0" applyNumberFormat="1" applyFont="1" applyFill="1" applyBorder="1" applyAlignment="1">
      <alignment vertical="top"/>
    </xf>
    <xf numFmtId="49" fontId="2" fillId="7" borderId="0" xfId="0" applyNumberFormat="1" applyFont="1" applyFill="1" applyBorder="1" applyAlignment="1">
      <alignment horizontal="right" vertical="top"/>
    </xf>
    <xf numFmtId="3" fontId="2" fillId="7" borderId="0" xfId="0" applyNumberFormat="1" applyFont="1" applyFill="1" applyBorder="1" applyAlignment="1">
      <alignment horizontal="center" vertical="top"/>
    </xf>
    <xf numFmtId="0" fontId="1" fillId="7" borderId="0" xfId="0" applyFont="1" applyFill="1" applyBorder="1" applyAlignment="1">
      <alignment horizontal="center" vertical="top"/>
    </xf>
    <xf numFmtId="0" fontId="1" fillId="0" borderId="0" xfId="0" applyFont="1" applyAlignment="1">
      <alignment horizontal="center" vertical="top" wrapText="1"/>
    </xf>
    <xf numFmtId="49" fontId="2" fillId="2" borderId="5" xfId="0" applyNumberFormat="1" applyFont="1" applyFill="1" applyBorder="1" applyAlignment="1">
      <alignment horizontal="center" vertical="top"/>
    </xf>
    <xf numFmtId="49" fontId="2" fillId="2" borderId="9" xfId="0" applyNumberFormat="1" applyFont="1" applyFill="1" applyBorder="1" applyAlignment="1">
      <alignment horizontal="center" vertical="top"/>
    </xf>
    <xf numFmtId="0" fontId="1" fillId="0" borderId="46" xfId="0" applyFont="1" applyBorder="1" applyAlignment="1">
      <alignment horizontal="right" vertical="top" wrapText="1"/>
    </xf>
    <xf numFmtId="0" fontId="1" fillId="0" borderId="22" xfId="0" applyFont="1" applyBorder="1" applyAlignment="1">
      <alignment horizontal="center" vertical="center" textRotation="90" wrapText="1"/>
    </xf>
    <xf numFmtId="0" fontId="10" fillId="0" borderId="0" xfId="0" applyFont="1" applyAlignment="1">
      <alignment horizontal="center" vertical="top" wrapText="1"/>
    </xf>
    <xf numFmtId="0" fontId="8" fillId="0" borderId="0" xfId="0" applyFont="1" applyAlignment="1">
      <alignment horizontal="center" vertical="top" textRotation="90" wrapText="1"/>
    </xf>
    <xf numFmtId="0" fontId="9" fillId="0" borderId="0" xfId="0" applyFont="1" applyAlignment="1">
      <alignment horizontal="center" vertical="top" wrapText="1"/>
    </xf>
    <xf numFmtId="0" fontId="6" fillId="0" borderId="0" xfId="0" applyFont="1" applyAlignment="1">
      <alignment vertical="top"/>
    </xf>
    <xf numFmtId="0" fontId="1" fillId="0" borderId="35" xfId="0" applyFont="1" applyBorder="1" applyAlignment="1">
      <alignment horizontal="center" vertical="top"/>
    </xf>
    <xf numFmtId="0" fontId="6" fillId="7" borderId="24" xfId="0" applyFont="1" applyFill="1" applyBorder="1" applyAlignment="1">
      <alignment horizontal="center" vertical="top"/>
    </xf>
    <xf numFmtId="164" fontId="6" fillId="0" borderId="0" xfId="0" applyNumberFormat="1" applyFont="1"/>
    <xf numFmtId="0" fontId="6" fillId="0" borderId="0" xfId="0" applyFont="1"/>
    <xf numFmtId="3" fontId="6" fillId="0" borderId="27" xfId="0" applyNumberFormat="1" applyFont="1" applyBorder="1" applyAlignment="1">
      <alignment horizontal="center" vertical="top" wrapText="1"/>
    </xf>
    <xf numFmtId="3" fontId="2" fillId="5" borderId="45" xfId="0" applyNumberFormat="1" applyFont="1" applyFill="1" applyBorder="1" applyAlignment="1">
      <alignment horizontal="center" vertical="top" wrapText="1"/>
    </xf>
    <xf numFmtId="3" fontId="1" fillId="0" borderId="18" xfId="0" applyNumberFormat="1" applyFont="1" applyBorder="1" applyAlignment="1">
      <alignment horizontal="center" vertical="top" wrapText="1"/>
    </xf>
    <xf numFmtId="3" fontId="2" fillId="8" borderId="45" xfId="0" applyNumberFormat="1" applyFont="1" applyFill="1" applyBorder="1" applyAlignment="1">
      <alignment horizontal="center" vertical="top" wrapText="1"/>
    </xf>
    <xf numFmtId="3" fontId="2" fillId="3" borderId="30" xfId="0" applyNumberFormat="1" applyFont="1" applyFill="1" applyBorder="1" applyAlignment="1">
      <alignment horizontal="center" vertical="top" wrapText="1"/>
    </xf>
    <xf numFmtId="3" fontId="2" fillId="2" borderId="30" xfId="0" applyNumberFormat="1" applyFont="1" applyFill="1" applyBorder="1" applyAlignment="1">
      <alignment horizontal="center" vertical="top" wrapText="1"/>
    </xf>
    <xf numFmtId="0" fontId="1" fillId="0" borderId="0" xfId="0" applyFont="1" applyAlignment="1">
      <alignment horizontal="center" vertical="top" wrapText="1"/>
    </xf>
    <xf numFmtId="3" fontId="1" fillId="7" borderId="24" xfId="0" applyNumberFormat="1" applyFont="1" applyFill="1" applyBorder="1" applyAlignment="1">
      <alignment horizontal="center" vertical="top" wrapText="1"/>
    </xf>
    <xf numFmtId="3" fontId="1" fillId="7" borderId="15" xfId="0" applyNumberFormat="1" applyFont="1" applyFill="1" applyBorder="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top"/>
    </xf>
    <xf numFmtId="3" fontId="6" fillId="0" borderId="24" xfId="0" applyNumberFormat="1" applyFont="1" applyFill="1" applyBorder="1" applyAlignment="1">
      <alignment horizontal="center" vertical="top" wrapText="1"/>
    </xf>
    <xf numFmtId="3" fontId="6" fillId="0" borderId="15" xfId="0" applyNumberFormat="1" applyFont="1" applyFill="1" applyBorder="1" applyAlignment="1">
      <alignment horizontal="center" vertical="top" wrapText="1"/>
    </xf>
    <xf numFmtId="3" fontId="4" fillId="0" borderId="0" xfId="0" applyNumberFormat="1" applyFont="1" applyAlignment="1">
      <alignment horizontal="center"/>
    </xf>
    <xf numFmtId="49" fontId="2" fillId="10" borderId="2" xfId="0" applyNumberFormat="1" applyFont="1" applyFill="1" applyBorder="1" applyAlignment="1">
      <alignment horizontal="center" vertical="top"/>
    </xf>
    <xf numFmtId="49" fontId="2" fillId="10" borderId="3" xfId="0" applyNumberFormat="1" applyFont="1" applyFill="1" applyBorder="1" applyAlignment="1">
      <alignment horizontal="center" vertical="top"/>
    </xf>
    <xf numFmtId="49" fontId="2" fillId="10" borderId="5" xfId="0" applyNumberFormat="1" applyFont="1" applyFill="1" applyBorder="1" applyAlignment="1">
      <alignment horizontal="center" vertical="top"/>
    </xf>
    <xf numFmtId="3" fontId="2" fillId="10" borderId="30" xfId="0" applyNumberFormat="1" applyFont="1" applyFill="1" applyBorder="1" applyAlignment="1">
      <alignment horizontal="center" vertical="top" wrapText="1"/>
    </xf>
    <xf numFmtId="0" fontId="6" fillId="10" borderId="30" xfId="0" applyFont="1" applyFill="1" applyBorder="1" applyAlignment="1">
      <alignment vertical="top" wrapText="1"/>
    </xf>
    <xf numFmtId="0" fontId="6" fillId="10" borderId="53" xfId="0" applyFont="1" applyFill="1" applyBorder="1" applyAlignment="1">
      <alignment horizontal="center" vertical="top" wrapText="1"/>
    </xf>
    <xf numFmtId="3" fontId="6" fillId="0" borderId="0" xfId="0" applyNumberFormat="1" applyFont="1"/>
    <xf numFmtId="49" fontId="6" fillId="7" borderId="0" xfId="0" applyNumberFormat="1" applyFont="1" applyFill="1" applyBorder="1" applyAlignment="1">
      <alignment horizontal="left" vertical="top"/>
    </xf>
    <xf numFmtId="3" fontId="2" fillId="5" borderId="2" xfId="0" applyNumberFormat="1" applyFont="1" applyFill="1" applyBorder="1" applyAlignment="1">
      <alignment horizontal="center" vertical="top" wrapText="1"/>
    </xf>
    <xf numFmtId="3" fontId="2" fillId="5" borderId="28" xfId="0" applyNumberFormat="1" applyFont="1" applyFill="1" applyBorder="1" applyAlignment="1">
      <alignment horizontal="center" vertical="top" wrapText="1"/>
    </xf>
    <xf numFmtId="3" fontId="5" fillId="5" borderId="52" xfId="0" applyNumberFormat="1" applyFont="1" applyFill="1" applyBorder="1" applyAlignment="1">
      <alignment horizontal="center" vertical="top"/>
    </xf>
    <xf numFmtId="3" fontId="1" fillId="0" borderId="3" xfId="0" applyNumberFormat="1" applyFont="1" applyBorder="1" applyAlignment="1">
      <alignment horizontal="center" vertical="top" wrapText="1"/>
    </xf>
    <xf numFmtId="3" fontId="1" fillId="0" borderId="4" xfId="0" applyNumberFormat="1" applyFont="1" applyBorder="1" applyAlignment="1">
      <alignment horizontal="center" vertical="top" wrapText="1"/>
    </xf>
    <xf numFmtId="3" fontId="6" fillId="0" borderId="14" xfId="0" applyNumberFormat="1" applyFont="1" applyFill="1" applyBorder="1" applyAlignment="1">
      <alignment horizontal="center" vertical="top"/>
    </xf>
    <xf numFmtId="3" fontId="2" fillId="8" borderId="2" xfId="0" applyNumberFormat="1" applyFont="1" applyFill="1" applyBorder="1" applyAlignment="1">
      <alignment horizontal="center" vertical="top" wrapText="1"/>
    </xf>
    <xf numFmtId="3" fontId="2" fillId="8" borderId="28" xfId="0" applyNumberFormat="1" applyFont="1" applyFill="1" applyBorder="1" applyAlignment="1">
      <alignment horizontal="center" vertical="top" wrapText="1"/>
    </xf>
    <xf numFmtId="3" fontId="5" fillId="8" borderId="52" xfId="0" applyNumberFormat="1" applyFont="1" applyFill="1" applyBorder="1" applyAlignment="1">
      <alignment horizontal="center" vertical="top"/>
    </xf>
    <xf numFmtId="3" fontId="6" fillId="0" borderId="5"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3" fontId="9" fillId="0" borderId="23" xfId="0" applyNumberFormat="1" applyFont="1" applyFill="1" applyBorder="1" applyAlignment="1">
      <alignment horizontal="center" vertical="center" wrapText="1"/>
    </xf>
    <xf numFmtId="0" fontId="12" fillId="0" borderId="0" xfId="0" applyFont="1" applyFill="1" applyAlignment="1">
      <alignment vertical="top" wrapText="1"/>
    </xf>
    <xf numFmtId="0" fontId="2" fillId="0" borderId="0" xfId="0" applyFont="1" applyAlignment="1">
      <alignment horizontal="center" vertical="top"/>
    </xf>
    <xf numFmtId="0" fontId="12" fillId="0" borderId="0" xfId="0" applyFont="1" applyFill="1" applyAlignment="1">
      <alignment horizontal="center" vertical="top" wrapText="1"/>
    </xf>
    <xf numFmtId="0" fontId="13" fillId="0" borderId="0" xfId="0" applyFont="1" applyFill="1" applyAlignment="1">
      <alignment horizontal="left" vertical="top" wrapText="1"/>
    </xf>
    <xf numFmtId="0" fontId="11" fillId="4" borderId="0" xfId="0" applyFont="1" applyFill="1" applyBorder="1" applyAlignment="1">
      <alignment horizontal="left" wrapText="1"/>
    </xf>
    <xf numFmtId="0" fontId="4" fillId="0" borderId="0" xfId="0" applyFont="1" applyAlignment="1">
      <alignment horizontal="left" wrapText="1"/>
    </xf>
    <xf numFmtId="0" fontId="4" fillId="0" borderId="0" xfId="0" applyFont="1" applyFill="1"/>
    <xf numFmtId="0" fontId="13" fillId="0" borderId="0" xfId="0" applyFont="1" applyFill="1" applyAlignment="1">
      <alignment vertical="top"/>
    </xf>
    <xf numFmtId="0" fontId="13" fillId="0" borderId="0" xfId="0" applyFont="1" applyFill="1" applyBorder="1" applyAlignment="1">
      <alignment vertical="top" wrapText="1"/>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xf numFmtId="0" fontId="0" fillId="0" borderId="0" xfId="0" applyFill="1"/>
    <xf numFmtId="0" fontId="10" fillId="0" borderId="0" xfId="1" applyFont="1" applyBorder="1" applyAlignment="1">
      <alignment vertical="top" wrapText="1"/>
    </xf>
    <xf numFmtId="0" fontId="10" fillId="0" borderId="0" xfId="1" applyFont="1" applyAlignment="1">
      <alignment vertical="center" wrapText="1"/>
    </xf>
    <xf numFmtId="0" fontId="3" fillId="0" borderId="0" xfId="0" applyFont="1" applyFill="1" applyAlignment="1">
      <alignment horizontal="center" vertical="top"/>
    </xf>
    <xf numFmtId="0" fontId="6" fillId="7" borderId="0" xfId="0" applyFont="1" applyFill="1" applyBorder="1" applyAlignment="1">
      <alignment horizontal="center" vertical="top" wrapText="1"/>
    </xf>
    <xf numFmtId="3" fontId="6" fillId="7" borderId="24" xfId="0" applyNumberFormat="1" applyFont="1" applyFill="1" applyBorder="1" applyAlignment="1">
      <alignment horizontal="center" vertical="top" wrapText="1"/>
    </xf>
    <xf numFmtId="3" fontId="6" fillId="7" borderId="15" xfId="0" applyNumberFormat="1" applyFont="1" applyFill="1" applyBorder="1" applyAlignment="1">
      <alignment horizontal="center" vertical="top"/>
    </xf>
    <xf numFmtId="3" fontId="5" fillId="8" borderId="13" xfId="0" applyNumberFormat="1" applyFont="1" applyFill="1" applyBorder="1" applyAlignment="1">
      <alignment horizontal="center" vertical="top" wrapText="1"/>
    </xf>
    <xf numFmtId="3" fontId="5" fillId="8" borderId="13" xfId="0" applyNumberFormat="1" applyFont="1" applyFill="1" applyBorder="1" applyAlignment="1">
      <alignment horizontal="center" vertical="top"/>
    </xf>
    <xf numFmtId="0" fontId="6" fillId="7" borderId="1" xfId="0" applyFont="1" applyFill="1" applyBorder="1" applyAlignment="1">
      <alignment horizontal="center" vertical="top" wrapText="1"/>
    </xf>
    <xf numFmtId="3" fontId="6" fillId="7" borderId="24" xfId="0" applyNumberFormat="1" applyFont="1" applyFill="1" applyBorder="1" applyAlignment="1">
      <alignment horizontal="center" vertical="top"/>
    </xf>
    <xf numFmtId="0" fontId="6" fillId="11" borderId="5" xfId="0" applyFont="1" applyFill="1" applyBorder="1" applyAlignment="1">
      <alignment horizontal="center" vertical="top"/>
    </xf>
    <xf numFmtId="0" fontId="6" fillId="11" borderId="9" xfId="0" applyFont="1" applyFill="1" applyBorder="1" applyAlignment="1">
      <alignment horizontal="center" vertical="top"/>
    </xf>
    <xf numFmtId="0" fontId="6" fillId="0" borderId="5" xfId="0" applyFont="1" applyBorder="1" applyAlignment="1">
      <alignment horizontal="center" vertical="top"/>
    </xf>
    <xf numFmtId="0" fontId="6" fillId="0" borderId="9" xfId="0" applyFont="1" applyBorder="1" applyAlignment="1">
      <alignment horizontal="center" vertical="top"/>
    </xf>
    <xf numFmtId="0" fontId="6" fillId="0" borderId="23" xfId="0" applyFont="1" applyBorder="1" applyAlignment="1">
      <alignment horizontal="left" vertical="top" wrapText="1"/>
    </xf>
    <xf numFmtId="0" fontId="6" fillId="0" borderId="19" xfId="0" applyFont="1" applyBorder="1" applyAlignment="1">
      <alignment horizontal="left" vertical="top" wrapText="1"/>
    </xf>
    <xf numFmtId="49" fontId="2" fillId="10" borderId="5" xfId="0" applyNumberFormat="1" applyFont="1" applyFill="1" applyBorder="1" applyAlignment="1">
      <alignment horizontal="center" vertical="top"/>
    </xf>
    <xf numFmtId="49" fontId="2" fillId="10" borderId="9" xfId="0" applyNumberFormat="1" applyFont="1" applyFill="1" applyBorder="1" applyAlignment="1">
      <alignment horizontal="center" vertical="top"/>
    </xf>
    <xf numFmtId="49" fontId="5" fillId="3" borderId="10" xfId="0" applyNumberFormat="1" applyFont="1" applyFill="1" applyBorder="1" applyAlignment="1">
      <alignment horizontal="center" vertical="top"/>
    </xf>
    <xf numFmtId="0" fontId="6" fillId="10" borderId="33" xfId="0" applyFont="1" applyFill="1" applyBorder="1" applyAlignment="1">
      <alignment horizontal="center" vertical="top" wrapText="1"/>
    </xf>
    <xf numFmtId="0" fontId="3" fillId="0" borderId="42" xfId="0" applyFont="1" applyBorder="1" applyAlignment="1">
      <alignment horizontal="center" vertical="center"/>
    </xf>
    <xf numFmtId="0" fontId="6" fillId="0" borderId="0" xfId="0" applyFont="1" applyFill="1" applyBorder="1" applyAlignment="1">
      <alignment horizontal="left" vertical="top" wrapText="1"/>
    </xf>
    <xf numFmtId="0" fontId="10" fillId="0" borderId="0" xfId="1" applyFont="1" applyAlignment="1">
      <alignment horizontal="left" vertical="center" wrapText="1"/>
    </xf>
    <xf numFmtId="0" fontId="11" fillId="4" borderId="0" xfId="0" applyFont="1" applyFill="1" applyBorder="1" applyAlignment="1">
      <alignment horizontal="left" wrapText="1"/>
    </xf>
    <xf numFmtId="0" fontId="4" fillId="0" borderId="0" xfId="0" applyFont="1" applyAlignment="1">
      <alignment horizontal="left" wrapText="1"/>
    </xf>
    <xf numFmtId="0" fontId="13" fillId="0" borderId="0" xfId="0" applyFont="1" applyFill="1" applyBorder="1" applyAlignment="1">
      <alignment horizontal="left" vertical="top"/>
    </xf>
    <xf numFmtId="0" fontId="13" fillId="0" borderId="0" xfId="0" applyFont="1" applyFill="1" applyBorder="1" applyAlignment="1">
      <alignment horizontal="left" vertical="top" wrapText="1"/>
    </xf>
    <xf numFmtId="0" fontId="11" fillId="0" borderId="0" xfId="0" applyFont="1" applyFill="1" applyAlignment="1">
      <alignment wrapText="1"/>
    </xf>
    <xf numFmtId="0" fontId="10" fillId="0" borderId="0" xfId="1" applyFont="1" applyBorder="1" applyAlignment="1">
      <alignment horizontal="left" vertical="top" wrapText="1"/>
    </xf>
    <xf numFmtId="0" fontId="12" fillId="0" borderId="0" xfId="0" applyFont="1" applyFill="1" applyAlignment="1">
      <alignment horizontal="left" vertical="top" wrapText="1"/>
    </xf>
    <xf numFmtId="0" fontId="12" fillId="0" borderId="0" xfId="0" applyFont="1" applyFill="1" applyAlignment="1">
      <alignment horizontal="center" vertical="top" wrapText="1"/>
    </xf>
    <xf numFmtId="49" fontId="6" fillId="7" borderId="1" xfId="0" applyNumberFormat="1" applyFont="1" applyFill="1" applyBorder="1" applyAlignment="1">
      <alignment horizontal="left" vertical="top"/>
    </xf>
    <xf numFmtId="3" fontId="2" fillId="0" borderId="7"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27" xfId="0" applyNumberFormat="1" applyFont="1" applyBorder="1" applyAlignment="1">
      <alignment horizontal="center" vertical="center" wrapText="1"/>
    </xf>
    <xf numFmtId="3" fontId="1" fillId="0" borderId="38" xfId="0" applyNumberFormat="1" applyFont="1" applyBorder="1" applyAlignment="1">
      <alignment horizontal="center" vertical="center" wrapText="1"/>
    </xf>
    <xf numFmtId="3" fontId="1" fillId="0" borderId="9" xfId="0" applyNumberFormat="1" applyFont="1" applyBorder="1" applyAlignment="1">
      <alignment horizontal="center" vertical="center" wrapText="1"/>
    </xf>
    <xf numFmtId="3" fontId="6" fillId="0" borderId="31" xfId="0" applyNumberFormat="1" applyFont="1" applyBorder="1" applyAlignment="1">
      <alignment horizontal="center" vertical="center" wrapText="1"/>
    </xf>
    <xf numFmtId="3" fontId="6" fillId="0" borderId="20"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36" xfId="0" applyFont="1" applyBorder="1" applyAlignment="1">
      <alignment horizontal="center" vertical="center" textRotation="90"/>
    </xf>
    <xf numFmtId="0" fontId="6" fillId="0" borderId="50" xfId="0" applyFont="1" applyBorder="1" applyAlignment="1">
      <alignment horizontal="center" vertical="center" textRotation="90"/>
    </xf>
    <xf numFmtId="0" fontId="6" fillId="0" borderId="51" xfId="0" applyFont="1" applyBorder="1" applyAlignment="1">
      <alignment horizontal="center" vertical="center" textRotation="90"/>
    </xf>
    <xf numFmtId="0" fontId="6" fillId="0" borderId="19" xfId="0" applyFont="1" applyBorder="1" applyAlignment="1">
      <alignment horizontal="center" vertical="center" textRotation="90"/>
    </xf>
    <xf numFmtId="49" fontId="5" fillId="0" borderId="6" xfId="0" applyNumberFormat="1" applyFont="1" applyBorder="1" applyAlignment="1">
      <alignment horizontal="center" vertical="top"/>
    </xf>
    <xf numFmtId="49" fontId="5" fillId="0" borderId="10" xfId="0" applyNumberFormat="1" applyFont="1" applyBorder="1" applyAlignment="1">
      <alignment horizontal="center" vertical="top"/>
    </xf>
    <xf numFmtId="0" fontId="6" fillId="7" borderId="8" xfId="0" applyFont="1" applyFill="1" applyBorder="1" applyAlignment="1">
      <alignment horizontal="left" vertical="top" wrapText="1"/>
    </xf>
    <xf numFmtId="0" fontId="6" fillId="7" borderId="48" xfId="0" applyFont="1" applyFill="1" applyBorder="1" applyAlignment="1">
      <alignment horizontal="left" vertical="top" wrapText="1"/>
    </xf>
    <xf numFmtId="0" fontId="8" fillId="0" borderId="5" xfId="0" applyFont="1" applyFill="1" applyBorder="1" applyAlignment="1">
      <alignment horizontal="center" vertical="center" textRotation="90" wrapText="1"/>
    </xf>
    <xf numFmtId="0" fontId="8" fillId="0" borderId="9" xfId="0" applyFont="1" applyFill="1" applyBorder="1" applyAlignment="1">
      <alignment horizontal="center" vertical="center" textRotation="90" wrapText="1"/>
    </xf>
    <xf numFmtId="49" fontId="5" fillId="0" borderId="37" xfId="0" applyNumberFormat="1" applyFont="1" applyBorder="1" applyAlignment="1">
      <alignment horizontal="center" vertical="top"/>
    </xf>
    <xf numFmtId="49" fontId="5" fillId="0" borderId="13" xfId="0" applyNumberFormat="1" applyFont="1" applyBorder="1" applyAlignment="1">
      <alignment horizontal="center" vertical="top"/>
    </xf>
    <xf numFmtId="0" fontId="6" fillId="0" borderId="23" xfId="0" applyFont="1" applyBorder="1" applyAlignment="1">
      <alignment horizontal="center" vertical="top"/>
    </xf>
    <xf numFmtId="0" fontId="6" fillId="0" borderId="19" xfId="0" applyFont="1" applyBorder="1" applyAlignment="1">
      <alignment horizontal="center" vertical="top"/>
    </xf>
    <xf numFmtId="0" fontId="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8" xfId="0" applyFont="1" applyFill="1" applyBorder="1" applyAlignment="1">
      <alignment horizontal="left" vertical="top" wrapText="1"/>
    </xf>
    <xf numFmtId="0" fontId="6" fillId="0" borderId="48" xfId="0" applyFont="1" applyFill="1" applyBorder="1" applyAlignment="1">
      <alignment horizontal="left" vertical="top" wrapText="1"/>
    </xf>
    <xf numFmtId="49" fontId="2" fillId="0" borderId="0" xfId="0" applyNumberFormat="1" applyFont="1" applyFill="1" applyBorder="1" applyAlignment="1">
      <alignment horizontal="center" vertical="top"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5" borderId="32" xfId="0" applyFont="1" applyFill="1" applyBorder="1" applyAlignment="1">
      <alignment horizontal="left" vertical="top" wrapText="1"/>
    </xf>
    <xf numFmtId="0" fontId="2" fillId="5" borderId="33" xfId="0" applyFont="1" applyFill="1" applyBorder="1" applyAlignment="1">
      <alignment horizontal="left" vertical="top" wrapText="1"/>
    </xf>
    <xf numFmtId="0" fontId="1" fillId="0" borderId="17" xfId="0" applyFont="1" applyBorder="1" applyAlignment="1">
      <alignment horizontal="left" vertical="top" wrapText="1"/>
    </xf>
    <xf numFmtId="0" fontId="1" fillId="0" borderId="0" xfId="0" applyFont="1" applyBorder="1" applyAlignment="1">
      <alignment horizontal="left" vertical="top" wrapText="1"/>
    </xf>
    <xf numFmtId="0" fontId="2" fillId="8" borderId="32" xfId="0" applyFont="1" applyFill="1" applyBorder="1" applyAlignment="1">
      <alignment horizontal="right" vertical="top" wrapText="1"/>
    </xf>
    <xf numFmtId="0" fontId="2" fillId="8" borderId="33" xfId="0" applyFont="1" applyFill="1" applyBorder="1" applyAlignment="1">
      <alignment horizontal="right" vertical="top" wrapText="1"/>
    </xf>
    <xf numFmtId="0" fontId="8" fillId="7" borderId="5" xfId="0" applyFont="1" applyFill="1" applyBorder="1" applyAlignment="1">
      <alignment horizontal="center" vertical="center" textRotation="90" wrapText="1"/>
    </xf>
    <xf numFmtId="0" fontId="8" fillId="7" borderId="9" xfId="0" applyFont="1" applyFill="1" applyBorder="1" applyAlignment="1">
      <alignment horizontal="center" vertical="center" textRotation="90" wrapText="1"/>
    </xf>
    <xf numFmtId="49" fontId="2" fillId="5" borderId="29" xfId="0" applyNumberFormat="1" applyFont="1" applyFill="1" applyBorder="1" applyAlignment="1">
      <alignment horizontal="right" vertical="top"/>
    </xf>
    <xf numFmtId="49" fontId="2" fillId="5" borderId="33" xfId="0" applyNumberFormat="1" applyFont="1" applyFill="1" applyBorder="1" applyAlignment="1">
      <alignment horizontal="right" vertical="top"/>
    </xf>
    <xf numFmtId="49" fontId="2" fillId="5" borderId="45" xfId="0" applyNumberFormat="1" applyFont="1" applyFill="1" applyBorder="1" applyAlignment="1">
      <alignment horizontal="right" vertical="top"/>
    </xf>
    <xf numFmtId="0" fontId="1" fillId="5" borderId="32" xfId="0" applyFont="1" applyFill="1" applyBorder="1" applyAlignment="1">
      <alignment horizontal="center" vertical="top"/>
    </xf>
    <xf numFmtId="0" fontId="1" fillId="5" borderId="33" xfId="0" applyFont="1" applyFill="1" applyBorder="1" applyAlignment="1">
      <alignment horizontal="center" vertical="top"/>
    </xf>
    <xf numFmtId="0" fontId="1" fillId="5" borderId="45" xfId="0" applyFont="1" applyFill="1" applyBorder="1" applyAlignment="1">
      <alignment horizontal="center" vertical="top"/>
    </xf>
    <xf numFmtId="49" fontId="2" fillId="3" borderId="29" xfId="0" applyNumberFormat="1" applyFont="1" applyFill="1" applyBorder="1" applyAlignment="1">
      <alignment horizontal="right" vertical="top" wrapText="1"/>
    </xf>
    <xf numFmtId="0" fontId="4" fillId="0" borderId="33" xfId="0" applyFont="1" applyBorder="1" applyAlignment="1">
      <alignment horizontal="right" vertical="top" wrapText="1"/>
    </xf>
    <xf numFmtId="0" fontId="6" fillId="9" borderId="32" xfId="0" applyFont="1" applyFill="1" applyBorder="1" applyAlignment="1">
      <alignment horizontal="center" vertical="top"/>
    </xf>
    <xf numFmtId="0" fontId="6" fillId="9" borderId="33" xfId="0" applyFont="1" applyFill="1" applyBorder="1" applyAlignment="1">
      <alignment horizontal="center" vertical="top"/>
    </xf>
    <xf numFmtId="0" fontId="6" fillId="9" borderId="45" xfId="0" applyFont="1" applyFill="1" applyBorder="1" applyAlignment="1">
      <alignment horizontal="center" vertical="top"/>
    </xf>
    <xf numFmtId="49" fontId="2" fillId="10" borderId="29" xfId="0" applyNumberFormat="1" applyFont="1" applyFill="1" applyBorder="1" applyAlignment="1">
      <alignment horizontal="right" vertical="top" wrapText="1"/>
    </xf>
    <xf numFmtId="49" fontId="2" fillId="10" borderId="33" xfId="0" applyNumberFormat="1" applyFont="1" applyFill="1" applyBorder="1" applyAlignment="1">
      <alignment horizontal="right" vertical="top" wrapText="1"/>
    </xf>
    <xf numFmtId="49" fontId="2" fillId="10" borderId="45" xfId="0" applyNumberFormat="1" applyFont="1" applyFill="1" applyBorder="1" applyAlignment="1">
      <alignment horizontal="right" vertical="top" wrapText="1"/>
    </xf>
    <xf numFmtId="0" fontId="1" fillId="10" borderId="32" xfId="0" applyFont="1" applyFill="1" applyBorder="1" applyAlignment="1">
      <alignment horizontal="center" vertical="top"/>
    </xf>
    <xf numFmtId="0" fontId="1" fillId="10" borderId="33" xfId="0" applyFont="1" applyFill="1" applyBorder="1" applyAlignment="1">
      <alignment horizontal="center" vertical="top"/>
    </xf>
    <xf numFmtId="0" fontId="1" fillId="10" borderId="45" xfId="0" applyFont="1" applyFill="1" applyBorder="1" applyAlignment="1">
      <alignment horizontal="center" vertical="top"/>
    </xf>
    <xf numFmtId="49" fontId="2" fillId="6" borderId="32" xfId="0" applyNumberFormat="1" applyFont="1" applyFill="1" applyBorder="1" applyAlignment="1">
      <alignment horizontal="left" vertical="top" wrapText="1"/>
    </xf>
    <xf numFmtId="49" fontId="2" fillId="6" borderId="33" xfId="0" applyNumberFormat="1" applyFont="1" applyFill="1" applyBorder="1" applyAlignment="1">
      <alignment horizontal="left" vertical="top" wrapText="1"/>
    </xf>
    <xf numFmtId="49" fontId="2" fillId="6" borderId="45" xfId="0" applyNumberFormat="1" applyFont="1" applyFill="1" applyBorder="1" applyAlignment="1">
      <alignment horizontal="left" vertical="top" wrapText="1"/>
    </xf>
    <xf numFmtId="0" fontId="6" fillId="11" borderId="5" xfId="0" applyFont="1" applyFill="1" applyBorder="1" applyAlignment="1">
      <alignment horizontal="center" vertical="top"/>
    </xf>
    <xf numFmtId="0" fontId="6" fillId="11" borderId="9" xfId="0" applyFont="1" applyFill="1" applyBorder="1" applyAlignment="1">
      <alignment horizontal="center" vertical="top"/>
    </xf>
    <xf numFmtId="0" fontId="6" fillId="11" borderId="23" xfId="0" applyFont="1" applyFill="1" applyBorder="1" applyAlignment="1">
      <alignment horizontal="center" vertical="top"/>
    </xf>
    <xf numFmtId="0" fontId="6" fillId="11" borderId="19" xfId="0" applyFont="1" applyFill="1" applyBorder="1" applyAlignment="1">
      <alignment horizontal="center" vertical="top"/>
    </xf>
    <xf numFmtId="0" fontId="6" fillId="0" borderId="24" xfId="0" applyFont="1" applyBorder="1" applyAlignment="1">
      <alignment horizontal="left" vertical="top" wrapText="1"/>
    </xf>
    <xf numFmtId="0" fontId="6" fillId="0" borderId="20" xfId="0" applyFont="1" applyBorder="1" applyAlignment="1">
      <alignment horizontal="left" vertical="top" wrapText="1"/>
    </xf>
    <xf numFmtId="0" fontId="6" fillId="10" borderId="32" xfId="0" applyFont="1" applyFill="1" applyBorder="1" applyAlignment="1">
      <alignment horizontal="left" vertical="top" wrapText="1"/>
    </xf>
    <xf numFmtId="0" fontId="6" fillId="10" borderId="45" xfId="0" applyFont="1" applyFill="1" applyBorder="1" applyAlignment="1">
      <alignment horizontal="left" vertical="top" wrapText="1"/>
    </xf>
    <xf numFmtId="0" fontId="6" fillId="11" borderId="23" xfId="0" applyFont="1" applyFill="1" applyBorder="1" applyAlignment="1">
      <alignment horizontal="left" vertical="top" wrapText="1"/>
    </xf>
    <xf numFmtId="0" fontId="6" fillId="11" borderId="19" xfId="0" applyFont="1" applyFill="1" applyBorder="1" applyAlignment="1">
      <alignment horizontal="left" vertical="top" wrapText="1"/>
    </xf>
    <xf numFmtId="49" fontId="5" fillId="0" borderId="4" xfId="0" applyNumberFormat="1" applyFont="1" applyBorder="1" applyAlignment="1">
      <alignment horizontal="center" vertical="top"/>
    </xf>
    <xf numFmtId="0" fontId="6" fillId="0" borderId="16" xfId="0" applyFont="1" applyFill="1" applyBorder="1" applyAlignment="1">
      <alignment horizontal="left" vertical="top" wrapText="1"/>
    </xf>
    <xf numFmtId="0" fontId="6" fillId="0" borderId="5" xfId="0" applyFont="1" applyBorder="1" applyAlignment="1">
      <alignment horizontal="center" vertical="top"/>
    </xf>
    <xf numFmtId="0" fontId="6" fillId="0" borderId="9" xfId="0" applyFont="1" applyBorder="1" applyAlignment="1">
      <alignment horizontal="center" vertical="top"/>
    </xf>
    <xf numFmtId="0" fontId="6" fillId="0" borderId="23" xfId="0" applyFont="1" applyBorder="1" applyAlignment="1">
      <alignment horizontal="left" vertical="top" wrapText="1"/>
    </xf>
    <xf numFmtId="0" fontId="6" fillId="0" borderId="19" xfId="0" applyFont="1" applyBorder="1" applyAlignment="1">
      <alignment horizontal="left" vertical="top" wrapText="1"/>
    </xf>
    <xf numFmtId="0" fontId="6" fillId="11" borderId="5" xfId="0" applyFont="1" applyFill="1" applyBorder="1" applyAlignment="1">
      <alignment horizontal="left" vertical="top" wrapText="1"/>
    </xf>
    <xf numFmtId="0" fontId="6" fillId="11" borderId="9" xfId="0" applyFont="1" applyFill="1" applyBorder="1" applyAlignment="1">
      <alignment horizontal="left" vertical="top" wrapText="1"/>
    </xf>
    <xf numFmtId="0" fontId="5" fillId="10" borderId="29" xfId="0" applyFont="1" applyFill="1" applyBorder="1" applyAlignment="1">
      <alignment horizontal="left" vertical="top" wrapText="1"/>
    </xf>
    <xf numFmtId="0" fontId="5" fillId="10" borderId="33" xfId="0" applyFont="1" applyFill="1" applyBorder="1" applyAlignment="1">
      <alignment horizontal="left" vertical="top" wrapText="1"/>
    </xf>
    <xf numFmtId="0" fontId="6" fillId="11" borderId="24" xfId="0" applyFont="1" applyFill="1" applyBorder="1" applyAlignment="1">
      <alignment horizontal="left" vertical="top" wrapText="1"/>
    </xf>
    <xf numFmtId="0" fontId="6" fillId="11" borderId="20"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27" xfId="0" applyFont="1" applyFill="1" applyBorder="1" applyAlignment="1">
      <alignment horizontal="left" vertical="top" wrapText="1"/>
    </xf>
    <xf numFmtId="0" fontId="5" fillId="3" borderId="46"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18" xfId="0" applyFont="1" applyFill="1" applyBorder="1" applyAlignment="1">
      <alignment horizontal="left" vertical="top" wrapText="1"/>
    </xf>
    <xf numFmtId="49" fontId="2" fillId="10" borderId="5" xfId="0" applyNumberFormat="1" applyFont="1" applyFill="1" applyBorder="1" applyAlignment="1">
      <alignment horizontal="center" vertical="top"/>
    </xf>
    <xf numFmtId="49" fontId="2" fillId="10" borderId="9" xfId="0" applyNumberFormat="1" applyFont="1" applyFill="1" applyBorder="1" applyAlignment="1">
      <alignment horizontal="center" vertical="top"/>
    </xf>
    <xf numFmtId="49" fontId="5" fillId="3" borderId="6" xfId="0" applyNumberFormat="1" applyFont="1" applyFill="1" applyBorder="1" applyAlignment="1">
      <alignment horizontal="center" vertical="top"/>
    </xf>
    <xf numFmtId="49" fontId="5" fillId="3" borderId="10" xfId="0" applyNumberFormat="1" applyFont="1" applyFill="1" applyBorder="1" applyAlignment="1">
      <alignment horizontal="center" vertical="top"/>
    </xf>
    <xf numFmtId="0" fontId="6" fillId="7" borderId="14" xfId="0" applyFont="1" applyFill="1" applyBorder="1" applyAlignment="1">
      <alignment horizontal="left" vertical="top" wrapText="1"/>
    </xf>
    <xf numFmtId="0" fontId="6" fillId="7" borderId="19" xfId="0" applyFont="1" applyFill="1" applyBorder="1" applyAlignment="1">
      <alignment horizontal="left" vertical="top" wrapText="1"/>
    </xf>
    <xf numFmtId="49" fontId="5" fillId="7" borderId="26"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0" fontId="6" fillId="11" borderId="24" xfId="0" applyNumberFormat="1" applyFont="1" applyFill="1" applyBorder="1" applyAlignment="1">
      <alignment horizontal="left" vertical="top" wrapText="1"/>
    </xf>
    <xf numFmtId="0" fontId="6" fillId="11" borderId="20" xfId="0" applyNumberFormat="1" applyFont="1" applyFill="1" applyBorder="1" applyAlignment="1">
      <alignment horizontal="left" vertical="top" wrapText="1"/>
    </xf>
    <xf numFmtId="49" fontId="5" fillId="7" borderId="37" xfId="0" applyNumberFormat="1" applyFont="1" applyFill="1" applyBorder="1" applyAlignment="1">
      <alignment horizontal="center" vertical="top"/>
    </xf>
    <xf numFmtId="0" fontId="6" fillId="0" borderId="7" xfId="0" applyFont="1" applyBorder="1" applyAlignment="1">
      <alignment horizontal="left" vertical="top" wrapText="1"/>
    </xf>
    <xf numFmtId="0" fontId="6" fillId="0" borderId="27" xfId="0" applyFont="1" applyBorder="1" applyAlignment="1">
      <alignment horizontal="left" vertical="top" wrapText="1"/>
    </xf>
    <xf numFmtId="0" fontId="6" fillId="0" borderId="50" xfId="0" applyFont="1" applyBorder="1" applyAlignment="1">
      <alignment horizontal="left" vertical="top" wrapText="1"/>
    </xf>
    <xf numFmtId="0" fontId="6" fillId="0" borderId="49" xfId="0" applyFont="1" applyBorder="1" applyAlignment="1">
      <alignment horizontal="left" vertical="top" wrapText="1"/>
    </xf>
    <xf numFmtId="0" fontId="11" fillId="0" borderId="0" xfId="0" applyFont="1" applyAlignment="1">
      <alignment horizontal="center" vertical="top"/>
    </xf>
    <xf numFmtId="0" fontId="1" fillId="0" borderId="0" xfId="0" applyFont="1" applyAlignment="1">
      <alignment horizontal="center" vertical="top"/>
    </xf>
    <xf numFmtId="0" fontId="11" fillId="0" borderId="0" xfId="0" applyFont="1" applyAlignment="1">
      <alignment horizontal="center" vertical="top" wrapText="1"/>
    </xf>
    <xf numFmtId="0" fontId="2" fillId="0" borderId="0" xfId="0" applyFont="1" applyAlignment="1">
      <alignment horizontal="center" vertical="top" wrapText="1"/>
    </xf>
    <xf numFmtId="0" fontId="1" fillId="0" borderId="46" xfId="0" applyFont="1" applyBorder="1" applyAlignment="1">
      <alignment horizontal="right" wrapText="1"/>
    </xf>
    <xf numFmtId="0" fontId="1" fillId="0" borderId="39" xfId="0" applyFont="1" applyBorder="1" applyAlignment="1">
      <alignment horizontal="center" vertical="center" textRotation="90" wrapText="1"/>
    </xf>
    <xf numFmtId="0" fontId="1" fillId="0" borderId="41" xfId="0" applyFont="1" applyBorder="1" applyAlignment="1">
      <alignment horizontal="center" vertical="center" textRotation="90" wrapText="1"/>
    </xf>
    <xf numFmtId="0" fontId="1" fillId="0" borderId="38"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42"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25"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7" xfId="0" applyFont="1" applyBorder="1" applyAlignment="1">
      <alignment horizontal="center" vertical="center" textRotation="90" wrapText="1"/>
    </xf>
    <xf numFmtId="0" fontId="1" fillId="0" borderId="43" xfId="0" applyFont="1" applyBorder="1" applyAlignment="1">
      <alignment horizontal="center" vertical="center" textRotation="90" wrapText="1"/>
    </xf>
    <xf numFmtId="0" fontId="1" fillId="0" borderId="44" xfId="0" applyFont="1" applyBorder="1" applyAlignment="1">
      <alignment horizontal="center" vertical="center" textRotation="90" wrapText="1"/>
    </xf>
    <xf numFmtId="0" fontId="1" fillId="0" borderId="40" xfId="0" applyFont="1" applyBorder="1" applyAlignment="1">
      <alignment horizontal="center" vertical="center" textRotation="90" wrapText="1"/>
    </xf>
    <xf numFmtId="0" fontId="1" fillId="0" borderId="35" xfId="0" applyFont="1" applyBorder="1" applyAlignment="1">
      <alignment horizontal="center" vertical="center" textRotation="90" wrapText="1"/>
    </xf>
    <xf numFmtId="0" fontId="1" fillId="0" borderId="22" xfId="0" applyFont="1" applyBorder="1" applyAlignment="1">
      <alignment horizontal="center" vertical="center" textRotation="90" wrapText="1"/>
    </xf>
    <xf numFmtId="0" fontId="1" fillId="0" borderId="31" xfId="0" applyFont="1" applyBorder="1" applyAlignment="1">
      <alignment horizontal="center" vertical="center" wrapText="1"/>
    </xf>
    <xf numFmtId="0" fontId="1" fillId="0" borderId="2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9" xfId="0" applyFont="1" applyBorder="1" applyAlignment="1">
      <alignment horizontal="center" vertical="center" wrapText="1"/>
    </xf>
    <xf numFmtId="3" fontId="1" fillId="0" borderId="24" xfId="0" applyNumberFormat="1" applyFont="1" applyBorder="1" applyAlignment="1">
      <alignment horizontal="center" vertical="center" textRotation="90" wrapText="1"/>
    </xf>
    <xf numFmtId="3" fontId="1" fillId="0" borderId="15" xfId="0" applyNumberFormat="1" applyFont="1" applyBorder="1" applyAlignment="1">
      <alignment horizontal="center" vertical="center" textRotation="90" wrapText="1"/>
    </xf>
    <xf numFmtId="3" fontId="1" fillId="0" borderId="20" xfId="0" applyNumberFormat="1" applyFont="1" applyBorder="1" applyAlignment="1">
      <alignment horizontal="center" vertical="center" textRotation="90"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10" xfId="0" applyFont="1" applyBorder="1" applyAlignment="1">
      <alignment horizontal="center" vertical="center" textRotation="90" wrapText="1"/>
    </xf>
    <xf numFmtId="0" fontId="6" fillId="0" borderId="24" xfId="0" applyFont="1" applyBorder="1" applyAlignment="1">
      <alignment horizontal="center" vertical="top"/>
    </xf>
    <xf numFmtId="0" fontId="6" fillId="0" borderId="20" xfId="0" applyFont="1" applyBorder="1" applyAlignment="1">
      <alignment horizontal="center" vertical="top"/>
    </xf>
    <xf numFmtId="3" fontId="8" fillId="7" borderId="24" xfId="0" applyNumberFormat="1" applyFont="1" applyFill="1" applyBorder="1" applyAlignment="1">
      <alignment horizontal="center" vertical="center" textRotation="90" wrapText="1"/>
    </xf>
    <xf numFmtId="3" fontId="8" fillId="7" borderId="20" xfId="0" applyNumberFormat="1" applyFont="1" applyFill="1" applyBorder="1" applyAlignment="1">
      <alignment horizontal="center" vertical="center" textRotation="90" wrapText="1"/>
    </xf>
    <xf numFmtId="0" fontId="7" fillId="5" borderId="32" xfId="0" applyFont="1" applyFill="1" applyBorder="1" applyAlignment="1">
      <alignment horizontal="left" vertical="top" wrapText="1"/>
    </xf>
    <xf numFmtId="0" fontId="7" fillId="5" borderId="33" xfId="0" applyFont="1" applyFill="1" applyBorder="1" applyAlignment="1">
      <alignment horizontal="left" vertical="top" wrapText="1"/>
    </xf>
    <xf numFmtId="0" fontId="7" fillId="5" borderId="45"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45" xfId="0" applyFont="1" applyFill="1" applyBorder="1" applyAlignment="1">
      <alignment horizontal="left" vertical="top" wrapText="1"/>
    </xf>
    <xf numFmtId="0" fontId="5" fillId="3" borderId="33"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27" xfId="0" applyFont="1" applyFill="1" applyBorder="1" applyAlignment="1">
      <alignment horizontal="left" vertical="top" wrapText="1"/>
    </xf>
    <xf numFmtId="49" fontId="2" fillId="2" borderId="5" xfId="0" applyNumberFormat="1" applyFont="1" applyFill="1" applyBorder="1" applyAlignment="1">
      <alignment horizontal="center" vertical="top"/>
    </xf>
    <xf numFmtId="49" fontId="2" fillId="2" borderId="9" xfId="0" applyNumberFormat="1" applyFont="1" applyFill="1" applyBorder="1" applyAlignment="1">
      <alignment horizontal="center" vertical="top"/>
    </xf>
    <xf numFmtId="49" fontId="5" fillId="0" borderId="26" xfId="0" applyNumberFormat="1" applyFont="1" applyBorder="1" applyAlignment="1">
      <alignment horizontal="center" vertical="top"/>
    </xf>
    <xf numFmtId="0" fontId="6" fillId="0" borderId="24" xfId="0" applyNumberFormat="1" applyFont="1" applyBorder="1" applyAlignment="1">
      <alignment horizontal="left" vertical="top" wrapText="1"/>
    </xf>
    <xf numFmtId="0" fontId="6" fillId="0" borderId="20" xfId="0" applyNumberFormat="1" applyFont="1" applyBorder="1" applyAlignment="1">
      <alignment horizontal="left" vertical="top" wrapText="1"/>
    </xf>
    <xf numFmtId="0" fontId="2" fillId="5" borderId="45" xfId="0" applyFont="1" applyFill="1" applyBorder="1" applyAlignment="1">
      <alignment horizontal="left" vertical="top" wrapText="1"/>
    </xf>
    <xf numFmtId="0" fontId="1" fillId="0" borderId="18" xfId="0" applyFont="1" applyBorder="1" applyAlignment="1">
      <alignment horizontal="left" vertical="top" wrapText="1"/>
    </xf>
    <xf numFmtId="0" fontId="2" fillId="8" borderId="45" xfId="0" applyFont="1" applyFill="1" applyBorder="1" applyAlignment="1">
      <alignment horizontal="right" vertical="top" wrapText="1"/>
    </xf>
    <xf numFmtId="0" fontId="6" fillId="0" borderId="0" xfId="0" applyFont="1" applyAlignment="1">
      <alignment horizontal="center" vertical="top"/>
    </xf>
    <xf numFmtId="0" fontId="1" fillId="0" borderId="0" xfId="0" applyFont="1" applyBorder="1" applyAlignment="1">
      <alignment horizontal="center" vertical="top" wrapText="1"/>
    </xf>
    <xf numFmtId="49" fontId="2" fillId="2" borderId="29" xfId="0" applyNumberFormat="1" applyFont="1" applyFill="1" applyBorder="1" applyAlignment="1">
      <alignment horizontal="right" vertical="top" wrapText="1"/>
    </xf>
    <xf numFmtId="49" fontId="2" fillId="2" borderId="33" xfId="0" applyNumberFormat="1" applyFont="1" applyFill="1" applyBorder="1" applyAlignment="1">
      <alignment horizontal="right" vertical="top" wrapText="1"/>
    </xf>
    <xf numFmtId="49" fontId="2" fillId="2" borderId="45" xfId="0" applyNumberFormat="1" applyFont="1" applyFill="1" applyBorder="1" applyAlignment="1">
      <alignment horizontal="right" vertical="top" wrapText="1"/>
    </xf>
    <xf numFmtId="0" fontId="1" fillId="2" borderId="32" xfId="0" applyFont="1" applyFill="1" applyBorder="1" applyAlignment="1">
      <alignment horizontal="center" vertical="top"/>
    </xf>
    <xf numFmtId="0" fontId="1" fillId="2" borderId="45" xfId="0" applyFont="1" applyFill="1" applyBorder="1" applyAlignment="1">
      <alignment horizontal="center" vertical="top"/>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5" xfId="0" applyFont="1" applyBorder="1" applyAlignment="1">
      <alignment horizontal="center" vertical="center" wrapText="1"/>
    </xf>
    <xf numFmtId="49" fontId="5" fillId="3" borderId="32" xfId="0" applyNumberFormat="1" applyFont="1" applyFill="1" applyBorder="1" applyAlignment="1">
      <alignment horizontal="left" vertical="top" wrapText="1"/>
    </xf>
    <xf numFmtId="49" fontId="5" fillId="3" borderId="33" xfId="0" applyNumberFormat="1" applyFont="1" applyFill="1" applyBorder="1" applyAlignment="1">
      <alignment horizontal="left" vertical="top" wrapText="1"/>
    </xf>
    <xf numFmtId="49" fontId="5" fillId="3" borderId="45" xfId="0" applyNumberFormat="1" applyFont="1" applyFill="1" applyBorder="1" applyAlignment="1">
      <alignment horizontal="left" vertical="top" wrapText="1"/>
    </xf>
    <xf numFmtId="0" fontId="2" fillId="0" borderId="5" xfId="0" applyFont="1" applyFill="1" applyBorder="1" applyAlignment="1">
      <alignment horizontal="center" vertical="center" textRotation="90" wrapText="1"/>
    </xf>
    <xf numFmtId="0" fontId="2" fillId="0" borderId="9" xfId="0" applyFont="1" applyFill="1" applyBorder="1" applyAlignment="1">
      <alignment horizontal="center" vertical="center" textRotation="90" wrapText="1"/>
    </xf>
    <xf numFmtId="49" fontId="2" fillId="3" borderId="33" xfId="0" applyNumberFormat="1" applyFont="1" applyFill="1" applyBorder="1" applyAlignment="1">
      <alignment horizontal="right" vertical="top" wrapText="1"/>
    </xf>
    <xf numFmtId="49" fontId="2" fillId="3" borderId="45" xfId="0" applyNumberFormat="1" applyFont="1" applyFill="1" applyBorder="1" applyAlignment="1">
      <alignment horizontal="right" vertical="top" wrapText="1"/>
    </xf>
    <xf numFmtId="0" fontId="1" fillId="3" borderId="32" xfId="0" applyFont="1" applyFill="1" applyBorder="1" applyAlignment="1">
      <alignment horizontal="center" vertical="top"/>
    </xf>
    <xf numFmtId="0" fontId="1" fillId="3" borderId="45" xfId="0" applyFont="1" applyFill="1" applyBorder="1" applyAlignment="1">
      <alignment horizontal="center" vertical="top"/>
    </xf>
    <xf numFmtId="0" fontId="8" fillId="7" borderId="24" xfId="0" applyFont="1" applyFill="1" applyBorder="1" applyAlignment="1">
      <alignment horizontal="center" vertical="center" textRotation="90" wrapText="1"/>
    </xf>
    <xf numFmtId="0" fontId="8" fillId="7" borderId="20" xfId="0" applyFont="1" applyFill="1" applyBorder="1" applyAlignment="1">
      <alignment horizontal="center" vertical="center" textRotation="90" wrapText="1"/>
    </xf>
    <xf numFmtId="0" fontId="6" fillId="0" borderId="0" xfId="0" applyFont="1" applyAlignment="1">
      <alignment horizontal="left" vertical="top" wrapText="1"/>
    </xf>
    <xf numFmtId="0" fontId="6" fillId="4" borderId="0" xfId="0" applyNumberFormat="1" applyFont="1" applyFill="1" applyBorder="1" applyAlignment="1">
      <alignment horizontal="left" vertical="top" wrapText="1"/>
    </xf>
    <xf numFmtId="0" fontId="6" fillId="0" borderId="15" xfId="0" applyFont="1" applyBorder="1" applyAlignment="1">
      <alignment horizontal="left" vertical="top" wrapText="1"/>
    </xf>
  </cellXfs>
  <cellStyles count="2">
    <cellStyle name="Įprastas" xfId="0" builtinId="0"/>
    <cellStyle name="Įprastas 2" xfId="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lt-LT" sz="1200"/>
              <a:t>2015 m. SVP programos Nr. 09 įvykdymas</a:t>
            </a:r>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spPr>
            <a:ln>
              <a:solidFill>
                <a:sysClr val="windowText" lastClr="000000"/>
              </a:solidFill>
            </a:ln>
          </c:spPr>
          <c:explosion val="25"/>
          <c:dPt>
            <c:idx val="0"/>
            <c:bubble3D val="0"/>
            <c:spPr>
              <a:solidFill>
                <a:schemeClr val="bg1"/>
              </a:solidFill>
              <a:ln>
                <a:solidFill>
                  <a:sysClr val="windowText" lastClr="000000"/>
                </a:solidFill>
              </a:ln>
            </c:spPr>
            <c:extLst xmlns:c16r2="http://schemas.microsoft.com/office/drawing/2015/06/chart">
              <c:ext xmlns:c16="http://schemas.microsoft.com/office/drawing/2014/chart" uri="{C3380CC4-5D6E-409C-BE32-E72D297353CC}">
                <c16:uniqueId val="{00000001-9DE4-4D13-AD13-FC5464F849DB}"/>
              </c:ext>
            </c:extLst>
          </c:dPt>
          <c:dPt>
            <c:idx val="1"/>
            <c:bubble3D val="0"/>
            <c:spPr>
              <a:solidFill>
                <a:schemeClr val="tx2">
                  <a:lumMod val="20000"/>
                  <a:lumOff val="80000"/>
                </a:schemeClr>
              </a:solidFill>
              <a:ln>
                <a:solidFill>
                  <a:sysClr val="windowText" lastClr="000000"/>
                </a:solidFill>
              </a:ln>
            </c:spPr>
            <c:extLst xmlns:c16r2="http://schemas.microsoft.com/office/drawing/2015/06/chart">
              <c:ext xmlns:c16="http://schemas.microsoft.com/office/drawing/2014/chart" uri="{C3380CC4-5D6E-409C-BE32-E72D297353CC}">
                <c16:uniqueId val="{00000003-9DE4-4D13-AD13-FC5464F849DB}"/>
              </c:ext>
            </c:extLst>
          </c:dPt>
          <c:dLbls>
            <c:dLbl>
              <c:idx val="0"/>
              <c:layout>
                <c:manualLayout>
                  <c:x val="-2.9083333333333333E-2"/>
                  <c:y val="0.23934419655876349"/>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9DE4-4D13-AD13-FC5464F849DB}"/>
                </c:ext>
                <c:ext xmlns:c15="http://schemas.microsoft.com/office/drawing/2012/chart" uri="{CE6537A1-D6FC-4f65-9D91-7224C49458BB}">
                  <c15:layout/>
                </c:ext>
              </c:extLst>
            </c:dLbl>
            <c:dLbl>
              <c:idx val="1"/>
              <c:layout>
                <c:manualLayout>
                  <c:x val="2.6288057742782152E-2"/>
                  <c:y val="-0.13282954214056578"/>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9DE4-4D13-AD13-FC5464F849DB}"/>
                </c:ext>
                <c:ext xmlns:c15="http://schemas.microsoft.com/office/drawing/2012/chart" uri="{CE6537A1-D6FC-4f65-9D91-7224C49458BB}">
                  <c15:layout/>
                </c:ext>
              </c:extLst>
            </c:dLbl>
            <c:spPr>
              <a:noFill/>
              <a:ln>
                <a:noFill/>
              </a:ln>
              <a:effectLst/>
            </c:spPr>
            <c:txPr>
              <a:bodyPr/>
              <a:lstStyle/>
              <a:p>
                <a:pPr>
                  <a:defRPr sz="1200"/>
                </a:pPr>
                <a:endParaRPr lang="lt-LT"/>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Aprašymas!$B$16:$B$17</c:f>
              <c:strCache>
                <c:ptCount val="2"/>
                <c:pt idx="0">
                  <c:v>faktiškai įvykdyta</c:v>
                </c:pt>
                <c:pt idx="1">
                  <c:v>iš dalies įvykdyta</c:v>
                </c:pt>
              </c:strCache>
            </c:strRef>
          </c:cat>
          <c:val>
            <c:numRef>
              <c:f>Aprašymas!$C$16:$C$17</c:f>
              <c:numCache>
                <c:formatCode>General</c:formatCode>
                <c:ptCount val="2"/>
                <c:pt idx="0">
                  <c:v>3</c:v>
                </c:pt>
                <c:pt idx="1">
                  <c:v>2</c:v>
                </c:pt>
              </c:numCache>
            </c:numRef>
          </c:val>
          <c:extLst xmlns:c16r2="http://schemas.microsoft.com/office/drawing/2015/06/chart">
            <c:ext xmlns:c16="http://schemas.microsoft.com/office/drawing/2014/chart" uri="{C3380CC4-5D6E-409C-BE32-E72D297353CC}">
              <c16:uniqueId val="{00000004-9DE4-4D13-AD13-FC5464F849DB}"/>
            </c:ext>
          </c:extLst>
        </c:ser>
        <c:dLbls>
          <c:showLegendKey val="0"/>
          <c:showVal val="0"/>
          <c:showCatName val="1"/>
          <c:showSerName val="0"/>
          <c:showPercent val="0"/>
          <c:showBubbleSize val="0"/>
          <c:showLeaderLines val="1"/>
        </c:dLbls>
      </c:pie3DChart>
    </c:plotArea>
    <c:plotVisOnly val="1"/>
    <c:dispBlanksAs val="gap"/>
    <c:showDLblsOverMax val="0"/>
  </c:chart>
  <c:txPr>
    <a:bodyPr/>
    <a:lstStyle/>
    <a:p>
      <a:pPr>
        <a:defRPr>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95249</xdr:colOff>
      <xdr:row>12</xdr:row>
      <xdr:rowOff>66675</xdr:rowOff>
    </xdr:from>
    <xdr:to>
      <xdr:col>7</xdr:col>
      <xdr:colOff>942974</xdr:colOff>
      <xdr:row>29</xdr:row>
      <xdr:rowOff>9525</xdr:rowOff>
    </xdr:to>
    <xdr:graphicFrame macro="">
      <xdr:nvGraphicFramePr>
        <xdr:cNvPr id="4" name="Diagrama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31" sqref="B31"/>
    </sheetView>
  </sheetViews>
  <sheetFormatPr defaultRowHeight="15.75" x14ac:dyDescent="0.25"/>
  <cols>
    <col min="1" max="1" width="22.7109375" style="11" customWidth="1"/>
    <col min="2" max="2" width="60.7109375" style="11" customWidth="1"/>
    <col min="3" max="16384" width="9.140625" style="11"/>
  </cols>
  <sheetData>
    <row r="1" spans="1:2" x14ac:dyDescent="0.25">
      <c r="A1" s="135" t="s">
        <v>33</v>
      </c>
      <c r="B1" s="135"/>
    </row>
    <row r="2" spans="1:2" ht="31.5" x14ac:dyDescent="0.25">
      <c r="A2" s="12" t="s">
        <v>5</v>
      </c>
      <c r="B2" s="13" t="s">
        <v>34</v>
      </c>
    </row>
    <row r="3" spans="1:2" x14ac:dyDescent="0.25">
      <c r="A3" s="12">
        <v>1</v>
      </c>
      <c r="B3" s="13" t="s">
        <v>35</v>
      </c>
    </row>
    <row r="4" spans="1:2" x14ac:dyDescent="0.25">
      <c r="A4" s="12">
        <v>2</v>
      </c>
      <c r="B4" s="13" t="s">
        <v>36</v>
      </c>
    </row>
    <row r="5" spans="1:2" x14ac:dyDescent="0.25">
      <c r="A5" s="12">
        <v>3</v>
      </c>
      <c r="B5" s="13" t="s">
        <v>37</v>
      </c>
    </row>
    <row r="6" spans="1:2" x14ac:dyDescent="0.25">
      <c r="A6" s="12">
        <v>4</v>
      </c>
      <c r="B6" s="13" t="s">
        <v>38</v>
      </c>
    </row>
    <row r="7" spans="1:2" x14ac:dyDescent="0.25">
      <c r="A7" s="12">
        <v>5</v>
      </c>
      <c r="B7" s="13" t="s">
        <v>39</v>
      </c>
    </row>
    <row r="8" spans="1:2" x14ac:dyDescent="0.25">
      <c r="A8" s="12">
        <v>6</v>
      </c>
      <c r="B8" s="13" t="s">
        <v>40</v>
      </c>
    </row>
    <row r="9" spans="1:2" ht="15.75" customHeight="1" x14ac:dyDescent="0.25"/>
    <row r="10" spans="1:2" ht="15.75" customHeight="1" x14ac:dyDescent="0.25">
      <c r="A10" s="136" t="s">
        <v>41</v>
      </c>
      <c r="B10" s="136"/>
    </row>
  </sheetData>
  <mergeCells count="2">
    <mergeCell ref="A1:B1"/>
    <mergeCell ref="A10:B10"/>
  </mergeCells>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abSelected="1" zoomScaleNormal="100" workbookViewId="0">
      <selection activeCell="I12" sqref="I12"/>
    </sheetView>
  </sheetViews>
  <sheetFormatPr defaultRowHeight="12.75" x14ac:dyDescent="0.2"/>
  <cols>
    <col min="3" max="3" width="8.85546875" customWidth="1"/>
    <col min="8" max="8" width="19.42578125" customWidth="1"/>
    <col min="9" max="9" width="16.42578125" customWidth="1"/>
    <col min="259" max="259" width="8.85546875" customWidth="1"/>
    <col min="264" max="264" width="18.85546875" customWidth="1"/>
    <col min="265" max="265" width="16.42578125" customWidth="1"/>
    <col min="515" max="515" width="8.85546875" customWidth="1"/>
    <col min="520" max="520" width="18.85546875" customWidth="1"/>
    <col min="521" max="521" width="16.42578125" customWidth="1"/>
    <col min="771" max="771" width="8.85546875" customWidth="1"/>
    <col min="776" max="776" width="18.85546875" customWidth="1"/>
    <col min="777" max="777" width="16.42578125" customWidth="1"/>
    <col min="1027" max="1027" width="8.85546875" customWidth="1"/>
    <col min="1032" max="1032" width="18.85546875" customWidth="1"/>
    <col min="1033" max="1033" width="16.42578125" customWidth="1"/>
    <col min="1283" max="1283" width="8.85546875" customWidth="1"/>
    <col min="1288" max="1288" width="18.85546875" customWidth="1"/>
    <col min="1289" max="1289" width="16.42578125" customWidth="1"/>
    <col min="1539" max="1539" width="8.85546875" customWidth="1"/>
    <col min="1544" max="1544" width="18.85546875" customWidth="1"/>
    <col min="1545" max="1545" width="16.42578125" customWidth="1"/>
    <col min="1795" max="1795" width="8.85546875" customWidth="1"/>
    <col min="1800" max="1800" width="18.85546875" customWidth="1"/>
    <col min="1801" max="1801" width="16.42578125" customWidth="1"/>
    <col min="2051" max="2051" width="8.85546875" customWidth="1"/>
    <col min="2056" max="2056" width="18.85546875" customWidth="1"/>
    <col min="2057" max="2057" width="16.42578125" customWidth="1"/>
    <col min="2307" max="2307" width="8.85546875" customWidth="1"/>
    <col min="2312" max="2312" width="18.85546875" customWidth="1"/>
    <col min="2313" max="2313" width="16.42578125" customWidth="1"/>
    <col min="2563" max="2563" width="8.85546875" customWidth="1"/>
    <col min="2568" max="2568" width="18.85546875" customWidth="1"/>
    <col min="2569" max="2569" width="16.42578125" customWidth="1"/>
    <col min="2819" max="2819" width="8.85546875" customWidth="1"/>
    <col min="2824" max="2824" width="18.85546875" customWidth="1"/>
    <col min="2825" max="2825" width="16.42578125" customWidth="1"/>
    <col min="3075" max="3075" width="8.85546875" customWidth="1"/>
    <col min="3080" max="3080" width="18.85546875" customWidth="1"/>
    <col min="3081" max="3081" width="16.42578125" customWidth="1"/>
    <col min="3331" max="3331" width="8.85546875" customWidth="1"/>
    <col min="3336" max="3336" width="18.85546875" customWidth="1"/>
    <col min="3337" max="3337" width="16.42578125" customWidth="1"/>
    <col min="3587" max="3587" width="8.85546875" customWidth="1"/>
    <col min="3592" max="3592" width="18.85546875" customWidth="1"/>
    <col min="3593" max="3593" width="16.42578125" customWidth="1"/>
    <col min="3843" max="3843" width="8.85546875" customWidth="1"/>
    <col min="3848" max="3848" width="18.85546875" customWidth="1"/>
    <col min="3849" max="3849" width="16.42578125" customWidth="1"/>
    <col min="4099" max="4099" width="8.85546875" customWidth="1"/>
    <col min="4104" max="4104" width="18.85546875" customWidth="1"/>
    <col min="4105" max="4105" width="16.42578125" customWidth="1"/>
    <col min="4355" max="4355" width="8.85546875" customWidth="1"/>
    <col min="4360" max="4360" width="18.85546875" customWidth="1"/>
    <col min="4361" max="4361" width="16.42578125" customWidth="1"/>
    <col min="4611" max="4611" width="8.85546875" customWidth="1"/>
    <col min="4616" max="4616" width="18.85546875" customWidth="1"/>
    <col min="4617" max="4617" width="16.42578125" customWidth="1"/>
    <col min="4867" max="4867" width="8.85546875" customWidth="1"/>
    <col min="4872" max="4872" width="18.85546875" customWidth="1"/>
    <col min="4873" max="4873" width="16.42578125" customWidth="1"/>
    <col min="5123" max="5123" width="8.85546875" customWidth="1"/>
    <col min="5128" max="5128" width="18.85546875" customWidth="1"/>
    <col min="5129" max="5129" width="16.42578125" customWidth="1"/>
    <col min="5379" max="5379" width="8.85546875" customWidth="1"/>
    <col min="5384" max="5384" width="18.85546875" customWidth="1"/>
    <col min="5385" max="5385" width="16.42578125" customWidth="1"/>
    <col min="5635" max="5635" width="8.85546875" customWidth="1"/>
    <col min="5640" max="5640" width="18.85546875" customWidth="1"/>
    <col min="5641" max="5641" width="16.42578125" customWidth="1"/>
    <col min="5891" max="5891" width="8.85546875" customWidth="1"/>
    <col min="5896" max="5896" width="18.85546875" customWidth="1"/>
    <col min="5897" max="5897" width="16.42578125" customWidth="1"/>
    <col min="6147" max="6147" width="8.85546875" customWidth="1"/>
    <col min="6152" max="6152" width="18.85546875" customWidth="1"/>
    <col min="6153" max="6153" width="16.42578125" customWidth="1"/>
    <col min="6403" max="6403" width="8.85546875" customWidth="1"/>
    <col min="6408" max="6408" width="18.85546875" customWidth="1"/>
    <col min="6409" max="6409" width="16.42578125" customWidth="1"/>
    <col min="6659" max="6659" width="8.85546875" customWidth="1"/>
    <col min="6664" max="6664" width="18.85546875" customWidth="1"/>
    <col min="6665" max="6665" width="16.42578125" customWidth="1"/>
    <col min="6915" max="6915" width="8.85546875" customWidth="1"/>
    <col min="6920" max="6920" width="18.85546875" customWidth="1"/>
    <col min="6921" max="6921" width="16.42578125" customWidth="1"/>
    <col min="7171" max="7171" width="8.85546875" customWidth="1"/>
    <col min="7176" max="7176" width="18.85546875" customWidth="1"/>
    <col min="7177" max="7177" width="16.42578125" customWidth="1"/>
    <col min="7427" max="7427" width="8.85546875" customWidth="1"/>
    <col min="7432" max="7432" width="18.85546875" customWidth="1"/>
    <col min="7433" max="7433" width="16.42578125" customWidth="1"/>
    <col min="7683" max="7683" width="8.85546875" customWidth="1"/>
    <col min="7688" max="7688" width="18.85546875" customWidth="1"/>
    <col min="7689" max="7689" width="16.42578125" customWidth="1"/>
    <col min="7939" max="7939" width="8.85546875" customWidth="1"/>
    <col min="7944" max="7944" width="18.85546875" customWidth="1"/>
    <col min="7945" max="7945" width="16.42578125" customWidth="1"/>
    <col min="8195" max="8195" width="8.85546875" customWidth="1"/>
    <col min="8200" max="8200" width="18.85546875" customWidth="1"/>
    <col min="8201" max="8201" width="16.42578125" customWidth="1"/>
    <col min="8451" max="8451" width="8.85546875" customWidth="1"/>
    <col min="8456" max="8456" width="18.85546875" customWidth="1"/>
    <col min="8457" max="8457" width="16.42578125" customWidth="1"/>
    <col min="8707" max="8707" width="8.85546875" customWidth="1"/>
    <col min="8712" max="8712" width="18.85546875" customWidth="1"/>
    <col min="8713" max="8713" width="16.42578125" customWidth="1"/>
    <col min="8963" max="8963" width="8.85546875" customWidth="1"/>
    <col min="8968" max="8968" width="18.85546875" customWidth="1"/>
    <col min="8969" max="8969" width="16.42578125" customWidth="1"/>
    <col min="9219" max="9219" width="8.85546875" customWidth="1"/>
    <col min="9224" max="9224" width="18.85546875" customWidth="1"/>
    <col min="9225" max="9225" width="16.42578125" customWidth="1"/>
    <col min="9475" max="9475" width="8.85546875" customWidth="1"/>
    <col min="9480" max="9480" width="18.85546875" customWidth="1"/>
    <col min="9481" max="9481" width="16.42578125" customWidth="1"/>
    <col min="9731" max="9731" width="8.85546875" customWidth="1"/>
    <col min="9736" max="9736" width="18.85546875" customWidth="1"/>
    <col min="9737" max="9737" width="16.42578125" customWidth="1"/>
    <col min="9987" max="9987" width="8.85546875" customWidth="1"/>
    <col min="9992" max="9992" width="18.85546875" customWidth="1"/>
    <col min="9993" max="9993" width="16.42578125" customWidth="1"/>
    <col min="10243" max="10243" width="8.85546875" customWidth="1"/>
    <col min="10248" max="10248" width="18.85546875" customWidth="1"/>
    <col min="10249" max="10249" width="16.42578125" customWidth="1"/>
    <col min="10499" max="10499" width="8.85546875" customWidth="1"/>
    <col min="10504" max="10504" width="18.85546875" customWidth="1"/>
    <col min="10505" max="10505" width="16.42578125" customWidth="1"/>
    <col min="10755" max="10755" width="8.85546875" customWidth="1"/>
    <col min="10760" max="10760" width="18.85546875" customWidth="1"/>
    <col min="10761" max="10761" width="16.42578125" customWidth="1"/>
    <col min="11011" max="11011" width="8.85546875" customWidth="1"/>
    <col min="11016" max="11016" width="18.85546875" customWidth="1"/>
    <col min="11017" max="11017" width="16.42578125" customWidth="1"/>
    <col min="11267" max="11267" width="8.85546875" customWidth="1"/>
    <col min="11272" max="11272" width="18.85546875" customWidth="1"/>
    <col min="11273" max="11273" width="16.42578125" customWidth="1"/>
    <col min="11523" max="11523" width="8.85546875" customWidth="1"/>
    <col min="11528" max="11528" width="18.85546875" customWidth="1"/>
    <col min="11529" max="11529" width="16.42578125" customWidth="1"/>
    <col min="11779" max="11779" width="8.85546875" customWidth="1"/>
    <col min="11784" max="11784" width="18.85546875" customWidth="1"/>
    <col min="11785" max="11785" width="16.42578125" customWidth="1"/>
    <col min="12035" max="12035" width="8.85546875" customWidth="1"/>
    <col min="12040" max="12040" width="18.85546875" customWidth="1"/>
    <col min="12041" max="12041" width="16.42578125" customWidth="1"/>
    <col min="12291" max="12291" width="8.85546875" customWidth="1"/>
    <col min="12296" max="12296" width="18.85546875" customWidth="1"/>
    <col min="12297" max="12297" width="16.42578125" customWidth="1"/>
    <col min="12547" max="12547" width="8.85546875" customWidth="1"/>
    <col min="12552" max="12552" width="18.85546875" customWidth="1"/>
    <col min="12553" max="12553" width="16.42578125" customWidth="1"/>
    <col min="12803" max="12803" width="8.85546875" customWidth="1"/>
    <col min="12808" max="12808" width="18.85546875" customWidth="1"/>
    <col min="12809" max="12809" width="16.42578125" customWidth="1"/>
    <col min="13059" max="13059" width="8.85546875" customWidth="1"/>
    <col min="13064" max="13064" width="18.85546875" customWidth="1"/>
    <col min="13065" max="13065" width="16.42578125" customWidth="1"/>
    <col min="13315" max="13315" width="8.85546875" customWidth="1"/>
    <col min="13320" max="13320" width="18.85546875" customWidth="1"/>
    <col min="13321" max="13321" width="16.42578125" customWidth="1"/>
    <col min="13571" max="13571" width="8.85546875" customWidth="1"/>
    <col min="13576" max="13576" width="18.85546875" customWidth="1"/>
    <col min="13577" max="13577" width="16.42578125" customWidth="1"/>
    <col min="13827" max="13827" width="8.85546875" customWidth="1"/>
    <col min="13832" max="13832" width="18.85546875" customWidth="1"/>
    <col min="13833" max="13833" width="16.42578125" customWidth="1"/>
    <col min="14083" max="14083" width="8.85546875" customWidth="1"/>
    <col min="14088" max="14088" width="18.85546875" customWidth="1"/>
    <col min="14089" max="14089" width="16.42578125" customWidth="1"/>
    <col min="14339" max="14339" width="8.85546875" customWidth="1"/>
    <col min="14344" max="14344" width="18.85546875" customWidth="1"/>
    <col min="14345" max="14345" width="16.42578125" customWidth="1"/>
    <col min="14595" max="14595" width="8.85546875" customWidth="1"/>
    <col min="14600" max="14600" width="18.85546875" customWidth="1"/>
    <col min="14601" max="14601" width="16.42578125" customWidth="1"/>
    <col min="14851" max="14851" width="8.85546875" customWidth="1"/>
    <col min="14856" max="14856" width="18.85546875" customWidth="1"/>
    <col min="14857" max="14857" width="16.42578125" customWidth="1"/>
    <col min="15107" max="15107" width="8.85546875" customWidth="1"/>
    <col min="15112" max="15112" width="18.85546875" customWidth="1"/>
    <col min="15113" max="15113" width="16.42578125" customWidth="1"/>
    <col min="15363" max="15363" width="8.85546875" customWidth="1"/>
    <col min="15368" max="15368" width="18.85546875" customWidth="1"/>
    <col min="15369" max="15369" width="16.42578125" customWidth="1"/>
    <col min="15619" max="15619" width="8.85546875" customWidth="1"/>
    <col min="15624" max="15624" width="18.85546875" customWidth="1"/>
    <col min="15625" max="15625" width="16.42578125" customWidth="1"/>
    <col min="15875" max="15875" width="8.85546875" customWidth="1"/>
    <col min="15880" max="15880" width="18.85546875" customWidth="1"/>
    <col min="15881" max="15881" width="16.42578125" customWidth="1"/>
    <col min="16131" max="16131" width="8.85546875" customWidth="1"/>
    <col min="16136" max="16136" width="18.85546875" customWidth="1"/>
    <col min="16137" max="16137" width="16.42578125" customWidth="1"/>
  </cols>
  <sheetData>
    <row r="1" spans="1:18" ht="15.75" x14ac:dyDescent="0.2">
      <c r="A1" s="145" t="s">
        <v>95</v>
      </c>
      <c r="B1" s="145"/>
      <c r="C1" s="145"/>
      <c r="D1" s="145"/>
      <c r="E1" s="145"/>
      <c r="F1" s="145"/>
      <c r="G1" s="145"/>
      <c r="H1" s="145"/>
      <c r="I1" s="102"/>
      <c r="J1" s="78"/>
      <c r="K1" s="78"/>
      <c r="L1" s="78"/>
      <c r="M1" s="78"/>
      <c r="N1" s="78"/>
      <c r="O1" s="78"/>
      <c r="P1" s="78"/>
      <c r="Q1" s="78"/>
      <c r="R1" s="78"/>
    </row>
    <row r="2" spans="1:18" ht="15.75" x14ac:dyDescent="0.2">
      <c r="A2" s="145" t="s">
        <v>83</v>
      </c>
      <c r="B2" s="145"/>
      <c r="C2" s="145"/>
      <c r="D2" s="145"/>
      <c r="E2" s="145"/>
      <c r="F2" s="145"/>
      <c r="G2" s="145"/>
      <c r="H2" s="145"/>
      <c r="I2" s="102"/>
      <c r="J2" s="78"/>
      <c r="K2" s="78"/>
      <c r="L2" s="78"/>
      <c r="M2" s="78"/>
      <c r="N2" s="78"/>
      <c r="O2" s="78"/>
      <c r="P2" s="78"/>
      <c r="Q2" s="78"/>
      <c r="R2" s="78"/>
    </row>
    <row r="3" spans="1:18" ht="15.75" x14ac:dyDescent="0.2">
      <c r="A3" s="145" t="s">
        <v>84</v>
      </c>
      <c r="B3" s="145"/>
      <c r="C3" s="145"/>
      <c r="D3" s="145"/>
      <c r="E3" s="145"/>
      <c r="F3" s="145"/>
      <c r="G3" s="145"/>
      <c r="H3" s="145"/>
      <c r="I3" s="102"/>
      <c r="J3" s="103"/>
      <c r="K3" s="103"/>
      <c r="L3" s="103"/>
      <c r="M3" s="103"/>
      <c r="N3" s="103"/>
      <c r="O3" s="103"/>
      <c r="P3" s="103"/>
      <c r="Q3" s="103"/>
      <c r="R3" s="103"/>
    </row>
    <row r="4" spans="1:18" ht="15.75" x14ac:dyDescent="0.2">
      <c r="A4" s="104"/>
      <c r="B4" s="104"/>
      <c r="C4" s="104"/>
      <c r="D4" s="104"/>
      <c r="E4" s="104"/>
      <c r="F4" s="104"/>
      <c r="G4" s="104"/>
      <c r="H4" s="104"/>
      <c r="I4" s="102"/>
      <c r="J4" s="103"/>
      <c r="K4" s="103"/>
      <c r="L4" s="103"/>
      <c r="M4" s="103"/>
      <c r="N4" s="103"/>
      <c r="O4" s="103"/>
      <c r="P4" s="103"/>
      <c r="Q4" s="103"/>
      <c r="R4" s="103"/>
    </row>
    <row r="5" spans="1:18" ht="15.75" x14ac:dyDescent="0.2">
      <c r="A5" s="145"/>
      <c r="B5" s="145"/>
      <c r="C5" s="145"/>
      <c r="D5" s="145"/>
      <c r="E5" s="145"/>
      <c r="F5" s="145"/>
      <c r="G5" s="145"/>
      <c r="H5" s="145"/>
      <c r="I5" s="104"/>
      <c r="J5" s="78"/>
      <c r="K5" s="78"/>
      <c r="L5" s="78"/>
      <c r="M5" s="78"/>
      <c r="N5" s="78"/>
      <c r="O5" s="78"/>
      <c r="P5" s="78"/>
      <c r="Q5" s="78"/>
      <c r="R5" s="78"/>
    </row>
    <row r="6" spans="1:18" ht="15.75" x14ac:dyDescent="0.2">
      <c r="A6" s="144" t="s">
        <v>85</v>
      </c>
      <c r="B6" s="144"/>
      <c r="C6" s="144"/>
      <c r="D6" s="144"/>
      <c r="E6" s="144"/>
      <c r="F6" s="144"/>
      <c r="G6" s="144"/>
      <c r="H6" s="144"/>
      <c r="I6" s="102"/>
    </row>
    <row r="7" spans="1:18" ht="21.75" customHeight="1" x14ac:dyDescent="0.2">
      <c r="A7" s="144" t="s">
        <v>86</v>
      </c>
      <c r="B7" s="144"/>
      <c r="C7" s="144"/>
      <c r="D7" s="144"/>
      <c r="E7" s="144"/>
      <c r="F7" s="144"/>
      <c r="G7" s="144"/>
      <c r="H7" s="144"/>
      <c r="I7" s="102"/>
    </row>
    <row r="8" spans="1:18" ht="15.75" x14ac:dyDescent="0.25">
      <c r="A8" s="138" t="s">
        <v>96</v>
      </c>
      <c r="B8" s="139"/>
      <c r="C8" s="139"/>
      <c r="D8" s="139"/>
      <c r="E8" s="139"/>
      <c r="F8" s="139"/>
      <c r="G8" s="139"/>
      <c r="H8" s="139"/>
      <c r="I8" s="105"/>
    </row>
    <row r="9" spans="1:18" ht="15.75" x14ac:dyDescent="0.25">
      <c r="A9" s="106"/>
      <c r="B9" s="107"/>
      <c r="C9" s="107"/>
      <c r="D9" s="107"/>
      <c r="E9" s="107"/>
      <c r="F9" s="107"/>
      <c r="G9" s="107"/>
      <c r="H9" s="107"/>
      <c r="I9" s="108"/>
    </row>
    <row r="10" spans="1:18" ht="15.75" x14ac:dyDescent="0.2">
      <c r="A10" s="109" t="s">
        <v>87</v>
      </c>
      <c r="B10" s="109"/>
      <c r="C10" s="117">
        <v>3</v>
      </c>
      <c r="D10" s="140" t="s">
        <v>88</v>
      </c>
      <c r="E10" s="140"/>
      <c r="F10" s="140"/>
      <c r="G10" s="140"/>
      <c r="H10" s="110"/>
      <c r="I10" s="108"/>
    </row>
    <row r="11" spans="1:18" ht="15.75" x14ac:dyDescent="0.2">
      <c r="A11" s="109" t="s">
        <v>89</v>
      </c>
      <c r="B11" s="109"/>
      <c r="C11" s="117">
        <v>2</v>
      </c>
      <c r="D11" s="141" t="s">
        <v>90</v>
      </c>
      <c r="E11" s="141"/>
      <c r="F11" s="141"/>
      <c r="G11" s="141"/>
      <c r="H11" s="110"/>
      <c r="I11" s="108"/>
    </row>
    <row r="12" spans="1:18" ht="15.75" x14ac:dyDescent="0.25">
      <c r="A12" s="111"/>
      <c r="C12" s="112"/>
      <c r="D12" s="108"/>
      <c r="E12" s="108"/>
      <c r="F12" s="108"/>
      <c r="G12" s="108"/>
      <c r="H12" s="108"/>
      <c r="I12" s="108"/>
    </row>
    <row r="13" spans="1:18" ht="15.75" x14ac:dyDescent="0.25">
      <c r="A13" s="111"/>
      <c r="C13" s="112"/>
      <c r="D13" s="108"/>
      <c r="E13" s="108"/>
      <c r="F13" s="108"/>
      <c r="G13" s="108"/>
      <c r="H13" s="108"/>
      <c r="I13" s="108"/>
    </row>
    <row r="14" spans="1:18" x14ac:dyDescent="0.2">
      <c r="A14" s="108"/>
      <c r="B14" s="108"/>
      <c r="C14" s="108"/>
      <c r="D14" s="108"/>
      <c r="E14" s="108"/>
      <c r="F14" s="108"/>
      <c r="G14" s="108"/>
      <c r="H14" s="108"/>
      <c r="I14" s="108"/>
    </row>
    <row r="15" spans="1:18" x14ac:dyDescent="0.2">
      <c r="A15" s="108"/>
      <c r="B15" s="108"/>
      <c r="C15" s="108"/>
      <c r="D15" s="108"/>
      <c r="E15" s="108"/>
      <c r="F15" s="108"/>
      <c r="G15" s="108"/>
      <c r="H15" s="108"/>
      <c r="I15" s="108"/>
    </row>
    <row r="16" spans="1:18" x14ac:dyDescent="0.2">
      <c r="A16" s="108"/>
      <c r="B16" s="108" t="s">
        <v>98</v>
      </c>
      <c r="C16" s="108">
        <v>3</v>
      </c>
      <c r="D16" s="108"/>
      <c r="E16" s="108"/>
      <c r="F16" s="108"/>
      <c r="G16" s="108"/>
      <c r="H16" s="108"/>
      <c r="I16" s="108"/>
    </row>
    <row r="17" spans="1:13" x14ac:dyDescent="0.2">
      <c r="A17" s="108"/>
      <c r="B17" s="108" t="s">
        <v>99</v>
      </c>
      <c r="C17" s="108">
        <v>2</v>
      </c>
      <c r="D17" s="108"/>
      <c r="E17" s="108"/>
      <c r="F17" s="108"/>
      <c r="G17" s="108"/>
      <c r="H17" s="108"/>
      <c r="I17" s="108"/>
    </row>
    <row r="18" spans="1:13" x14ac:dyDescent="0.2">
      <c r="A18" s="108"/>
      <c r="B18" s="108"/>
      <c r="C18" s="108"/>
      <c r="D18" s="108"/>
      <c r="E18" s="108"/>
      <c r="F18" s="108"/>
      <c r="G18" s="108"/>
      <c r="H18" s="108"/>
      <c r="I18" s="108"/>
    </row>
    <row r="19" spans="1:13" x14ac:dyDescent="0.2">
      <c r="A19" s="108"/>
      <c r="B19" s="108"/>
      <c r="C19" s="108"/>
      <c r="D19" s="108"/>
      <c r="E19" s="108"/>
      <c r="F19" s="108"/>
      <c r="G19" s="108"/>
      <c r="H19" s="108"/>
      <c r="I19" s="108"/>
    </row>
    <row r="20" spans="1:13" x14ac:dyDescent="0.2">
      <c r="A20" s="108"/>
      <c r="B20" s="108"/>
      <c r="C20" s="108"/>
      <c r="D20" s="108"/>
      <c r="E20" s="108"/>
      <c r="F20" s="108"/>
      <c r="G20" s="108"/>
      <c r="H20" s="108"/>
      <c r="I20" s="108"/>
    </row>
    <row r="21" spans="1:13" ht="15.75" x14ac:dyDescent="0.25">
      <c r="A21" s="142"/>
      <c r="B21" s="142"/>
      <c r="C21" s="142"/>
      <c r="D21" s="142"/>
      <c r="E21" s="142"/>
      <c r="F21" s="142"/>
      <c r="G21" s="142"/>
      <c r="H21" s="142"/>
      <c r="I21" s="142"/>
    </row>
    <row r="22" spans="1:13" ht="15.75" x14ac:dyDescent="0.25">
      <c r="A22" s="113"/>
      <c r="B22" s="113"/>
      <c r="C22" s="113"/>
      <c r="D22" s="113"/>
      <c r="E22" s="113"/>
      <c r="F22" s="113"/>
      <c r="G22" s="113"/>
      <c r="H22" s="113"/>
      <c r="I22" s="113"/>
    </row>
    <row r="23" spans="1:13" ht="15.75" x14ac:dyDescent="0.25">
      <c r="A23" s="113"/>
      <c r="B23" s="113"/>
      <c r="C23" s="113"/>
      <c r="D23" s="113"/>
      <c r="E23" s="113"/>
      <c r="F23" s="113"/>
      <c r="G23" s="113"/>
      <c r="H23" s="108"/>
      <c r="I23" s="108"/>
    </row>
    <row r="24" spans="1:13" ht="15.75" x14ac:dyDescent="0.25">
      <c r="A24" s="113"/>
      <c r="B24" s="108"/>
      <c r="C24" s="108"/>
      <c r="D24" s="108"/>
      <c r="E24" s="108"/>
      <c r="F24" s="108"/>
      <c r="G24" s="108"/>
      <c r="H24" s="108"/>
      <c r="I24" s="108"/>
    </row>
    <row r="25" spans="1:13" ht="15.75" x14ac:dyDescent="0.25">
      <c r="A25" s="113"/>
      <c r="B25" s="108"/>
      <c r="C25" s="108"/>
      <c r="D25" s="108"/>
      <c r="E25" s="108"/>
      <c r="F25" s="108"/>
      <c r="G25" s="108"/>
      <c r="H25" s="108"/>
      <c r="I25" s="108"/>
    </row>
    <row r="26" spans="1:13" x14ac:dyDescent="0.2">
      <c r="A26" s="108"/>
      <c r="B26" s="108"/>
      <c r="C26" s="108"/>
      <c r="D26" s="108"/>
      <c r="E26" s="108"/>
      <c r="F26" s="108"/>
      <c r="G26" s="108"/>
      <c r="H26" s="108"/>
      <c r="I26" s="108"/>
    </row>
    <row r="27" spans="1:13" x14ac:dyDescent="0.2">
      <c r="A27" s="108"/>
      <c r="B27" s="108"/>
      <c r="C27" s="108"/>
      <c r="D27" s="108"/>
      <c r="E27" s="108"/>
      <c r="F27" s="108"/>
      <c r="G27" s="108"/>
      <c r="H27" s="108"/>
      <c r="I27" s="108"/>
    </row>
    <row r="28" spans="1:13" x14ac:dyDescent="0.2">
      <c r="A28" s="108"/>
      <c r="B28" s="108"/>
      <c r="C28" s="108"/>
      <c r="D28" s="108"/>
      <c r="E28" s="108"/>
      <c r="F28" s="108"/>
      <c r="G28" s="108"/>
      <c r="H28" s="108"/>
      <c r="I28" s="108"/>
    </row>
    <row r="29" spans="1:13" x14ac:dyDescent="0.2">
      <c r="A29" s="114"/>
      <c r="B29" s="114"/>
      <c r="C29" s="114"/>
      <c r="D29" s="114"/>
      <c r="E29" s="114"/>
      <c r="F29" s="114"/>
      <c r="G29" s="114"/>
      <c r="H29" s="114"/>
      <c r="I29" s="114"/>
    </row>
    <row r="30" spans="1:13" x14ac:dyDescent="0.2">
      <c r="A30" s="114"/>
      <c r="B30" s="114"/>
      <c r="C30" s="114"/>
      <c r="D30" s="114"/>
      <c r="E30" s="114"/>
      <c r="F30" s="114"/>
      <c r="G30" s="114"/>
      <c r="H30" s="114"/>
      <c r="I30" s="114"/>
    </row>
    <row r="31" spans="1:13" ht="36.75" customHeight="1" x14ac:dyDescent="0.2">
      <c r="A31" s="143" t="s">
        <v>91</v>
      </c>
      <c r="B31" s="143"/>
      <c r="C31" s="143"/>
      <c r="D31" s="143"/>
      <c r="E31" s="143"/>
      <c r="F31" s="143"/>
      <c r="G31" s="143"/>
      <c r="H31" s="143"/>
      <c r="I31" s="115"/>
      <c r="J31" s="115"/>
      <c r="K31" s="115"/>
      <c r="L31" s="115"/>
      <c r="M31" s="115"/>
    </row>
    <row r="32" spans="1:13" ht="36.75" customHeight="1" x14ac:dyDescent="0.2">
      <c r="A32" s="137" t="s">
        <v>92</v>
      </c>
      <c r="B32" s="137"/>
      <c r="C32" s="137"/>
      <c r="D32" s="137"/>
      <c r="E32" s="137"/>
      <c r="F32" s="137"/>
      <c r="G32" s="137"/>
      <c r="H32" s="137"/>
      <c r="I32" s="116"/>
      <c r="J32" s="116"/>
      <c r="K32" s="116"/>
      <c r="L32" s="116"/>
      <c r="M32" s="116"/>
    </row>
    <row r="33" spans="1:13" ht="36.75" customHeight="1" x14ac:dyDescent="0.2">
      <c r="A33" s="137" t="s">
        <v>93</v>
      </c>
      <c r="B33" s="137"/>
      <c r="C33" s="137"/>
      <c r="D33" s="137"/>
      <c r="E33" s="137"/>
      <c r="F33" s="137"/>
      <c r="G33" s="137"/>
      <c r="H33" s="137"/>
      <c r="I33" s="116"/>
      <c r="J33" s="116"/>
      <c r="K33" s="116"/>
      <c r="L33" s="116"/>
      <c r="M33" s="116"/>
    </row>
    <row r="34" spans="1:13" ht="36.75" customHeight="1" x14ac:dyDescent="0.2">
      <c r="A34" s="137" t="s">
        <v>94</v>
      </c>
      <c r="B34" s="137"/>
      <c r="C34" s="137"/>
      <c r="D34" s="137"/>
      <c r="E34" s="137"/>
      <c r="F34" s="137"/>
      <c r="G34" s="137"/>
      <c r="H34" s="137"/>
      <c r="I34" s="116"/>
      <c r="J34" s="116"/>
      <c r="K34" s="116"/>
      <c r="L34" s="116"/>
      <c r="M34" s="116"/>
    </row>
    <row r="35" spans="1:13" x14ac:dyDescent="0.2">
      <c r="A35" s="114"/>
      <c r="B35" s="114"/>
      <c r="C35" s="114"/>
      <c r="D35" s="114"/>
      <c r="E35" s="114"/>
      <c r="F35" s="114"/>
      <c r="G35" s="114"/>
      <c r="H35" s="114"/>
      <c r="I35" s="114"/>
    </row>
    <row r="36" spans="1:13" x14ac:dyDescent="0.2">
      <c r="A36" s="114"/>
      <c r="B36" s="114"/>
      <c r="C36" s="114"/>
      <c r="D36" s="114"/>
      <c r="E36" s="114"/>
      <c r="F36" s="114"/>
      <c r="G36" s="114"/>
      <c r="H36" s="114"/>
      <c r="I36" s="114"/>
    </row>
  </sheetData>
  <mergeCells count="14">
    <mergeCell ref="A7:H7"/>
    <mergeCell ref="A1:H1"/>
    <mergeCell ref="A2:H2"/>
    <mergeCell ref="A3:H3"/>
    <mergeCell ref="A5:H5"/>
    <mergeCell ref="A6:H6"/>
    <mergeCell ref="A33:H33"/>
    <mergeCell ref="A34:H34"/>
    <mergeCell ref="A8:H8"/>
    <mergeCell ref="D10:G10"/>
    <mergeCell ref="D11:G11"/>
    <mergeCell ref="A21:I21"/>
    <mergeCell ref="A31:H31"/>
    <mergeCell ref="A32:H32"/>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Normal="100" workbookViewId="0">
      <selection sqref="A1:O1"/>
    </sheetView>
  </sheetViews>
  <sheetFormatPr defaultRowHeight="12.75" x14ac:dyDescent="0.2"/>
  <cols>
    <col min="1" max="3" width="3.28515625" style="1" customWidth="1"/>
    <col min="4" max="4" width="22.42578125" style="1" customWidth="1"/>
    <col min="5" max="5" width="4.5703125" style="1" customWidth="1"/>
    <col min="6" max="6" width="4.140625" style="1" customWidth="1"/>
    <col min="7" max="7" width="9.140625" style="1"/>
    <col min="8" max="8" width="9.7109375" style="81" customWidth="1"/>
    <col min="9" max="9" width="9.85546875" style="50" customWidth="1"/>
    <col min="10" max="10" width="7.85546875" style="50" customWidth="1"/>
    <col min="11" max="11" width="22" style="1" customWidth="1"/>
    <col min="12" max="12" width="4" style="1" customWidth="1"/>
    <col min="13" max="13" width="5.140625" style="1" customWidth="1"/>
    <col min="14" max="14" width="19.5703125" style="1" customWidth="1"/>
    <col min="15" max="15" width="19.85546875" style="1" customWidth="1"/>
    <col min="16" max="16384" width="9.140625" style="1"/>
  </cols>
  <sheetData>
    <row r="1" spans="1:15" ht="21" customHeight="1" x14ac:dyDescent="0.2">
      <c r="A1" s="249" t="s">
        <v>79</v>
      </c>
      <c r="B1" s="250"/>
      <c r="C1" s="250"/>
      <c r="D1" s="250"/>
      <c r="E1" s="250"/>
      <c r="F1" s="250"/>
      <c r="G1" s="250"/>
      <c r="H1" s="250"/>
      <c r="I1" s="250"/>
      <c r="J1" s="250"/>
      <c r="K1" s="250"/>
      <c r="L1" s="250"/>
      <c r="M1" s="250"/>
      <c r="N1" s="250"/>
      <c r="O1" s="250"/>
    </row>
    <row r="2" spans="1:15" ht="21.75" customHeight="1" x14ac:dyDescent="0.2">
      <c r="A2" s="251" t="s">
        <v>80</v>
      </c>
      <c r="B2" s="252"/>
      <c r="C2" s="252"/>
      <c r="D2" s="252"/>
      <c r="E2" s="252"/>
      <c r="F2" s="252"/>
      <c r="G2" s="252"/>
      <c r="H2" s="252"/>
      <c r="I2" s="252"/>
      <c r="J2" s="252"/>
      <c r="K2" s="252"/>
      <c r="L2" s="252"/>
      <c r="M2" s="252"/>
      <c r="N2" s="252"/>
      <c r="O2" s="252"/>
    </row>
    <row r="3" spans="1:15" ht="19.5" customHeight="1" thickBot="1" x14ac:dyDescent="0.25">
      <c r="A3" s="77"/>
      <c r="B3" s="77"/>
      <c r="C3" s="77"/>
      <c r="D3" s="77"/>
      <c r="E3" s="77"/>
      <c r="F3" s="77"/>
      <c r="G3" s="77"/>
      <c r="H3" s="37"/>
      <c r="I3" s="37"/>
      <c r="J3" s="38"/>
      <c r="K3" s="3"/>
      <c r="L3" s="253"/>
      <c r="M3" s="253"/>
      <c r="N3" s="253"/>
      <c r="O3" s="253"/>
    </row>
    <row r="4" spans="1:15" ht="12.75" customHeight="1" x14ac:dyDescent="0.2">
      <c r="A4" s="254" t="s">
        <v>0</v>
      </c>
      <c r="B4" s="257" t="s">
        <v>1</v>
      </c>
      <c r="C4" s="257" t="s">
        <v>2</v>
      </c>
      <c r="D4" s="260" t="s">
        <v>3</v>
      </c>
      <c r="E4" s="257" t="s">
        <v>4</v>
      </c>
      <c r="F4" s="263" t="s">
        <v>5</v>
      </c>
      <c r="G4" s="266" t="s">
        <v>6</v>
      </c>
      <c r="H4" s="147" t="s">
        <v>70</v>
      </c>
      <c r="I4" s="148"/>
      <c r="J4" s="149"/>
      <c r="K4" s="154" t="s">
        <v>74</v>
      </c>
      <c r="L4" s="155"/>
      <c r="M4" s="156"/>
      <c r="N4" s="271" t="s">
        <v>77</v>
      </c>
      <c r="O4" s="274" t="s">
        <v>78</v>
      </c>
    </row>
    <row r="5" spans="1:15" x14ac:dyDescent="0.2">
      <c r="A5" s="255"/>
      <c r="B5" s="258"/>
      <c r="C5" s="258"/>
      <c r="D5" s="261"/>
      <c r="E5" s="258"/>
      <c r="F5" s="264"/>
      <c r="G5" s="267"/>
      <c r="H5" s="150" t="s">
        <v>71</v>
      </c>
      <c r="I5" s="152" t="s">
        <v>72</v>
      </c>
      <c r="J5" s="152" t="s">
        <v>73</v>
      </c>
      <c r="K5" s="269" t="s">
        <v>102</v>
      </c>
      <c r="L5" s="157" t="s">
        <v>75</v>
      </c>
      <c r="M5" s="159" t="s">
        <v>76</v>
      </c>
      <c r="N5" s="272"/>
      <c r="O5" s="275"/>
    </row>
    <row r="6" spans="1:15" ht="81" customHeight="1" thickBot="1" x14ac:dyDescent="0.25">
      <c r="A6" s="256"/>
      <c r="B6" s="259"/>
      <c r="C6" s="259"/>
      <c r="D6" s="262"/>
      <c r="E6" s="259"/>
      <c r="F6" s="265"/>
      <c r="G6" s="268"/>
      <c r="H6" s="151"/>
      <c r="I6" s="153"/>
      <c r="J6" s="153"/>
      <c r="K6" s="270"/>
      <c r="L6" s="158"/>
      <c r="M6" s="160"/>
      <c r="N6" s="273"/>
      <c r="O6" s="276"/>
    </row>
    <row r="7" spans="1:15" ht="18.75" customHeight="1" thickBot="1" x14ac:dyDescent="0.25">
      <c r="A7" s="203" t="s">
        <v>101</v>
      </c>
      <c r="B7" s="204"/>
      <c r="C7" s="204"/>
      <c r="D7" s="204"/>
      <c r="E7" s="204"/>
      <c r="F7" s="204"/>
      <c r="G7" s="204"/>
      <c r="H7" s="204"/>
      <c r="I7" s="204"/>
      <c r="J7" s="204"/>
      <c r="K7" s="204"/>
      <c r="L7" s="204"/>
      <c r="M7" s="204"/>
      <c r="N7" s="204"/>
      <c r="O7" s="205"/>
    </row>
    <row r="8" spans="1:15" ht="13.5" thickBot="1" x14ac:dyDescent="0.25">
      <c r="A8" s="228" t="s">
        <v>28</v>
      </c>
      <c r="B8" s="229"/>
      <c r="C8" s="229"/>
      <c r="D8" s="229"/>
      <c r="E8" s="229"/>
      <c r="F8" s="229"/>
      <c r="G8" s="229"/>
      <c r="H8" s="229"/>
      <c r="I8" s="229"/>
      <c r="J8" s="229"/>
      <c r="K8" s="229"/>
      <c r="L8" s="229"/>
      <c r="M8" s="229"/>
      <c r="N8" s="229"/>
      <c r="O8" s="230"/>
    </row>
    <row r="9" spans="1:15" ht="66.75" customHeight="1" thickBot="1" x14ac:dyDescent="0.25">
      <c r="A9" s="82" t="s">
        <v>7</v>
      </c>
      <c r="B9" s="224" t="s">
        <v>82</v>
      </c>
      <c r="C9" s="225"/>
      <c r="D9" s="225"/>
      <c r="E9" s="225"/>
      <c r="F9" s="225"/>
      <c r="G9" s="225"/>
      <c r="H9" s="225"/>
      <c r="I9" s="225"/>
      <c r="J9" s="225"/>
      <c r="K9" s="86" t="s">
        <v>81</v>
      </c>
      <c r="L9" s="87">
        <v>700</v>
      </c>
      <c r="M9" s="134">
        <f>3243+600+10+40+2000+20+50+4+1147</f>
        <v>7114</v>
      </c>
      <c r="N9" s="212" t="s">
        <v>100</v>
      </c>
      <c r="O9" s="213"/>
    </row>
    <row r="10" spans="1:15" ht="13.5" thickBot="1" x14ac:dyDescent="0.25">
      <c r="A10" s="83" t="s">
        <v>7</v>
      </c>
      <c r="B10" s="133" t="s">
        <v>7</v>
      </c>
      <c r="C10" s="231" t="s">
        <v>25</v>
      </c>
      <c r="D10" s="231"/>
      <c r="E10" s="231"/>
      <c r="F10" s="231"/>
      <c r="G10" s="231"/>
      <c r="H10" s="231"/>
      <c r="I10" s="231"/>
      <c r="J10" s="231"/>
      <c r="K10" s="232"/>
      <c r="L10" s="232"/>
      <c r="M10" s="232"/>
      <c r="N10" s="232"/>
      <c r="O10" s="233"/>
    </row>
    <row r="11" spans="1:15" ht="197.25" customHeight="1" x14ac:dyDescent="0.2">
      <c r="A11" s="234" t="s">
        <v>7</v>
      </c>
      <c r="B11" s="236" t="s">
        <v>7</v>
      </c>
      <c r="C11" s="216" t="s">
        <v>7</v>
      </c>
      <c r="D11" s="238" t="s">
        <v>42</v>
      </c>
      <c r="E11" s="184" t="s">
        <v>47</v>
      </c>
      <c r="F11" s="240" t="s">
        <v>20</v>
      </c>
      <c r="G11" s="118" t="s">
        <v>8</v>
      </c>
      <c r="H11" s="119">
        <v>17377</v>
      </c>
      <c r="I11" s="75">
        <f>60/3.4528*1000-3646</f>
        <v>13731</v>
      </c>
      <c r="J11" s="120">
        <v>11004</v>
      </c>
      <c r="K11" s="242" t="s">
        <v>51</v>
      </c>
      <c r="L11" s="206">
        <v>8</v>
      </c>
      <c r="M11" s="208">
        <v>7</v>
      </c>
      <c r="N11" s="222" t="s">
        <v>103</v>
      </c>
      <c r="O11" s="214" t="s">
        <v>104</v>
      </c>
    </row>
    <row r="12" spans="1:15" ht="13.5" thickBot="1" x14ac:dyDescent="0.25">
      <c r="A12" s="235"/>
      <c r="B12" s="237"/>
      <c r="C12" s="162"/>
      <c r="D12" s="239"/>
      <c r="E12" s="185"/>
      <c r="F12" s="241"/>
      <c r="G12" s="28" t="s">
        <v>9</v>
      </c>
      <c r="H12" s="121">
        <f>H11</f>
        <v>17377</v>
      </c>
      <c r="I12" s="41">
        <f>I11</f>
        <v>13731</v>
      </c>
      <c r="J12" s="122">
        <f>+J11</f>
        <v>11004</v>
      </c>
      <c r="K12" s="243"/>
      <c r="L12" s="207"/>
      <c r="M12" s="209"/>
      <c r="N12" s="223"/>
      <c r="O12" s="215"/>
    </row>
    <row r="13" spans="1:15" ht="95.25" customHeight="1" x14ac:dyDescent="0.2">
      <c r="A13" s="131" t="s">
        <v>7</v>
      </c>
      <c r="B13" s="17" t="s">
        <v>7</v>
      </c>
      <c r="C13" s="216" t="s">
        <v>10</v>
      </c>
      <c r="D13" s="217" t="s">
        <v>24</v>
      </c>
      <c r="E13" s="165" t="s">
        <v>48</v>
      </c>
      <c r="F13" s="18" t="s">
        <v>20</v>
      </c>
      <c r="G13" s="19" t="s">
        <v>8</v>
      </c>
      <c r="H13" s="80">
        <v>2896</v>
      </c>
      <c r="I13" s="76">
        <f>10/3.4528*1000</f>
        <v>2896</v>
      </c>
      <c r="J13" s="40">
        <v>2800</v>
      </c>
      <c r="K13" s="210" t="s">
        <v>52</v>
      </c>
      <c r="L13" s="218">
        <v>3</v>
      </c>
      <c r="M13" s="169">
        <v>1</v>
      </c>
      <c r="N13" s="171" t="s">
        <v>105</v>
      </c>
      <c r="O13" s="220" t="s">
        <v>106</v>
      </c>
    </row>
    <row r="14" spans="1:15" ht="24.75" customHeight="1" thickBot="1" x14ac:dyDescent="0.25">
      <c r="A14" s="132"/>
      <c r="B14" s="20"/>
      <c r="C14" s="162"/>
      <c r="D14" s="174"/>
      <c r="E14" s="166"/>
      <c r="F14" s="21"/>
      <c r="G14" s="29" t="s">
        <v>9</v>
      </c>
      <c r="H14" s="41">
        <f>H13</f>
        <v>2896</v>
      </c>
      <c r="I14" s="41">
        <f>I13</f>
        <v>2896</v>
      </c>
      <c r="J14" s="42">
        <f>SUM(J13:J13)</f>
        <v>2800</v>
      </c>
      <c r="K14" s="211"/>
      <c r="L14" s="219"/>
      <c r="M14" s="170"/>
      <c r="N14" s="172"/>
      <c r="O14" s="221"/>
    </row>
    <row r="15" spans="1:15" ht="159" customHeight="1" x14ac:dyDescent="0.2">
      <c r="A15" s="131" t="s">
        <v>7</v>
      </c>
      <c r="B15" s="17" t="s">
        <v>7</v>
      </c>
      <c r="C15" s="161" t="s">
        <v>11</v>
      </c>
      <c r="D15" s="173" t="s">
        <v>29</v>
      </c>
      <c r="E15" s="165"/>
      <c r="F15" s="32" t="s">
        <v>20</v>
      </c>
      <c r="G15" s="19" t="s">
        <v>8</v>
      </c>
      <c r="H15" s="80">
        <v>7241</v>
      </c>
      <c r="I15" s="76">
        <f>25/3.4528*1000+3646</f>
        <v>10887</v>
      </c>
      <c r="J15" s="44">
        <v>10654</v>
      </c>
      <c r="K15" s="210" t="s">
        <v>53</v>
      </c>
      <c r="L15" s="127">
        <v>4</v>
      </c>
      <c r="M15" s="169">
        <v>5</v>
      </c>
      <c r="N15" s="245" t="s">
        <v>107</v>
      </c>
      <c r="O15" s="246"/>
    </row>
    <row r="16" spans="1:15" ht="13.5" thickBot="1" x14ac:dyDescent="0.25">
      <c r="A16" s="132"/>
      <c r="B16" s="20"/>
      <c r="C16" s="162"/>
      <c r="D16" s="174"/>
      <c r="E16" s="166"/>
      <c r="F16" s="21"/>
      <c r="G16" s="29" t="s">
        <v>9</v>
      </c>
      <c r="H16" s="41">
        <f>H15</f>
        <v>7241</v>
      </c>
      <c r="I16" s="41">
        <f>I15</f>
        <v>10887</v>
      </c>
      <c r="J16" s="45">
        <f>SUM(J15:J15)</f>
        <v>10654</v>
      </c>
      <c r="K16" s="211"/>
      <c r="L16" s="128"/>
      <c r="M16" s="170"/>
      <c r="N16" s="247"/>
      <c r="O16" s="248"/>
    </row>
    <row r="17" spans="1:16" ht="127.5" customHeight="1" x14ac:dyDescent="0.2">
      <c r="A17" s="131" t="s">
        <v>7</v>
      </c>
      <c r="B17" s="17" t="s">
        <v>7</v>
      </c>
      <c r="C17" s="161" t="s">
        <v>19</v>
      </c>
      <c r="D17" s="163" t="s">
        <v>50</v>
      </c>
      <c r="E17" s="184"/>
      <c r="F17" s="244" t="s">
        <v>20</v>
      </c>
      <c r="G17" s="123" t="s">
        <v>8</v>
      </c>
      <c r="H17" s="119">
        <v>2896</v>
      </c>
      <c r="I17" s="75">
        <f>10/3.4528*1000</f>
        <v>2896</v>
      </c>
      <c r="J17" s="124">
        <v>2314</v>
      </c>
      <c r="K17" s="226" t="s">
        <v>54</v>
      </c>
      <c r="L17" s="125">
        <v>5</v>
      </c>
      <c r="M17" s="208">
        <v>4</v>
      </c>
      <c r="N17" s="222"/>
      <c r="O17" s="214" t="s">
        <v>97</v>
      </c>
    </row>
    <row r="18" spans="1:16" ht="19.5" customHeight="1" thickBot="1" x14ac:dyDescent="0.25">
      <c r="A18" s="132"/>
      <c r="B18" s="20"/>
      <c r="C18" s="162"/>
      <c r="D18" s="164"/>
      <c r="E18" s="185"/>
      <c r="F18" s="241"/>
      <c r="G18" s="34" t="s">
        <v>9</v>
      </c>
      <c r="H18" s="121">
        <f>H17</f>
        <v>2896</v>
      </c>
      <c r="I18" s="41">
        <f>I17</f>
        <v>2896</v>
      </c>
      <c r="J18" s="45">
        <f>J17</f>
        <v>2314</v>
      </c>
      <c r="K18" s="227"/>
      <c r="L18" s="126"/>
      <c r="M18" s="209"/>
      <c r="N18" s="223"/>
      <c r="O18" s="215"/>
    </row>
    <row r="19" spans="1:16" ht="46.5" customHeight="1" x14ac:dyDescent="0.2">
      <c r="A19" s="131" t="s">
        <v>7</v>
      </c>
      <c r="B19" s="17" t="s">
        <v>7</v>
      </c>
      <c r="C19" s="161" t="s">
        <v>49</v>
      </c>
      <c r="D19" s="163" t="s">
        <v>43</v>
      </c>
      <c r="E19" s="165"/>
      <c r="F19" s="167" t="s">
        <v>20</v>
      </c>
      <c r="G19" s="30" t="s">
        <v>8</v>
      </c>
      <c r="H19" s="79">
        <v>4344</v>
      </c>
      <c r="I19" s="75">
        <f>15/3.4528*1000</f>
        <v>4344</v>
      </c>
      <c r="J19" s="46">
        <v>3700</v>
      </c>
      <c r="K19" s="33" t="s">
        <v>32</v>
      </c>
      <c r="L19" s="127">
        <v>1</v>
      </c>
      <c r="M19" s="169">
        <v>1</v>
      </c>
      <c r="N19" s="171" t="s">
        <v>108</v>
      </c>
      <c r="O19" s="129"/>
    </row>
    <row r="20" spans="1:16" ht="13.5" thickBot="1" x14ac:dyDescent="0.25">
      <c r="A20" s="132"/>
      <c r="B20" s="20"/>
      <c r="C20" s="162"/>
      <c r="D20" s="164"/>
      <c r="E20" s="166"/>
      <c r="F20" s="168"/>
      <c r="G20" s="29" t="s">
        <v>9</v>
      </c>
      <c r="H20" s="41">
        <f>H19</f>
        <v>4344</v>
      </c>
      <c r="I20" s="41">
        <f>I19</f>
        <v>4344</v>
      </c>
      <c r="J20" s="45">
        <f>J19</f>
        <v>3700</v>
      </c>
      <c r="K20" s="35"/>
      <c r="L20" s="128"/>
      <c r="M20" s="170"/>
      <c r="N20" s="172"/>
      <c r="O20" s="130"/>
    </row>
    <row r="21" spans="1:16" ht="13.5" thickBot="1" x14ac:dyDescent="0.25">
      <c r="A21" s="83" t="s">
        <v>7</v>
      </c>
      <c r="B21" s="22" t="s">
        <v>7</v>
      </c>
      <c r="C21" s="192" t="s">
        <v>12</v>
      </c>
      <c r="D21" s="193"/>
      <c r="E21" s="193"/>
      <c r="F21" s="193"/>
      <c r="G21" s="193"/>
      <c r="H21" s="47">
        <f>H20+H18+H16+H14+H12</f>
        <v>34754</v>
      </c>
      <c r="I21" s="47">
        <f>I20+I18+I16+I14+I12</f>
        <v>34754</v>
      </c>
      <c r="J21" s="48">
        <f>J20+J16+J14+J12+J18</f>
        <v>30472</v>
      </c>
      <c r="K21" s="194"/>
      <c r="L21" s="195"/>
      <c r="M21" s="195"/>
      <c r="N21" s="195"/>
      <c r="O21" s="196"/>
    </row>
    <row r="22" spans="1:16" ht="13.5" thickBot="1" x14ac:dyDescent="0.25">
      <c r="A22" s="84" t="s">
        <v>7</v>
      </c>
      <c r="B22" s="197" t="s">
        <v>13</v>
      </c>
      <c r="C22" s="198"/>
      <c r="D22" s="198"/>
      <c r="E22" s="198"/>
      <c r="F22" s="198"/>
      <c r="G22" s="199"/>
      <c r="H22" s="85">
        <f>H21</f>
        <v>34754</v>
      </c>
      <c r="I22" s="85">
        <f t="shared" ref="I22:J23" si="0">I21</f>
        <v>34754</v>
      </c>
      <c r="J22" s="85">
        <f t="shared" si="0"/>
        <v>30472</v>
      </c>
      <c r="K22" s="200"/>
      <c r="L22" s="201"/>
      <c r="M22" s="201"/>
      <c r="N22" s="201"/>
      <c r="O22" s="202"/>
    </row>
    <row r="23" spans="1:16" ht="13.5" thickBot="1" x14ac:dyDescent="0.25">
      <c r="A23" s="27" t="s">
        <v>16</v>
      </c>
      <c r="B23" s="186" t="s">
        <v>14</v>
      </c>
      <c r="C23" s="187"/>
      <c r="D23" s="187"/>
      <c r="E23" s="187"/>
      <c r="F23" s="187"/>
      <c r="G23" s="188"/>
      <c r="H23" s="49">
        <f>H22</f>
        <v>34754</v>
      </c>
      <c r="I23" s="49">
        <f t="shared" si="0"/>
        <v>34754</v>
      </c>
      <c r="J23" s="49">
        <f t="shared" si="0"/>
        <v>30472</v>
      </c>
      <c r="K23" s="189"/>
      <c r="L23" s="190"/>
      <c r="M23" s="190"/>
      <c r="N23" s="190"/>
      <c r="O23" s="191"/>
    </row>
    <row r="24" spans="1:16" s="67" customFormat="1" ht="14.25" customHeight="1" x14ac:dyDescent="0.2">
      <c r="A24" s="146" t="s">
        <v>109</v>
      </c>
      <c r="B24" s="146"/>
      <c r="C24" s="146"/>
      <c r="D24" s="146"/>
      <c r="E24" s="146"/>
      <c r="F24" s="146"/>
      <c r="G24" s="146"/>
      <c r="H24" s="146"/>
      <c r="I24" s="146"/>
      <c r="J24" s="146"/>
      <c r="K24" s="146"/>
      <c r="L24" s="146"/>
      <c r="M24" s="146"/>
      <c r="N24" s="146"/>
      <c r="O24" s="146"/>
      <c r="P24" s="88"/>
    </row>
    <row r="25" spans="1:16" s="67" customFormat="1" ht="14.25" customHeight="1" x14ac:dyDescent="0.2">
      <c r="A25" s="89" t="s">
        <v>110</v>
      </c>
      <c r="B25" s="89"/>
      <c r="C25" s="89"/>
      <c r="D25" s="89"/>
      <c r="E25" s="89"/>
      <c r="F25" s="89"/>
      <c r="G25" s="89"/>
      <c r="H25" s="89"/>
      <c r="I25" s="89"/>
      <c r="J25" s="89"/>
      <c r="K25" s="89"/>
      <c r="L25" s="89"/>
      <c r="M25" s="89"/>
      <c r="N25" s="89"/>
      <c r="O25" s="89"/>
      <c r="P25" s="88"/>
    </row>
    <row r="26" spans="1:16" x14ac:dyDescent="0.2">
      <c r="A26" s="51"/>
      <c r="B26" s="52"/>
      <c r="C26" s="52"/>
      <c r="D26" s="52"/>
      <c r="E26" s="52"/>
      <c r="F26" s="52"/>
      <c r="G26" s="52"/>
      <c r="H26" s="53"/>
      <c r="I26" s="53"/>
      <c r="J26" s="53"/>
      <c r="K26" s="54"/>
      <c r="L26" s="54"/>
      <c r="M26" s="54"/>
      <c r="N26" s="54"/>
      <c r="O26" s="54"/>
    </row>
    <row r="27" spans="1:16" ht="13.5" thickBot="1" x14ac:dyDescent="0.25">
      <c r="A27" s="4"/>
      <c r="B27" s="5"/>
      <c r="C27" s="5"/>
      <c r="D27" s="175" t="s">
        <v>18</v>
      </c>
      <c r="E27" s="175"/>
      <c r="F27" s="175"/>
      <c r="G27" s="175"/>
      <c r="H27" s="175"/>
      <c r="I27" s="175"/>
      <c r="J27" s="175"/>
      <c r="K27" s="6"/>
      <c r="L27" s="10"/>
      <c r="M27" s="10"/>
      <c r="N27" s="10"/>
      <c r="O27" s="10"/>
    </row>
    <row r="28" spans="1:16" ht="63.75" customHeight="1" thickBot="1" x14ac:dyDescent="0.25">
      <c r="A28" s="2"/>
      <c r="B28" s="7"/>
      <c r="C28" s="7"/>
      <c r="D28" s="176" t="s">
        <v>15</v>
      </c>
      <c r="E28" s="177"/>
      <c r="F28" s="177"/>
      <c r="G28" s="177"/>
      <c r="H28" s="99" t="s">
        <v>71</v>
      </c>
      <c r="I28" s="100" t="s">
        <v>72</v>
      </c>
      <c r="J28" s="101" t="s">
        <v>73</v>
      </c>
      <c r="K28" s="2"/>
      <c r="L28" s="9"/>
      <c r="M28" s="9"/>
      <c r="N28" s="9"/>
      <c r="O28" s="9"/>
    </row>
    <row r="29" spans="1:16" ht="13.5" thickBot="1" x14ac:dyDescent="0.25">
      <c r="A29" s="2"/>
      <c r="B29" s="7"/>
      <c r="C29" s="7"/>
      <c r="D29" s="178" t="s">
        <v>17</v>
      </c>
      <c r="E29" s="179"/>
      <c r="F29" s="179"/>
      <c r="G29" s="179"/>
      <c r="H29" s="90">
        <f>H30</f>
        <v>34754</v>
      </c>
      <c r="I29" s="91">
        <f>I30</f>
        <v>34754</v>
      </c>
      <c r="J29" s="92">
        <f>J30</f>
        <v>30472</v>
      </c>
      <c r="K29" s="2"/>
      <c r="L29" s="9"/>
      <c r="M29" s="9"/>
      <c r="N29" s="9"/>
      <c r="O29" s="9"/>
    </row>
    <row r="30" spans="1:16" ht="13.5" thickBot="1" x14ac:dyDescent="0.25">
      <c r="A30" s="2"/>
      <c r="B30" s="8"/>
      <c r="C30" s="8"/>
      <c r="D30" s="180" t="s">
        <v>26</v>
      </c>
      <c r="E30" s="181"/>
      <c r="F30" s="181"/>
      <c r="G30" s="181"/>
      <c r="H30" s="93">
        <f>SUMIF(G11:G19,"sb",H11:H19)</f>
        <v>34754</v>
      </c>
      <c r="I30" s="94">
        <f>SUMIF(G11:G21,"sb",I11:I21)</f>
        <v>34754</v>
      </c>
      <c r="J30" s="95">
        <f>SUMIF(G11:G21,"sb",J11:J21)</f>
        <v>30472</v>
      </c>
      <c r="K30" s="2"/>
      <c r="L30" s="9"/>
      <c r="M30" s="9"/>
      <c r="N30" s="9"/>
      <c r="O30" s="9"/>
    </row>
    <row r="31" spans="1:16" ht="13.5" thickBot="1" x14ac:dyDescent="0.25">
      <c r="A31" s="2"/>
      <c r="B31" s="7"/>
      <c r="C31" s="7"/>
      <c r="D31" s="182" t="s">
        <v>9</v>
      </c>
      <c r="E31" s="183"/>
      <c r="F31" s="183"/>
      <c r="G31" s="183"/>
      <c r="H31" s="96">
        <f>H29</f>
        <v>34754</v>
      </c>
      <c r="I31" s="97">
        <f>I29</f>
        <v>34754</v>
      </c>
      <c r="J31" s="98">
        <f>J29</f>
        <v>30472</v>
      </c>
      <c r="K31" s="2"/>
      <c r="L31" s="2"/>
      <c r="M31" s="2"/>
      <c r="N31" s="2"/>
      <c r="O31" s="2"/>
    </row>
  </sheetData>
  <mergeCells count="76">
    <mergeCell ref="A1:O1"/>
    <mergeCell ref="A2:O2"/>
    <mergeCell ref="L3:O3"/>
    <mergeCell ref="A4:A6"/>
    <mergeCell ref="B4:B6"/>
    <mergeCell ref="C4:C6"/>
    <mergeCell ref="D4:D6"/>
    <mergeCell ref="E4:E6"/>
    <mergeCell ref="F4:F6"/>
    <mergeCell ref="G4:G6"/>
    <mergeCell ref="K5:K6"/>
    <mergeCell ref="N4:N6"/>
    <mergeCell ref="O4:O6"/>
    <mergeCell ref="K17:K18"/>
    <mergeCell ref="A8:O8"/>
    <mergeCell ref="C10:O10"/>
    <mergeCell ref="A11:A12"/>
    <mergeCell ref="B11:B12"/>
    <mergeCell ref="C11:C12"/>
    <mergeCell ref="D11:D12"/>
    <mergeCell ref="E11:E12"/>
    <mergeCell ref="F11:F12"/>
    <mergeCell ref="K11:K12"/>
    <mergeCell ref="F17:F18"/>
    <mergeCell ref="M15:M16"/>
    <mergeCell ref="M17:M18"/>
    <mergeCell ref="N17:N18"/>
    <mergeCell ref="O17:O18"/>
    <mergeCell ref="N15:O16"/>
    <mergeCell ref="A7:O7"/>
    <mergeCell ref="L11:L12"/>
    <mergeCell ref="M11:M12"/>
    <mergeCell ref="K15:K16"/>
    <mergeCell ref="N9:O9"/>
    <mergeCell ref="O11:O12"/>
    <mergeCell ref="C13:C14"/>
    <mergeCell ref="D13:D14"/>
    <mergeCell ref="E13:E14"/>
    <mergeCell ref="K13:K14"/>
    <mergeCell ref="L13:L14"/>
    <mergeCell ref="M13:M14"/>
    <mergeCell ref="O13:O14"/>
    <mergeCell ref="N11:N12"/>
    <mergeCell ref="N13:N14"/>
    <mergeCell ref="B9:J9"/>
    <mergeCell ref="K23:O23"/>
    <mergeCell ref="C21:G21"/>
    <mergeCell ref="K21:O21"/>
    <mergeCell ref="B22:G22"/>
    <mergeCell ref="K22:O22"/>
    <mergeCell ref="E15:E16"/>
    <mergeCell ref="C17:C18"/>
    <mergeCell ref="D17:D18"/>
    <mergeCell ref="E17:E18"/>
    <mergeCell ref="B23:G23"/>
    <mergeCell ref="D27:J27"/>
    <mergeCell ref="D28:G28"/>
    <mergeCell ref="D29:G29"/>
    <mergeCell ref="D30:G30"/>
    <mergeCell ref="D31:G31"/>
    <mergeCell ref="A24:O24"/>
    <mergeCell ref="H4:J4"/>
    <mergeCell ref="H5:H6"/>
    <mergeCell ref="I5:I6"/>
    <mergeCell ref="J5:J6"/>
    <mergeCell ref="K4:M4"/>
    <mergeCell ref="L5:L6"/>
    <mergeCell ref="M5:M6"/>
    <mergeCell ref="C19:C20"/>
    <mergeCell ref="D19:D20"/>
    <mergeCell ref="E19:E20"/>
    <mergeCell ref="F19:F20"/>
    <mergeCell ref="C15:C16"/>
    <mergeCell ref="M19:M20"/>
    <mergeCell ref="N19:N20"/>
    <mergeCell ref="D15:D16"/>
  </mergeCells>
  <printOptions horizontalCentered="1"/>
  <pageMargins left="0.39370078740157483" right="0.39370078740157483" top="0.59055118110236227" bottom="0.19685039370078741"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zoomScaleNormal="100" zoomScaleSheetLayoutView="90" workbookViewId="0"/>
  </sheetViews>
  <sheetFormatPr defaultRowHeight="12.75" x14ac:dyDescent="0.2"/>
  <cols>
    <col min="1" max="3" width="3.28515625" customWidth="1"/>
    <col min="4" max="4" width="28" customWidth="1"/>
    <col min="5" max="5" width="4.5703125" customWidth="1"/>
    <col min="6" max="6" width="4.5703125" hidden="1" customWidth="1"/>
    <col min="7" max="7" width="4.5703125" customWidth="1"/>
    <col min="8" max="8" width="4.140625" customWidth="1"/>
    <col min="10" max="10" width="10.140625" customWidth="1"/>
    <col min="11" max="11" width="23.42578125" customWidth="1"/>
    <col min="12" max="12" width="6.28515625" customWidth="1"/>
  </cols>
  <sheetData>
    <row r="1" spans="1:12" s="63" customFormat="1" ht="15" customHeight="1" x14ac:dyDescent="0.2">
      <c r="A1" s="60"/>
      <c r="B1" s="60"/>
      <c r="C1" s="60"/>
      <c r="D1" s="60"/>
      <c r="E1" s="60"/>
      <c r="F1" s="60"/>
      <c r="G1" s="60"/>
      <c r="H1" s="60"/>
      <c r="I1" s="61"/>
      <c r="J1" s="62"/>
      <c r="K1" s="328" t="s">
        <v>68</v>
      </c>
      <c r="L1" s="328"/>
    </row>
    <row r="2" spans="1:12" s="63" customFormat="1" ht="15" x14ac:dyDescent="0.2">
      <c r="A2" s="60"/>
      <c r="B2" s="60"/>
      <c r="C2" s="60"/>
      <c r="D2" s="60"/>
      <c r="E2" s="60"/>
      <c r="F2" s="60"/>
      <c r="G2" s="60"/>
      <c r="H2" s="60"/>
      <c r="I2" s="61"/>
      <c r="J2" s="62"/>
      <c r="K2" s="328"/>
      <c r="L2" s="328"/>
    </row>
    <row r="3" spans="1:12" s="63" customFormat="1" ht="50.25" customHeight="1" x14ac:dyDescent="0.2">
      <c r="A3" s="60"/>
      <c r="B3" s="60"/>
      <c r="C3" s="60"/>
      <c r="D3" s="60"/>
      <c r="E3" s="60"/>
      <c r="F3" s="60"/>
      <c r="G3" s="60"/>
      <c r="H3" s="60"/>
      <c r="I3" s="61"/>
      <c r="J3" s="62"/>
      <c r="K3" s="328"/>
      <c r="L3" s="328"/>
    </row>
    <row r="4" spans="1:12" s="2" customFormat="1" x14ac:dyDescent="0.2">
      <c r="A4" s="307" t="s">
        <v>57</v>
      </c>
      <c r="B4" s="307"/>
      <c r="C4" s="307"/>
      <c r="D4" s="307"/>
      <c r="E4" s="307"/>
      <c r="F4" s="307"/>
      <c r="G4" s="307"/>
      <c r="H4" s="307"/>
      <c r="I4" s="307"/>
      <c r="J4" s="307"/>
      <c r="K4" s="307"/>
      <c r="L4" s="307"/>
    </row>
    <row r="5" spans="1:12" x14ac:dyDescent="0.2">
      <c r="A5" s="252" t="s">
        <v>27</v>
      </c>
      <c r="B5" s="252"/>
      <c r="C5" s="252"/>
      <c r="D5" s="252"/>
      <c r="E5" s="252"/>
      <c r="F5" s="252"/>
      <c r="G5" s="252"/>
      <c r="H5" s="252"/>
      <c r="I5" s="252"/>
      <c r="J5" s="252"/>
      <c r="K5" s="252"/>
      <c r="L5" s="252"/>
    </row>
    <row r="6" spans="1:12" s="2" customFormat="1" ht="12.75" customHeight="1" x14ac:dyDescent="0.2">
      <c r="A6" s="308" t="s">
        <v>58</v>
      </c>
      <c r="B6" s="308"/>
      <c r="C6" s="308"/>
      <c r="D6" s="308"/>
      <c r="E6" s="308"/>
      <c r="F6" s="308"/>
      <c r="G6" s="308"/>
      <c r="H6" s="308"/>
      <c r="I6" s="308"/>
      <c r="J6" s="308"/>
      <c r="K6" s="308"/>
      <c r="L6" s="308"/>
    </row>
    <row r="7" spans="1:12" ht="13.5" thickBot="1" x14ac:dyDescent="0.25">
      <c r="A7" s="55"/>
      <c r="B7" s="55"/>
      <c r="C7" s="55"/>
      <c r="D7" s="55"/>
      <c r="E7" s="55"/>
      <c r="F7" s="55"/>
      <c r="G7" s="74"/>
      <c r="H7" s="55"/>
      <c r="I7" s="55"/>
      <c r="J7" s="37"/>
      <c r="K7" s="3"/>
      <c r="L7" s="58" t="s">
        <v>55</v>
      </c>
    </row>
    <row r="8" spans="1:12" ht="12.75" customHeight="1" x14ac:dyDescent="0.2">
      <c r="A8" s="254" t="s">
        <v>0</v>
      </c>
      <c r="B8" s="257" t="s">
        <v>1</v>
      </c>
      <c r="C8" s="257" t="s">
        <v>2</v>
      </c>
      <c r="D8" s="260" t="s">
        <v>3</v>
      </c>
      <c r="E8" s="257" t="s">
        <v>4</v>
      </c>
      <c r="F8" s="284" t="s">
        <v>67</v>
      </c>
      <c r="G8" s="284" t="s">
        <v>67</v>
      </c>
      <c r="H8" s="263" t="s">
        <v>5</v>
      </c>
      <c r="I8" s="266" t="s">
        <v>6</v>
      </c>
      <c r="J8" s="277" t="s">
        <v>59</v>
      </c>
      <c r="K8" s="280" t="s">
        <v>44</v>
      </c>
      <c r="L8" s="281"/>
    </row>
    <row r="9" spans="1:12" x14ac:dyDescent="0.2">
      <c r="A9" s="255"/>
      <c r="B9" s="258"/>
      <c r="C9" s="258"/>
      <c r="D9" s="261"/>
      <c r="E9" s="258"/>
      <c r="F9" s="285"/>
      <c r="G9" s="285"/>
      <c r="H9" s="264"/>
      <c r="I9" s="267"/>
      <c r="J9" s="278"/>
      <c r="K9" s="282" t="s">
        <v>21</v>
      </c>
      <c r="L9" s="64" t="s">
        <v>56</v>
      </c>
    </row>
    <row r="10" spans="1:12" ht="109.5" customHeight="1" thickBot="1" x14ac:dyDescent="0.25">
      <c r="A10" s="256"/>
      <c r="B10" s="259"/>
      <c r="C10" s="259"/>
      <c r="D10" s="262"/>
      <c r="E10" s="259"/>
      <c r="F10" s="286"/>
      <c r="G10" s="286"/>
      <c r="H10" s="265"/>
      <c r="I10" s="268"/>
      <c r="J10" s="279"/>
      <c r="K10" s="283"/>
      <c r="L10" s="59" t="s">
        <v>31</v>
      </c>
    </row>
    <row r="11" spans="1:12" ht="29.25" customHeight="1" thickBot="1" x14ac:dyDescent="0.25">
      <c r="A11" s="203" t="s">
        <v>22</v>
      </c>
      <c r="B11" s="204"/>
      <c r="C11" s="204"/>
      <c r="D11" s="204"/>
      <c r="E11" s="204"/>
      <c r="F11" s="204"/>
      <c r="G11" s="204"/>
      <c r="H11" s="204"/>
      <c r="I11" s="204"/>
      <c r="J11" s="204"/>
      <c r="K11" s="204"/>
      <c r="L11" s="205"/>
    </row>
    <row r="12" spans="1:12" ht="13.5" thickBot="1" x14ac:dyDescent="0.25">
      <c r="A12" s="291" t="s">
        <v>28</v>
      </c>
      <c r="B12" s="292"/>
      <c r="C12" s="292"/>
      <c r="D12" s="292"/>
      <c r="E12" s="292"/>
      <c r="F12" s="292"/>
      <c r="G12" s="292"/>
      <c r="H12" s="292"/>
      <c r="I12" s="292"/>
      <c r="J12" s="292"/>
      <c r="K12" s="292"/>
      <c r="L12" s="293"/>
    </row>
    <row r="13" spans="1:12" ht="13.5" thickBot="1" x14ac:dyDescent="0.25">
      <c r="A13" s="14" t="s">
        <v>7</v>
      </c>
      <c r="B13" s="294" t="s">
        <v>23</v>
      </c>
      <c r="C13" s="294"/>
      <c r="D13" s="294"/>
      <c r="E13" s="294"/>
      <c r="F13" s="294"/>
      <c r="G13" s="294"/>
      <c r="H13" s="294"/>
      <c r="I13" s="294"/>
      <c r="J13" s="294"/>
      <c r="K13" s="294"/>
      <c r="L13" s="295"/>
    </row>
    <row r="14" spans="1:12" ht="13.5" thickBot="1" x14ac:dyDescent="0.25">
      <c r="A14" s="15" t="s">
        <v>7</v>
      </c>
      <c r="B14" s="16" t="s">
        <v>7</v>
      </c>
      <c r="C14" s="296" t="s">
        <v>25</v>
      </c>
      <c r="D14" s="296"/>
      <c r="E14" s="296"/>
      <c r="F14" s="296"/>
      <c r="G14" s="296"/>
      <c r="H14" s="296"/>
      <c r="I14" s="296"/>
      <c r="J14" s="297"/>
      <c r="K14" s="297"/>
      <c r="L14" s="298"/>
    </row>
    <row r="15" spans="1:12" ht="29.25" customHeight="1" x14ac:dyDescent="0.2">
      <c r="A15" s="299" t="s">
        <v>7</v>
      </c>
      <c r="B15" s="236" t="s">
        <v>7</v>
      </c>
      <c r="C15" s="216" t="s">
        <v>7</v>
      </c>
      <c r="D15" s="238" t="s">
        <v>42</v>
      </c>
      <c r="E15" s="165" t="s">
        <v>47</v>
      </c>
      <c r="F15" s="326" t="s">
        <v>61</v>
      </c>
      <c r="G15" s="289">
        <v>9010102</v>
      </c>
      <c r="H15" s="301" t="s">
        <v>20</v>
      </c>
      <c r="I15" s="19" t="s">
        <v>8</v>
      </c>
      <c r="J15" s="39">
        <v>17377</v>
      </c>
      <c r="K15" s="302" t="s">
        <v>51</v>
      </c>
      <c r="L15" s="287">
        <v>18</v>
      </c>
    </row>
    <row r="16" spans="1:12" ht="13.5" thickBot="1" x14ac:dyDescent="0.25">
      <c r="A16" s="300"/>
      <c r="B16" s="237"/>
      <c r="C16" s="162"/>
      <c r="D16" s="239"/>
      <c r="E16" s="166"/>
      <c r="F16" s="327"/>
      <c r="G16" s="290"/>
      <c r="H16" s="168"/>
      <c r="I16" s="28" t="s">
        <v>9</v>
      </c>
      <c r="J16" s="41">
        <f>J15</f>
        <v>17377</v>
      </c>
      <c r="K16" s="303"/>
      <c r="L16" s="288"/>
    </row>
    <row r="17" spans="1:16" ht="29.25" customHeight="1" x14ac:dyDescent="0.2">
      <c r="A17" s="56" t="s">
        <v>7</v>
      </c>
      <c r="B17" s="17" t="s">
        <v>7</v>
      </c>
      <c r="C17" s="216" t="s">
        <v>10</v>
      </c>
      <c r="D17" s="217" t="s">
        <v>24</v>
      </c>
      <c r="E17" s="165" t="s">
        <v>48</v>
      </c>
      <c r="F17" s="326" t="s">
        <v>62</v>
      </c>
      <c r="G17" s="289">
        <v>9010201</v>
      </c>
      <c r="H17" s="18" t="s">
        <v>20</v>
      </c>
      <c r="I17" s="19" t="s">
        <v>8</v>
      </c>
      <c r="J17" s="43">
        <v>2896</v>
      </c>
      <c r="K17" s="210" t="s">
        <v>52</v>
      </c>
      <c r="L17" s="287">
        <v>3</v>
      </c>
    </row>
    <row r="18" spans="1:16" ht="13.5" thickBot="1" x14ac:dyDescent="0.25">
      <c r="A18" s="57"/>
      <c r="B18" s="20"/>
      <c r="C18" s="162"/>
      <c r="D18" s="174"/>
      <c r="E18" s="166"/>
      <c r="F18" s="327"/>
      <c r="G18" s="290"/>
      <c r="H18" s="21"/>
      <c r="I18" s="29" t="s">
        <v>9</v>
      </c>
      <c r="J18" s="41">
        <f>J17</f>
        <v>2896</v>
      </c>
      <c r="K18" s="211"/>
      <c r="L18" s="288"/>
    </row>
    <row r="19" spans="1:16" ht="28.5" customHeight="1" x14ac:dyDescent="0.2">
      <c r="A19" s="56" t="s">
        <v>7</v>
      </c>
      <c r="B19" s="17" t="s">
        <v>7</v>
      </c>
      <c r="C19" s="161" t="s">
        <v>11</v>
      </c>
      <c r="D19" s="173" t="s">
        <v>29</v>
      </c>
      <c r="E19" s="165"/>
      <c r="F19" s="326" t="s">
        <v>63</v>
      </c>
      <c r="G19" s="289">
        <v>9010202</v>
      </c>
      <c r="H19" s="32" t="s">
        <v>20</v>
      </c>
      <c r="I19" s="19" t="s">
        <v>8</v>
      </c>
      <c r="J19" s="43">
        <v>7241</v>
      </c>
      <c r="K19" s="210" t="s">
        <v>53</v>
      </c>
      <c r="L19" s="25">
        <v>3</v>
      </c>
    </row>
    <row r="20" spans="1:16" ht="13.5" thickBot="1" x14ac:dyDescent="0.25">
      <c r="A20" s="57"/>
      <c r="B20" s="20"/>
      <c r="C20" s="162"/>
      <c r="D20" s="174"/>
      <c r="E20" s="166"/>
      <c r="F20" s="327"/>
      <c r="G20" s="290"/>
      <c r="H20" s="21"/>
      <c r="I20" s="29" t="s">
        <v>9</v>
      </c>
      <c r="J20" s="41">
        <f>J19</f>
        <v>7241</v>
      </c>
      <c r="K20" s="211"/>
      <c r="L20" s="31"/>
    </row>
    <row r="21" spans="1:16" ht="54.75" customHeight="1" x14ac:dyDescent="0.2">
      <c r="A21" s="56" t="s">
        <v>7</v>
      </c>
      <c r="B21" s="17" t="s">
        <v>7</v>
      </c>
      <c r="C21" s="161" t="s">
        <v>19</v>
      </c>
      <c r="D21" s="163" t="s">
        <v>50</v>
      </c>
      <c r="E21" s="165"/>
      <c r="F21" s="326" t="s">
        <v>64</v>
      </c>
      <c r="G21" s="289">
        <v>9010106</v>
      </c>
      <c r="H21" s="167" t="s">
        <v>20</v>
      </c>
      <c r="I21" s="30" t="s">
        <v>8</v>
      </c>
      <c r="J21" s="39">
        <v>2896</v>
      </c>
      <c r="K21" s="210" t="s">
        <v>54</v>
      </c>
      <c r="L21" s="65">
        <v>5</v>
      </c>
    </row>
    <row r="22" spans="1:16" ht="13.5" thickBot="1" x14ac:dyDescent="0.25">
      <c r="A22" s="57"/>
      <c r="B22" s="20"/>
      <c r="C22" s="162"/>
      <c r="D22" s="164"/>
      <c r="E22" s="166"/>
      <c r="F22" s="327"/>
      <c r="G22" s="290"/>
      <c r="H22" s="168"/>
      <c r="I22" s="34" t="s">
        <v>9</v>
      </c>
      <c r="J22" s="41">
        <f>J21</f>
        <v>2896</v>
      </c>
      <c r="K22" s="330"/>
      <c r="L22" s="24"/>
    </row>
    <row r="23" spans="1:16" ht="30" customHeight="1" x14ac:dyDescent="0.2">
      <c r="A23" s="56" t="s">
        <v>7</v>
      </c>
      <c r="B23" s="17" t="s">
        <v>7</v>
      </c>
      <c r="C23" s="161" t="s">
        <v>49</v>
      </c>
      <c r="D23" s="163" t="s">
        <v>43</v>
      </c>
      <c r="E23" s="165"/>
      <c r="F23" s="326" t="s">
        <v>65</v>
      </c>
      <c r="G23" s="289">
        <v>9010105</v>
      </c>
      <c r="H23" s="167" t="s">
        <v>20</v>
      </c>
      <c r="I23" s="30" t="s">
        <v>8</v>
      </c>
      <c r="J23" s="39">
        <v>4344</v>
      </c>
      <c r="K23" s="33" t="s">
        <v>32</v>
      </c>
      <c r="L23" s="25">
        <v>1</v>
      </c>
    </row>
    <row r="24" spans="1:16" ht="13.5" thickBot="1" x14ac:dyDescent="0.25">
      <c r="A24" s="57"/>
      <c r="B24" s="20"/>
      <c r="C24" s="162"/>
      <c r="D24" s="164"/>
      <c r="E24" s="166"/>
      <c r="F24" s="327"/>
      <c r="G24" s="290"/>
      <c r="H24" s="168"/>
      <c r="I24" s="29" t="s">
        <v>9</v>
      </c>
      <c r="J24" s="41">
        <f>J23</f>
        <v>4344</v>
      </c>
      <c r="K24" s="36"/>
      <c r="L24" s="24"/>
    </row>
    <row r="25" spans="1:16" ht="13.5" thickBot="1" x14ac:dyDescent="0.25">
      <c r="A25" s="15" t="s">
        <v>7</v>
      </c>
      <c r="B25" s="22" t="s">
        <v>7</v>
      </c>
      <c r="C25" s="192" t="s">
        <v>12</v>
      </c>
      <c r="D25" s="193"/>
      <c r="E25" s="193"/>
      <c r="F25" s="193"/>
      <c r="G25" s="193"/>
      <c r="H25" s="193"/>
      <c r="I25" s="193"/>
      <c r="J25" s="47">
        <f>J24+J22+J20+J18+J16</f>
        <v>34754</v>
      </c>
      <c r="K25" s="194"/>
      <c r="L25" s="196"/>
    </row>
    <row r="26" spans="1:16" ht="13.5" thickBot="1" x14ac:dyDescent="0.25">
      <c r="A26" s="14" t="s">
        <v>7</v>
      </c>
      <c r="B26" s="23" t="s">
        <v>10</v>
      </c>
      <c r="C26" s="317" t="s">
        <v>30</v>
      </c>
      <c r="D26" s="318"/>
      <c r="E26" s="318"/>
      <c r="F26" s="318"/>
      <c r="G26" s="318"/>
      <c r="H26" s="318"/>
      <c r="I26" s="318"/>
      <c r="J26" s="318"/>
      <c r="K26" s="318"/>
      <c r="L26" s="319"/>
    </row>
    <row r="27" spans="1:16" ht="31.5" customHeight="1" x14ac:dyDescent="0.2">
      <c r="A27" s="56" t="s">
        <v>7</v>
      </c>
      <c r="B27" s="17" t="s">
        <v>10</v>
      </c>
      <c r="C27" s="161" t="s">
        <v>7</v>
      </c>
      <c r="D27" s="163" t="s">
        <v>45</v>
      </c>
      <c r="E27" s="320"/>
      <c r="F27" s="326" t="s">
        <v>66</v>
      </c>
      <c r="G27" s="289">
        <v>9010300</v>
      </c>
      <c r="H27" s="32" t="s">
        <v>20</v>
      </c>
      <c r="I27" s="19" t="s">
        <v>8</v>
      </c>
      <c r="J27" s="39">
        <v>2896</v>
      </c>
      <c r="K27" s="33" t="s">
        <v>46</v>
      </c>
      <c r="L27" s="25"/>
    </row>
    <row r="28" spans="1:16" ht="13.5" thickBot="1" x14ac:dyDescent="0.25">
      <c r="A28" s="57"/>
      <c r="B28" s="20"/>
      <c r="C28" s="162"/>
      <c r="D28" s="164"/>
      <c r="E28" s="321"/>
      <c r="F28" s="327"/>
      <c r="G28" s="290"/>
      <c r="H28" s="21"/>
      <c r="I28" s="29" t="s">
        <v>9</v>
      </c>
      <c r="J28" s="41">
        <f>J27</f>
        <v>2896</v>
      </c>
      <c r="K28" s="35"/>
      <c r="L28" s="31"/>
    </row>
    <row r="29" spans="1:16" ht="13.5" thickBot="1" x14ac:dyDescent="0.25">
      <c r="A29" s="14" t="s">
        <v>7</v>
      </c>
      <c r="B29" s="26" t="s">
        <v>10</v>
      </c>
      <c r="C29" s="192" t="s">
        <v>12</v>
      </c>
      <c r="D29" s="322"/>
      <c r="E29" s="322"/>
      <c r="F29" s="322"/>
      <c r="G29" s="322"/>
      <c r="H29" s="322"/>
      <c r="I29" s="323"/>
      <c r="J29" s="72">
        <f>J28</f>
        <v>2896</v>
      </c>
      <c r="K29" s="324"/>
      <c r="L29" s="325"/>
    </row>
    <row r="30" spans="1:16" ht="13.5" thickBot="1" x14ac:dyDescent="0.25">
      <c r="A30" s="56" t="s">
        <v>7</v>
      </c>
      <c r="B30" s="309" t="s">
        <v>13</v>
      </c>
      <c r="C30" s="310"/>
      <c r="D30" s="310"/>
      <c r="E30" s="310"/>
      <c r="F30" s="310"/>
      <c r="G30" s="310"/>
      <c r="H30" s="310"/>
      <c r="I30" s="311"/>
      <c r="J30" s="73">
        <f>J29+J25</f>
        <v>37650</v>
      </c>
      <c r="K30" s="312"/>
      <c r="L30" s="313"/>
    </row>
    <row r="31" spans="1:16" ht="13.5" thickBot="1" x14ac:dyDescent="0.25">
      <c r="A31" s="27" t="s">
        <v>16</v>
      </c>
      <c r="B31" s="186" t="s">
        <v>14</v>
      </c>
      <c r="C31" s="187"/>
      <c r="D31" s="187"/>
      <c r="E31" s="187"/>
      <c r="F31" s="187"/>
      <c r="G31" s="187"/>
      <c r="H31" s="187"/>
      <c r="I31" s="188"/>
      <c r="J31" s="49">
        <f>J30</f>
        <v>37650</v>
      </c>
      <c r="K31" s="189"/>
      <c r="L31" s="191"/>
    </row>
    <row r="32" spans="1:16" s="67" customFormat="1" ht="18.75" customHeight="1" x14ac:dyDescent="0.2">
      <c r="A32" s="329" t="s">
        <v>69</v>
      </c>
      <c r="B32" s="329"/>
      <c r="C32" s="329"/>
      <c r="D32" s="329"/>
      <c r="E32" s="329"/>
      <c r="F32" s="329"/>
      <c r="G32" s="329"/>
      <c r="H32" s="329"/>
      <c r="I32" s="329"/>
      <c r="J32" s="329"/>
      <c r="K32" s="329"/>
      <c r="L32" s="329"/>
      <c r="M32" s="329"/>
      <c r="N32" s="329"/>
      <c r="O32" s="329"/>
      <c r="P32" s="66"/>
    </row>
    <row r="33" spans="1:12" ht="12.75" customHeight="1" thickBot="1" x14ac:dyDescent="0.25">
      <c r="A33" s="4"/>
      <c r="B33" s="5"/>
      <c r="C33" s="5"/>
      <c r="D33" s="175" t="s">
        <v>18</v>
      </c>
      <c r="E33" s="175"/>
      <c r="F33" s="175"/>
      <c r="G33" s="175"/>
      <c r="H33" s="175"/>
      <c r="I33" s="175"/>
      <c r="J33" s="175"/>
      <c r="K33" s="6"/>
      <c r="L33" s="10"/>
    </row>
    <row r="34" spans="1:12" ht="42" customHeight="1" thickBot="1" x14ac:dyDescent="0.25">
      <c r="A34" s="2"/>
      <c r="B34" s="7"/>
      <c r="C34" s="7"/>
      <c r="D34" s="314" t="s">
        <v>15</v>
      </c>
      <c r="E34" s="315"/>
      <c r="F34" s="315"/>
      <c r="G34" s="315"/>
      <c r="H34" s="315"/>
      <c r="I34" s="316"/>
      <c r="J34" s="68" t="s">
        <v>60</v>
      </c>
      <c r="K34" s="2"/>
      <c r="L34" s="9"/>
    </row>
    <row r="35" spans="1:12" ht="13.5" thickBot="1" x14ac:dyDescent="0.25">
      <c r="A35" s="2"/>
      <c r="B35" s="7"/>
      <c r="C35" s="7"/>
      <c r="D35" s="178" t="s">
        <v>17</v>
      </c>
      <c r="E35" s="179"/>
      <c r="F35" s="179"/>
      <c r="G35" s="179"/>
      <c r="H35" s="179"/>
      <c r="I35" s="304"/>
      <c r="J35" s="69">
        <f>J36</f>
        <v>37650</v>
      </c>
      <c r="K35" s="2"/>
      <c r="L35" s="9"/>
    </row>
    <row r="36" spans="1:12" ht="13.5" thickBot="1" x14ac:dyDescent="0.25">
      <c r="A36" s="2"/>
      <c r="B36" s="8"/>
      <c r="C36" s="8"/>
      <c r="D36" s="180" t="s">
        <v>26</v>
      </c>
      <c r="E36" s="181"/>
      <c r="F36" s="181"/>
      <c r="G36" s="181"/>
      <c r="H36" s="181"/>
      <c r="I36" s="305"/>
      <c r="J36" s="70">
        <f>SUMIF(I15:I27,"sb",J15:J27)</f>
        <v>37650</v>
      </c>
      <c r="K36" s="2"/>
      <c r="L36" s="9"/>
    </row>
    <row r="37" spans="1:12" ht="13.5" thickBot="1" x14ac:dyDescent="0.25">
      <c r="A37" s="2"/>
      <c r="B37" s="7"/>
      <c r="C37" s="7"/>
      <c r="D37" s="182" t="s">
        <v>9</v>
      </c>
      <c r="E37" s="183"/>
      <c r="F37" s="183"/>
      <c r="G37" s="183"/>
      <c r="H37" s="183"/>
      <c r="I37" s="306"/>
      <c r="J37" s="71">
        <f>J35</f>
        <v>37650</v>
      </c>
      <c r="K37" s="2"/>
      <c r="L37" s="2"/>
    </row>
  </sheetData>
  <mergeCells count="76">
    <mergeCell ref="G23:G24"/>
    <mergeCell ref="G21:G22"/>
    <mergeCell ref="G27:G28"/>
    <mergeCell ref="K1:L3"/>
    <mergeCell ref="A32:O32"/>
    <mergeCell ref="C23:C24"/>
    <mergeCell ref="K25:L25"/>
    <mergeCell ref="K19:K20"/>
    <mergeCell ref="E21:E22"/>
    <mergeCell ref="H21:H22"/>
    <mergeCell ref="K21:K22"/>
    <mergeCell ref="G19:G20"/>
    <mergeCell ref="C17:C18"/>
    <mergeCell ref="D17:D18"/>
    <mergeCell ref="E17:E18"/>
    <mergeCell ref="K17:K18"/>
    <mergeCell ref="D33:J33"/>
    <mergeCell ref="F15:F16"/>
    <mergeCell ref="F17:F18"/>
    <mergeCell ref="F19:F20"/>
    <mergeCell ref="F21:F22"/>
    <mergeCell ref="F23:F24"/>
    <mergeCell ref="F27:F28"/>
    <mergeCell ref="D23:D24"/>
    <mergeCell ref="E23:E24"/>
    <mergeCell ref="H23:H24"/>
    <mergeCell ref="C25:I25"/>
    <mergeCell ref="C19:C20"/>
    <mergeCell ref="D19:D20"/>
    <mergeCell ref="E19:E20"/>
    <mergeCell ref="C21:C22"/>
    <mergeCell ref="D21:D22"/>
    <mergeCell ref="D35:I35"/>
    <mergeCell ref="D36:I36"/>
    <mergeCell ref="D37:I37"/>
    <mergeCell ref="A4:L4"/>
    <mergeCell ref="A6:L6"/>
    <mergeCell ref="B30:I30"/>
    <mergeCell ref="K30:L30"/>
    <mergeCell ref="B31:I31"/>
    <mergeCell ref="K31:L31"/>
    <mergeCell ref="D34:I34"/>
    <mergeCell ref="C26:L26"/>
    <mergeCell ref="C27:C28"/>
    <mergeCell ref="D27:D28"/>
    <mergeCell ref="E27:E28"/>
    <mergeCell ref="C29:I29"/>
    <mergeCell ref="K29:L29"/>
    <mergeCell ref="L17:L18"/>
    <mergeCell ref="G17:G18"/>
    <mergeCell ref="A11:L11"/>
    <mergeCell ref="A12:L12"/>
    <mergeCell ref="B13:L13"/>
    <mergeCell ref="C14:L14"/>
    <mergeCell ref="A15:A16"/>
    <mergeCell ref="B15:B16"/>
    <mergeCell ref="C15:C16"/>
    <mergeCell ref="D15:D16"/>
    <mergeCell ref="E15:E16"/>
    <mergeCell ref="H15:H16"/>
    <mergeCell ref="K15:K16"/>
    <mergeCell ref="L15:L16"/>
    <mergeCell ref="G15:G16"/>
    <mergeCell ref="I8:I10"/>
    <mergeCell ref="J8:J10"/>
    <mergeCell ref="K8:L8"/>
    <mergeCell ref="K9:K10"/>
    <mergeCell ref="A5:L5"/>
    <mergeCell ref="A8:A10"/>
    <mergeCell ref="B8:B10"/>
    <mergeCell ref="C8:C10"/>
    <mergeCell ref="D8:D10"/>
    <mergeCell ref="E8:E10"/>
    <mergeCell ref="H8:H10"/>
    <mergeCell ref="F8:F10"/>
    <mergeCell ref="G8:G10"/>
  </mergeCells>
  <printOptions horizontalCentered="1"/>
  <pageMargins left="0.98425196850393704" right="0.19685039370078741" top="0.59055118110236227" bottom="0.3937007874015748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Asignavimų valdydojai</vt:lpstr>
      <vt:lpstr>Aprašymas</vt:lpstr>
      <vt:lpstr>Ataskaita</vt:lpstr>
      <vt:lpstr>Isakymas</vt:lpstr>
      <vt:lpstr>Aprašymas!Print_Area</vt:lpstr>
      <vt:lpstr>Ataskaita!Print_Area</vt:lpstr>
      <vt:lpstr>Isakymas!Print_Area</vt:lpstr>
      <vt:lpstr>Ataskaita!Print_Titles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Virginija Palaimiene</cp:lastModifiedBy>
  <cp:lastPrinted>2016-03-10T07:58:53Z</cp:lastPrinted>
  <dcterms:created xsi:type="dcterms:W3CDTF">2005-11-15T09:07:30Z</dcterms:created>
  <dcterms:modified xsi:type="dcterms:W3CDTF">2016-03-14T07:29:54Z</dcterms:modified>
</cp:coreProperties>
</file>