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eeasy\userdir$\j.cinauskaite\Desktop\Dokumentai\2015_JURGITA\KMART\Posedziai\20161213\9_programa\"/>
    </mc:Choice>
  </mc:AlternateContent>
  <bookViews>
    <workbookView xWindow="0" yWindow="0" windowWidth="7050" windowHeight="9540" firstSheet="1" activeTab="1"/>
  </bookViews>
  <sheets>
    <sheet name="Asignavimų valdydojai" sheetId="6" state="hidden" r:id="rId1"/>
    <sheet name="09 programa" sheetId="13" r:id="rId2"/>
    <sheet name="Aiškinamoji lentelė" sheetId="12" r:id="rId3"/>
  </sheets>
  <definedNames>
    <definedName name="_xlnm.Print_Area" localSheetId="1">'09 programa'!$A$1:$N$62</definedName>
    <definedName name="_xlnm.Print_Area" localSheetId="2">'Aiškinamoji lentelė'!$A$1:$S$65</definedName>
    <definedName name="_xlnm.Print_Titles" localSheetId="1">'09 programa'!$6:$9</definedName>
    <definedName name="_xlnm.Print_Titles" localSheetId="2">'Aiškinamoji lentelė'!$6:$9</definedName>
  </definedNames>
  <calcPr calcId="162913"/>
</workbook>
</file>

<file path=xl/calcChain.xml><?xml version="1.0" encoding="utf-8"?>
<calcChain xmlns="http://schemas.openxmlformats.org/spreadsheetml/2006/main">
  <c r="I28" i="13" l="1"/>
  <c r="J28" i="13"/>
  <c r="H28" i="13"/>
  <c r="I17" i="13"/>
  <c r="J17" i="13"/>
  <c r="H17" i="13"/>
  <c r="H59" i="13"/>
  <c r="K32" i="12" l="1"/>
  <c r="K35" i="12" s="1"/>
  <c r="N35" i="12"/>
  <c r="M32" i="12"/>
  <c r="L32" i="12"/>
  <c r="J32" i="12"/>
  <c r="J35" i="12" s="1"/>
  <c r="J61" i="13" l="1"/>
  <c r="J60" i="13" s="1"/>
  <c r="I61" i="13"/>
  <c r="I60" i="13" s="1"/>
  <c r="H61" i="13"/>
  <c r="H60" i="13" s="1"/>
  <c r="J59" i="13"/>
  <c r="J58" i="13" s="1"/>
  <c r="I59" i="13"/>
  <c r="I58" i="13" s="1"/>
  <c r="J51" i="13"/>
  <c r="I51" i="13"/>
  <c r="H51" i="13"/>
  <c r="J49" i="13"/>
  <c r="I49" i="13"/>
  <c r="H49" i="13"/>
  <c r="J43" i="13"/>
  <c r="I43" i="13"/>
  <c r="H43" i="13"/>
  <c r="J41" i="13"/>
  <c r="I41" i="13"/>
  <c r="H41" i="13"/>
  <c r="J37" i="13"/>
  <c r="I37" i="13"/>
  <c r="H37" i="13"/>
  <c r="J32" i="13"/>
  <c r="J35" i="13" s="1"/>
  <c r="I32" i="13"/>
  <c r="I35" i="13" s="1"/>
  <c r="H32" i="13"/>
  <c r="J20" i="13"/>
  <c r="I20" i="13"/>
  <c r="H20" i="13"/>
  <c r="J62" i="13" l="1"/>
  <c r="H52" i="13"/>
  <c r="H53" i="13" s="1"/>
  <c r="I52" i="13"/>
  <c r="I53" i="13" s="1"/>
  <c r="H58" i="13"/>
  <c r="H62" i="13" s="1"/>
  <c r="J52" i="13"/>
  <c r="J53" i="13" s="1"/>
  <c r="I44" i="13"/>
  <c r="I62" i="13"/>
  <c r="H35" i="13"/>
  <c r="J44" i="13"/>
  <c r="I63" i="12"/>
  <c r="H63" i="12"/>
  <c r="H61" i="12"/>
  <c r="J54" i="13" l="1"/>
  <c r="J55" i="13" s="1"/>
  <c r="I54" i="13"/>
  <c r="I55" i="13" s="1"/>
  <c r="H44" i="13"/>
  <c r="H54" i="13" s="1"/>
  <c r="H55" i="13" s="1"/>
  <c r="O51" i="12"/>
  <c r="N51" i="12"/>
  <c r="M51" i="12"/>
  <c r="L51" i="12"/>
  <c r="K51" i="12"/>
  <c r="J51" i="12"/>
  <c r="I51" i="12"/>
  <c r="H51" i="12"/>
  <c r="O49" i="12"/>
  <c r="O52" i="12" s="1"/>
  <c r="O53" i="12" s="1"/>
  <c r="N49" i="12"/>
  <c r="N52" i="12" s="1"/>
  <c r="N53" i="12" s="1"/>
  <c r="M49" i="12"/>
  <c r="M52" i="12" s="1"/>
  <c r="M53" i="12" s="1"/>
  <c r="L49" i="12"/>
  <c r="L52" i="12" s="1"/>
  <c r="L53" i="12" s="1"/>
  <c r="K49" i="12"/>
  <c r="K52" i="12" s="1"/>
  <c r="K53" i="12" s="1"/>
  <c r="I49" i="12"/>
  <c r="H49" i="12"/>
  <c r="J47" i="12"/>
  <c r="J49" i="12" s="1"/>
  <c r="K28" i="12"/>
  <c r="L28" i="12"/>
  <c r="M28" i="12"/>
  <c r="N28" i="12"/>
  <c r="O28" i="12"/>
  <c r="I28" i="12"/>
  <c r="H28" i="12"/>
  <c r="O43" i="12"/>
  <c r="N43" i="12"/>
  <c r="M43" i="12"/>
  <c r="L43" i="12"/>
  <c r="K43" i="12"/>
  <c r="J43" i="12"/>
  <c r="I43" i="12"/>
  <c r="H43" i="12"/>
  <c r="O41" i="12"/>
  <c r="N41" i="12"/>
  <c r="M41" i="12"/>
  <c r="L41" i="12"/>
  <c r="K41" i="12"/>
  <c r="I41" i="12"/>
  <c r="H41" i="12"/>
  <c r="J38" i="12"/>
  <c r="J41" i="12" s="1"/>
  <c r="J52" i="12" l="1"/>
  <c r="J53" i="12" s="1"/>
  <c r="H52" i="12"/>
  <c r="H53" i="12" s="1"/>
  <c r="I52" i="12"/>
  <c r="I53" i="12" s="1"/>
  <c r="J34" i="12" l="1"/>
  <c r="J33" i="12"/>
  <c r="O37" i="12"/>
  <c r="N37" i="12"/>
  <c r="M37" i="12"/>
  <c r="L37" i="12"/>
  <c r="K37" i="12"/>
  <c r="J37" i="12"/>
  <c r="I37" i="12"/>
  <c r="H37" i="12"/>
  <c r="O32" i="12"/>
  <c r="O35" i="12" s="1"/>
  <c r="N32" i="12"/>
  <c r="M35" i="12"/>
  <c r="H32" i="12"/>
  <c r="H35" i="12" s="1"/>
  <c r="I30" i="12"/>
  <c r="I32" i="12" l="1"/>
  <c r="I35" i="12" s="1"/>
  <c r="I61" i="12"/>
  <c r="L35" i="12"/>
  <c r="J25" i="12" l="1"/>
  <c r="J24" i="12"/>
  <c r="J22" i="12"/>
  <c r="I17" i="12"/>
  <c r="J17" i="12"/>
  <c r="K17" i="12"/>
  <c r="L17" i="12"/>
  <c r="M17" i="12"/>
  <c r="N17" i="12"/>
  <c r="O17" i="12"/>
  <c r="H17" i="12"/>
  <c r="J28" i="12" l="1"/>
  <c r="J61" i="12"/>
  <c r="O63" i="12" l="1"/>
  <c r="O62" i="12" s="1"/>
  <c r="O61" i="12"/>
  <c r="O60" i="12" s="1"/>
  <c r="N63" i="12"/>
  <c r="N62" i="12" s="1"/>
  <c r="N61" i="12"/>
  <c r="N60" i="12" s="1"/>
  <c r="M63" i="12"/>
  <c r="M62" i="12" s="1"/>
  <c r="M61" i="12"/>
  <c r="M60" i="12" s="1"/>
  <c r="L63" i="12"/>
  <c r="L62" i="12" s="1"/>
  <c r="L61" i="12"/>
  <c r="L60" i="12" s="1"/>
  <c r="K63" i="12"/>
  <c r="K62" i="12" s="1"/>
  <c r="K61" i="12"/>
  <c r="K60" i="12" s="1"/>
  <c r="O20" i="12"/>
  <c r="O44" i="12" s="1"/>
  <c r="O54" i="12" s="1"/>
  <c r="K20" i="12"/>
  <c r="K44" i="12" s="1"/>
  <c r="K54" i="12" s="1"/>
  <c r="L20" i="12"/>
  <c r="L44" i="12" s="1"/>
  <c r="L54" i="12" s="1"/>
  <c r="M20" i="12"/>
  <c r="M44" i="12" s="1"/>
  <c r="M54" i="12" s="1"/>
  <c r="K55" i="12" l="1"/>
  <c r="M55" i="12"/>
  <c r="N64" i="12"/>
  <c r="M64" i="12"/>
  <c r="L64" i="12"/>
  <c r="O64" i="12"/>
  <c r="K64" i="12"/>
  <c r="I62" i="12"/>
  <c r="H62" i="12"/>
  <c r="H60" i="12"/>
  <c r="H20" i="12"/>
  <c r="H44" i="12" s="1"/>
  <c r="H54" i="12" s="1"/>
  <c r="L55" i="12" l="1"/>
  <c r="O55" i="12"/>
  <c r="H64" i="12"/>
  <c r="H55" i="12" l="1"/>
  <c r="I60" i="12" l="1"/>
  <c r="I64" i="12" s="1"/>
  <c r="J63" i="12"/>
  <c r="J62" i="12" s="1"/>
  <c r="N20" i="12"/>
  <c r="N44" i="12" s="1"/>
  <c r="N54" i="12" s="1"/>
  <c r="J20" i="12"/>
  <c r="J44" i="12" s="1"/>
  <c r="J54" i="12" s="1"/>
  <c r="I20" i="12"/>
  <c r="I44" i="12" s="1"/>
  <c r="I54" i="12" s="1"/>
  <c r="N55" i="12" l="1"/>
  <c r="J60" i="12"/>
  <c r="J64" i="12" s="1"/>
  <c r="I55" i="12" l="1"/>
  <c r="J55" i="12" l="1"/>
</calcChain>
</file>

<file path=xl/comments1.xml><?xml version="1.0" encoding="utf-8"?>
<comments xmlns="http://schemas.openxmlformats.org/spreadsheetml/2006/main">
  <authors>
    <author>Snieguole Kacerauskaite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Remti jaunimo ir su jaunimu dirbančių organizacijų nuolatinę ir ilgalaikę programinę veiklą, jaunimo iniciatyvas, skatinti jaunimą užsiimti savanoriška veikla 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5" authorId="0" shapeId="0">
      <text>
        <r>
          <rPr>
            <b/>
            <sz val="9"/>
            <color indexed="81"/>
            <rFont val="Tahoma"/>
            <family val="2"/>
            <charset val="186"/>
          </rPr>
          <t>Jurgita Cetiner:</t>
        </r>
        <r>
          <rPr>
            <sz val="9"/>
            <color indexed="81"/>
            <rFont val="Tahoma"/>
            <family val="2"/>
            <charset val="186"/>
          </rPr>
          <t xml:space="preserve">
Šis renginys skirtas Vakarų Lietuvos regiono jaunimui, susirenka kasmet po 20 savivaldybių ir ten puiki proga reprezentuoti Klaipėdą. 6 priemonė orentuota į tarpžinybinio tinklo kūrimą pačioje Klaipėdoje.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186"/>
          </rPr>
          <t>"Koordinuotai teikti informaciją apie jaunimo veiklą ir jos galimybes"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Snieguole Kacerauskaite</author>
    <author>Jurgita Cinauskaite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Remti jaunimo ir su jaunimu dirbančių organizacijų nuolatinę ir ilgalaikę programinę veiklą, jaunimo iniciatyvas, skatinti jaunimą užsiimti savanoriška veikla 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4" authorId="1" shapeId="0">
      <text>
        <r>
          <rPr>
            <b/>
            <sz val="9"/>
            <color indexed="81"/>
            <rFont val="Tahoma"/>
            <family val="2"/>
            <charset val="186"/>
          </rPr>
          <t>Jurgita Cinauskaite:
2017 m. kovas-birželis ir rugsėjis-gruodis</t>
        </r>
      </text>
    </comment>
    <comment ref="N24" authorId="1" shapeId="0">
      <text>
        <r>
          <rPr>
            <b/>
            <sz val="9"/>
            <color indexed="81"/>
            <rFont val="Tahoma"/>
            <family val="2"/>
            <charset val="186"/>
          </rPr>
          <t>Jurgita Cinauskaite:</t>
        </r>
        <r>
          <rPr>
            <sz val="9"/>
            <color indexed="81"/>
            <rFont val="Tahoma"/>
            <family val="2"/>
            <charset val="186"/>
          </rPr>
          <t xml:space="preserve">
2018 m. sausis-birželis ir rugsėjis-gruodis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  <charset val="186"/>
          </rPr>
          <t>"Koordinuotai teikti informaciją apie jaunimo veiklą ir jos galimybes"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<sst xmlns="http://schemas.openxmlformats.org/spreadsheetml/2006/main" count="327" uniqueCount="120">
  <si>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</si>
  <si>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</si>
  <si>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</si>
  <si>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</si>
  <si>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</si>
  <si>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</si>
  <si>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Finansavimo šaltinis</t>
  </si>
  <si>
    <t>Iš viso</t>
  </si>
  <si>
    <t>Išlaidoms</t>
  </si>
  <si>
    <t>01</t>
  </si>
  <si>
    <t>SB</t>
  </si>
  <si>
    <t>Iš viso:</t>
  </si>
  <si>
    <t>02</t>
  </si>
  <si>
    <t>03</t>
  </si>
  <si>
    <t>Iš viso uždaviniui:</t>
  </si>
  <si>
    <t>Iš viso tikslui:</t>
  </si>
  <si>
    <t xml:space="preserve">Iš viso  programai: </t>
  </si>
  <si>
    <t>Finansavimo šaltiniai</t>
  </si>
  <si>
    <t>09</t>
  </si>
  <si>
    <t>SAVIVALDYBĖS LĖŠOS</t>
  </si>
  <si>
    <t>Finansavimo šaltinių suvestinė</t>
  </si>
  <si>
    <t>1</t>
  </si>
  <si>
    <t>Pavadinimas</t>
  </si>
  <si>
    <t>Turtui įsigyti ir finansiniams įsipareigojimams vykdyti</t>
  </si>
  <si>
    <t>03 Srateginis tikslas.  Užtikrinti gyventojams aukštą švietimo, kultūros, socialinių, sporto ir sveikatos apsaugos paslaugų kokybę ir prieinamumą</t>
  </si>
  <si>
    <t>Kurti pažangią ir pilietišką visuomenę, skatinant jaunimo ir su jaunimu dirbančių organizacijų veiklą, iniciatyvas ir dalyvavimą visuomeninėje veikloje</t>
  </si>
  <si>
    <t>Aktyvinti  jaunimo ir su jaunimu dirbančių organizacijų veiklą</t>
  </si>
  <si>
    <t>KITI ŠALTINIAI: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</si>
  <si>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</si>
  <si>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</si>
  <si>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JAUNIMO POLITIKOS PLĖTROS PROGRAMOS NR. 09</t>
  </si>
  <si>
    <t>09. Jaunimo politikos plėtros programa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</si>
  <si>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</si>
  <si>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</si>
  <si>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</si>
  <si>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</si>
  <si>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</si>
  <si>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</si>
  <si>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</si>
  <si>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</si>
  <si>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</si>
  <si>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 xml:space="preserve"> TIKSLŲ, UŽDAVINIŲ, PRIEMONIŲ, PRIEMONIŲ IŠLAIDŲ IR PRODUKTO KRITERIJŲ SUVESTINĖ</t>
  </si>
  <si>
    <t>Produkto kriterijus</t>
  </si>
  <si>
    <t>2017 m.</t>
  </si>
  <si>
    <t>P1.1.2.1</t>
  </si>
  <si>
    <t>P1.1.2.2</t>
  </si>
  <si>
    <t>Iš dalies finansuota projektų, skaičius</t>
  </si>
  <si>
    <t>Paskirtа premijų, skaičius</t>
  </si>
  <si>
    <t>2017-ųjų metų lėšų projektas</t>
  </si>
  <si>
    <t>Planas</t>
  </si>
  <si>
    <t>2018 m.</t>
  </si>
  <si>
    <t>2018-ųjų metų lėšų projektas</t>
  </si>
  <si>
    <t>Įgyvendinta projektų, vnt.</t>
  </si>
  <si>
    <t>tūkst. Eur</t>
  </si>
  <si>
    <t>URBACT projekto „Y kartos miestas“ („Gen-Y City“) įgyvendinimas</t>
  </si>
  <si>
    <r>
      <t>2016</t>
    </r>
    <r>
      <rPr>
        <sz val="12"/>
        <rFont val="Arial"/>
        <family val="2"/>
        <charset val="186"/>
      </rPr>
      <t>–</t>
    </r>
    <r>
      <rPr>
        <sz val="12"/>
        <rFont val="Times New Roman"/>
        <family val="1"/>
      </rPr>
      <t xml:space="preserve">2019 M. KLAIPĖDOS MIESTO SAVIVALDYBĖS </t>
    </r>
  </si>
  <si>
    <t>2016 m. patvirtintas asignavimų planas*</t>
  </si>
  <si>
    <t>Paskutinis 2016 m. asignavimų plano pakeitimas**</t>
  </si>
  <si>
    <t xml:space="preserve">* pagal Klaipėdos miesto savivaldybės tarybos sprendimus: 2015 m. gruodžio 22 d. Nr. T2-333 ir 2016 m. sausio 28 d. Nr. T1-29
</t>
  </si>
  <si>
    <t>2019-ųjų metų lėšų projektas</t>
  </si>
  <si>
    <t>2019 m.</t>
  </si>
  <si>
    <t>Iš jų darbo užmokesčiui</t>
  </si>
  <si>
    <t>04</t>
  </si>
  <si>
    <t>05</t>
  </si>
  <si>
    <t>Klaipėdos miesto atstovavimas tarptautiniuose jaunimo renginiuose</t>
  </si>
  <si>
    <t>Parengta paraiška, vnt.</t>
  </si>
  <si>
    <t>Renginių skaičius, vnt.</t>
  </si>
  <si>
    <t>Iš viso priemonei:</t>
  </si>
  <si>
    <t>Klaipėdos miesto studijų, verslo ir draugiškos jaunimui aplinkos pristatymas Vakarų Lietuvos regionui</t>
  </si>
  <si>
    <t>Suroganizuotas jaunimo informavimo ir bendradarbiavimo tinklo dalyvių forumas, vnt.</t>
  </si>
  <si>
    <t>06</t>
  </si>
  <si>
    <t>07</t>
  </si>
  <si>
    <t>Vakarų Lietuvos regiono jaunimo verslumo dirbtuvių kartu su Klaipėdos aukšosiomis ir profesinėmis mokyklomis organizavimas</t>
  </si>
  <si>
    <t>Dalyvavusiųjų juose skaičius, vnt.</t>
  </si>
  <si>
    <t xml:space="preserve">Dalyvių skaičius išvažiuojamajame renginyje, vnt. </t>
  </si>
  <si>
    <t xml:space="preserve">Dalyvių skaičius organizuojamame renginyje, vnt. </t>
  </si>
  <si>
    <t>Dalyvių skaičius, vnt.</t>
  </si>
  <si>
    <t>Jaunimo informavimo ir bendradarbiavimo stiprinimas</t>
  </si>
  <si>
    <t xml:space="preserve">Nuolat atnaujinamas jaunimui skirtas tinklapis klaipeda.jaunimas.lt ir kt. medijos, kart./mėn.     </t>
  </si>
  <si>
    <t>Forumo dalyvių skaičius, vnt.</t>
  </si>
  <si>
    <t>Klaipėdos jaunimo įvaizdžio stiprinimas</t>
  </si>
  <si>
    <t>Jaunimo ir su jaunimu dirbančių organizacijų bei jų iniciatyvų skatinimаs:</t>
  </si>
  <si>
    <t>Institucinių ir iniciatyvų projektų dalinis finansavimas</t>
  </si>
  <si>
    <t>Sukurtas logotipas „Klaipėda-jaunimo uostas“ ir jo naudojimo aprašas, vnt.</t>
  </si>
  <si>
    <t>Suroganizuota renginių, skaičius</t>
  </si>
  <si>
    <t>Paskirta piniginių stipendijų, skaičius</t>
  </si>
  <si>
    <t xml:space="preserve">Dalyvavimas Vakarų Lietuvos regiono renginyje „Jaunimo vasaros akademija“  </t>
  </si>
  <si>
    <t xml:space="preserve">Pasirengimas „Europos jaunimo sostinė 2020 m.“ konkursui </t>
  </si>
  <si>
    <t>Mobilios aplikacijos „Klaipėdos jaunimas“ sukūrimas ir administravimas, vnt.</t>
  </si>
  <si>
    <t>Atlikta tyrimų, skaičius</t>
  </si>
  <si>
    <t xml:space="preserve"> Skatinti jaunimo verslumą</t>
  </si>
  <si>
    <t>Įgyvendinta praktinių mokymų-seminarų, skaičius</t>
  </si>
  <si>
    <t>Suorganizuota verslumo dirbtuvių, skaičius</t>
  </si>
  <si>
    <t xml:space="preserve">Jaunimo pritraukimas į Klaipėdos miestą </t>
  </si>
  <si>
    <t>Jaunimo verslumą skatinančių priemonių įgyvendinimas</t>
  </si>
  <si>
    <t>2017-ųjų metų asignavimų planas</t>
  </si>
  <si>
    <r>
      <t>2017</t>
    </r>
    <r>
      <rPr>
        <sz val="12"/>
        <rFont val="Arial"/>
        <family val="2"/>
        <charset val="186"/>
      </rPr>
      <t>–</t>
    </r>
    <r>
      <rPr>
        <sz val="12"/>
        <rFont val="Times New Roman"/>
        <family val="1"/>
      </rPr>
      <t xml:space="preserve">2019 M. KLAIPĖDOS MIESTO SAVIVALDYBĖS </t>
    </r>
  </si>
  <si>
    <t>Sukurta ir pagaminta  atributika bei reprezentatyvios priemonės,   komplektų skaičius</t>
  </si>
  <si>
    <t>Organizuotas renginys Klaipėdoje, vnt./dalyvių skaičius, vnt.</t>
  </si>
  <si>
    <t>1/250</t>
  </si>
  <si>
    <t>Klaipėdos jaunimo situacijos tyrimo parengimas</t>
  </si>
  <si>
    <t>Verslumo renginių (mokymų, seminarų, konkursų) organizavimas</t>
  </si>
  <si>
    <t>Tarptautinio bendradarbiavimo plėtojimas</t>
  </si>
  <si>
    <t>** pagal Klaipėdos miesto savivaldybės tarybos 2016 m. liepos 28 d.  sprendimą Nr. T2-.200</t>
  </si>
  <si>
    <t>Kofinansuota projektų, skaičius</t>
  </si>
  <si>
    <t>Premijų už miestui aktualius ir pritaikomuosius darbus skyrimas Klaipėdos aukštųjų ir profesinių mokyklų absolventams</t>
  </si>
  <si>
    <t xml:space="preserve">Projektų, teikiamų nacionaliniams ir tarptautiniams konkursams, bendrafinansavimas </t>
  </si>
  <si>
    <t xml:space="preserve">Stipendijų skyrimas gabiems ir talentingiems Klaipėdos aukštųjų mokyklų 1 kurso studentams </t>
  </si>
  <si>
    <t>Suorganizuota renginių skaičius, vnt.</t>
  </si>
  <si>
    <t>Suorganizuotas jaunimo informavimo ir bendradarbiavimo tinklo dalyvių forumas, vnt.</t>
  </si>
  <si>
    <t>Organizuota praktinių mokymų-seminarų, skaičius</t>
  </si>
  <si>
    <t xml:space="preserve">Projektų, teikiamų nacionaliniams ir tarptautiniams konkursams, bendrasis finansavimas </t>
  </si>
  <si>
    <t xml:space="preserve">Bendrai finansuota projektų, skaičius </t>
  </si>
  <si>
    <t>Sukurtas logotipas „Klaipėda – jaunimo uostas“ ir jo naudojimo aprašas, vnt.</t>
  </si>
  <si>
    <t>Sukurta ir pagaminta  atributika bei reprezentatyvios priemonės, komplektų skaičius</t>
  </si>
  <si>
    <t xml:space="preserve">Nuolat atnaujinamas jaunimui skirta interneto svetainė klaipeda.jaunimas.lt ir kt. medijos, kart./mėn.     </t>
  </si>
  <si>
    <t>Mobilios programos „Klaipėdos jaunimas“ sukūrimas ir administravimas, vnt.</t>
  </si>
  <si>
    <t>ES</t>
  </si>
  <si>
    <t>Aiškinamojo rašto priedas Nr.3</t>
  </si>
  <si>
    <t>Klaipėdos miesto savivaldybės jaunimo politikos plėtros programos (Nr. 09) aprašymo                             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</si>
</sst>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4" x14ac:knownFonts="1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u/>
      <sz val="10"/>
      <name val="Times New Roman"/>
      <family val="1"/>
    </font>
    <font>
      <sz val="9"/>
      <name val="Times New Roman"/>
      <family val="1"/>
      <charset val="186"/>
    </font>
    <font>
      <sz val="12"/>
      <name val="Times New Roman"/>
      <family val="1"/>
    </font>
    <font>
      <sz val="12"/>
      <name val="Arial"/>
      <family val="2"/>
      <charset val="186"/>
    </font>
    <font>
      <b/>
      <sz val="12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8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88">
    <xf numFmtId="0" fontId="0" fillId="0" borderId="0" xfId="0"/>
    <xf numFmtId="49" fontId="1" fillId="0" borderId="0" xfId="0" applyNumberFormat="1" applyFont="1" applyFill="1" applyBorder="1" applyAlignment="1">
      <alignment horizontal="right" vertical="top"/>
    </xf>
    <xf numFmtId="0" fontId="3" fillId="0" borderId="0" xfId="0" applyFont="1"/>
    <xf numFmtId="0" fontId="3" fillId="0" borderId="51" xfId="0" applyFont="1" applyBorder="1" applyAlignment="1">
      <alignment horizontal="center" vertical="top" wrapText="1"/>
    </xf>
    <xf numFmtId="0" fontId="3" fillId="0" borderId="51" xfId="0" applyFont="1" applyBorder="1" applyAlignment="1">
      <alignment vertical="top" wrapText="1"/>
    </xf>
    <xf numFmtId="49" fontId="2" fillId="2" borderId="2" xfId="0" applyNumberFormat="1" applyFont="1" applyFill="1" applyBorder="1" applyAlignment="1">
      <alignment horizontal="center" vertical="top"/>
    </xf>
    <xf numFmtId="49" fontId="2" fillId="3" borderId="32" xfId="0" applyNumberFormat="1" applyFont="1" applyFill="1" applyBorder="1" applyAlignment="1">
      <alignment horizontal="center" vertical="top"/>
    </xf>
    <xf numFmtId="3" fontId="1" fillId="0" borderId="0" xfId="0" applyNumberFormat="1" applyFont="1" applyAlignment="1">
      <alignment vertical="top"/>
    </xf>
    <xf numFmtId="3" fontId="4" fillId="0" borderId="0" xfId="0" applyNumberFormat="1" applyFont="1"/>
    <xf numFmtId="3" fontId="6" fillId="0" borderId="1" xfId="0" applyNumberFormat="1" applyFont="1" applyBorder="1" applyAlignment="1">
      <alignment horizontal="center" vertical="top" wrapText="1"/>
    </xf>
    <xf numFmtId="3" fontId="6" fillId="0" borderId="0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vertical="top"/>
    </xf>
    <xf numFmtId="3" fontId="1" fillId="0" borderId="0" xfId="0" applyNumberFormat="1" applyFont="1" applyBorder="1" applyAlignment="1">
      <alignment horizontal="center" vertical="top"/>
    </xf>
    <xf numFmtId="3" fontId="6" fillId="0" borderId="25" xfId="0" applyNumberFormat="1" applyFont="1" applyBorder="1" applyAlignment="1">
      <alignment vertical="top" wrapText="1"/>
    </xf>
    <xf numFmtId="11" fontId="1" fillId="0" borderId="0" xfId="0" applyNumberFormat="1" applyFont="1" applyAlignment="1">
      <alignment horizontal="center" vertical="top" wrapText="1"/>
    </xf>
    <xf numFmtId="11" fontId="2" fillId="2" borderId="2" xfId="0" applyNumberFormat="1" applyFont="1" applyFill="1" applyBorder="1" applyAlignment="1">
      <alignment horizontal="center" vertical="top"/>
    </xf>
    <xf numFmtId="11" fontId="5" fillId="3" borderId="32" xfId="0" applyNumberFormat="1" applyFont="1" applyFill="1" applyBorder="1" applyAlignment="1">
      <alignment horizontal="center" vertical="top"/>
    </xf>
    <xf numFmtId="11" fontId="5" fillId="3" borderId="33" xfId="0" applyNumberFormat="1" applyFont="1" applyFill="1" applyBorder="1" applyAlignment="1">
      <alignment horizontal="center" vertical="top"/>
    </xf>
    <xf numFmtId="11" fontId="2" fillId="5" borderId="2" xfId="0" applyNumberFormat="1" applyFont="1" applyFill="1" applyBorder="1" applyAlignment="1">
      <alignment vertical="top"/>
    </xf>
    <xf numFmtId="11" fontId="1" fillId="0" borderId="0" xfId="0" applyNumberFormat="1" applyFont="1" applyFill="1" applyBorder="1" applyAlignment="1">
      <alignment vertical="top"/>
    </xf>
    <xf numFmtId="11" fontId="1" fillId="0" borderId="0" xfId="0" applyNumberFormat="1" applyFont="1" applyBorder="1" applyAlignment="1">
      <alignment vertical="top"/>
    </xf>
    <xf numFmtId="11" fontId="4" fillId="0" borderId="0" xfId="0" applyNumberFormat="1" applyFont="1"/>
    <xf numFmtId="3" fontId="6" fillId="0" borderId="21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center" vertical="top" wrapText="1"/>
    </xf>
    <xf numFmtId="49" fontId="2" fillId="0" borderId="0" xfId="0" applyNumberFormat="1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 wrapText="1"/>
    </xf>
    <xf numFmtId="49" fontId="4" fillId="0" borderId="0" xfId="0" applyNumberFormat="1" applyFont="1"/>
    <xf numFmtId="3" fontId="1" fillId="0" borderId="0" xfId="0" applyNumberFormat="1" applyFont="1" applyAlignment="1">
      <alignment horizontal="center" vertical="top" wrapText="1"/>
    </xf>
    <xf numFmtId="165" fontId="1" fillId="0" borderId="0" xfId="0" applyNumberFormat="1" applyFont="1" applyAlignment="1">
      <alignment vertical="top"/>
    </xf>
    <xf numFmtId="165" fontId="5" fillId="8" borderId="11" xfId="0" applyNumberFormat="1" applyFont="1" applyFill="1" applyBorder="1" applyAlignment="1">
      <alignment horizontal="center" vertical="top"/>
    </xf>
    <xf numFmtId="165" fontId="6" fillId="4" borderId="18" xfId="0" applyNumberFormat="1" applyFont="1" applyFill="1" applyBorder="1" applyAlignment="1">
      <alignment horizontal="center" vertical="top"/>
    </xf>
    <xf numFmtId="165" fontId="4" fillId="0" borderId="0" xfId="0" applyNumberFormat="1" applyFont="1"/>
    <xf numFmtId="3" fontId="10" fillId="0" borderId="0" xfId="0" applyNumberFormat="1" applyFont="1"/>
    <xf numFmtId="165" fontId="6" fillId="0" borderId="35" xfId="0" applyNumberFormat="1" applyFont="1" applyFill="1" applyBorder="1" applyAlignment="1">
      <alignment horizontal="center" vertical="center" textRotation="90" wrapText="1"/>
    </xf>
    <xf numFmtId="164" fontId="2" fillId="5" borderId="2" xfId="0" applyNumberFormat="1" applyFont="1" applyFill="1" applyBorder="1" applyAlignment="1">
      <alignment horizontal="center" vertical="top" wrapText="1"/>
    </xf>
    <xf numFmtId="3" fontId="6" fillId="0" borderId="24" xfId="0" applyNumberFormat="1" applyFont="1" applyBorder="1" applyAlignment="1">
      <alignment horizontal="center" vertical="top"/>
    </xf>
    <xf numFmtId="3" fontId="2" fillId="0" borderId="0" xfId="0" applyNumberFormat="1" applyFont="1" applyFill="1" applyBorder="1" applyAlignment="1">
      <alignment horizontal="center" wrapText="1"/>
    </xf>
    <xf numFmtId="11" fontId="2" fillId="3" borderId="10" xfId="0" applyNumberFormat="1" applyFont="1" applyFill="1" applyBorder="1" applyAlignment="1">
      <alignment horizontal="center" vertical="top"/>
    </xf>
    <xf numFmtId="11" fontId="2" fillId="3" borderId="6" xfId="0" applyNumberFormat="1" applyFont="1" applyFill="1" applyBorder="1" applyAlignment="1">
      <alignment horizontal="center" vertical="top"/>
    </xf>
    <xf numFmtId="11" fontId="2" fillId="3" borderId="4" xfId="0" applyNumberFormat="1" applyFont="1" applyFill="1" applyBorder="1" applyAlignment="1">
      <alignment horizontal="center" vertical="top"/>
    </xf>
    <xf numFmtId="11" fontId="2" fillId="2" borderId="3" xfId="0" applyNumberFormat="1" applyFont="1" applyFill="1" applyBorder="1" applyAlignment="1">
      <alignment horizontal="center" vertical="top"/>
    </xf>
    <xf numFmtId="165" fontId="6" fillId="0" borderId="12" xfId="0" applyNumberFormat="1" applyFont="1" applyBorder="1" applyAlignment="1">
      <alignment horizontal="center" vertical="center" textRotation="90" wrapText="1"/>
    </xf>
    <xf numFmtId="3" fontId="6" fillId="0" borderId="5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5" fillId="5" borderId="2" xfId="0" applyNumberFormat="1" applyFont="1" applyFill="1" applyBorder="1" applyAlignment="1">
      <alignment horizontal="center" vertical="top" wrapText="1"/>
    </xf>
    <xf numFmtId="164" fontId="2" fillId="8" borderId="2" xfId="0" applyNumberFormat="1" applyFont="1" applyFill="1" applyBorder="1" applyAlignment="1">
      <alignment horizontal="center" vertical="top" wrapText="1"/>
    </xf>
    <xf numFmtId="165" fontId="5" fillId="5" borderId="38" xfId="0" applyNumberFormat="1" applyFont="1" applyFill="1" applyBorder="1" applyAlignment="1">
      <alignment horizontal="center" vertical="top"/>
    </xf>
    <xf numFmtId="165" fontId="5" fillId="8" borderId="38" xfId="0" applyNumberFormat="1" applyFont="1" applyFill="1" applyBorder="1" applyAlignment="1">
      <alignment horizontal="center" vertical="top"/>
    </xf>
    <xf numFmtId="165" fontId="2" fillId="5" borderId="38" xfId="0" applyNumberFormat="1" applyFont="1" applyFill="1" applyBorder="1" applyAlignment="1">
      <alignment horizontal="center" vertical="top"/>
    </xf>
    <xf numFmtId="3" fontId="6" fillId="0" borderId="19" xfId="0" applyNumberFormat="1" applyFont="1" applyBorder="1" applyAlignment="1">
      <alignment horizontal="center" vertical="top"/>
    </xf>
    <xf numFmtId="165" fontId="5" fillId="8" borderId="23" xfId="0" applyNumberFormat="1" applyFont="1" applyFill="1" applyBorder="1" applyAlignment="1">
      <alignment horizontal="center" vertical="top"/>
    </xf>
    <xf numFmtId="165" fontId="5" fillId="8" borderId="22" xfId="0" applyNumberFormat="1" applyFont="1" applyFill="1" applyBorder="1" applyAlignment="1">
      <alignment horizontal="center" vertical="top"/>
    </xf>
    <xf numFmtId="165" fontId="5" fillId="8" borderId="13" xfId="0" applyNumberFormat="1" applyFont="1" applyFill="1" applyBorder="1" applyAlignment="1">
      <alignment horizontal="center" vertical="top"/>
    </xf>
    <xf numFmtId="165" fontId="6" fillId="4" borderId="60" xfId="0" applyNumberFormat="1" applyFont="1" applyFill="1" applyBorder="1" applyAlignment="1">
      <alignment horizontal="center" vertical="top" wrapText="1"/>
    </xf>
    <xf numFmtId="165" fontId="6" fillId="7" borderId="52" xfId="0" applyNumberFormat="1" applyFont="1" applyFill="1" applyBorder="1" applyAlignment="1">
      <alignment horizontal="center" vertical="top"/>
    </xf>
    <xf numFmtId="165" fontId="2" fillId="5" borderId="37" xfId="0" applyNumberFormat="1" applyFont="1" applyFill="1" applyBorder="1" applyAlignment="1">
      <alignment horizontal="center" vertical="top"/>
    </xf>
    <xf numFmtId="165" fontId="2" fillId="5" borderId="32" xfId="0" applyNumberFormat="1" applyFont="1" applyFill="1" applyBorder="1" applyAlignment="1">
      <alignment horizontal="center" vertical="top"/>
    </xf>
    <xf numFmtId="165" fontId="5" fillId="5" borderId="37" xfId="0" applyNumberFormat="1" applyFont="1" applyFill="1" applyBorder="1" applyAlignment="1">
      <alignment horizontal="center" vertical="top"/>
    </xf>
    <xf numFmtId="165" fontId="5" fillId="8" borderId="37" xfId="0" applyNumberFormat="1" applyFont="1" applyFill="1" applyBorder="1" applyAlignment="1">
      <alignment horizontal="center" vertical="top"/>
    </xf>
    <xf numFmtId="165" fontId="5" fillId="5" borderId="32" xfId="0" applyNumberFormat="1" applyFont="1" applyFill="1" applyBorder="1" applyAlignment="1">
      <alignment horizontal="center" vertical="top"/>
    </xf>
    <xf numFmtId="165" fontId="5" fillId="8" borderId="32" xfId="0" applyNumberFormat="1" applyFont="1" applyFill="1" applyBorder="1" applyAlignment="1">
      <alignment horizontal="center" vertical="top"/>
    </xf>
    <xf numFmtId="165" fontId="5" fillId="5" borderId="35" xfId="0" applyNumberFormat="1" applyFont="1" applyFill="1" applyBorder="1" applyAlignment="1">
      <alignment horizontal="center" vertical="top"/>
    </xf>
    <xf numFmtId="165" fontId="5" fillId="8" borderId="35" xfId="0" applyNumberFormat="1" applyFont="1" applyFill="1" applyBorder="1" applyAlignment="1">
      <alignment horizontal="center" vertical="top"/>
    </xf>
    <xf numFmtId="165" fontId="6" fillId="4" borderId="1" xfId="0" applyNumberFormat="1" applyFont="1" applyFill="1" applyBorder="1" applyAlignment="1">
      <alignment horizontal="center" vertical="top" wrapText="1"/>
    </xf>
    <xf numFmtId="165" fontId="6" fillId="7" borderId="7" xfId="0" applyNumberFormat="1" applyFont="1" applyFill="1" applyBorder="1" applyAlignment="1">
      <alignment horizontal="center" vertical="top"/>
    </xf>
    <xf numFmtId="165" fontId="6" fillId="4" borderId="7" xfId="0" applyNumberFormat="1" applyFont="1" applyFill="1" applyBorder="1" applyAlignment="1">
      <alignment horizontal="center" vertical="top"/>
    </xf>
    <xf numFmtId="165" fontId="5" fillId="9" borderId="37" xfId="0" applyNumberFormat="1" applyFont="1" applyFill="1" applyBorder="1" applyAlignment="1">
      <alignment horizontal="center" vertical="top" wrapText="1"/>
    </xf>
    <xf numFmtId="165" fontId="6" fillId="7" borderId="24" xfId="0" applyNumberFormat="1" applyFont="1" applyFill="1" applyBorder="1" applyAlignment="1">
      <alignment horizontal="center" vertical="top"/>
    </xf>
    <xf numFmtId="165" fontId="6" fillId="4" borderId="15" xfId="0" applyNumberFormat="1" applyFont="1" applyFill="1" applyBorder="1" applyAlignment="1">
      <alignment horizontal="center" vertical="top"/>
    </xf>
    <xf numFmtId="165" fontId="6" fillId="4" borderId="24" xfId="0" applyNumberFormat="1" applyFont="1" applyFill="1" applyBorder="1" applyAlignment="1">
      <alignment horizontal="center" vertical="top"/>
    </xf>
    <xf numFmtId="165" fontId="6" fillId="0" borderId="7" xfId="0" applyNumberFormat="1" applyFont="1" applyFill="1" applyBorder="1" applyAlignment="1">
      <alignment horizontal="center" vertical="top" wrapText="1"/>
    </xf>
    <xf numFmtId="165" fontId="2" fillId="3" borderId="37" xfId="0" applyNumberFormat="1" applyFont="1" applyFill="1" applyBorder="1" applyAlignment="1">
      <alignment horizontal="center" vertical="top" wrapText="1"/>
    </xf>
    <xf numFmtId="165" fontId="2" fillId="2" borderId="63" xfId="0" applyNumberFormat="1" applyFont="1" applyFill="1" applyBorder="1" applyAlignment="1">
      <alignment horizontal="center" vertical="top" wrapText="1"/>
    </xf>
    <xf numFmtId="165" fontId="6" fillId="0" borderId="24" xfId="0" applyNumberFormat="1" applyFont="1" applyFill="1" applyBorder="1" applyAlignment="1">
      <alignment horizontal="center" vertical="top" wrapText="1"/>
    </xf>
    <xf numFmtId="165" fontId="6" fillId="7" borderId="40" xfId="0" applyNumberFormat="1" applyFont="1" applyFill="1" applyBorder="1" applyAlignment="1">
      <alignment horizontal="center" vertical="top"/>
    </xf>
    <xf numFmtId="165" fontId="2" fillId="5" borderId="34" xfId="0" applyNumberFormat="1" applyFont="1" applyFill="1" applyBorder="1" applyAlignment="1">
      <alignment horizontal="center" vertical="top"/>
    </xf>
    <xf numFmtId="165" fontId="6" fillId="0" borderId="22" xfId="0" applyNumberFormat="1" applyFont="1" applyBorder="1" applyAlignment="1">
      <alignment horizontal="center" vertical="center" textRotation="90" wrapText="1"/>
    </xf>
    <xf numFmtId="165" fontId="5" fillId="8" borderId="39" xfId="0" applyNumberFormat="1" applyFont="1" applyFill="1" applyBorder="1" applyAlignment="1">
      <alignment horizontal="center" vertical="top"/>
    </xf>
    <xf numFmtId="165" fontId="5" fillId="8" borderId="51" xfId="0" applyNumberFormat="1" applyFont="1" applyFill="1" applyBorder="1" applyAlignment="1">
      <alignment horizontal="center" vertical="top"/>
    </xf>
    <xf numFmtId="165" fontId="6" fillId="0" borderId="51" xfId="0" applyNumberFormat="1" applyFont="1" applyFill="1" applyBorder="1" applyAlignment="1">
      <alignment horizontal="center" vertical="top"/>
    </xf>
    <xf numFmtId="3" fontId="5" fillId="7" borderId="27" xfId="0" applyNumberFormat="1" applyFont="1" applyFill="1" applyBorder="1" applyAlignment="1">
      <alignment vertical="top" wrapText="1"/>
    </xf>
    <xf numFmtId="165" fontId="6" fillId="4" borderId="27" xfId="0" applyNumberFormat="1" applyFont="1" applyFill="1" applyBorder="1" applyAlignment="1">
      <alignment horizontal="center" vertical="top" wrapText="1"/>
    </xf>
    <xf numFmtId="165" fontId="6" fillId="0" borderId="27" xfId="0" applyNumberFormat="1" applyFont="1" applyFill="1" applyBorder="1" applyAlignment="1">
      <alignment horizontal="center" vertical="top"/>
    </xf>
    <xf numFmtId="3" fontId="6" fillId="7" borderId="27" xfId="0" applyNumberFormat="1" applyFont="1" applyFill="1" applyBorder="1" applyAlignment="1">
      <alignment horizontal="center" vertical="top"/>
    </xf>
    <xf numFmtId="165" fontId="6" fillId="4" borderId="29" xfId="0" applyNumberFormat="1" applyFont="1" applyFill="1" applyBorder="1" applyAlignment="1">
      <alignment horizontal="center" vertical="top" wrapText="1"/>
    </xf>
    <xf numFmtId="3" fontId="6" fillId="0" borderId="8" xfId="0" applyNumberFormat="1" applyFont="1" applyFill="1" applyBorder="1" applyAlignment="1">
      <alignment horizontal="left" vertical="top" wrapText="1"/>
    </xf>
    <xf numFmtId="3" fontId="6" fillId="0" borderId="6" xfId="0" applyNumberFormat="1" applyFont="1" applyBorder="1" applyAlignment="1">
      <alignment horizontal="center" vertical="top"/>
    </xf>
    <xf numFmtId="11" fontId="2" fillId="2" borderId="5" xfId="0" applyNumberFormat="1" applyFont="1" applyFill="1" applyBorder="1" applyAlignment="1">
      <alignment horizontal="center" vertical="top"/>
    </xf>
    <xf numFmtId="11" fontId="2" fillId="2" borderId="9" xfId="0" applyNumberFormat="1" applyFont="1" applyFill="1" applyBorder="1" applyAlignment="1">
      <alignment horizontal="center" vertical="top"/>
    </xf>
    <xf numFmtId="3" fontId="6" fillId="0" borderId="31" xfId="0" applyNumberFormat="1" applyFont="1" applyBorder="1" applyAlignment="1">
      <alignment horizontal="center" vertical="top"/>
    </xf>
    <xf numFmtId="165" fontId="6" fillId="7" borderId="18" xfId="0" applyNumberFormat="1" applyFont="1" applyFill="1" applyBorder="1" applyAlignment="1">
      <alignment horizontal="center" vertical="top"/>
    </xf>
    <xf numFmtId="165" fontId="6" fillId="7" borderId="15" xfId="0" applyNumberFormat="1" applyFont="1" applyFill="1" applyBorder="1" applyAlignment="1">
      <alignment horizontal="center" vertical="top"/>
    </xf>
    <xf numFmtId="11" fontId="2" fillId="2" borderId="5" xfId="0" applyNumberFormat="1" applyFont="1" applyFill="1" applyBorder="1" applyAlignment="1">
      <alignment vertical="top"/>
    </xf>
    <xf numFmtId="49" fontId="5" fillId="0" borderId="4" xfId="0" applyNumberFormat="1" applyFont="1" applyBorder="1" applyAlignment="1">
      <alignment vertical="top"/>
    </xf>
    <xf numFmtId="11" fontId="2" fillId="2" borderId="3" xfId="0" applyNumberFormat="1" applyFont="1" applyFill="1" applyBorder="1" applyAlignment="1">
      <alignment vertical="top"/>
    </xf>
    <xf numFmtId="3" fontId="6" fillId="0" borderId="66" xfId="0" applyNumberFormat="1" applyFont="1" applyFill="1" applyBorder="1" applyAlignment="1">
      <alignment horizontal="center" vertical="top" wrapText="1"/>
    </xf>
    <xf numFmtId="165" fontId="6" fillId="7" borderId="56" xfId="0" applyNumberFormat="1" applyFont="1" applyFill="1" applyBorder="1" applyAlignment="1">
      <alignment horizontal="center" vertical="top"/>
    </xf>
    <xf numFmtId="165" fontId="6" fillId="7" borderId="49" xfId="0" applyNumberFormat="1" applyFont="1" applyFill="1" applyBorder="1" applyAlignment="1">
      <alignment horizontal="center" vertical="top"/>
    </xf>
    <xf numFmtId="165" fontId="6" fillId="0" borderId="56" xfId="0" applyNumberFormat="1" applyFont="1" applyFill="1" applyBorder="1" applyAlignment="1">
      <alignment horizontal="center" vertical="top"/>
    </xf>
    <xf numFmtId="165" fontId="6" fillId="0" borderId="66" xfId="0" applyNumberFormat="1" applyFont="1" applyFill="1" applyBorder="1" applyAlignment="1">
      <alignment horizontal="center" vertical="top"/>
    </xf>
    <xf numFmtId="3" fontId="6" fillId="0" borderId="44" xfId="0" applyNumberFormat="1" applyFont="1" applyBorder="1" applyAlignment="1">
      <alignment vertical="top" wrapText="1"/>
    </xf>
    <xf numFmtId="165" fontId="5" fillId="8" borderId="41" xfId="0" applyNumberFormat="1" applyFont="1" applyFill="1" applyBorder="1" applyAlignment="1">
      <alignment horizontal="center" vertical="top"/>
    </xf>
    <xf numFmtId="165" fontId="6" fillId="4" borderId="43" xfId="0" applyNumberFormat="1" applyFont="1" applyFill="1" applyBorder="1" applyAlignment="1">
      <alignment horizontal="center" vertical="top"/>
    </xf>
    <xf numFmtId="165" fontId="6" fillId="4" borderId="41" xfId="0" applyNumberFormat="1" applyFont="1" applyFill="1" applyBorder="1" applyAlignment="1">
      <alignment horizontal="center" vertical="top"/>
    </xf>
    <xf numFmtId="3" fontId="4" fillId="0" borderId="0" xfId="0" applyNumberFormat="1" applyFont="1" applyAlignment="1">
      <alignment horizontal="center"/>
    </xf>
    <xf numFmtId="3" fontId="5" fillId="0" borderId="57" xfId="0" applyNumberFormat="1" applyFont="1" applyBorder="1" applyAlignment="1">
      <alignment horizontal="center" vertical="top"/>
    </xf>
    <xf numFmtId="49" fontId="2" fillId="2" borderId="5" xfId="0" applyNumberFormat="1" applyFont="1" applyFill="1" applyBorder="1" applyAlignment="1">
      <alignment vertical="top"/>
    </xf>
    <xf numFmtId="49" fontId="2" fillId="2" borderId="3" xfId="0" applyNumberFormat="1" applyFont="1" applyFill="1" applyBorder="1" applyAlignment="1">
      <alignment vertical="top"/>
    </xf>
    <xf numFmtId="49" fontId="5" fillId="0" borderId="17" xfId="0" applyNumberFormat="1" applyFont="1" applyBorder="1" applyAlignment="1">
      <alignment vertical="top"/>
    </xf>
    <xf numFmtId="49" fontId="2" fillId="2" borderId="9" xfId="0" applyNumberFormat="1" applyFont="1" applyFill="1" applyBorder="1" applyAlignment="1">
      <alignment vertical="top"/>
    </xf>
    <xf numFmtId="49" fontId="5" fillId="0" borderId="59" xfId="0" applyNumberFormat="1" applyFont="1" applyBorder="1" applyAlignment="1">
      <alignment vertical="top"/>
    </xf>
    <xf numFmtId="49" fontId="5" fillId="0" borderId="8" xfId="0" applyNumberFormat="1" applyFont="1" applyBorder="1" applyAlignment="1">
      <alignment vertical="top"/>
    </xf>
    <xf numFmtId="3" fontId="6" fillId="0" borderId="57" xfId="0" applyNumberFormat="1" applyFont="1" applyBorder="1" applyAlignment="1">
      <alignment horizontal="center" vertical="top"/>
    </xf>
    <xf numFmtId="3" fontId="5" fillId="0" borderId="0" xfId="0" applyNumberFormat="1" applyFont="1" applyBorder="1" applyAlignment="1">
      <alignment horizontal="center" vertical="top"/>
    </xf>
    <xf numFmtId="165" fontId="6" fillId="0" borderId="17" xfId="0" applyNumberFormat="1" applyFont="1" applyFill="1" applyBorder="1" applyAlignment="1">
      <alignment horizontal="center" vertical="top"/>
    </xf>
    <xf numFmtId="3" fontId="6" fillId="0" borderId="26" xfId="0" applyNumberFormat="1" applyFont="1" applyBorder="1" applyAlignment="1">
      <alignment horizontal="center" vertical="top"/>
    </xf>
    <xf numFmtId="3" fontId="6" fillId="0" borderId="28" xfId="0" applyNumberFormat="1" applyFont="1" applyBorder="1" applyAlignment="1">
      <alignment horizontal="center" vertical="top"/>
    </xf>
    <xf numFmtId="3" fontId="8" fillId="0" borderId="4" xfId="0" applyNumberFormat="1" applyFont="1" applyFill="1" applyBorder="1" applyAlignment="1">
      <alignment vertical="center" textRotation="90" wrapText="1"/>
    </xf>
    <xf numFmtId="165" fontId="5" fillId="8" borderId="54" xfId="0" applyNumberFormat="1" applyFont="1" applyFill="1" applyBorder="1" applyAlignment="1">
      <alignment horizontal="center" vertical="top"/>
    </xf>
    <xf numFmtId="165" fontId="5" fillId="8" borderId="74" xfId="0" applyNumberFormat="1" applyFont="1" applyFill="1" applyBorder="1" applyAlignment="1">
      <alignment horizontal="center" vertical="top"/>
    </xf>
    <xf numFmtId="165" fontId="5" fillId="8" borderId="69" xfId="0" applyNumberFormat="1" applyFont="1" applyFill="1" applyBorder="1" applyAlignment="1">
      <alignment horizontal="center" vertical="top"/>
    </xf>
    <xf numFmtId="165" fontId="6" fillId="0" borderId="61" xfId="0" applyNumberFormat="1" applyFont="1" applyFill="1" applyBorder="1" applyAlignment="1">
      <alignment horizontal="center" vertical="top"/>
    </xf>
    <xf numFmtId="165" fontId="5" fillId="8" borderId="76" xfId="0" applyNumberFormat="1" applyFont="1" applyFill="1" applyBorder="1" applyAlignment="1">
      <alignment horizontal="center" vertical="top"/>
    </xf>
    <xf numFmtId="165" fontId="5" fillId="9" borderId="38" xfId="0" applyNumberFormat="1" applyFont="1" applyFill="1" applyBorder="1" applyAlignment="1">
      <alignment horizontal="center" vertical="top" wrapText="1"/>
    </xf>
    <xf numFmtId="165" fontId="5" fillId="8" borderId="12" xfId="0" applyNumberFormat="1" applyFont="1" applyFill="1" applyBorder="1" applyAlignment="1">
      <alignment horizontal="center" vertical="top"/>
    </xf>
    <xf numFmtId="165" fontId="6" fillId="0" borderId="5" xfId="0" applyNumberFormat="1" applyFont="1" applyFill="1" applyBorder="1" applyAlignment="1">
      <alignment horizontal="center" vertical="top"/>
    </xf>
    <xf numFmtId="165" fontId="6" fillId="0" borderId="3" xfId="0" applyNumberFormat="1" applyFont="1" applyFill="1" applyBorder="1" applyAlignment="1">
      <alignment horizontal="center" vertical="top"/>
    </xf>
    <xf numFmtId="165" fontId="6" fillId="0" borderId="58" xfId="0" applyNumberFormat="1" applyFont="1" applyFill="1" applyBorder="1" applyAlignment="1">
      <alignment horizontal="center" vertical="top"/>
    </xf>
    <xf numFmtId="165" fontId="6" fillId="0" borderId="65" xfId="0" applyNumberFormat="1" applyFont="1" applyFill="1" applyBorder="1" applyAlignment="1">
      <alignment horizontal="center" vertical="top"/>
    </xf>
    <xf numFmtId="165" fontId="5" fillId="9" borderId="32" xfId="0" applyNumberFormat="1" applyFont="1" applyFill="1" applyBorder="1" applyAlignment="1">
      <alignment horizontal="center" vertical="top" wrapText="1"/>
    </xf>
    <xf numFmtId="3" fontId="6" fillId="0" borderId="66" xfId="0" applyNumberFormat="1" applyFont="1" applyBorder="1" applyAlignment="1">
      <alignment horizontal="center" vertical="top"/>
    </xf>
    <xf numFmtId="3" fontId="6" fillId="0" borderId="76" xfId="0" applyNumberFormat="1" applyFont="1" applyBorder="1" applyAlignment="1">
      <alignment horizontal="center" vertical="top"/>
    </xf>
    <xf numFmtId="3" fontId="6" fillId="0" borderId="70" xfId="0" applyNumberFormat="1" applyFont="1" applyBorder="1" applyAlignment="1">
      <alignment horizontal="center" vertical="top"/>
    </xf>
    <xf numFmtId="3" fontId="6" fillId="0" borderId="73" xfId="0" applyNumberFormat="1" applyFont="1" applyBorder="1" applyAlignment="1">
      <alignment horizontal="center" vertical="top"/>
    </xf>
    <xf numFmtId="3" fontId="6" fillId="7" borderId="60" xfId="0" applyNumberFormat="1" applyFont="1" applyFill="1" applyBorder="1" applyAlignment="1">
      <alignment horizontal="center" vertical="top"/>
    </xf>
    <xf numFmtId="3" fontId="6" fillId="0" borderId="60" xfId="0" applyNumberFormat="1" applyFont="1" applyBorder="1" applyAlignment="1">
      <alignment horizontal="center" vertical="top"/>
    </xf>
    <xf numFmtId="3" fontId="6" fillId="0" borderId="45" xfId="0" applyNumberFormat="1" applyFont="1" applyBorder="1" applyAlignment="1">
      <alignment vertical="top" wrapText="1"/>
    </xf>
    <xf numFmtId="3" fontId="6" fillId="0" borderId="36" xfId="0" applyNumberFormat="1" applyFont="1" applyBorder="1" applyAlignment="1">
      <alignment vertical="top" wrapText="1"/>
    </xf>
    <xf numFmtId="3" fontId="5" fillId="7" borderId="58" xfId="0" applyNumberFormat="1" applyFont="1" applyFill="1" applyBorder="1" applyAlignment="1">
      <alignment vertical="top" wrapText="1"/>
    </xf>
    <xf numFmtId="3" fontId="8" fillId="0" borderId="27" xfId="0" applyNumberFormat="1" applyFont="1" applyFill="1" applyBorder="1" applyAlignment="1">
      <alignment horizontal="center" vertical="center" textRotation="90" wrapText="1"/>
    </xf>
    <xf numFmtId="3" fontId="8" fillId="0" borderId="39" xfId="0" applyNumberFormat="1" applyFont="1" applyFill="1" applyBorder="1" applyAlignment="1">
      <alignment horizontal="center" vertical="center" textRotation="90" wrapText="1"/>
    </xf>
    <xf numFmtId="3" fontId="8" fillId="0" borderId="51" xfId="0" applyNumberFormat="1" applyFont="1" applyFill="1" applyBorder="1" applyAlignment="1">
      <alignment horizontal="center" vertical="center" textRotation="90" wrapText="1"/>
    </xf>
    <xf numFmtId="3" fontId="5" fillId="0" borderId="51" xfId="0" applyNumberFormat="1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center" vertical="top"/>
    </xf>
    <xf numFmtId="3" fontId="2" fillId="8" borderId="23" xfId="0" applyNumberFormat="1" applyFont="1" applyFill="1" applyBorder="1" applyAlignment="1">
      <alignment horizontal="center" vertical="top" wrapText="1"/>
    </xf>
    <xf numFmtId="165" fontId="5" fillId="9" borderId="71" xfId="0" applyNumberFormat="1" applyFont="1" applyFill="1" applyBorder="1" applyAlignment="1">
      <alignment horizontal="center" vertical="top" wrapText="1"/>
    </xf>
    <xf numFmtId="165" fontId="6" fillId="0" borderId="52" xfId="0" applyNumberFormat="1" applyFont="1" applyFill="1" applyBorder="1" applyAlignment="1">
      <alignment horizontal="center" vertical="top"/>
    </xf>
    <xf numFmtId="165" fontId="6" fillId="0" borderId="40" xfId="0" applyNumberFormat="1" applyFont="1" applyFill="1" applyBorder="1" applyAlignment="1">
      <alignment horizontal="center" vertical="top"/>
    </xf>
    <xf numFmtId="165" fontId="5" fillId="9" borderId="34" xfId="0" applyNumberFormat="1" applyFont="1" applyFill="1" applyBorder="1" applyAlignment="1">
      <alignment horizontal="center" vertical="top" wrapText="1"/>
    </xf>
    <xf numFmtId="3" fontId="6" fillId="7" borderId="59" xfId="0" applyNumberFormat="1" applyFont="1" applyFill="1" applyBorder="1" applyAlignment="1">
      <alignment vertical="top" wrapText="1"/>
    </xf>
    <xf numFmtId="3" fontId="5" fillId="7" borderId="8" xfId="0" applyNumberFormat="1" applyFont="1" applyFill="1" applyBorder="1" applyAlignment="1">
      <alignment vertical="top" wrapText="1"/>
    </xf>
    <xf numFmtId="3" fontId="6" fillId="0" borderId="40" xfId="0" applyNumberFormat="1" applyFont="1" applyFill="1" applyBorder="1" applyAlignment="1">
      <alignment horizontal="center" vertical="top" wrapText="1"/>
    </xf>
    <xf numFmtId="3" fontId="6" fillId="0" borderId="67" xfId="0" applyNumberFormat="1" applyFont="1" applyFill="1" applyBorder="1" applyAlignment="1">
      <alignment horizontal="center" vertical="top" wrapText="1"/>
    </xf>
    <xf numFmtId="3" fontId="5" fillId="8" borderId="72" xfId="0" applyNumberFormat="1" applyFont="1" applyFill="1" applyBorder="1" applyAlignment="1">
      <alignment horizontal="center" vertical="top" wrapText="1"/>
    </xf>
    <xf numFmtId="3" fontId="5" fillId="7" borderId="75" xfId="0" applyNumberFormat="1" applyFont="1" applyFill="1" applyBorder="1" applyAlignment="1">
      <alignment vertical="top" wrapText="1"/>
    </xf>
    <xf numFmtId="165" fontId="6" fillId="0" borderId="42" xfId="0" applyNumberFormat="1" applyFont="1" applyFill="1" applyBorder="1" applyAlignment="1">
      <alignment horizontal="center" vertical="top" wrapText="1"/>
    </xf>
    <xf numFmtId="165" fontId="6" fillId="0" borderId="67" xfId="0" applyNumberFormat="1" applyFont="1" applyFill="1" applyBorder="1" applyAlignment="1">
      <alignment horizontal="center" vertical="top" wrapText="1"/>
    </xf>
    <xf numFmtId="165" fontId="6" fillId="4" borderId="77" xfId="0" applyNumberFormat="1" applyFont="1" applyFill="1" applyBorder="1" applyAlignment="1">
      <alignment horizontal="center" vertical="top" wrapText="1"/>
    </xf>
    <xf numFmtId="165" fontId="6" fillId="4" borderId="68" xfId="0" applyNumberFormat="1" applyFont="1" applyFill="1" applyBorder="1" applyAlignment="1">
      <alignment horizontal="center" vertical="top" wrapText="1"/>
    </xf>
    <xf numFmtId="3" fontId="6" fillId="0" borderId="30" xfId="0" applyNumberFormat="1" applyFont="1" applyBorder="1" applyAlignment="1">
      <alignment vertical="top" wrapText="1"/>
    </xf>
    <xf numFmtId="3" fontId="6" fillId="7" borderId="77" xfId="0" applyNumberFormat="1" applyFont="1" applyFill="1" applyBorder="1" applyAlignment="1">
      <alignment horizontal="center" vertical="top"/>
    </xf>
    <xf numFmtId="3" fontId="6" fillId="0" borderId="47" xfId="0" applyNumberFormat="1" applyFont="1" applyFill="1" applyBorder="1" applyAlignment="1">
      <alignment horizontal="center" vertical="top" wrapText="1"/>
    </xf>
    <xf numFmtId="3" fontId="6" fillId="0" borderId="62" xfId="0" applyNumberFormat="1" applyFont="1" applyFill="1" applyBorder="1" applyAlignment="1">
      <alignment horizontal="center" vertical="top" wrapText="1"/>
    </xf>
    <xf numFmtId="3" fontId="5" fillId="0" borderId="29" xfId="0" applyNumberFormat="1" applyFont="1" applyBorder="1" applyAlignment="1">
      <alignment horizontal="center" vertical="top"/>
    </xf>
    <xf numFmtId="3" fontId="5" fillId="8" borderId="23" xfId="0" applyNumberFormat="1" applyFont="1" applyFill="1" applyBorder="1" applyAlignment="1">
      <alignment vertical="top" wrapText="1"/>
    </xf>
    <xf numFmtId="3" fontId="5" fillId="8" borderId="74" xfId="0" applyNumberFormat="1" applyFont="1" applyFill="1" applyBorder="1" applyAlignment="1">
      <alignment vertical="top" wrapText="1"/>
    </xf>
    <xf numFmtId="165" fontId="2" fillId="3" borderId="38" xfId="0" applyNumberFormat="1" applyFont="1" applyFill="1" applyBorder="1" applyAlignment="1">
      <alignment horizontal="center" vertical="top" wrapText="1"/>
    </xf>
    <xf numFmtId="165" fontId="2" fillId="2" borderId="57" xfId="0" applyNumberFormat="1" applyFont="1" applyFill="1" applyBorder="1" applyAlignment="1">
      <alignment horizontal="center" vertical="top" wrapText="1"/>
    </xf>
    <xf numFmtId="165" fontId="2" fillId="3" borderId="32" xfId="0" applyNumberFormat="1" applyFont="1" applyFill="1" applyBorder="1" applyAlignment="1">
      <alignment horizontal="center" vertical="top" wrapText="1"/>
    </xf>
    <xf numFmtId="165" fontId="2" fillId="2" borderId="10" xfId="0" applyNumberFormat="1" applyFont="1" applyFill="1" applyBorder="1" applyAlignment="1">
      <alignment horizontal="center" vertical="top" wrapText="1"/>
    </xf>
    <xf numFmtId="165" fontId="5" fillId="8" borderId="53" xfId="0" applyNumberFormat="1" applyFont="1" applyFill="1" applyBorder="1" applyAlignment="1">
      <alignment horizontal="center" vertical="top"/>
    </xf>
    <xf numFmtId="165" fontId="6" fillId="0" borderId="78" xfId="0" applyNumberFormat="1" applyFont="1" applyFill="1" applyBorder="1" applyAlignment="1">
      <alignment horizontal="center" vertical="top"/>
    </xf>
    <xf numFmtId="165" fontId="5" fillId="8" borderId="61" xfId="0" applyNumberFormat="1" applyFont="1" applyFill="1" applyBorder="1" applyAlignment="1">
      <alignment horizontal="center" vertical="top"/>
    </xf>
    <xf numFmtId="165" fontId="6" fillId="4" borderId="48" xfId="0" applyNumberFormat="1" applyFont="1" applyFill="1" applyBorder="1" applyAlignment="1">
      <alignment horizontal="center" vertical="top" wrapText="1"/>
    </xf>
    <xf numFmtId="165" fontId="6" fillId="4" borderId="49" xfId="0" applyNumberFormat="1" applyFont="1" applyFill="1" applyBorder="1" applyAlignment="1">
      <alignment horizontal="center" vertical="top" wrapText="1"/>
    </xf>
    <xf numFmtId="165" fontId="5" fillId="8" borderId="50" xfId="0" applyNumberFormat="1" applyFont="1" applyFill="1" applyBorder="1" applyAlignment="1">
      <alignment horizontal="center" vertical="top"/>
    </xf>
    <xf numFmtId="165" fontId="5" fillId="8" borderId="40" xfId="0" applyNumberFormat="1" applyFont="1" applyFill="1" applyBorder="1" applyAlignment="1">
      <alignment horizontal="center" vertical="top"/>
    </xf>
    <xf numFmtId="165" fontId="5" fillId="8" borderId="46" xfId="0" applyNumberFormat="1" applyFont="1" applyFill="1" applyBorder="1" applyAlignment="1">
      <alignment horizontal="center" vertical="top"/>
    </xf>
    <xf numFmtId="165" fontId="6" fillId="0" borderId="49" xfId="0" applyNumberFormat="1" applyFont="1" applyFill="1" applyBorder="1" applyAlignment="1">
      <alignment horizontal="center" vertical="top"/>
    </xf>
    <xf numFmtId="165" fontId="2" fillId="3" borderId="34" xfId="0" applyNumberFormat="1" applyFont="1" applyFill="1" applyBorder="1" applyAlignment="1">
      <alignment horizontal="center" vertical="top" wrapText="1"/>
    </xf>
    <xf numFmtId="165" fontId="2" fillId="2" borderId="20" xfId="0" applyNumberFormat="1" applyFont="1" applyFill="1" applyBorder="1" applyAlignment="1">
      <alignment horizontal="center" vertical="top" wrapText="1"/>
    </xf>
    <xf numFmtId="165" fontId="2" fillId="3" borderId="71" xfId="0" applyNumberFormat="1" applyFont="1" applyFill="1" applyBorder="1" applyAlignment="1">
      <alignment horizontal="center" vertical="top" wrapText="1"/>
    </xf>
    <xf numFmtId="165" fontId="2" fillId="2" borderId="73" xfId="0" applyNumberFormat="1" applyFont="1" applyFill="1" applyBorder="1" applyAlignment="1">
      <alignment horizontal="center" vertical="top" wrapText="1"/>
    </xf>
    <xf numFmtId="165" fontId="2" fillId="5" borderId="71" xfId="0" applyNumberFormat="1" applyFont="1" applyFill="1" applyBorder="1" applyAlignment="1">
      <alignment horizontal="center" vertical="top"/>
    </xf>
    <xf numFmtId="165" fontId="6" fillId="4" borderId="6" xfId="0" applyNumberFormat="1" applyFont="1" applyFill="1" applyBorder="1" applyAlignment="1">
      <alignment horizontal="center" vertical="top" wrapText="1"/>
    </xf>
    <xf numFmtId="3" fontId="2" fillId="3" borderId="32" xfId="0" applyNumberFormat="1" applyFont="1" applyFill="1" applyBorder="1" applyAlignment="1">
      <alignment horizontal="right" vertical="top" wrapText="1"/>
    </xf>
    <xf numFmtId="3" fontId="6" fillId="0" borderId="4" xfId="0" applyNumberFormat="1" applyFont="1" applyBorder="1" applyAlignment="1">
      <alignment horizontal="center" vertical="top"/>
    </xf>
    <xf numFmtId="3" fontId="6" fillId="0" borderId="15" xfId="0" applyNumberFormat="1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49" fontId="5" fillId="0" borderId="59" xfId="0" applyNumberFormat="1" applyFont="1" applyBorder="1" applyAlignment="1">
      <alignment horizontal="center" vertical="top"/>
    </xf>
    <xf numFmtId="3" fontId="2" fillId="0" borderId="6" xfId="0" applyNumberFormat="1" applyFont="1" applyFill="1" applyBorder="1" applyAlignment="1">
      <alignment horizontal="center" vertical="center" textRotation="90" wrapText="1"/>
    </xf>
    <xf numFmtId="3" fontId="6" fillId="0" borderId="48" xfId="0" applyNumberFormat="1" applyFont="1" applyBorder="1" applyAlignment="1">
      <alignment vertical="top" wrapText="1"/>
    </xf>
    <xf numFmtId="3" fontId="6" fillId="0" borderId="50" xfId="0" applyNumberFormat="1" applyFont="1" applyBorder="1" applyAlignment="1">
      <alignment vertical="top" wrapText="1"/>
    </xf>
    <xf numFmtId="3" fontId="6" fillId="0" borderId="46" xfId="0" applyNumberFormat="1" applyFont="1" applyBorder="1" applyAlignment="1">
      <alignment vertical="top" wrapText="1"/>
    </xf>
    <xf numFmtId="3" fontId="6" fillId="0" borderId="14" xfId="0" applyNumberFormat="1" applyFont="1" applyBorder="1" applyAlignment="1">
      <alignment vertical="top" wrapText="1"/>
    </xf>
    <xf numFmtId="165" fontId="6" fillId="0" borderId="79" xfId="0" applyNumberFormat="1" applyFont="1" applyFill="1" applyBorder="1" applyAlignment="1">
      <alignment horizontal="center" vertical="top"/>
    </xf>
    <xf numFmtId="3" fontId="6" fillId="0" borderId="79" xfId="0" applyNumberFormat="1" applyFont="1" applyBorder="1" applyAlignment="1">
      <alignment vertical="top" wrapText="1"/>
    </xf>
    <xf numFmtId="49" fontId="2" fillId="2" borderId="79" xfId="0" applyNumberFormat="1" applyFont="1" applyFill="1" applyBorder="1" applyAlignment="1">
      <alignment horizontal="center" vertical="top"/>
    </xf>
    <xf numFmtId="49" fontId="2" fillId="3" borderId="29" xfId="0" applyNumberFormat="1" applyFont="1" applyFill="1" applyBorder="1" applyAlignment="1">
      <alignment horizontal="center" vertical="top"/>
    </xf>
    <xf numFmtId="49" fontId="5" fillId="0" borderId="75" xfId="0" applyNumberFormat="1" applyFont="1" applyBorder="1" applyAlignment="1">
      <alignment horizontal="center" vertical="top"/>
    </xf>
    <xf numFmtId="165" fontId="6" fillId="0" borderId="52" xfId="1" applyNumberFormat="1" applyFont="1" applyFill="1" applyBorder="1" applyAlignment="1">
      <alignment horizontal="center" vertical="top"/>
    </xf>
    <xf numFmtId="165" fontId="6" fillId="7" borderId="61" xfId="1" applyNumberFormat="1" applyFont="1" applyFill="1" applyBorder="1" applyAlignment="1">
      <alignment horizontal="center" vertical="top"/>
    </xf>
    <xf numFmtId="165" fontId="6" fillId="7" borderId="65" xfId="1" applyNumberFormat="1" applyFont="1" applyFill="1" applyBorder="1" applyAlignment="1">
      <alignment horizontal="center" vertical="top"/>
    </xf>
    <xf numFmtId="3" fontId="6" fillId="0" borderId="58" xfId="0" applyNumberFormat="1" applyFont="1" applyFill="1" applyBorder="1" applyAlignment="1">
      <alignment horizontal="center" vertical="top" wrapText="1"/>
    </xf>
    <xf numFmtId="3" fontId="2" fillId="8" borderId="53" xfId="0" applyNumberFormat="1" applyFont="1" applyFill="1" applyBorder="1" applyAlignment="1">
      <alignment horizontal="center" vertical="top" wrapText="1"/>
    </xf>
    <xf numFmtId="3" fontId="2" fillId="8" borderId="54" xfId="0" applyNumberFormat="1" applyFont="1" applyFill="1" applyBorder="1" applyAlignment="1">
      <alignment horizontal="center" vertical="top" wrapText="1"/>
    </xf>
    <xf numFmtId="165" fontId="6" fillId="0" borderId="48" xfId="0" applyNumberFormat="1" applyFont="1" applyFill="1" applyBorder="1" applyAlignment="1">
      <alignment horizontal="center" vertical="top" wrapText="1"/>
    </xf>
    <xf numFmtId="165" fontId="6" fillId="0" borderId="49" xfId="0" applyNumberFormat="1" applyFont="1" applyFill="1" applyBorder="1" applyAlignment="1">
      <alignment horizontal="center" vertical="top" wrapText="1"/>
    </xf>
    <xf numFmtId="165" fontId="2" fillId="3" borderId="2" xfId="0" applyNumberFormat="1" applyFont="1" applyFill="1" applyBorder="1" applyAlignment="1">
      <alignment horizontal="center" vertical="top" wrapText="1"/>
    </xf>
    <xf numFmtId="165" fontId="2" fillId="3" borderId="55" xfId="0" applyNumberFormat="1" applyFont="1" applyFill="1" applyBorder="1" applyAlignment="1">
      <alignment horizontal="center" vertical="top" wrapText="1"/>
    </xf>
    <xf numFmtId="165" fontId="2" fillId="2" borderId="9" xfId="0" applyNumberFormat="1" applyFont="1" applyFill="1" applyBorder="1" applyAlignment="1">
      <alignment horizontal="center" vertical="top" wrapText="1"/>
    </xf>
    <xf numFmtId="165" fontId="2" fillId="2" borderId="64" xfId="0" applyNumberFormat="1" applyFont="1" applyFill="1" applyBorder="1" applyAlignment="1">
      <alignment horizontal="center" vertical="top" wrapText="1"/>
    </xf>
    <xf numFmtId="165" fontId="2" fillId="5" borderId="2" xfId="0" applyNumberFormat="1" applyFont="1" applyFill="1" applyBorder="1" applyAlignment="1">
      <alignment horizontal="center" vertical="top"/>
    </xf>
    <xf numFmtId="165" fontId="2" fillId="5" borderId="55" xfId="0" applyNumberFormat="1" applyFont="1" applyFill="1" applyBorder="1" applyAlignment="1">
      <alignment horizontal="center" vertical="top"/>
    </xf>
    <xf numFmtId="3" fontId="8" fillId="0" borderId="58" xfId="0" applyNumberFormat="1" applyFont="1" applyFill="1" applyBorder="1" applyAlignment="1">
      <alignment horizontal="center" vertical="center" textRotation="90" wrapText="1"/>
    </xf>
    <xf numFmtId="3" fontId="8" fillId="0" borderId="54" xfId="0" applyNumberFormat="1" applyFont="1" applyFill="1" applyBorder="1" applyAlignment="1">
      <alignment horizontal="center" vertical="center" textRotation="90" wrapText="1"/>
    </xf>
    <xf numFmtId="3" fontId="8" fillId="0" borderId="17" xfId="0" applyNumberFormat="1" applyFont="1" applyFill="1" applyBorder="1" applyAlignment="1">
      <alignment vertical="center" textRotation="90" wrapText="1"/>
    </xf>
    <xf numFmtId="3" fontId="5" fillId="8" borderId="72" xfId="0" applyNumberFormat="1" applyFont="1" applyFill="1" applyBorder="1" applyAlignment="1">
      <alignment vertical="top" wrapText="1"/>
    </xf>
    <xf numFmtId="3" fontId="2" fillId="0" borderId="75" xfId="0" applyNumberFormat="1" applyFont="1" applyFill="1" applyBorder="1" applyAlignment="1">
      <alignment horizontal="center" vertical="center" textRotation="90" wrapText="1"/>
    </xf>
    <xf numFmtId="3" fontId="2" fillId="8" borderId="65" xfId="0" applyNumberFormat="1" applyFont="1" applyFill="1" applyBorder="1" applyAlignment="1">
      <alignment horizontal="center" vertical="top" wrapText="1"/>
    </xf>
    <xf numFmtId="3" fontId="2" fillId="8" borderId="70" xfId="0" applyNumberFormat="1" applyFont="1" applyFill="1" applyBorder="1" applyAlignment="1">
      <alignment horizontal="center" vertical="top" wrapText="1"/>
    </xf>
    <xf numFmtId="3" fontId="5" fillId="0" borderId="30" xfId="0" applyNumberFormat="1" applyFont="1" applyBorder="1" applyAlignment="1">
      <alignment horizontal="center" vertical="top"/>
    </xf>
    <xf numFmtId="165" fontId="6" fillId="0" borderId="47" xfId="0" applyNumberFormat="1" applyFont="1" applyFill="1" applyBorder="1" applyAlignment="1">
      <alignment horizontal="center" vertical="top"/>
    </xf>
    <xf numFmtId="165" fontId="5" fillId="8" borderId="72" xfId="0" applyNumberFormat="1" applyFont="1" applyFill="1" applyBorder="1" applyAlignment="1">
      <alignment horizontal="center" vertical="top"/>
    </xf>
    <xf numFmtId="165" fontId="6" fillId="0" borderId="62" xfId="0" applyNumberFormat="1" applyFont="1" applyFill="1" applyBorder="1" applyAlignment="1">
      <alignment horizontal="center" vertical="top"/>
    </xf>
    <xf numFmtId="165" fontId="5" fillId="9" borderId="55" xfId="0" applyNumberFormat="1" applyFont="1" applyFill="1" applyBorder="1" applyAlignment="1">
      <alignment horizontal="center" vertical="top" wrapText="1"/>
    </xf>
    <xf numFmtId="165" fontId="6" fillId="0" borderId="44" xfId="0" applyNumberFormat="1" applyFont="1" applyFill="1" applyBorder="1" applyAlignment="1">
      <alignment horizontal="center" vertical="top"/>
    </xf>
    <xf numFmtId="165" fontId="5" fillId="8" borderId="14" xfId="0" applyNumberFormat="1" applyFont="1" applyFill="1" applyBorder="1" applyAlignment="1">
      <alignment horizontal="center" vertical="top"/>
    </xf>
    <xf numFmtId="165" fontId="6" fillId="0" borderId="45" xfId="1" applyNumberFormat="1" applyFont="1" applyFill="1" applyBorder="1" applyAlignment="1">
      <alignment horizontal="center" vertical="top"/>
    </xf>
    <xf numFmtId="165" fontId="5" fillId="9" borderId="35" xfId="0" applyNumberFormat="1" applyFont="1" applyFill="1" applyBorder="1" applyAlignment="1">
      <alignment horizontal="center" vertical="top" wrapText="1"/>
    </xf>
    <xf numFmtId="165" fontId="6" fillId="4" borderId="56" xfId="0" applyNumberFormat="1" applyFont="1" applyFill="1" applyBorder="1" applyAlignment="1">
      <alignment horizontal="center" vertical="top" wrapText="1"/>
    </xf>
    <xf numFmtId="165" fontId="5" fillId="8" borderId="52" xfId="0" applyNumberFormat="1" applyFont="1" applyFill="1" applyBorder="1" applyAlignment="1">
      <alignment horizontal="center" vertical="top"/>
    </xf>
    <xf numFmtId="165" fontId="5" fillId="8" borderId="43" xfId="0" applyNumberFormat="1" applyFont="1" applyFill="1" applyBorder="1" applyAlignment="1">
      <alignment horizontal="center" vertical="top"/>
    </xf>
    <xf numFmtId="165" fontId="5" fillId="8" borderId="65" xfId="0" applyNumberFormat="1" applyFont="1" applyFill="1" applyBorder="1" applyAlignment="1">
      <alignment horizontal="center" vertical="top"/>
    </xf>
    <xf numFmtId="165" fontId="5" fillId="8" borderId="70" xfId="0" applyNumberFormat="1" applyFont="1" applyFill="1" applyBorder="1" applyAlignment="1">
      <alignment horizontal="center" vertical="top"/>
    </xf>
    <xf numFmtId="165" fontId="5" fillId="8" borderId="45" xfId="0" applyNumberFormat="1" applyFont="1" applyFill="1" applyBorder="1" applyAlignment="1">
      <alignment horizontal="center" vertical="top"/>
    </xf>
    <xf numFmtId="165" fontId="5" fillId="8" borderId="36" xfId="0" applyNumberFormat="1" applyFont="1" applyFill="1" applyBorder="1" applyAlignment="1">
      <alignment horizontal="center" vertical="top"/>
    </xf>
    <xf numFmtId="165" fontId="2" fillId="3" borderId="35" xfId="0" applyNumberFormat="1" applyFont="1" applyFill="1" applyBorder="1" applyAlignment="1">
      <alignment horizontal="center" vertical="top" wrapText="1"/>
    </xf>
    <xf numFmtId="165" fontId="2" fillId="2" borderId="21" xfId="0" applyNumberFormat="1" applyFont="1" applyFill="1" applyBorder="1" applyAlignment="1">
      <alignment horizontal="center" vertical="top" wrapText="1"/>
    </xf>
    <xf numFmtId="165" fontId="2" fillId="5" borderId="35" xfId="0" applyNumberFormat="1" applyFont="1" applyFill="1" applyBorder="1" applyAlignment="1">
      <alignment horizontal="center" vertical="top"/>
    </xf>
    <xf numFmtId="165" fontId="6" fillId="0" borderId="37" xfId="0" applyNumberFormat="1" applyFont="1" applyFill="1" applyBorder="1" applyAlignment="1">
      <alignment horizontal="center" vertical="center" textRotation="90" wrapText="1"/>
    </xf>
    <xf numFmtId="3" fontId="4" fillId="7" borderId="0" xfId="0" applyNumberFormat="1" applyFont="1" applyFill="1"/>
    <xf numFmtId="11" fontId="5" fillId="3" borderId="6" xfId="0" applyNumberFormat="1" applyFont="1" applyFill="1" applyBorder="1" applyAlignment="1">
      <alignment horizontal="center" vertical="top"/>
    </xf>
    <xf numFmtId="11" fontId="5" fillId="3" borderId="4" xfId="0" applyNumberFormat="1" applyFont="1" applyFill="1" applyBorder="1" applyAlignment="1">
      <alignment horizontal="center" vertical="top"/>
    </xf>
    <xf numFmtId="11" fontId="1" fillId="0" borderId="0" xfId="0" applyNumberFormat="1" applyFont="1" applyFill="1" applyBorder="1" applyAlignment="1">
      <alignment horizontal="center" vertical="top"/>
    </xf>
    <xf numFmtId="11" fontId="2" fillId="0" borderId="0" xfId="0" applyNumberFormat="1" applyFont="1" applyFill="1" applyBorder="1" applyAlignment="1">
      <alignment horizontal="center" vertical="top" wrapText="1"/>
    </xf>
    <xf numFmtId="11" fontId="1" fillId="0" borderId="0" xfId="0" applyNumberFormat="1" applyFont="1" applyFill="1" applyBorder="1" applyAlignment="1">
      <alignment horizontal="center" vertical="top" wrapText="1"/>
    </xf>
    <xf numFmtId="11" fontId="5" fillId="0" borderId="0" xfId="0" applyNumberFormat="1" applyFont="1" applyFill="1" applyBorder="1" applyAlignment="1">
      <alignment horizontal="center" vertical="top" wrapText="1"/>
    </xf>
    <xf numFmtId="11" fontId="4" fillId="0" borderId="0" xfId="0" applyNumberFormat="1" applyFont="1" applyAlignment="1">
      <alignment horizontal="center"/>
    </xf>
    <xf numFmtId="3" fontId="6" fillId="0" borderId="1" xfId="0" applyNumberFormat="1" applyFont="1" applyFill="1" applyBorder="1" applyAlignment="1">
      <alignment horizontal="center" vertical="top" wrapText="1"/>
    </xf>
    <xf numFmtId="3" fontId="6" fillId="0" borderId="25" xfId="0" applyNumberFormat="1" applyFont="1" applyFill="1" applyBorder="1" applyAlignment="1">
      <alignment horizontal="center" vertical="top" wrapText="1"/>
    </xf>
    <xf numFmtId="3" fontId="6" fillId="0" borderId="16" xfId="0" applyNumberFormat="1" applyFont="1" applyFill="1" applyBorder="1" applyAlignment="1">
      <alignment horizontal="center" vertical="top" wrapText="1"/>
    </xf>
    <xf numFmtId="3" fontId="6" fillId="0" borderId="77" xfId="0" applyNumberFormat="1" applyFont="1" applyBorder="1" applyAlignment="1">
      <alignment horizontal="center" vertical="top"/>
    </xf>
    <xf numFmtId="49" fontId="6" fillId="0" borderId="15" xfId="0" applyNumberFormat="1" applyFont="1" applyBorder="1" applyAlignment="1">
      <alignment horizontal="center" vertical="top"/>
    </xf>
    <xf numFmtId="165" fontId="6" fillId="0" borderId="60" xfId="0" applyNumberFormat="1" applyFont="1" applyFill="1" applyBorder="1" applyAlignment="1">
      <alignment horizontal="center" vertical="top"/>
    </xf>
    <xf numFmtId="165" fontId="6" fillId="0" borderId="26" xfId="0" applyNumberFormat="1" applyFont="1" applyFill="1" applyBorder="1" applyAlignment="1">
      <alignment horizontal="center" vertical="top"/>
    </xf>
    <xf numFmtId="3" fontId="6" fillId="0" borderId="36" xfId="0" applyNumberFormat="1" applyFont="1" applyBorder="1" applyAlignment="1">
      <alignment horizontal="left" vertical="top" wrapText="1"/>
    </xf>
    <xf numFmtId="165" fontId="6" fillId="0" borderId="25" xfId="0" applyNumberFormat="1" applyFont="1" applyFill="1" applyBorder="1" applyAlignment="1">
      <alignment horizontal="center" vertical="top"/>
    </xf>
    <xf numFmtId="165" fontId="6" fillId="0" borderId="16" xfId="0" applyNumberFormat="1" applyFont="1" applyFill="1" applyBorder="1" applyAlignment="1">
      <alignment horizontal="center" vertical="top"/>
    </xf>
    <xf numFmtId="165" fontId="6" fillId="0" borderId="31" xfId="0" applyNumberFormat="1" applyFont="1" applyFill="1" applyBorder="1" applyAlignment="1">
      <alignment horizontal="center" vertical="top"/>
    </xf>
    <xf numFmtId="165" fontId="6" fillId="0" borderId="19" xfId="0" applyNumberFormat="1" applyFont="1" applyFill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3" fontId="6" fillId="0" borderId="39" xfId="0" applyNumberFormat="1" applyFont="1" applyBorder="1" applyAlignment="1">
      <alignment horizontal="center" vertical="top"/>
    </xf>
    <xf numFmtId="3" fontId="6" fillId="0" borderId="10" xfId="0" applyNumberFormat="1" applyFont="1" applyBorder="1" applyAlignment="1">
      <alignment horizontal="center" vertical="top"/>
    </xf>
    <xf numFmtId="3" fontId="6" fillId="0" borderId="64" xfId="0" applyNumberFormat="1" applyFont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49" fontId="2" fillId="3" borderId="6" xfId="0" applyNumberFormat="1" applyFont="1" applyFill="1" applyBorder="1" applyAlignment="1">
      <alignment horizontal="center" vertical="top"/>
    </xf>
    <xf numFmtId="49" fontId="2" fillId="3" borderId="4" xfId="0" applyNumberFormat="1" applyFont="1" applyFill="1" applyBorder="1" applyAlignment="1">
      <alignment horizontal="center" vertical="top"/>
    </xf>
    <xf numFmtId="49" fontId="2" fillId="3" borderId="10" xfId="0" applyNumberFormat="1" applyFont="1" applyFill="1" applyBorder="1" applyAlignment="1">
      <alignment horizontal="center" vertical="top"/>
    </xf>
    <xf numFmtId="3" fontId="5" fillId="0" borderId="25" xfId="0" applyNumberFormat="1" applyFont="1" applyBorder="1" applyAlignment="1">
      <alignment horizontal="center" vertical="top"/>
    </xf>
    <xf numFmtId="3" fontId="5" fillId="0" borderId="16" xfId="0" applyNumberFormat="1" applyFont="1" applyBorder="1" applyAlignment="1">
      <alignment horizontal="center" vertical="top"/>
    </xf>
    <xf numFmtId="3" fontId="6" fillId="0" borderId="31" xfId="0" applyNumberFormat="1" applyFont="1" applyFill="1" applyBorder="1" applyAlignment="1">
      <alignment horizontal="center" vertical="top" wrapText="1"/>
    </xf>
    <xf numFmtId="3" fontId="6" fillId="0" borderId="19" xfId="0" applyNumberFormat="1" applyFont="1" applyFill="1" applyBorder="1" applyAlignment="1">
      <alignment horizontal="center" vertical="top" wrapText="1"/>
    </xf>
    <xf numFmtId="3" fontId="2" fillId="8" borderId="72" xfId="0" applyNumberFormat="1" applyFont="1" applyFill="1" applyBorder="1" applyAlignment="1">
      <alignment horizontal="center" vertical="top" wrapText="1"/>
    </xf>
    <xf numFmtId="3" fontId="2" fillId="0" borderId="8" xfId="0" applyNumberFormat="1" applyFont="1" applyFill="1" applyBorder="1" applyAlignment="1">
      <alignment horizontal="center" vertical="center" textRotation="90" wrapText="1"/>
    </xf>
    <xf numFmtId="3" fontId="2" fillId="0" borderId="17" xfId="0" applyNumberFormat="1" applyFont="1" applyFill="1" applyBorder="1" applyAlignment="1">
      <alignment horizontal="center" vertical="center" textRotation="90" wrapText="1"/>
    </xf>
    <xf numFmtId="3" fontId="6" fillId="0" borderId="53" xfId="0" applyNumberFormat="1" applyFont="1" applyFill="1" applyBorder="1" applyAlignment="1">
      <alignment horizontal="left" vertical="top" wrapText="1"/>
    </xf>
    <xf numFmtId="3" fontId="6" fillId="7" borderId="54" xfId="0" applyNumberFormat="1" applyFont="1" applyFill="1" applyBorder="1" applyAlignment="1">
      <alignment horizontal="left" vertical="top" wrapText="1"/>
    </xf>
    <xf numFmtId="165" fontId="6" fillId="0" borderId="30" xfId="0" applyNumberFormat="1" applyFont="1" applyFill="1" applyBorder="1" applyAlignment="1">
      <alignment horizontal="center" vertical="top"/>
    </xf>
    <xf numFmtId="3" fontId="6" fillId="0" borderId="49" xfId="0" applyNumberFormat="1" applyFont="1" applyBorder="1" applyAlignment="1">
      <alignment horizontal="center" vertical="top"/>
    </xf>
    <xf numFmtId="3" fontId="6" fillId="0" borderId="23" xfId="0" applyNumberFormat="1" applyFont="1" applyBorder="1" applyAlignment="1">
      <alignment horizontal="center" vertical="top"/>
    </xf>
    <xf numFmtId="3" fontId="5" fillId="0" borderId="21" xfId="0" applyNumberFormat="1" applyFont="1" applyBorder="1" applyAlignment="1">
      <alignment horizontal="center" vertical="top"/>
    </xf>
    <xf numFmtId="3" fontId="6" fillId="0" borderId="68" xfId="0" applyNumberFormat="1" applyFont="1" applyFill="1" applyBorder="1" applyAlignment="1">
      <alignment horizontal="center" vertical="top" wrapText="1"/>
    </xf>
    <xf numFmtId="165" fontId="6" fillId="0" borderId="68" xfId="0" applyNumberFormat="1" applyFont="1" applyFill="1" applyBorder="1" applyAlignment="1">
      <alignment horizontal="center" vertical="top"/>
    </xf>
    <xf numFmtId="3" fontId="6" fillId="0" borderId="29" xfId="0" applyNumberFormat="1" applyFont="1" applyBorder="1" applyAlignment="1">
      <alignment horizontal="center" vertical="top"/>
    </xf>
    <xf numFmtId="3" fontId="6" fillId="0" borderId="41" xfId="0" applyNumberFormat="1" applyFont="1" applyBorder="1" applyAlignment="1">
      <alignment horizontal="center" vertical="top"/>
    </xf>
    <xf numFmtId="3" fontId="6" fillId="0" borderId="67" xfId="0" applyNumberFormat="1" applyFont="1" applyBorder="1" applyAlignment="1">
      <alignment horizontal="center" vertical="top"/>
    </xf>
    <xf numFmtId="165" fontId="6" fillId="0" borderId="36" xfId="0" applyNumberFormat="1" applyFont="1" applyFill="1" applyBorder="1" applyAlignment="1">
      <alignment horizontal="center" vertical="top"/>
    </xf>
    <xf numFmtId="3" fontId="6" fillId="0" borderId="78" xfId="0" applyNumberFormat="1" applyFont="1" applyBorder="1" applyAlignment="1">
      <alignment horizontal="center" vertical="top"/>
    </xf>
    <xf numFmtId="3" fontId="6" fillId="0" borderId="69" xfId="0" applyNumberFormat="1" applyFont="1" applyBorder="1" applyAlignment="1">
      <alignment horizontal="center" vertical="top"/>
    </xf>
    <xf numFmtId="3" fontId="6" fillId="0" borderId="27" xfId="0" applyNumberFormat="1" applyFont="1" applyBorder="1" applyAlignment="1">
      <alignment horizontal="center" vertical="top"/>
    </xf>
    <xf numFmtId="3" fontId="6" fillId="0" borderId="13" xfId="0" applyNumberFormat="1" applyFont="1" applyBorder="1" applyAlignment="1">
      <alignment horizontal="center" vertical="top"/>
    </xf>
    <xf numFmtId="165" fontId="6" fillId="0" borderId="7" xfId="0" applyNumberFormat="1" applyFont="1" applyFill="1" applyBorder="1" applyAlignment="1">
      <alignment horizontal="center" vertical="top"/>
    </xf>
    <xf numFmtId="165" fontId="6" fillId="0" borderId="18" xfId="0" applyNumberFormat="1" applyFont="1" applyFill="1" applyBorder="1" applyAlignment="1">
      <alignment horizontal="center" vertical="top"/>
    </xf>
    <xf numFmtId="3" fontId="6" fillId="0" borderId="51" xfId="0" applyNumberFormat="1" applyFont="1" applyBorder="1" applyAlignment="1">
      <alignment horizontal="center" vertical="top"/>
    </xf>
    <xf numFmtId="3" fontId="6" fillId="0" borderId="40" xfId="0" applyNumberFormat="1" applyFont="1" applyBorder="1" applyAlignment="1">
      <alignment horizontal="center" vertical="top"/>
    </xf>
    <xf numFmtId="165" fontId="6" fillId="0" borderId="42" xfId="0" applyNumberFormat="1" applyFont="1" applyFill="1" applyBorder="1" applyAlignment="1">
      <alignment horizontal="center" vertical="top"/>
    </xf>
    <xf numFmtId="3" fontId="6" fillId="0" borderId="45" xfId="0" applyNumberFormat="1" applyFont="1" applyBorder="1" applyAlignment="1">
      <alignment horizontal="left" vertical="top" wrapText="1"/>
    </xf>
    <xf numFmtId="3" fontId="6" fillId="0" borderId="61" xfId="0" applyNumberFormat="1" applyFont="1" applyBorder="1" applyAlignment="1">
      <alignment horizontal="center" vertical="top"/>
    </xf>
    <xf numFmtId="165" fontId="6" fillId="0" borderId="76" xfId="0" applyNumberFormat="1" applyFont="1" applyFill="1" applyBorder="1" applyAlignment="1">
      <alignment horizontal="center" vertical="top"/>
    </xf>
    <xf numFmtId="165" fontId="6" fillId="0" borderId="70" xfId="0" applyNumberFormat="1" applyFont="1" applyFill="1" applyBorder="1" applyAlignment="1">
      <alignment horizontal="center" vertical="top"/>
    </xf>
    <xf numFmtId="165" fontId="6" fillId="0" borderId="68" xfId="0" applyNumberFormat="1" applyFont="1" applyFill="1" applyBorder="1" applyAlignment="1">
      <alignment horizontal="center" vertical="top"/>
    </xf>
    <xf numFmtId="3" fontId="6" fillId="0" borderId="39" xfId="0" applyNumberFormat="1" applyFont="1" applyBorder="1" applyAlignment="1">
      <alignment horizontal="center" vertical="top"/>
    </xf>
    <xf numFmtId="3" fontId="6" fillId="0" borderId="29" xfId="0" applyNumberFormat="1" applyFont="1" applyBorder="1" applyAlignment="1">
      <alignment horizontal="center" vertical="top"/>
    </xf>
    <xf numFmtId="3" fontId="6" fillId="0" borderId="41" xfId="0" applyNumberFormat="1" applyFont="1" applyBorder="1" applyAlignment="1">
      <alignment horizontal="center" vertical="top"/>
    </xf>
    <xf numFmtId="3" fontId="6" fillId="0" borderId="67" xfId="0" applyNumberFormat="1" applyFont="1" applyBorder="1" applyAlignment="1">
      <alignment horizontal="center" vertical="top"/>
    </xf>
    <xf numFmtId="3" fontId="6" fillId="0" borderId="78" xfId="0" applyNumberFormat="1" applyFont="1" applyBorder="1" applyAlignment="1">
      <alignment horizontal="center" vertical="top"/>
    </xf>
    <xf numFmtId="3" fontId="6" fillId="0" borderId="69" xfId="0" applyNumberFormat="1" applyFont="1" applyBorder="1" applyAlignment="1">
      <alignment horizontal="center" vertical="top"/>
    </xf>
    <xf numFmtId="3" fontId="6" fillId="0" borderId="27" xfId="0" applyNumberFormat="1" applyFont="1" applyBorder="1" applyAlignment="1">
      <alignment horizontal="center" vertical="top"/>
    </xf>
    <xf numFmtId="3" fontId="6" fillId="0" borderId="13" xfId="0" applyNumberFormat="1" applyFont="1" applyBorder="1" applyAlignment="1">
      <alignment horizontal="center" vertical="top"/>
    </xf>
    <xf numFmtId="3" fontId="6" fillId="7" borderId="54" xfId="0" applyNumberFormat="1" applyFont="1" applyFill="1" applyBorder="1" applyAlignment="1">
      <alignment horizontal="left" vertical="top" wrapText="1"/>
    </xf>
    <xf numFmtId="165" fontId="6" fillId="0" borderId="16" xfId="0" applyNumberFormat="1" applyFont="1" applyFill="1" applyBorder="1" applyAlignment="1">
      <alignment horizontal="center" vertical="top"/>
    </xf>
    <xf numFmtId="3" fontId="6" fillId="0" borderId="49" xfId="0" applyNumberFormat="1" applyFont="1" applyBorder="1" applyAlignment="1">
      <alignment horizontal="center" vertical="top"/>
    </xf>
    <xf numFmtId="3" fontId="6" fillId="0" borderId="23" xfId="0" applyNumberFormat="1" applyFont="1" applyBorder="1" applyAlignment="1">
      <alignment horizontal="center" vertical="top"/>
    </xf>
    <xf numFmtId="3" fontId="6" fillId="0" borderId="70" xfId="0" applyNumberFormat="1" applyFont="1" applyFill="1" applyBorder="1" applyAlignment="1">
      <alignment horizontal="center" vertical="top" wrapText="1"/>
    </xf>
    <xf numFmtId="3" fontId="6" fillId="0" borderId="10" xfId="0" applyNumberFormat="1" applyFont="1" applyBorder="1" applyAlignment="1">
      <alignment horizontal="center" vertical="top"/>
    </xf>
    <xf numFmtId="3" fontId="6" fillId="0" borderId="47" xfId="0" applyNumberFormat="1" applyFont="1" applyBorder="1" applyAlignment="1">
      <alignment horizontal="center" vertical="top"/>
    </xf>
    <xf numFmtId="3" fontId="6" fillId="0" borderId="64" xfId="0" applyNumberFormat="1" applyFont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49" fontId="2" fillId="3" borderId="6" xfId="0" applyNumberFormat="1" applyFont="1" applyFill="1" applyBorder="1" applyAlignment="1">
      <alignment horizontal="center" vertical="top"/>
    </xf>
    <xf numFmtId="49" fontId="2" fillId="3" borderId="4" xfId="0" applyNumberFormat="1" applyFont="1" applyFill="1" applyBorder="1" applyAlignment="1">
      <alignment horizontal="center" vertical="top"/>
    </xf>
    <xf numFmtId="49" fontId="2" fillId="3" borderId="10" xfId="0" applyNumberFormat="1" applyFont="1" applyFill="1" applyBorder="1" applyAlignment="1">
      <alignment horizontal="center" vertical="top"/>
    </xf>
    <xf numFmtId="3" fontId="6" fillId="0" borderId="31" xfId="0" applyNumberFormat="1" applyFont="1" applyFill="1" applyBorder="1" applyAlignment="1">
      <alignment horizontal="center" vertical="top" wrapText="1"/>
    </xf>
    <xf numFmtId="3" fontId="2" fillId="8" borderId="72" xfId="0" applyNumberFormat="1" applyFont="1" applyFill="1" applyBorder="1" applyAlignment="1">
      <alignment horizontal="center" vertical="top" wrapText="1"/>
    </xf>
    <xf numFmtId="3" fontId="2" fillId="0" borderId="17" xfId="0" applyNumberFormat="1" applyFont="1" applyFill="1" applyBorder="1" applyAlignment="1">
      <alignment horizontal="center" vertical="center" textRotation="90" wrapText="1"/>
    </xf>
    <xf numFmtId="3" fontId="6" fillId="0" borderId="53" xfId="0" applyNumberFormat="1" applyFont="1" applyFill="1" applyBorder="1" applyAlignment="1">
      <alignment horizontal="left" vertical="top" wrapText="1"/>
    </xf>
    <xf numFmtId="165" fontId="6" fillId="0" borderId="60" xfId="0" applyNumberFormat="1" applyFont="1" applyFill="1" applyBorder="1" applyAlignment="1">
      <alignment horizontal="center" vertical="top"/>
    </xf>
    <xf numFmtId="3" fontId="6" fillId="0" borderId="25" xfId="0" applyNumberFormat="1" applyFont="1" applyBorder="1" applyAlignment="1">
      <alignment horizontal="left" vertical="top" wrapText="1"/>
    </xf>
    <xf numFmtId="3" fontId="6" fillId="0" borderId="36" xfId="0" applyNumberFormat="1" applyFont="1" applyBorder="1" applyAlignment="1">
      <alignment horizontal="left" vertical="top" wrapText="1"/>
    </xf>
    <xf numFmtId="165" fontId="6" fillId="0" borderId="77" xfId="0" applyNumberFormat="1" applyFont="1" applyFill="1" applyBorder="1" applyAlignment="1">
      <alignment horizontal="center" vertical="top"/>
    </xf>
    <xf numFmtId="3" fontId="6" fillId="0" borderId="75" xfId="0" applyNumberFormat="1" applyFont="1" applyFill="1" applyBorder="1" applyAlignment="1">
      <alignment horizontal="center" vertical="top" wrapText="1"/>
    </xf>
    <xf numFmtId="165" fontId="6" fillId="0" borderId="54" xfId="0" applyNumberFormat="1" applyFont="1" applyFill="1" applyBorder="1" applyAlignment="1">
      <alignment horizontal="center" vertical="top"/>
    </xf>
    <xf numFmtId="165" fontId="6" fillId="0" borderId="75" xfId="0" applyNumberFormat="1" applyFont="1" applyFill="1" applyBorder="1" applyAlignment="1">
      <alignment horizontal="center" vertical="top"/>
    </xf>
    <xf numFmtId="165" fontId="6" fillId="0" borderId="76" xfId="0" applyNumberFormat="1" applyFont="1" applyFill="1" applyBorder="1" applyAlignment="1">
      <alignment horizontal="center" vertical="top"/>
    </xf>
    <xf numFmtId="3" fontId="5" fillId="0" borderId="27" xfId="0" applyNumberFormat="1" applyFont="1" applyBorder="1" applyAlignment="1">
      <alignment horizontal="center" vertical="top"/>
    </xf>
    <xf numFmtId="3" fontId="6" fillId="0" borderId="51" xfId="0" applyNumberFormat="1" applyFont="1" applyBorder="1" applyAlignment="1">
      <alignment horizontal="center" vertical="top"/>
    </xf>
    <xf numFmtId="3" fontId="6" fillId="0" borderId="40" xfId="0" applyNumberFormat="1" applyFont="1" applyBorder="1" applyAlignment="1">
      <alignment horizontal="center" vertical="top"/>
    </xf>
    <xf numFmtId="165" fontId="6" fillId="0" borderId="0" xfId="0" applyNumberFormat="1" applyFont="1" applyFill="1" applyBorder="1" applyAlignment="1">
      <alignment horizontal="center" vertical="top"/>
    </xf>
    <xf numFmtId="165" fontId="6" fillId="0" borderId="43" xfId="0" applyNumberFormat="1" applyFont="1" applyFill="1" applyBorder="1" applyAlignment="1">
      <alignment horizontal="center" vertical="top"/>
    </xf>
    <xf numFmtId="165" fontId="6" fillId="0" borderId="18" xfId="0" applyNumberFormat="1" applyFont="1" applyFill="1" applyBorder="1" applyAlignment="1">
      <alignment horizontal="center" vertical="top"/>
    </xf>
    <xf numFmtId="165" fontId="6" fillId="0" borderId="42" xfId="0" applyNumberFormat="1" applyFont="1" applyFill="1" applyBorder="1" applyAlignment="1">
      <alignment horizontal="center" vertical="top"/>
    </xf>
    <xf numFmtId="165" fontId="6" fillId="0" borderId="41" xfId="0" applyNumberFormat="1" applyFont="1" applyFill="1" applyBorder="1" applyAlignment="1">
      <alignment horizontal="center" vertical="top"/>
    </xf>
    <xf numFmtId="165" fontId="6" fillId="0" borderId="15" xfId="0" applyNumberFormat="1" applyFont="1" applyFill="1" applyBorder="1" applyAlignment="1">
      <alignment horizontal="center" vertical="top"/>
    </xf>
    <xf numFmtId="165" fontId="6" fillId="0" borderId="67" xfId="0" applyNumberFormat="1" applyFont="1" applyFill="1" applyBorder="1" applyAlignment="1">
      <alignment horizontal="center" vertical="top"/>
    </xf>
    <xf numFmtId="3" fontId="6" fillId="0" borderId="45" xfId="0" applyNumberFormat="1" applyFont="1" applyBorder="1" applyAlignment="1">
      <alignment horizontal="left" vertical="top" wrapText="1"/>
    </xf>
    <xf numFmtId="3" fontId="6" fillId="0" borderId="61" xfId="0" applyNumberFormat="1" applyFont="1" applyBorder="1" applyAlignment="1">
      <alignment horizontal="center" vertical="top"/>
    </xf>
    <xf numFmtId="165" fontId="6" fillId="0" borderId="39" xfId="0" applyNumberFormat="1" applyFont="1" applyFill="1" applyBorder="1" applyAlignment="1">
      <alignment horizontal="center" vertical="top"/>
    </xf>
    <xf numFmtId="165" fontId="6" fillId="0" borderId="4" xfId="0" applyNumberFormat="1" applyFont="1" applyFill="1" applyBorder="1" applyAlignment="1">
      <alignment horizontal="center" vertical="top"/>
    </xf>
    <xf numFmtId="165" fontId="6" fillId="0" borderId="29" xfId="0" applyNumberFormat="1" applyFont="1" applyFill="1" applyBorder="1" applyAlignment="1">
      <alignment horizontal="center" vertical="top"/>
    </xf>
    <xf numFmtId="3" fontId="2" fillId="0" borderId="4" xfId="0" applyNumberFormat="1" applyFont="1" applyFill="1" applyBorder="1" applyAlignment="1">
      <alignment horizontal="center" vertical="center" textRotation="90" wrapText="1"/>
    </xf>
    <xf numFmtId="3" fontId="6" fillId="0" borderId="41" xfId="0" applyNumberFormat="1" applyFont="1" applyFill="1" applyBorder="1" applyAlignment="1">
      <alignment horizontal="center" vertical="top" wrapText="1"/>
    </xf>
    <xf numFmtId="3" fontId="6" fillId="0" borderId="15" xfId="0" applyNumberFormat="1" applyFont="1" applyFill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center" vertical="top"/>
    </xf>
    <xf numFmtId="3" fontId="5" fillId="0" borderId="10" xfId="0" applyNumberFormat="1" applyFont="1" applyBorder="1" applyAlignment="1">
      <alignment horizontal="center" vertical="top"/>
    </xf>
    <xf numFmtId="165" fontId="6" fillId="0" borderId="7" xfId="0" applyNumberFormat="1" applyFont="1" applyFill="1" applyBorder="1" applyAlignment="1">
      <alignment horizontal="center" vertical="top"/>
    </xf>
    <xf numFmtId="165" fontId="6" fillId="0" borderId="24" xfId="0" applyNumberFormat="1" applyFont="1" applyFill="1" applyBorder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" fontId="6" fillId="0" borderId="24" xfId="0" applyNumberFormat="1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/>
    </xf>
    <xf numFmtId="165" fontId="6" fillId="0" borderId="6" xfId="0" applyNumberFormat="1" applyFont="1" applyFill="1" applyBorder="1" applyAlignment="1">
      <alignment horizontal="center" vertical="top"/>
    </xf>
    <xf numFmtId="3" fontId="4" fillId="0" borderId="0" xfId="0" applyNumberFormat="1" applyFont="1" applyAlignment="1">
      <alignment wrapText="1"/>
    </xf>
    <xf numFmtId="3" fontId="4" fillId="7" borderId="0" xfId="0" applyNumberFormat="1" applyFont="1" applyFill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7" borderId="0" xfId="0" applyNumberFormat="1" applyFont="1" applyFill="1" applyAlignment="1">
      <alignment wrapText="1"/>
    </xf>
    <xf numFmtId="165" fontId="6" fillId="7" borderId="51" xfId="1" applyNumberFormat="1" applyFont="1" applyFill="1" applyBorder="1" applyAlignment="1">
      <alignment horizontal="center" vertical="top"/>
    </xf>
    <xf numFmtId="3" fontId="1" fillId="3" borderId="63" xfId="0" applyNumberFormat="1" applyFont="1" applyFill="1" applyBorder="1" applyAlignment="1">
      <alignment vertical="top"/>
    </xf>
    <xf numFmtId="3" fontId="1" fillId="3" borderId="57" xfId="0" applyNumberFormat="1" applyFont="1" applyFill="1" applyBorder="1" applyAlignment="1">
      <alignment vertical="top"/>
    </xf>
    <xf numFmtId="3" fontId="1" fillId="3" borderId="64" xfId="0" applyNumberFormat="1" applyFont="1" applyFill="1" applyBorder="1" applyAlignment="1">
      <alignment vertical="top"/>
    </xf>
    <xf numFmtId="3" fontId="6" fillId="7" borderId="9" xfId="0" applyNumberFormat="1" applyFont="1" applyFill="1" applyBorder="1" applyAlignment="1">
      <alignment vertical="top" wrapText="1"/>
    </xf>
    <xf numFmtId="3" fontId="6" fillId="7" borderId="10" xfId="0" applyNumberFormat="1" applyFont="1" applyFill="1" applyBorder="1" applyAlignment="1">
      <alignment vertical="top" wrapText="1"/>
    </xf>
    <xf numFmtId="3" fontId="6" fillId="7" borderId="20" xfId="0" applyNumberFormat="1" applyFont="1" applyFill="1" applyBorder="1" applyAlignment="1">
      <alignment vertical="top" wrapText="1"/>
    </xf>
    <xf numFmtId="3" fontId="6" fillId="0" borderId="39" xfId="0" applyNumberFormat="1" applyFont="1" applyBorder="1" applyAlignment="1">
      <alignment horizontal="center" vertical="top"/>
    </xf>
    <xf numFmtId="3" fontId="6" fillId="0" borderId="29" xfId="0" applyNumberFormat="1" applyFont="1" applyBorder="1" applyAlignment="1">
      <alignment horizontal="center" vertical="top"/>
    </xf>
    <xf numFmtId="165" fontId="6" fillId="0" borderId="30" xfId="0" applyNumberFormat="1" applyFont="1" applyFill="1" applyBorder="1" applyAlignment="1">
      <alignment horizontal="center" vertical="top"/>
    </xf>
    <xf numFmtId="3" fontId="5" fillId="0" borderId="16" xfId="0" applyNumberFormat="1" applyFont="1" applyBorder="1" applyAlignment="1">
      <alignment horizontal="center" vertical="top"/>
    </xf>
    <xf numFmtId="165" fontId="6" fillId="0" borderId="80" xfId="0" applyNumberFormat="1" applyFont="1" applyFill="1" applyBorder="1" applyAlignment="1">
      <alignment horizontal="center" vertical="top"/>
    </xf>
    <xf numFmtId="3" fontId="5" fillId="0" borderId="25" xfId="0" applyNumberFormat="1" applyFont="1" applyBorder="1" applyAlignment="1">
      <alignment horizontal="center" vertical="top"/>
    </xf>
    <xf numFmtId="3" fontId="6" fillId="0" borderId="47" xfId="0" applyNumberFormat="1" applyFont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3" borderId="6" xfId="0" applyNumberFormat="1" applyFont="1" applyFill="1" applyBorder="1" applyAlignment="1">
      <alignment horizontal="center" vertical="top"/>
    </xf>
    <xf numFmtId="49" fontId="2" fillId="3" borderId="4" xfId="0" applyNumberFormat="1" applyFont="1" applyFill="1" applyBorder="1" applyAlignment="1">
      <alignment horizontal="center" vertical="top"/>
    </xf>
    <xf numFmtId="3" fontId="6" fillId="0" borderId="31" xfId="0" applyNumberFormat="1" applyFont="1" applyFill="1" applyBorder="1" applyAlignment="1">
      <alignment horizontal="center" vertical="top" wrapText="1"/>
    </xf>
    <xf numFmtId="3" fontId="6" fillId="0" borderId="17" xfId="0" applyNumberFormat="1" applyFont="1" applyFill="1" applyBorder="1" applyAlignment="1">
      <alignment horizontal="left" vertical="top" wrapText="1"/>
    </xf>
    <xf numFmtId="3" fontId="6" fillId="0" borderId="16" xfId="0" applyNumberFormat="1" applyFont="1" applyBorder="1" applyAlignment="1">
      <alignment horizontal="left" vertical="top" wrapText="1"/>
    </xf>
    <xf numFmtId="165" fontId="6" fillId="0" borderId="25" xfId="0" applyNumberFormat="1" applyFont="1" applyFill="1" applyBorder="1" applyAlignment="1">
      <alignment horizontal="center" vertical="top"/>
    </xf>
    <xf numFmtId="165" fontId="6" fillId="0" borderId="31" xfId="0" applyNumberFormat="1" applyFont="1" applyFill="1" applyBorder="1" applyAlignment="1">
      <alignment horizontal="center" vertical="top"/>
    </xf>
    <xf numFmtId="165" fontId="6" fillId="0" borderId="77" xfId="0" applyNumberFormat="1" applyFont="1" applyFill="1" applyBorder="1" applyAlignment="1">
      <alignment horizontal="center" vertical="top"/>
    </xf>
    <xf numFmtId="3" fontId="2" fillId="0" borderId="4" xfId="0" applyNumberFormat="1" applyFont="1" applyFill="1" applyBorder="1" applyAlignment="1">
      <alignment horizontal="center" vertical="center" textRotation="90" wrapText="1"/>
    </xf>
    <xf numFmtId="3" fontId="2" fillId="0" borderId="29" xfId="0" applyNumberFormat="1" applyFont="1" applyFill="1" applyBorder="1" applyAlignment="1">
      <alignment horizontal="center" vertical="center" textRotation="90" wrapText="1"/>
    </xf>
    <xf numFmtId="3" fontId="6" fillId="0" borderId="51" xfId="0" applyNumberFormat="1" applyFont="1" applyBorder="1" applyAlignment="1">
      <alignment horizontal="center" vertical="top"/>
    </xf>
    <xf numFmtId="3" fontId="6" fillId="0" borderId="40" xfId="0" applyNumberFormat="1" applyFont="1" applyBorder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" fontId="6" fillId="0" borderId="80" xfId="0" applyNumberFormat="1" applyFont="1" applyFill="1" applyBorder="1" applyAlignment="1">
      <alignment horizontal="center" vertical="top" wrapText="1"/>
    </xf>
    <xf numFmtId="49" fontId="2" fillId="2" borderId="79" xfId="0" applyNumberFormat="1" applyFont="1" applyFill="1" applyBorder="1" applyAlignment="1">
      <alignment vertical="top"/>
    </xf>
    <xf numFmtId="49" fontId="5" fillId="0" borderId="75" xfId="0" applyNumberFormat="1" applyFont="1" applyBorder="1" applyAlignment="1">
      <alignment vertical="top"/>
    </xf>
    <xf numFmtId="3" fontId="6" fillId="7" borderId="75" xfId="0" applyNumberFormat="1" applyFont="1" applyFill="1" applyBorder="1" applyAlignment="1">
      <alignment vertical="top" wrapText="1"/>
    </xf>
    <xf numFmtId="3" fontId="2" fillId="8" borderId="62" xfId="0" applyNumberFormat="1" applyFont="1" applyFill="1" applyBorder="1" applyAlignment="1">
      <alignment horizontal="center" vertical="top" wrapText="1"/>
    </xf>
    <xf numFmtId="165" fontId="5" fillId="8" borderId="62" xfId="0" applyNumberFormat="1" applyFont="1" applyFill="1" applyBorder="1" applyAlignment="1">
      <alignment horizontal="center" vertical="top"/>
    </xf>
    <xf numFmtId="3" fontId="6" fillId="0" borderId="80" xfId="0" applyNumberFormat="1" applyFont="1" applyBorder="1" applyAlignment="1">
      <alignment horizontal="center" vertical="top"/>
    </xf>
    <xf numFmtId="0" fontId="3" fillId="0" borderId="5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3" fontId="4" fillId="7" borderId="0" xfId="0" applyNumberFormat="1" applyFont="1" applyFill="1" applyAlignment="1">
      <alignment horizontal="left" vertical="center" wrapText="1"/>
    </xf>
    <xf numFmtId="3" fontId="1" fillId="0" borderId="56" xfId="0" applyNumberFormat="1" applyFont="1" applyBorder="1" applyAlignment="1">
      <alignment horizontal="center" vertical="center" wrapText="1"/>
    </xf>
    <xf numFmtId="3" fontId="1" fillId="0" borderId="66" xfId="0" applyNumberFormat="1" applyFont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center" vertical="center" wrapText="1"/>
    </xf>
    <xf numFmtId="3" fontId="1" fillId="0" borderId="46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53" xfId="0" applyNumberFormat="1" applyFont="1" applyBorder="1" applyAlignment="1">
      <alignment horizontal="center" vertical="top"/>
    </xf>
    <xf numFmtId="3" fontId="1" fillId="0" borderId="65" xfId="0" applyNumberFormat="1" applyFont="1" applyBorder="1" applyAlignment="1">
      <alignment horizontal="center" vertical="top"/>
    </xf>
    <xf numFmtId="3" fontId="1" fillId="0" borderId="62" xfId="0" applyNumberFormat="1" applyFont="1" applyBorder="1" applyAlignment="1">
      <alignment horizontal="center" vertical="top"/>
    </xf>
    <xf numFmtId="3" fontId="1" fillId="0" borderId="54" xfId="0" applyNumberFormat="1" applyFont="1" applyBorder="1" applyAlignment="1">
      <alignment horizontal="center" vertical="center" textRotation="90" wrapText="1"/>
    </xf>
    <xf numFmtId="3" fontId="1" fillId="0" borderId="59" xfId="0" applyNumberFormat="1" applyFont="1" applyBorder="1" applyAlignment="1">
      <alignment horizontal="center" vertical="center" textRotation="90" wrapText="1"/>
    </xf>
    <xf numFmtId="3" fontId="6" fillId="0" borderId="39" xfId="0" applyNumberFormat="1" applyFont="1" applyBorder="1" applyAlignment="1">
      <alignment horizontal="center" vertical="center" textRotation="90"/>
    </xf>
    <xf numFmtId="3" fontId="6" fillId="0" borderId="10" xfId="0" applyNumberFormat="1" applyFont="1" applyBorder="1" applyAlignment="1">
      <alignment horizontal="center" vertical="center" textRotation="90"/>
    </xf>
    <xf numFmtId="3" fontId="1" fillId="0" borderId="28" xfId="0" applyNumberFormat="1" applyFont="1" applyBorder="1" applyAlignment="1">
      <alignment horizontal="center" vertical="center" textRotation="90" wrapText="1"/>
    </xf>
    <xf numFmtId="3" fontId="1" fillId="0" borderId="62" xfId="0" applyNumberFormat="1" applyFont="1" applyBorder="1" applyAlignment="1">
      <alignment horizontal="center" vertical="center" textRotation="90" wrapText="1"/>
    </xf>
    <xf numFmtId="3" fontId="1" fillId="0" borderId="47" xfId="0" applyNumberFormat="1" applyFont="1" applyBorder="1" applyAlignment="1">
      <alignment horizontal="center" vertical="center" textRotation="90" wrapText="1"/>
    </xf>
    <xf numFmtId="3" fontId="1" fillId="0" borderId="72" xfId="0" applyNumberFormat="1" applyFont="1" applyBorder="1" applyAlignment="1">
      <alignment horizontal="center" vertical="center" textRotation="90" wrapText="1"/>
    </xf>
    <xf numFmtId="165" fontId="6" fillId="0" borderId="25" xfId="0" applyNumberFormat="1" applyFont="1" applyBorder="1" applyAlignment="1">
      <alignment horizontal="center" vertical="center" textRotation="90" wrapText="1"/>
    </xf>
    <xf numFmtId="165" fontId="6" fillId="0" borderId="16" xfId="0" applyNumberFormat="1" applyFont="1" applyBorder="1" applyAlignment="1">
      <alignment horizontal="center" vertical="center" textRotation="90" wrapText="1"/>
    </xf>
    <xf numFmtId="165" fontId="6" fillId="0" borderId="21" xfId="0" applyNumberFormat="1" applyFont="1" applyBorder="1" applyAlignment="1">
      <alignment horizontal="center" vertical="center" textRotation="90" wrapText="1"/>
    </xf>
    <xf numFmtId="165" fontId="6" fillId="0" borderId="31" xfId="0" applyNumberFormat="1" applyFont="1" applyBorder="1" applyAlignment="1">
      <alignment horizontal="center" vertical="center" textRotation="90" wrapText="1"/>
    </xf>
    <xf numFmtId="165" fontId="6" fillId="0" borderId="19" xfId="0" applyNumberFormat="1" applyFont="1" applyBorder="1" applyAlignment="1">
      <alignment horizontal="center" vertical="center" textRotation="90" wrapText="1"/>
    </xf>
    <xf numFmtId="165" fontId="6" fillId="0" borderId="64" xfId="0" applyNumberFormat="1" applyFont="1" applyBorder="1" applyAlignment="1">
      <alignment horizontal="center" vertical="center" textRotation="90" wrapText="1"/>
    </xf>
    <xf numFmtId="165" fontId="6" fillId="0" borderId="60" xfId="0" applyNumberFormat="1" applyFont="1" applyFill="1" applyBorder="1" applyAlignment="1">
      <alignment horizontal="center" vertical="top"/>
    </xf>
    <xf numFmtId="165" fontId="6" fillId="0" borderId="26" xfId="0" applyNumberFormat="1" applyFont="1" applyFill="1" applyBorder="1" applyAlignment="1">
      <alignment horizontal="center" vertical="top"/>
    </xf>
    <xf numFmtId="3" fontId="2" fillId="8" borderId="74" xfId="0" applyNumberFormat="1" applyFont="1" applyFill="1" applyBorder="1" applyAlignment="1">
      <alignment horizontal="left" vertical="top" wrapText="1"/>
    </xf>
    <xf numFmtId="3" fontId="2" fillId="8" borderId="22" xfId="0" applyNumberFormat="1" applyFont="1" applyFill="1" applyBorder="1" applyAlignment="1">
      <alignment horizontal="left" vertical="top" wrapText="1"/>
    </xf>
    <xf numFmtId="3" fontId="2" fillId="8" borderId="72" xfId="0" applyNumberFormat="1" applyFont="1" applyFill="1" applyBorder="1" applyAlignment="1">
      <alignment horizontal="left" vertical="top" wrapText="1"/>
    </xf>
    <xf numFmtId="3" fontId="6" fillId="0" borderId="25" xfId="0" applyNumberFormat="1" applyFont="1" applyBorder="1" applyAlignment="1">
      <alignment horizontal="left" vertical="top" wrapText="1"/>
    </xf>
    <xf numFmtId="3" fontId="6" fillId="0" borderId="16" xfId="0" applyNumberFormat="1" applyFont="1" applyBorder="1" applyAlignment="1">
      <alignment horizontal="left" vertical="top" wrapText="1"/>
    </xf>
    <xf numFmtId="3" fontId="6" fillId="0" borderId="36" xfId="0" applyNumberFormat="1" applyFont="1" applyBorder="1" applyAlignment="1">
      <alignment horizontal="left" vertical="top" wrapText="1"/>
    </xf>
    <xf numFmtId="165" fontId="6" fillId="0" borderId="25" xfId="0" applyNumberFormat="1" applyFont="1" applyFill="1" applyBorder="1" applyAlignment="1">
      <alignment horizontal="center" vertical="top"/>
    </xf>
    <xf numFmtId="165" fontId="6" fillId="0" borderId="16" xfId="0" applyNumberFormat="1" applyFont="1" applyFill="1" applyBorder="1" applyAlignment="1">
      <alignment horizontal="center" vertical="top"/>
    </xf>
    <xf numFmtId="165" fontId="6" fillId="0" borderId="31" xfId="0" applyNumberFormat="1" applyFont="1" applyFill="1" applyBorder="1" applyAlignment="1">
      <alignment horizontal="center" vertical="top"/>
    </xf>
    <xf numFmtId="165" fontId="6" fillId="0" borderId="19" xfId="0" applyNumberFormat="1" applyFont="1" applyFill="1" applyBorder="1" applyAlignment="1">
      <alignment horizontal="center" vertical="top"/>
    </xf>
    <xf numFmtId="3" fontId="6" fillId="7" borderId="51" xfId="0" applyNumberFormat="1" applyFont="1" applyFill="1" applyBorder="1" applyAlignment="1">
      <alignment horizontal="center" vertical="top"/>
    </xf>
    <xf numFmtId="3" fontId="6" fillId="7" borderId="39" xfId="0" applyNumberFormat="1" applyFont="1" applyFill="1" applyBorder="1" applyAlignment="1">
      <alignment horizontal="center" vertical="top"/>
    </xf>
    <xf numFmtId="3" fontId="6" fillId="7" borderId="40" xfId="0" applyNumberFormat="1" applyFont="1" applyFill="1" applyBorder="1" applyAlignment="1">
      <alignment horizontal="center" vertical="top"/>
    </xf>
    <xf numFmtId="3" fontId="6" fillId="7" borderId="41" xfId="0" applyNumberFormat="1" applyFont="1" applyFill="1" applyBorder="1" applyAlignment="1">
      <alignment horizontal="center" vertical="top"/>
    </xf>
    <xf numFmtId="3" fontId="6" fillId="0" borderId="21" xfId="0" applyNumberFormat="1" applyFont="1" applyBorder="1" applyAlignment="1">
      <alignment horizontal="left" vertical="top" wrapText="1"/>
    </xf>
    <xf numFmtId="165" fontId="6" fillId="0" borderId="77" xfId="0" applyNumberFormat="1" applyFont="1" applyFill="1" applyBorder="1" applyAlignment="1">
      <alignment horizontal="center" vertical="top"/>
    </xf>
    <xf numFmtId="11" fontId="2" fillId="6" borderId="37" xfId="0" applyNumberFormat="1" applyFont="1" applyFill="1" applyBorder="1" applyAlignment="1">
      <alignment horizontal="left" vertical="top" wrapText="1"/>
    </xf>
    <xf numFmtId="11" fontId="2" fillId="6" borderId="38" xfId="0" applyNumberFormat="1" applyFont="1" applyFill="1" applyBorder="1" applyAlignment="1">
      <alignment horizontal="left" vertical="top" wrapText="1"/>
    </xf>
    <xf numFmtId="11" fontId="2" fillId="6" borderId="55" xfId="0" applyNumberFormat="1" applyFont="1" applyFill="1" applyBorder="1" applyAlignment="1">
      <alignment horizontal="left" vertical="top" wrapText="1"/>
    </xf>
    <xf numFmtId="3" fontId="7" fillId="5" borderId="37" xfId="0" applyNumberFormat="1" applyFont="1" applyFill="1" applyBorder="1" applyAlignment="1">
      <alignment horizontal="left" vertical="top" wrapText="1"/>
    </xf>
    <xf numFmtId="3" fontId="7" fillId="5" borderId="38" xfId="0" applyNumberFormat="1" applyFont="1" applyFill="1" applyBorder="1" applyAlignment="1">
      <alignment horizontal="left" vertical="top" wrapText="1"/>
    </xf>
    <xf numFmtId="3" fontId="7" fillId="5" borderId="55" xfId="0" applyNumberFormat="1" applyFont="1" applyFill="1" applyBorder="1" applyAlignment="1">
      <alignment horizontal="left" vertical="top" wrapText="1"/>
    </xf>
    <xf numFmtId="3" fontId="5" fillId="2" borderId="38" xfId="0" applyNumberFormat="1" applyFont="1" applyFill="1" applyBorder="1" applyAlignment="1">
      <alignment horizontal="left" vertical="top" wrapText="1"/>
    </xf>
    <xf numFmtId="3" fontId="5" fillId="2" borderId="55" xfId="0" applyNumberFormat="1" applyFont="1" applyFill="1" applyBorder="1" applyAlignment="1">
      <alignment horizontal="left" vertical="top" wrapText="1"/>
    </xf>
    <xf numFmtId="3" fontId="5" fillId="3" borderId="38" xfId="0" applyNumberFormat="1" applyFont="1" applyFill="1" applyBorder="1" applyAlignment="1">
      <alignment horizontal="left" vertical="top" wrapText="1"/>
    </xf>
    <xf numFmtId="3" fontId="5" fillId="3" borderId="1" xfId="0" applyNumberFormat="1" applyFont="1" applyFill="1" applyBorder="1" applyAlignment="1">
      <alignment horizontal="left" vertical="top" wrapText="1"/>
    </xf>
    <xf numFmtId="3" fontId="5" fillId="3" borderId="31" xfId="0" applyNumberFormat="1" applyFont="1" applyFill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11" fillId="0" borderId="0" xfId="0" applyNumberFormat="1" applyFont="1" applyAlignment="1">
      <alignment horizontal="center" vertical="top" wrapText="1"/>
    </xf>
    <xf numFmtId="3" fontId="9" fillId="0" borderId="0" xfId="0" applyNumberFormat="1" applyFont="1" applyAlignment="1">
      <alignment horizontal="center" vertical="top" wrapText="1"/>
    </xf>
    <xf numFmtId="3" fontId="1" fillId="0" borderId="57" xfId="0" applyNumberFormat="1" applyFont="1" applyBorder="1" applyAlignment="1">
      <alignment horizontal="right" wrapText="1"/>
    </xf>
    <xf numFmtId="11" fontId="1" fillId="0" borderId="48" xfId="0" applyNumberFormat="1" applyFont="1" applyBorder="1" applyAlignment="1">
      <alignment horizontal="center" vertical="center" textRotation="90" wrapText="1"/>
    </xf>
    <xf numFmtId="11" fontId="1" fillId="0" borderId="50" xfId="0" applyNumberFormat="1" applyFont="1" applyBorder="1" applyAlignment="1">
      <alignment horizontal="center" vertical="center" textRotation="90" wrapText="1"/>
    </xf>
    <xf numFmtId="11" fontId="1" fillId="0" borderId="46" xfId="0" applyNumberFormat="1" applyFont="1" applyBorder="1" applyAlignment="1">
      <alignment horizontal="center" vertical="center" textRotation="90" wrapText="1"/>
    </xf>
    <xf numFmtId="11" fontId="1" fillId="0" borderId="27" xfId="0" applyNumberFormat="1" applyFont="1" applyBorder="1" applyAlignment="1">
      <alignment horizontal="center" vertical="center" textRotation="90" wrapText="1"/>
    </xf>
    <xf numFmtId="11" fontId="1" fillId="0" borderId="51" xfId="0" applyNumberFormat="1" applyFont="1" applyBorder="1" applyAlignment="1">
      <alignment horizontal="center" vertical="center" textRotation="90" wrapText="1"/>
    </xf>
    <xf numFmtId="11" fontId="1" fillId="0" borderId="39" xfId="0" applyNumberFormat="1" applyFont="1" applyBorder="1" applyAlignment="1">
      <alignment horizontal="center" vertical="center" textRotation="90" wrapText="1"/>
    </xf>
    <xf numFmtId="49" fontId="1" fillId="0" borderId="27" xfId="0" applyNumberFormat="1" applyFont="1" applyBorder="1" applyAlignment="1">
      <alignment horizontal="center" vertical="center" textRotation="90" wrapText="1"/>
    </xf>
    <xf numFmtId="49" fontId="1" fillId="0" borderId="51" xfId="0" applyNumberFormat="1" applyFont="1" applyBorder="1" applyAlignment="1">
      <alignment horizontal="center" vertical="center" textRotation="90" wrapText="1"/>
    </xf>
    <xf numFmtId="49" fontId="1" fillId="0" borderId="39" xfId="0" applyNumberFormat="1" applyFont="1" applyBorder="1" applyAlignment="1">
      <alignment horizontal="center" vertical="center" textRotation="90" wrapText="1"/>
    </xf>
    <xf numFmtId="3" fontId="1" fillId="0" borderId="27" xfId="0" applyNumberFormat="1" applyFont="1" applyBorder="1" applyAlignment="1">
      <alignment horizontal="center" vertical="center" wrapText="1"/>
    </xf>
    <xf numFmtId="3" fontId="1" fillId="0" borderId="51" xfId="0" applyNumberFormat="1" applyFont="1" applyBorder="1" applyAlignment="1">
      <alignment horizontal="center" vertical="center" wrapText="1"/>
    </xf>
    <xf numFmtId="3" fontId="1" fillId="0" borderId="39" xfId="0" applyNumberFormat="1" applyFont="1" applyBorder="1" applyAlignment="1">
      <alignment horizontal="center" vertical="center" wrapText="1"/>
    </xf>
    <xf numFmtId="3" fontId="1" fillId="0" borderId="58" xfId="0" applyNumberFormat="1" applyFont="1" applyBorder="1" applyAlignment="1">
      <alignment horizontal="center" vertical="center" textRotation="90" wrapText="1"/>
    </xf>
    <xf numFmtId="3" fontId="1" fillId="0" borderId="53" xfId="0" applyNumberFormat="1" applyFont="1" applyBorder="1" applyAlignment="1">
      <alignment horizontal="center" vertical="center" textRotation="90" wrapText="1"/>
    </xf>
    <xf numFmtId="3" fontId="1" fillId="0" borderId="44" xfId="0" applyNumberFormat="1" applyFont="1" applyBorder="1" applyAlignment="1">
      <alignment horizontal="center" vertical="center" textRotation="90" wrapText="1"/>
    </xf>
    <xf numFmtId="3" fontId="1" fillId="0" borderId="45" xfId="0" applyNumberFormat="1" applyFont="1" applyBorder="1" applyAlignment="1">
      <alignment horizontal="center" vertical="center" textRotation="90" wrapText="1"/>
    </xf>
    <xf numFmtId="3" fontId="1" fillId="0" borderId="36" xfId="0" applyNumberFormat="1" applyFont="1" applyBorder="1" applyAlignment="1">
      <alignment horizontal="center" vertical="center" textRotation="90" wrapText="1"/>
    </xf>
    <xf numFmtId="3" fontId="1" fillId="0" borderId="14" xfId="0" applyNumberFormat="1" applyFont="1" applyBorder="1" applyAlignment="1">
      <alignment horizontal="center" vertical="center" textRotation="90" wrapText="1"/>
    </xf>
    <xf numFmtId="3" fontId="6" fillId="0" borderId="47" xfId="0" applyNumberFormat="1" applyFont="1" applyBorder="1" applyAlignment="1">
      <alignment horizontal="center" vertical="center" textRotation="90"/>
    </xf>
    <xf numFmtId="3" fontId="6" fillId="0" borderId="64" xfId="0" applyNumberFormat="1" applyFont="1" applyBorder="1" applyAlignment="1">
      <alignment horizontal="center" vertical="center" textRotation="90"/>
    </xf>
    <xf numFmtId="3" fontId="6" fillId="0" borderId="54" xfId="0" applyNumberFormat="1" applyFont="1" applyFill="1" applyBorder="1" applyAlignment="1">
      <alignment horizontal="left" vertical="top" wrapText="1"/>
    </xf>
    <xf numFmtId="3" fontId="6" fillId="0" borderId="59" xfId="0" applyNumberFormat="1" applyFont="1" applyFill="1" applyBorder="1" applyAlignment="1">
      <alignment horizontal="left" vertical="top" wrapText="1"/>
    </xf>
    <xf numFmtId="3" fontId="6" fillId="7" borderId="36" xfId="0" applyNumberFormat="1" applyFont="1" applyFill="1" applyBorder="1" applyAlignment="1">
      <alignment horizontal="left" vertical="top" wrapText="1"/>
    </xf>
    <xf numFmtId="3" fontId="6" fillId="7" borderId="21" xfId="0" applyNumberFormat="1" applyFont="1" applyFill="1" applyBorder="1" applyAlignment="1">
      <alignment horizontal="left" vertical="top" wrapText="1"/>
    </xf>
    <xf numFmtId="3" fontId="6" fillId="0" borderId="39" xfId="0" applyNumberFormat="1" applyFont="1" applyBorder="1" applyAlignment="1">
      <alignment horizontal="center" vertical="top"/>
    </xf>
    <xf numFmtId="3" fontId="6" fillId="0" borderId="10" xfId="0" applyNumberFormat="1" applyFont="1" applyBorder="1" applyAlignment="1">
      <alignment horizontal="center" vertical="top"/>
    </xf>
    <xf numFmtId="3" fontId="6" fillId="0" borderId="47" xfId="0" applyNumberFormat="1" applyFont="1" applyBorder="1" applyAlignment="1">
      <alignment horizontal="center" vertical="top"/>
    </xf>
    <xf numFmtId="3" fontId="6" fillId="0" borderId="64" xfId="0" applyNumberFormat="1" applyFont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49" fontId="2" fillId="3" borderId="6" xfId="0" applyNumberFormat="1" applyFont="1" applyFill="1" applyBorder="1" applyAlignment="1">
      <alignment horizontal="center" vertical="top"/>
    </xf>
    <xf numFmtId="49" fontId="2" fillId="3" borderId="4" xfId="0" applyNumberFormat="1" applyFont="1" applyFill="1" applyBorder="1" applyAlignment="1">
      <alignment horizontal="center" vertical="top"/>
    </xf>
    <xf numFmtId="49" fontId="2" fillId="3" borderId="10" xfId="0" applyNumberFormat="1" applyFont="1" applyFill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3" fontId="5" fillId="0" borderId="1" xfId="0" applyNumberFormat="1" applyFont="1" applyFill="1" applyBorder="1" applyAlignment="1">
      <alignment horizontal="left" vertical="top" wrapText="1"/>
    </xf>
    <xf numFmtId="3" fontId="5" fillId="0" borderId="0" xfId="0" applyNumberFormat="1" applyFont="1" applyFill="1" applyBorder="1" applyAlignment="1">
      <alignment horizontal="left" vertical="top" wrapText="1"/>
    </xf>
    <xf numFmtId="3" fontId="5" fillId="0" borderId="57" xfId="0" applyNumberFormat="1" applyFont="1" applyFill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center" vertical="top"/>
    </xf>
    <xf numFmtId="3" fontId="5" fillId="0" borderId="16" xfId="0" applyNumberFormat="1" applyFont="1" applyBorder="1" applyAlignment="1">
      <alignment horizontal="center" vertical="top"/>
    </xf>
    <xf numFmtId="3" fontId="6" fillId="0" borderId="31" xfId="0" applyNumberFormat="1" applyFont="1" applyFill="1" applyBorder="1" applyAlignment="1">
      <alignment horizontal="center" vertical="top" wrapText="1"/>
    </xf>
    <xf numFmtId="3" fontId="6" fillId="0" borderId="19" xfId="0" applyNumberFormat="1" applyFont="1" applyFill="1" applyBorder="1" applyAlignment="1">
      <alignment horizontal="center" vertical="top" wrapText="1"/>
    </xf>
    <xf numFmtId="3" fontId="2" fillId="8" borderId="74" xfId="0" applyNumberFormat="1" applyFont="1" applyFill="1" applyBorder="1" applyAlignment="1">
      <alignment horizontal="center" vertical="top" wrapText="1"/>
    </xf>
    <xf numFmtId="3" fontId="2" fillId="8" borderId="22" xfId="0" applyNumberFormat="1" applyFont="1" applyFill="1" applyBorder="1" applyAlignment="1">
      <alignment horizontal="center" vertical="top" wrapText="1"/>
    </xf>
    <xf numFmtId="3" fontId="2" fillId="8" borderId="72" xfId="0" applyNumberFormat="1" applyFont="1" applyFill="1" applyBorder="1" applyAlignment="1">
      <alignment horizontal="center" vertical="top" wrapText="1"/>
    </xf>
    <xf numFmtId="3" fontId="2" fillId="0" borderId="8" xfId="0" applyNumberFormat="1" applyFont="1" applyFill="1" applyBorder="1" applyAlignment="1">
      <alignment horizontal="center" vertical="center" textRotation="90" wrapText="1"/>
    </xf>
    <xf numFmtId="3" fontId="2" fillId="0" borderId="17" xfId="0" applyNumberFormat="1" applyFont="1" applyFill="1" applyBorder="1" applyAlignment="1">
      <alignment horizontal="center" vertical="center" textRotation="90" wrapText="1"/>
    </xf>
    <xf numFmtId="3" fontId="2" fillId="0" borderId="75" xfId="0" applyNumberFormat="1" applyFont="1" applyFill="1" applyBorder="1" applyAlignment="1">
      <alignment horizontal="center" vertical="center" textRotation="90" wrapText="1"/>
    </xf>
    <xf numFmtId="3" fontId="6" fillId="7" borderId="17" xfId="0" applyNumberFormat="1" applyFont="1" applyFill="1" applyBorder="1" applyAlignment="1">
      <alignment horizontal="left" vertical="top" wrapText="1"/>
    </xf>
    <xf numFmtId="3" fontId="6" fillId="0" borderId="53" xfId="0" applyNumberFormat="1" applyFont="1" applyFill="1" applyBorder="1" applyAlignment="1">
      <alignment horizontal="left" vertical="top" wrapText="1"/>
    </xf>
    <xf numFmtId="3" fontId="6" fillId="0" borderId="74" xfId="0" applyNumberFormat="1" applyFont="1" applyFill="1" applyBorder="1" applyAlignment="1">
      <alignment horizontal="left" vertical="top" wrapText="1"/>
    </xf>
    <xf numFmtId="3" fontId="2" fillId="8" borderId="74" xfId="0" applyNumberFormat="1" applyFont="1" applyFill="1" applyBorder="1" applyAlignment="1">
      <alignment horizontal="right" vertical="top" wrapText="1"/>
    </xf>
    <xf numFmtId="3" fontId="2" fillId="8" borderId="22" xfId="0" applyNumberFormat="1" applyFont="1" applyFill="1" applyBorder="1" applyAlignment="1">
      <alignment horizontal="right" vertical="top" wrapText="1"/>
    </xf>
    <xf numFmtId="3" fontId="2" fillId="8" borderId="72" xfId="0" applyNumberFormat="1" applyFont="1" applyFill="1" applyBorder="1" applyAlignment="1">
      <alignment horizontal="right" vertical="top" wrapText="1"/>
    </xf>
    <xf numFmtId="3" fontId="5" fillId="8" borderId="74" xfId="0" applyNumberFormat="1" applyFont="1" applyFill="1" applyBorder="1" applyAlignment="1">
      <alignment horizontal="right" vertical="top" wrapText="1"/>
    </xf>
    <xf numFmtId="3" fontId="5" fillId="8" borderId="22" xfId="0" applyNumberFormat="1" applyFont="1" applyFill="1" applyBorder="1" applyAlignment="1">
      <alignment horizontal="right" vertical="top" wrapText="1"/>
    </xf>
    <xf numFmtId="3" fontId="5" fillId="8" borderId="72" xfId="0" applyNumberFormat="1" applyFont="1" applyFill="1" applyBorder="1" applyAlignment="1">
      <alignment horizontal="right" vertical="top" wrapText="1"/>
    </xf>
    <xf numFmtId="3" fontId="5" fillId="7" borderId="17" xfId="0" applyNumberFormat="1" applyFont="1" applyFill="1" applyBorder="1" applyAlignment="1">
      <alignment horizontal="left" vertical="top" wrapText="1"/>
    </xf>
    <xf numFmtId="3" fontId="5" fillId="7" borderId="59" xfId="0" applyNumberFormat="1" applyFont="1" applyFill="1" applyBorder="1" applyAlignment="1">
      <alignment horizontal="left" vertical="top" wrapText="1"/>
    </xf>
    <xf numFmtId="3" fontId="6" fillId="0" borderId="8" xfId="0" applyNumberFormat="1" applyFont="1" applyFill="1" applyBorder="1" applyAlignment="1">
      <alignment horizontal="center" vertical="center" textRotation="90" wrapText="1"/>
    </xf>
    <xf numFmtId="3" fontId="6" fillId="0" borderId="59" xfId="0" applyNumberFormat="1" applyFont="1" applyFill="1" applyBorder="1" applyAlignment="1">
      <alignment horizontal="center" vertical="center" textRotation="90" wrapText="1"/>
    </xf>
    <xf numFmtId="3" fontId="5" fillId="0" borderId="44" xfId="0" applyNumberFormat="1" applyFont="1" applyBorder="1" applyAlignment="1">
      <alignment horizontal="center" vertical="top"/>
    </xf>
    <xf numFmtId="3" fontId="5" fillId="0" borderId="14" xfId="0" applyNumberFormat="1" applyFont="1" applyBorder="1" applyAlignment="1">
      <alignment horizontal="center" vertical="top"/>
    </xf>
    <xf numFmtId="3" fontId="5" fillId="0" borderId="8" xfId="0" applyNumberFormat="1" applyFont="1" applyFill="1" applyBorder="1" applyAlignment="1">
      <alignment horizontal="left" vertical="top" wrapText="1"/>
    </xf>
    <xf numFmtId="3" fontId="5" fillId="0" borderId="17" xfId="0" applyNumberFormat="1" applyFont="1" applyFill="1" applyBorder="1" applyAlignment="1">
      <alignment horizontal="left" vertical="top" wrapText="1"/>
    </xf>
    <xf numFmtId="3" fontId="5" fillId="0" borderId="59" xfId="0" applyNumberFormat="1" applyFont="1" applyFill="1" applyBorder="1" applyAlignment="1">
      <alignment horizontal="left" vertical="top" wrapText="1"/>
    </xf>
    <xf numFmtId="3" fontId="6" fillId="0" borderId="17" xfId="0" applyNumberFormat="1" applyFont="1" applyFill="1" applyBorder="1" applyAlignment="1">
      <alignment horizontal="center" vertical="center" textRotation="90" wrapText="1"/>
    </xf>
    <xf numFmtId="3" fontId="6" fillId="0" borderId="17" xfId="0" applyNumberFormat="1" applyFont="1" applyFill="1" applyBorder="1" applyAlignment="1">
      <alignment horizontal="left" vertical="top" wrapText="1"/>
    </xf>
    <xf numFmtId="3" fontId="6" fillId="7" borderId="54" xfId="0" applyNumberFormat="1" applyFont="1" applyFill="1" applyBorder="1" applyAlignment="1">
      <alignment horizontal="left" vertical="top" wrapText="1"/>
    </xf>
    <xf numFmtId="165" fontId="6" fillId="0" borderId="30" xfId="0" applyNumberFormat="1" applyFont="1" applyFill="1" applyBorder="1" applyAlignment="1">
      <alignment horizontal="center" vertical="top"/>
    </xf>
    <xf numFmtId="165" fontId="6" fillId="0" borderId="80" xfId="0" applyNumberFormat="1" applyFont="1" applyFill="1" applyBorder="1" applyAlignment="1">
      <alignment horizontal="center" vertical="top"/>
    </xf>
    <xf numFmtId="3" fontId="6" fillId="7" borderId="45" xfId="0" applyNumberFormat="1" applyFont="1" applyFill="1" applyBorder="1" applyAlignment="1">
      <alignment horizontal="left" vertical="top" wrapText="1"/>
    </xf>
    <xf numFmtId="3" fontId="6" fillId="7" borderId="61" xfId="0" applyNumberFormat="1" applyFont="1" applyFill="1" applyBorder="1" applyAlignment="1">
      <alignment horizontal="center" vertical="top"/>
    </xf>
    <xf numFmtId="3" fontId="6" fillId="7" borderId="76" xfId="0" applyNumberFormat="1" applyFont="1" applyFill="1" applyBorder="1" applyAlignment="1">
      <alignment horizontal="center" vertical="top"/>
    </xf>
    <xf numFmtId="3" fontId="1" fillId="0" borderId="37" xfId="0" applyNumberFormat="1" applyFont="1" applyBorder="1" applyAlignment="1">
      <alignment horizontal="left" vertical="top" wrapText="1"/>
    </xf>
    <xf numFmtId="3" fontId="1" fillId="0" borderId="38" xfId="0" applyNumberFormat="1" applyFont="1" applyBorder="1" applyAlignment="1">
      <alignment horizontal="left" vertical="top" wrapText="1"/>
    </xf>
    <xf numFmtId="3" fontId="1" fillId="0" borderId="55" xfId="0" applyNumberFormat="1" applyFont="1" applyBorder="1" applyAlignment="1">
      <alignment horizontal="left" vertical="top" wrapText="1"/>
    </xf>
    <xf numFmtId="3" fontId="6" fillId="0" borderId="49" xfId="0" applyNumberFormat="1" applyFont="1" applyBorder="1" applyAlignment="1">
      <alignment horizontal="center" vertical="top"/>
    </xf>
    <xf numFmtId="3" fontId="6" fillId="0" borderId="23" xfId="0" applyNumberFormat="1" applyFont="1" applyBorder="1" applyAlignment="1">
      <alignment horizontal="center" vertical="top"/>
    </xf>
    <xf numFmtId="3" fontId="2" fillId="3" borderId="33" xfId="0" applyNumberFormat="1" applyFont="1" applyFill="1" applyBorder="1" applyAlignment="1">
      <alignment horizontal="right" vertical="top" wrapText="1"/>
    </xf>
    <xf numFmtId="3" fontId="2" fillId="3" borderId="38" xfId="0" applyNumberFormat="1" applyFont="1" applyFill="1" applyBorder="1" applyAlignment="1">
      <alignment horizontal="right" vertical="top" wrapText="1"/>
    </xf>
    <xf numFmtId="3" fontId="6" fillId="9" borderId="37" xfId="0" applyNumberFormat="1" applyFont="1" applyFill="1" applyBorder="1" applyAlignment="1">
      <alignment horizontal="center" vertical="top"/>
    </xf>
    <xf numFmtId="3" fontId="6" fillId="9" borderId="38" xfId="0" applyNumberFormat="1" applyFont="1" applyFill="1" applyBorder="1" applyAlignment="1">
      <alignment horizontal="center" vertical="top"/>
    </xf>
    <xf numFmtId="3" fontId="6" fillId="9" borderId="55" xfId="0" applyNumberFormat="1" applyFont="1" applyFill="1" applyBorder="1" applyAlignment="1">
      <alignment horizontal="center" vertical="top"/>
    </xf>
    <xf numFmtId="3" fontId="5" fillId="5" borderId="37" xfId="0" applyNumberFormat="1" applyFont="1" applyFill="1" applyBorder="1" applyAlignment="1">
      <alignment horizontal="left" vertical="top" wrapText="1"/>
    </xf>
    <xf numFmtId="3" fontId="5" fillId="5" borderId="38" xfId="0" applyNumberFormat="1" applyFont="1" applyFill="1" applyBorder="1" applyAlignment="1">
      <alignment horizontal="left" vertical="top" wrapText="1"/>
    </xf>
    <xf numFmtId="3" fontId="5" fillId="5" borderId="55" xfId="0" applyNumberFormat="1" applyFont="1" applyFill="1" applyBorder="1" applyAlignment="1">
      <alignment horizontal="left" vertical="top" wrapText="1"/>
    </xf>
    <xf numFmtId="3" fontId="8" fillId="0" borderId="8" xfId="0" applyNumberFormat="1" applyFont="1" applyFill="1" applyBorder="1" applyAlignment="1">
      <alignment horizontal="center" vertical="center" textRotation="90" wrapText="1"/>
    </xf>
    <xf numFmtId="3" fontId="8" fillId="0" borderId="59" xfId="0" applyNumberFormat="1" applyFont="1" applyFill="1" applyBorder="1" applyAlignment="1">
      <alignment horizontal="center" vertical="center" textRotation="90" wrapText="1"/>
    </xf>
    <xf numFmtId="3" fontId="5" fillId="0" borderId="21" xfId="0" applyNumberFormat="1" applyFont="1" applyBorder="1" applyAlignment="1">
      <alignment horizontal="center" vertical="top"/>
    </xf>
    <xf numFmtId="3" fontId="2" fillId="0" borderId="57" xfId="0" applyNumberFormat="1" applyFont="1" applyFill="1" applyBorder="1" applyAlignment="1">
      <alignment horizontal="center" wrapText="1"/>
    </xf>
    <xf numFmtId="3" fontId="6" fillId="0" borderId="70" xfId="0" applyNumberFormat="1" applyFont="1" applyFill="1" applyBorder="1" applyAlignment="1">
      <alignment horizontal="center" vertical="top" wrapText="1"/>
    </xf>
    <xf numFmtId="3" fontId="6" fillId="0" borderId="68" xfId="0" applyNumberFormat="1" applyFont="1" applyFill="1" applyBorder="1" applyAlignment="1">
      <alignment horizontal="center" vertical="top" wrapText="1"/>
    </xf>
    <xf numFmtId="165" fontId="6" fillId="7" borderId="43" xfId="0" applyNumberFormat="1" applyFont="1" applyFill="1" applyBorder="1" applyAlignment="1">
      <alignment horizontal="center" vertical="top"/>
    </xf>
    <xf numFmtId="165" fontId="6" fillId="7" borderId="42" xfId="0" applyNumberFormat="1" applyFont="1" applyFill="1" applyBorder="1" applyAlignment="1">
      <alignment horizontal="center" vertical="top"/>
    </xf>
    <xf numFmtId="3" fontId="6" fillId="0" borderId="0" xfId="0" applyNumberFormat="1" applyFont="1" applyAlignment="1">
      <alignment horizontal="left" vertical="top" wrapText="1"/>
    </xf>
    <xf numFmtId="3" fontId="2" fillId="8" borderId="37" xfId="0" applyNumberFormat="1" applyFont="1" applyFill="1" applyBorder="1" applyAlignment="1">
      <alignment horizontal="right" vertical="top" wrapText="1"/>
    </xf>
    <xf numFmtId="3" fontId="2" fillId="8" borderId="38" xfId="0" applyNumberFormat="1" applyFont="1" applyFill="1" applyBorder="1" applyAlignment="1">
      <alignment horizontal="right" vertical="top" wrapText="1"/>
    </xf>
    <xf numFmtId="3" fontId="2" fillId="8" borderId="55" xfId="0" applyNumberFormat="1" applyFont="1" applyFill="1" applyBorder="1" applyAlignment="1">
      <alignment horizontal="right" vertical="top" wrapText="1"/>
    </xf>
    <xf numFmtId="165" fontId="6" fillId="0" borderId="7" xfId="0" applyNumberFormat="1" applyFont="1" applyBorder="1" applyAlignment="1">
      <alignment horizontal="center" vertical="center" textRotation="90" wrapText="1"/>
    </xf>
    <xf numFmtId="165" fontId="6" fillId="0" borderId="18" xfId="0" applyNumberFormat="1" applyFont="1" applyBorder="1" applyAlignment="1">
      <alignment horizontal="center" vertical="center" textRotation="90" wrapText="1"/>
    </xf>
    <xf numFmtId="165" fontId="6" fillId="0" borderId="63" xfId="0" applyNumberFormat="1" applyFont="1" applyBorder="1" applyAlignment="1">
      <alignment horizontal="center" vertical="center" textRotation="90" wrapText="1"/>
    </xf>
    <xf numFmtId="3" fontId="2" fillId="0" borderId="37" xfId="0" applyNumberFormat="1" applyFont="1" applyBorder="1" applyAlignment="1">
      <alignment horizontal="center" vertical="center" wrapText="1"/>
    </xf>
    <xf numFmtId="3" fontId="2" fillId="0" borderId="38" xfId="0" applyNumberFormat="1" applyFont="1" applyBorder="1" applyAlignment="1">
      <alignment horizontal="center" vertical="center" wrapText="1"/>
    </xf>
    <xf numFmtId="3" fontId="2" fillId="0" borderId="55" xfId="0" applyNumberFormat="1" applyFont="1" applyBorder="1" applyAlignment="1">
      <alignment horizontal="center" vertical="center" wrapText="1"/>
    </xf>
    <xf numFmtId="3" fontId="2" fillId="5" borderId="37" xfId="0" applyNumberFormat="1" applyFont="1" applyFill="1" applyBorder="1" applyAlignment="1">
      <alignment horizontal="left" vertical="top" wrapText="1"/>
    </xf>
    <xf numFmtId="3" fontId="2" fillId="5" borderId="38" xfId="0" applyNumberFormat="1" applyFont="1" applyFill="1" applyBorder="1" applyAlignment="1">
      <alignment horizontal="left" vertical="top" wrapText="1"/>
    </xf>
    <xf numFmtId="3" fontId="2" fillId="5" borderId="55" xfId="0" applyNumberFormat="1" applyFont="1" applyFill="1" applyBorder="1" applyAlignment="1">
      <alignment horizontal="left" vertical="top" wrapText="1"/>
    </xf>
    <xf numFmtId="3" fontId="2" fillId="2" borderId="33" xfId="0" applyNumberFormat="1" applyFont="1" applyFill="1" applyBorder="1" applyAlignment="1">
      <alignment horizontal="right" vertical="top" wrapText="1"/>
    </xf>
    <xf numFmtId="3" fontId="2" fillId="2" borderId="38" xfId="0" applyNumberFormat="1" applyFont="1" applyFill="1" applyBorder="1" applyAlignment="1">
      <alignment horizontal="right" vertical="top" wrapText="1"/>
    </xf>
    <xf numFmtId="3" fontId="1" fillId="2" borderId="37" xfId="0" applyNumberFormat="1" applyFont="1" applyFill="1" applyBorder="1" applyAlignment="1">
      <alignment horizontal="center" vertical="top"/>
    </xf>
    <xf numFmtId="3" fontId="1" fillId="2" borderId="38" xfId="0" applyNumberFormat="1" applyFont="1" applyFill="1" applyBorder="1" applyAlignment="1">
      <alignment horizontal="center" vertical="top"/>
    </xf>
    <xf numFmtId="3" fontId="1" fillId="2" borderId="55" xfId="0" applyNumberFormat="1" applyFont="1" applyFill="1" applyBorder="1" applyAlignment="1">
      <alignment horizontal="center" vertical="top"/>
    </xf>
    <xf numFmtId="3" fontId="2" fillId="5" borderId="33" xfId="0" applyNumberFormat="1" applyFont="1" applyFill="1" applyBorder="1" applyAlignment="1">
      <alignment horizontal="right" vertical="top"/>
    </xf>
    <xf numFmtId="3" fontId="2" fillId="5" borderId="38" xfId="0" applyNumberFormat="1" applyFont="1" applyFill="1" applyBorder="1" applyAlignment="1">
      <alignment horizontal="right" vertical="top"/>
    </xf>
    <xf numFmtId="3" fontId="1" fillId="5" borderId="37" xfId="0" applyNumberFormat="1" applyFont="1" applyFill="1" applyBorder="1" applyAlignment="1">
      <alignment horizontal="center" vertical="top"/>
    </xf>
    <xf numFmtId="3" fontId="1" fillId="5" borderId="38" xfId="0" applyNumberFormat="1" applyFont="1" applyFill="1" applyBorder="1" applyAlignment="1">
      <alignment horizontal="center" vertical="top"/>
    </xf>
    <xf numFmtId="3" fontId="1" fillId="5" borderId="55" xfId="0" applyNumberFormat="1" applyFont="1" applyFill="1" applyBorder="1" applyAlignment="1">
      <alignment horizontal="center" vertical="top"/>
    </xf>
    <xf numFmtId="165" fontId="6" fillId="0" borderId="70" xfId="0" applyNumberFormat="1" applyFont="1" applyFill="1" applyBorder="1" applyAlignment="1">
      <alignment horizontal="center" vertical="top"/>
    </xf>
    <xf numFmtId="165" fontId="6" fillId="0" borderId="68" xfId="0" applyNumberFormat="1" applyFont="1" applyFill="1" applyBorder="1" applyAlignment="1">
      <alignment horizontal="center" vertical="top"/>
    </xf>
    <xf numFmtId="3" fontId="6" fillId="0" borderId="46" xfId="0" applyNumberFormat="1" applyFont="1" applyBorder="1" applyAlignment="1">
      <alignment horizontal="left" vertical="top" wrapText="1"/>
    </xf>
    <xf numFmtId="3" fontId="6" fillId="0" borderId="79" xfId="0" applyNumberFormat="1" applyFont="1" applyBorder="1" applyAlignment="1">
      <alignment horizontal="left" vertical="top" wrapText="1"/>
    </xf>
    <xf numFmtId="3" fontId="6" fillId="0" borderId="29" xfId="0" applyNumberFormat="1" applyFont="1" applyBorder="1" applyAlignment="1">
      <alignment horizontal="center" vertical="top"/>
    </xf>
    <xf numFmtId="3" fontId="6" fillId="0" borderId="41" xfId="0" applyNumberFormat="1" applyFont="1" applyBorder="1" applyAlignment="1">
      <alignment horizontal="center" vertical="top"/>
    </xf>
    <xf numFmtId="3" fontId="6" fillId="0" borderId="67" xfId="0" applyNumberFormat="1" applyFont="1" applyBorder="1" applyAlignment="1">
      <alignment horizontal="center" vertical="top"/>
    </xf>
    <xf numFmtId="3" fontId="6" fillId="0" borderId="4" xfId="0" applyNumberFormat="1" applyFont="1" applyFill="1" applyBorder="1" applyAlignment="1">
      <alignment horizontal="left" vertical="top" wrapText="1"/>
    </xf>
    <xf numFmtId="3" fontId="5" fillId="3" borderId="37" xfId="0" applyNumberFormat="1" applyFont="1" applyFill="1" applyBorder="1" applyAlignment="1">
      <alignment horizontal="left" vertical="top" wrapText="1"/>
    </xf>
    <xf numFmtId="3" fontId="5" fillId="3" borderId="55" xfId="0" applyNumberFormat="1" applyFont="1" applyFill="1" applyBorder="1" applyAlignment="1">
      <alignment horizontal="left" vertical="top" wrapText="1"/>
    </xf>
    <xf numFmtId="3" fontId="6" fillId="7" borderId="39" xfId="0" applyNumberFormat="1" applyFont="1" applyFill="1" applyBorder="1" applyAlignment="1">
      <alignment horizontal="left" vertical="top" wrapText="1"/>
    </xf>
    <xf numFmtId="3" fontId="6" fillId="7" borderId="4" xfId="0" applyNumberFormat="1" applyFont="1" applyFill="1" applyBorder="1" applyAlignment="1">
      <alignment horizontal="left" vertical="top" wrapText="1"/>
    </xf>
    <xf numFmtId="3" fontId="6" fillId="7" borderId="29" xfId="0" applyNumberFormat="1" applyFont="1" applyFill="1" applyBorder="1" applyAlignment="1">
      <alignment horizontal="left" vertical="top" wrapText="1"/>
    </xf>
    <xf numFmtId="165" fontId="6" fillId="0" borderId="36" xfId="0" applyNumberFormat="1" applyFont="1" applyFill="1" applyBorder="1" applyAlignment="1">
      <alignment horizontal="center" vertical="top"/>
    </xf>
    <xf numFmtId="3" fontId="6" fillId="0" borderId="44" xfId="0" applyNumberFormat="1" applyFont="1" applyBorder="1" applyAlignment="1">
      <alignment horizontal="left" vertical="top" wrapText="1"/>
    </xf>
    <xf numFmtId="3" fontId="6" fillId="0" borderId="14" xfId="0" applyNumberFormat="1" applyFont="1" applyBorder="1" applyAlignment="1">
      <alignment horizontal="left" vertical="top" wrapText="1"/>
    </xf>
    <xf numFmtId="3" fontId="6" fillId="0" borderId="78" xfId="0" applyNumberFormat="1" applyFont="1" applyBorder="1" applyAlignment="1">
      <alignment horizontal="center" vertical="top"/>
    </xf>
    <xf numFmtId="3" fontId="6" fillId="0" borderId="69" xfId="0" applyNumberFormat="1" applyFont="1" applyBorder="1" applyAlignment="1">
      <alignment horizontal="center" vertical="top"/>
    </xf>
    <xf numFmtId="3" fontId="6" fillId="0" borderId="27" xfId="0" applyNumberFormat="1" applyFont="1" applyBorder="1" applyAlignment="1">
      <alignment horizontal="center" vertical="top"/>
    </xf>
    <xf numFmtId="3" fontId="6" fillId="0" borderId="13" xfId="0" applyNumberFormat="1" applyFont="1" applyBorder="1" applyAlignment="1">
      <alignment horizontal="center" vertical="top"/>
    </xf>
    <xf numFmtId="3" fontId="6" fillId="0" borderId="6" xfId="0" applyNumberFormat="1" applyFont="1" applyFill="1" applyBorder="1" applyAlignment="1">
      <alignment horizontal="center" vertical="center" textRotation="90" wrapText="1"/>
    </xf>
    <xf numFmtId="3" fontId="6" fillId="0" borderId="4" xfId="0" applyNumberFormat="1" applyFont="1" applyFill="1" applyBorder="1" applyAlignment="1">
      <alignment horizontal="center" vertical="center" textRotation="90" wrapText="1"/>
    </xf>
    <xf numFmtId="3" fontId="6" fillId="0" borderId="10" xfId="0" applyNumberFormat="1" applyFont="1" applyFill="1" applyBorder="1" applyAlignment="1">
      <alignment horizontal="center" vertical="center" textRotation="90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0" borderId="31" xfId="0" applyNumberFormat="1" applyFont="1" applyBorder="1" applyAlignment="1">
      <alignment horizontal="center" vertical="center" wrapText="1"/>
    </xf>
    <xf numFmtId="3" fontId="1" fillId="0" borderId="39" xfId="0" applyNumberFormat="1" applyFont="1" applyBorder="1" applyAlignment="1">
      <alignment horizontal="center" vertical="center" textRotation="90" wrapText="1"/>
    </xf>
    <xf numFmtId="3" fontId="1" fillId="0" borderId="10" xfId="0" applyNumberFormat="1" applyFont="1" applyBorder="1" applyAlignment="1">
      <alignment horizontal="center" vertical="center" textRotation="90" wrapText="1"/>
    </xf>
    <xf numFmtId="3" fontId="1" fillId="0" borderId="57" xfId="0" applyNumberFormat="1" applyFont="1" applyBorder="1" applyAlignment="1">
      <alignment horizontal="right" vertical="top" wrapText="1"/>
    </xf>
    <xf numFmtId="3" fontId="1" fillId="0" borderId="27" xfId="0" applyNumberFormat="1" applyFont="1" applyBorder="1" applyAlignment="1">
      <alignment horizontal="center" vertical="center" textRotation="90" wrapText="1"/>
    </xf>
    <xf numFmtId="3" fontId="1" fillId="0" borderId="51" xfId="0" applyNumberFormat="1" applyFont="1" applyBorder="1" applyAlignment="1">
      <alignment horizontal="center" vertical="center" textRotation="90" wrapText="1"/>
    </xf>
    <xf numFmtId="3" fontId="1" fillId="0" borderId="39" xfId="0" applyNumberFormat="1" applyFont="1" applyFill="1" applyBorder="1" applyAlignment="1">
      <alignment horizontal="center" vertical="center" textRotation="90" wrapText="1"/>
    </xf>
    <xf numFmtId="3" fontId="1" fillId="0" borderId="10" xfId="0" applyNumberFormat="1" applyFont="1" applyFill="1" applyBorder="1" applyAlignment="1">
      <alignment horizontal="center" vertical="center" textRotation="90" wrapText="1"/>
    </xf>
    <xf numFmtId="3" fontId="1" fillId="0" borderId="51" xfId="0" applyNumberFormat="1" applyFont="1" applyBorder="1" applyAlignment="1">
      <alignment horizontal="center" vertical="center"/>
    </xf>
    <xf numFmtId="3" fontId="1" fillId="0" borderId="46" xfId="0" applyNumberFormat="1" applyFont="1" applyBorder="1" applyAlignment="1">
      <alignment horizontal="center" vertical="center" textRotation="90" wrapText="1"/>
    </xf>
    <xf numFmtId="3" fontId="1" fillId="0" borderId="3" xfId="0" applyNumberFormat="1" applyFont="1" applyBorder="1" applyAlignment="1">
      <alignment horizontal="center" vertical="center" textRotation="90" wrapText="1"/>
    </xf>
    <xf numFmtId="3" fontId="1" fillId="0" borderId="9" xfId="0" applyNumberFormat="1" applyFont="1" applyBorder="1" applyAlignment="1">
      <alignment horizontal="center" vertical="center" textRotation="90" wrapText="1"/>
    </xf>
    <xf numFmtId="3" fontId="1" fillId="0" borderId="41" xfId="0" applyNumberFormat="1" applyFont="1" applyFill="1" applyBorder="1" applyAlignment="1">
      <alignment horizontal="center" vertical="center" textRotation="90" wrapText="1"/>
    </xf>
    <xf numFmtId="3" fontId="1" fillId="0" borderId="15" xfId="0" applyNumberFormat="1" applyFont="1" applyFill="1" applyBorder="1" applyAlignment="1">
      <alignment horizontal="center" vertical="center" textRotation="90" wrapText="1"/>
    </xf>
    <xf numFmtId="3" fontId="1" fillId="0" borderId="20" xfId="0" applyNumberFormat="1" applyFont="1" applyFill="1" applyBorder="1" applyAlignment="1">
      <alignment horizontal="center" vertical="center" textRotation="90" wrapText="1"/>
    </xf>
    <xf numFmtId="165" fontId="6" fillId="0" borderId="24" xfId="0" applyNumberFormat="1" applyFont="1" applyBorder="1" applyAlignment="1">
      <alignment horizontal="center" vertical="center" textRotation="90" wrapText="1"/>
    </xf>
    <xf numFmtId="165" fontId="6" fillId="0" borderId="15" xfId="0" applyNumberFormat="1" applyFont="1" applyBorder="1" applyAlignment="1">
      <alignment horizontal="center" vertical="center" textRotation="90" wrapText="1"/>
    </xf>
    <xf numFmtId="165" fontId="6" fillId="0" borderId="20" xfId="0" applyNumberFormat="1" applyFont="1" applyBorder="1" applyAlignment="1">
      <alignment horizontal="center" vertical="center" textRotation="90" wrapText="1"/>
    </xf>
    <xf numFmtId="3" fontId="1" fillId="0" borderId="49" xfId="0" applyNumberFormat="1" applyFont="1" applyBorder="1" applyAlignment="1">
      <alignment horizontal="center" vertical="center" textRotation="90" wrapText="1"/>
    </xf>
    <xf numFmtId="3" fontId="1" fillId="0" borderId="40" xfId="0" applyNumberFormat="1" applyFont="1" applyBorder="1" applyAlignment="1">
      <alignment horizontal="center" vertical="center" textRotation="90" wrapText="1"/>
    </xf>
    <xf numFmtId="3" fontId="1" fillId="0" borderId="41" xfId="0" applyNumberFormat="1" applyFont="1" applyBorder="1" applyAlignment="1">
      <alignment horizontal="center" vertical="center" textRotation="90" wrapText="1"/>
    </xf>
    <xf numFmtId="3" fontId="1" fillId="0" borderId="23" xfId="0" applyNumberFormat="1" applyFont="1" applyBorder="1" applyAlignment="1">
      <alignment horizontal="center" vertical="center" textRotation="90" wrapText="1"/>
    </xf>
    <xf numFmtId="165" fontId="6" fillId="0" borderId="1" xfId="0" applyNumberFormat="1" applyFont="1" applyBorder="1" applyAlignment="1">
      <alignment horizontal="center" vertical="center" textRotation="90" wrapText="1"/>
    </xf>
    <xf numFmtId="165" fontId="6" fillId="0" borderId="0" xfId="0" applyNumberFormat="1" applyFont="1" applyBorder="1" applyAlignment="1">
      <alignment horizontal="center" vertical="center" textRotation="90" wrapText="1"/>
    </xf>
    <xf numFmtId="165" fontId="6" fillId="0" borderId="57" xfId="0" applyNumberFormat="1" applyFont="1" applyBorder="1" applyAlignment="1">
      <alignment horizontal="center" vertical="center" textRotation="90" wrapText="1"/>
    </xf>
    <xf numFmtId="3" fontId="2" fillId="0" borderId="37" xfId="0" applyNumberFormat="1" applyFont="1" applyBorder="1" applyAlignment="1">
      <alignment horizontal="center" vertical="top" wrapText="1"/>
    </xf>
    <xf numFmtId="3" fontId="2" fillId="0" borderId="38" xfId="0" applyNumberFormat="1" applyFont="1" applyBorder="1" applyAlignment="1">
      <alignment horizontal="center" vertical="top" wrapText="1"/>
    </xf>
    <xf numFmtId="3" fontId="2" fillId="0" borderId="55" xfId="0" applyNumberFormat="1" applyFont="1" applyBorder="1" applyAlignment="1">
      <alignment horizontal="center" vertical="top" wrapText="1"/>
    </xf>
    <xf numFmtId="165" fontId="6" fillId="0" borderId="37" xfId="0" applyNumberFormat="1" applyFont="1" applyFill="1" applyBorder="1" applyAlignment="1">
      <alignment horizontal="center" vertical="center" wrapText="1"/>
    </xf>
    <xf numFmtId="165" fontId="6" fillId="0" borderId="38" xfId="0" applyNumberFormat="1" applyFont="1" applyFill="1" applyBorder="1" applyAlignment="1">
      <alignment horizontal="center" vertical="center" wrapText="1"/>
    </xf>
    <xf numFmtId="165" fontId="6" fillId="0" borderId="55" xfId="0" applyNumberFormat="1" applyFont="1" applyFill="1" applyBorder="1" applyAlignment="1">
      <alignment horizontal="center" vertical="center" wrapText="1"/>
    </xf>
    <xf numFmtId="3" fontId="6" fillId="4" borderId="0" xfId="0" applyNumberFormat="1" applyFont="1" applyFill="1" applyBorder="1" applyAlignment="1">
      <alignment horizontal="left" vertical="top" wrapText="1"/>
    </xf>
    <xf numFmtId="165" fontId="6" fillId="0" borderId="54" xfId="0" applyNumberFormat="1" applyFont="1" applyFill="1" applyBorder="1" applyAlignment="1">
      <alignment horizontal="center" vertical="top"/>
    </xf>
    <xf numFmtId="165" fontId="6" fillId="0" borderId="75" xfId="0" applyNumberFormat="1" applyFont="1" applyFill="1" applyBorder="1" applyAlignment="1">
      <alignment horizontal="center" vertical="top"/>
    </xf>
    <xf numFmtId="165" fontId="6" fillId="7" borderId="46" xfId="0" applyNumberFormat="1" applyFont="1" applyFill="1" applyBorder="1" applyAlignment="1">
      <alignment horizontal="center" vertical="top"/>
    </xf>
    <xf numFmtId="165" fontId="6" fillId="7" borderId="79" xfId="0" applyNumberFormat="1" applyFont="1" applyFill="1" applyBorder="1" applyAlignment="1">
      <alignment horizontal="center" vertical="top"/>
    </xf>
    <xf numFmtId="165" fontId="6" fillId="7" borderId="39" xfId="0" applyNumberFormat="1" applyFont="1" applyFill="1" applyBorder="1" applyAlignment="1">
      <alignment horizontal="center" vertical="top"/>
    </xf>
    <xf numFmtId="165" fontId="6" fillId="7" borderId="29" xfId="0" applyNumberFormat="1" applyFont="1" applyFill="1" applyBorder="1" applyAlignment="1">
      <alignment horizontal="center" vertical="top"/>
    </xf>
    <xf numFmtId="3" fontId="5" fillId="0" borderId="6" xfId="0" applyNumberFormat="1" applyFont="1" applyBorder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" fontId="6" fillId="0" borderId="24" xfId="0" applyNumberFormat="1" applyFont="1" applyFill="1" applyBorder="1" applyAlignment="1">
      <alignment horizontal="center" vertical="top" wrapText="1"/>
    </xf>
    <xf numFmtId="3" fontId="6" fillId="0" borderId="15" xfId="0" applyNumberFormat="1" applyFont="1" applyFill="1" applyBorder="1" applyAlignment="1">
      <alignment horizontal="center" vertical="top" wrapText="1"/>
    </xf>
    <xf numFmtId="165" fontId="6" fillId="0" borderId="7" xfId="0" applyNumberFormat="1" applyFont="1" applyFill="1" applyBorder="1" applyAlignment="1">
      <alignment horizontal="center" vertical="top"/>
    </xf>
    <xf numFmtId="165" fontId="6" fillId="0" borderId="18" xfId="0" applyNumberFormat="1" applyFont="1" applyFill="1" applyBorder="1" applyAlignment="1">
      <alignment horizontal="center" vertical="top"/>
    </xf>
    <xf numFmtId="165" fontId="6" fillId="0" borderId="24" xfId="0" applyNumberFormat="1" applyFont="1" applyFill="1" applyBorder="1" applyAlignment="1">
      <alignment horizontal="center" vertical="top"/>
    </xf>
    <xf numFmtId="165" fontId="6" fillId="0" borderId="15" xfId="0" applyNumberFormat="1" applyFont="1" applyFill="1" applyBorder="1" applyAlignment="1">
      <alignment horizontal="center" vertical="top"/>
    </xf>
    <xf numFmtId="165" fontId="6" fillId="0" borderId="1" xfId="0" applyNumberFormat="1" applyFont="1" applyFill="1" applyBorder="1" applyAlignment="1">
      <alignment horizontal="center" vertical="top"/>
    </xf>
    <xf numFmtId="165" fontId="6" fillId="0" borderId="0" xfId="0" applyNumberFormat="1" applyFont="1" applyFill="1" applyBorder="1" applyAlignment="1">
      <alignment horizontal="center" vertical="top"/>
    </xf>
    <xf numFmtId="165" fontId="6" fillId="0" borderId="6" xfId="0" applyNumberFormat="1" applyFont="1" applyFill="1" applyBorder="1" applyAlignment="1">
      <alignment horizontal="center" vertical="top"/>
    </xf>
    <xf numFmtId="165" fontId="6" fillId="0" borderId="4" xfId="0" applyNumberFormat="1" applyFont="1" applyFill="1" applyBorder="1" applyAlignment="1">
      <alignment horizontal="center" vertical="top"/>
    </xf>
    <xf numFmtId="3" fontId="6" fillId="0" borderId="41" xfId="0" applyNumberFormat="1" applyFont="1" applyFill="1" applyBorder="1" applyAlignment="1">
      <alignment horizontal="center" vertical="top" wrapText="1"/>
    </xf>
    <xf numFmtId="3" fontId="5" fillId="0" borderId="10" xfId="0" applyNumberFormat="1" applyFont="1" applyBorder="1" applyAlignment="1">
      <alignment horizontal="center" vertical="top"/>
    </xf>
    <xf numFmtId="165" fontId="6" fillId="7" borderId="41" xfId="0" applyNumberFormat="1" applyFont="1" applyFill="1" applyBorder="1" applyAlignment="1">
      <alignment horizontal="center" vertical="top"/>
    </xf>
    <xf numFmtId="165" fontId="6" fillId="7" borderId="67" xfId="0" applyNumberFormat="1" applyFont="1" applyFill="1" applyBorder="1" applyAlignment="1">
      <alignment horizontal="center" vertical="top"/>
    </xf>
    <xf numFmtId="3" fontId="5" fillId="0" borderId="27" xfId="0" applyNumberFormat="1" applyFont="1" applyBorder="1" applyAlignment="1">
      <alignment horizontal="center" vertical="top"/>
    </xf>
    <xf numFmtId="3" fontId="5" fillId="0" borderId="13" xfId="0" applyNumberFormat="1" applyFont="1" applyBorder="1" applyAlignment="1">
      <alignment horizontal="center" vertical="top"/>
    </xf>
    <xf numFmtId="3" fontId="6" fillId="0" borderId="51" xfId="0" applyNumberFormat="1" applyFont="1" applyBorder="1" applyAlignment="1">
      <alignment horizontal="center" vertical="top"/>
    </xf>
    <xf numFmtId="3" fontId="6" fillId="0" borderId="40" xfId="0" applyNumberFormat="1" applyFont="1" applyBorder="1" applyAlignment="1">
      <alignment horizontal="center" vertical="top"/>
    </xf>
    <xf numFmtId="165" fontId="6" fillId="0" borderId="43" xfId="0" applyNumberFormat="1" applyFont="1" applyFill="1" applyBorder="1" applyAlignment="1">
      <alignment horizontal="center" vertical="top"/>
    </xf>
    <xf numFmtId="165" fontId="6" fillId="0" borderId="42" xfId="0" applyNumberFormat="1" applyFont="1" applyFill="1" applyBorder="1" applyAlignment="1">
      <alignment horizontal="center" vertical="top"/>
    </xf>
    <xf numFmtId="165" fontId="6" fillId="0" borderId="41" xfId="0" applyNumberFormat="1" applyFont="1" applyFill="1" applyBorder="1" applyAlignment="1">
      <alignment horizontal="center" vertical="top"/>
    </xf>
    <xf numFmtId="165" fontId="6" fillId="0" borderId="67" xfId="0" applyNumberFormat="1" applyFont="1" applyFill="1" applyBorder="1" applyAlignment="1">
      <alignment horizontal="center" vertical="top"/>
    </xf>
    <xf numFmtId="3" fontId="6" fillId="0" borderId="45" xfId="0" applyNumberFormat="1" applyFont="1" applyBorder="1" applyAlignment="1">
      <alignment horizontal="left" vertical="top" wrapText="1"/>
    </xf>
    <xf numFmtId="3" fontId="6" fillId="0" borderId="61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right"/>
    </xf>
    <xf numFmtId="165" fontId="6" fillId="0" borderId="76" xfId="0" applyNumberFormat="1" applyFont="1" applyFill="1" applyBorder="1" applyAlignment="1">
      <alignment horizontal="center" vertical="top"/>
    </xf>
    <xf numFmtId="3" fontId="2" fillId="0" borderId="59" xfId="0" applyNumberFormat="1" applyFont="1" applyFill="1" applyBorder="1" applyAlignment="1">
      <alignment horizontal="center" vertical="center" textRotation="90" wrapText="1"/>
    </xf>
    <xf numFmtId="3" fontId="6" fillId="0" borderId="54" xfId="0" applyNumberFormat="1" applyFont="1" applyFill="1" applyBorder="1" applyAlignment="1">
      <alignment horizontal="center" vertical="top" wrapText="1"/>
    </xf>
    <xf numFmtId="3" fontId="6" fillId="0" borderId="75" xfId="0" applyNumberFormat="1" applyFont="1" applyFill="1" applyBorder="1" applyAlignment="1">
      <alignment horizontal="center" vertical="top" wrapText="1"/>
    </xf>
    <xf numFmtId="165" fontId="6" fillId="0" borderId="39" xfId="0" applyNumberFormat="1" applyFont="1" applyFill="1" applyBorder="1" applyAlignment="1">
      <alignment horizontal="center" vertical="top"/>
    </xf>
    <xf numFmtId="165" fontId="6" fillId="0" borderId="29" xfId="0" applyNumberFormat="1" applyFont="1" applyFill="1" applyBorder="1" applyAlignment="1">
      <alignment horizontal="center" vertical="top"/>
    </xf>
    <xf numFmtId="3" fontId="2" fillId="0" borderId="4" xfId="0" applyNumberFormat="1" applyFont="1" applyFill="1" applyBorder="1" applyAlignment="1">
      <alignment horizontal="center" vertical="center" textRotation="90" wrapText="1"/>
    </xf>
    <xf numFmtId="3" fontId="2" fillId="0" borderId="29" xfId="0" applyNumberFormat="1" applyFont="1" applyFill="1" applyBorder="1" applyAlignment="1">
      <alignment horizontal="center" vertical="center" textRotation="90" wrapText="1"/>
    </xf>
    <xf numFmtId="3" fontId="5" fillId="0" borderId="26" xfId="0" applyNumberFormat="1" applyFont="1" applyBorder="1" applyAlignment="1">
      <alignment horizontal="center" vertical="top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31" sqref="B31"/>
    </sheetView>
  </sheetViews>
  <sheetFormatPr defaultRowHeight="15.75" x14ac:dyDescent="0.25"/>
  <cols>
    <col min="1" max="1" width="22.7109375" style="2" customWidth="1"/>
    <col min="2" max="2" width="60.7109375" style="2" customWidth="1"/>
    <col min="3" max="16384" width="9.140625" style="2"/>
  </cols>
  <sheetData>
    <row r="1" spans="1:2" x14ac:dyDescent="0.25">
      <c r="A1" s="407" t="s">
        <v>32</v>
      </c>
      <c r="B1" s="407"/>
    </row>
    <row r="2" spans="1:2" ht="31.5" x14ac:dyDescent="0.25">
      <c r="A2" s="3" t="s">
        <v>5</v>
      </c>
      <c r="B2" s="4" t="s">
        <v>33</v>
      </c>
    </row>
    <row r="3" spans="1:2" x14ac:dyDescent="0.25">
      <c r="A3" s="3">
        <v>1</v>
      </c>
      <c r="B3" s="4" t="s">
        <v>34</v>
      </c>
    </row>
    <row r="4" spans="1:2" x14ac:dyDescent="0.25">
      <c r="A4" s="3">
        <v>2</v>
      </c>
      <c r="B4" s="4" t="s">
        <v>35</v>
      </c>
    </row>
    <row r="5" spans="1:2" x14ac:dyDescent="0.25">
      <c r="A5" s="3">
        <v>3</v>
      </c>
      <c r="B5" s="4" t="s">
        <v>36</v>
      </c>
    </row>
    <row r="6" spans="1:2" x14ac:dyDescent="0.25">
      <c r="A6" s="3">
        <v>4</v>
      </c>
      <c r="B6" s="4" t="s">
        <v>37</v>
      </c>
    </row>
    <row r="7" spans="1:2" x14ac:dyDescent="0.25">
      <c r="A7" s="3">
        <v>5</v>
      </c>
      <c r="B7" s="4" t="s">
        <v>38</v>
      </c>
    </row>
    <row r="8" spans="1:2" x14ac:dyDescent="0.25">
      <c r="A8" s="3">
        <v>6</v>
      </c>
      <c r="B8" s="4" t="s">
        <v>39</v>
      </c>
    </row>
    <row r="9" spans="1:2" ht="15.75" customHeight="1" x14ac:dyDescent="0.25"/>
    <row r="10" spans="1:2" ht="15.75" customHeight="1" x14ac:dyDescent="0.25">
      <c r="A10" s="408" t="s">
        <v>40</v>
      </c>
      <c r="B10" s="408"/>
    </row>
  </sheetData>
  <mergeCells count="2">
    <mergeCell ref="A1:B1"/>
    <mergeCell ref="A10:B10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2"/>
  <sheetViews>
    <sheetView tabSelected="1" topLeftCell="A7" zoomScaleNormal="100" workbookViewId="0">
      <selection activeCell="P57" sqref="P57"/>
    </sheetView>
  </sheetViews>
  <sheetFormatPr defaultRowHeight="12.75" x14ac:dyDescent="0.2"/>
  <cols>
    <col min="1" max="1" width="3.140625" style="23" customWidth="1"/>
    <col min="2" max="2" width="3.5703125" style="252" customWidth="1"/>
    <col min="3" max="3" width="3.140625" style="29" customWidth="1"/>
    <col min="4" max="4" width="32.28515625" style="8" customWidth="1"/>
    <col min="5" max="6" width="3.7109375" style="107" customWidth="1"/>
    <col min="7" max="7" width="7.28515625" style="8" customWidth="1"/>
    <col min="8" max="10" width="5.7109375" style="34" customWidth="1"/>
    <col min="11" max="11" width="23.28515625" style="8" customWidth="1"/>
    <col min="12" max="13" width="4.140625" style="107" customWidth="1"/>
    <col min="14" max="14" width="5.5703125" style="107" customWidth="1"/>
    <col min="15" max="15" width="16.85546875" style="8" customWidth="1"/>
    <col min="16" max="16" width="44.7109375" style="8" customWidth="1"/>
    <col min="17" max="16384" width="9.140625" style="8"/>
  </cols>
  <sheetData>
    <row r="1" spans="1:20" ht="51.75" customHeight="1" x14ac:dyDescent="0.2">
      <c r="K1" s="563" t="s">
        <v>119</v>
      </c>
      <c r="L1" s="563"/>
      <c r="M1" s="563"/>
      <c r="N1" s="563"/>
    </row>
    <row r="2" spans="1:20" s="35" customFormat="1" ht="15.75" x14ac:dyDescent="0.2">
      <c r="A2" s="464" t="s">
        <v>96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</row>
    <row r="3" spans="1:20" s="35" customFormat="1" ht="15.75" x14ac:dyDescent="0.2">
      <c r="A3" s="465" t="s">
        <v>30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</row>
    <row r="4" spans="1:20" s="35" customFormat="1" ht="15.75" x14ac:dyDescent="0.2">
      <c r="A4" s="466" t="s">
        <v>41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</row>
    <row r="5" spans="1:20" ht="26.25" customHeight="1" thickBot="1" x14ac:dyDescent="0.25">
      <c r="A5" s="16"/>
      <c r="B5" s="16"/>
      <c r="C5" s="25"/>
      <c r="D5" s="30"/>
      <c r="E5" s="30"/>
      <c r="F5" s="30"/>
      <c r="G5" s="30"/>
      <c r="H5" s="31"/>
      <c r="I5" s="31"/>
      <c r="J5" s="31"/>
      <c r="K5" s="7"/>
      <c r="L5" s="467" t="s">
        <v>53</v>
      </c>
      <c r="M5" s="467"/>
      <c r="N5" s="467"/>
    </row>
    <row r="6" spans="1:20" ht="20.25" customHeight="1" x14ac:dyDescent="0.2">
      <c r="A6" s="468" t="s">
        <v>0</v>
      </c>
      <c r="B6" s="471" t="s">
        <v>1</v>
      </c>
      <c r="C6" s="474" t="s">
        <v>2</v>
      </c>
      <c r="D6" s="477" t="s">
        <v>3</v>
      </c>
      <c r="E6" s="480" t="s">
        <v>4</v>
      </c>
      <c r="F6" s="482" t="s">
        <v>5</v>
      </c>
      <c r="G6" s="423" t="s">
        <v>6</v>
      </c>
      <c r="H6" s="567" t="s">
        <v>95</v>
      </c>
      <c r="I6" s="427" t="s">
        <v>51</v>
      </c>
      <c r="J6" s="430" t="s">
        <v>59</v>
      </c>
      <c r="K6" s="410" t="s">
        <v>42</v>
      </c>
      <c r="L6" s="411"/>
      <c r="M6" s="411"/>
      <c r="N6" s="412"/>
    </row>
    <row r="7" spans="1:20" ht="35.25" customHeight="1" x14ac:dyDescent="0.2">
      <c r="A7" s="469"/>
      <c r="B7" s="472"/>
      <c r="C7" s="475"/>
      <c r="D7" s="478"/>
      <c r="E7" s="481"/>
      <c r="F7" s="483"/>
      <c r="G7" s="424"/>
      <c r="H7" s="568"/>
      <c r="I7" s="428"/>
      <c r="J7" s="431"/>
      <c r="K7" s="413" t="s">
        <v>22</v>
      </c>
      <c r="L7" s="416" t="s">
        <v>49</v>
      </c>
      <c r="M7" s="417"/>
      <c r="N7" s="418"/>
    </row>
    <row r="8" spans="1:20" ht="18.75" customHeight="1" x14ac:dyDescent="0.2">
      <c r="A8" s="470"/>
      <c r="B8" s="473"/>
      <c r="C8" s="476"/>
      <c r="D8" s="479"/>
      <c r="E8" s="419"/>
      <c r="F8" s="484"/>
      <c r="G8" s="425"/>
      <c r="H8" s="568"/>
      <c r="I8" s="428"/>
      <c r="J8" s="431"/>
      <c r="K8" s="414"/>
      <c r="L8" s="419" t="s">
        <v>43</v>
      </c>
      <c r="M8" s="421" t="s">
        <v>50</v>
      </c>
      <c r="N8" s="486" t="s">
        <v>60</v>
      </c>
    </row>
    <row r="9" spans="1:20" ht="74.25" customHeight="1" thickBot="1" x14ac:dyDescent="0.25">
      <c r="A9" s="470"/>
      <c r="B9" s="473"/>
      <c r="C9" s="476"/>
      <c r="D9" s="479"/>
      <c r="E9" s="419"/>
      <c r="F9" s="485"/>
      <c r="G9" s="426"/>
      <c r="H9" s="569"/>
      <c r="I9" s="429"/>
      <c r="J9" s="432"/>
      <c r="K9" s="415"/>
      <c r="L9" s="420"/>
      <c r="M9" s="422"/>
      <c r="N9" s="487"/>
    </row>
    <row r="10" spans="1:20" ht="27" customHeight="1" thickBot="1" x14ac:dyDescent="0.25">
      <c r="A10" s="451" t="s">
        <v>24</v>
      </c>
      <c r="B10" s="452"/>
      <c r="C10" s="452"/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453"/>
    </row>
    <row r="11" spans="1:20" ht="13.5" thickBot="1" x14ac:dyDescent="0.25">
      <c r="A11" s="454" t="s">
        <v>31</v>
      </c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  <c r="M11" s="455"/>
      <c r="N11" s="456"/>
    </row>
    <row r="12" spans="1:20" ht="30.75" customHeight="1" thickBot="1" x14ac:dyDescent="0.25">
      <c r="A12" s="17" t="s">
        <v>9</v>
      </c>
      <c r="B12" s="457" t="s">
        <v>25</v>
      </c>
      <c r="C12" s="457"/>
      <c r="D12" s="457"/>
      <c r="E12" s="457"/>
      <c r="F12" s="457"/>
      <c r="G12" s="457"/>
      <c r="H12" s="457"/>
      <c r="I12" s="457"/>
      <c r="J12" s="457"/>
      <c r="K12" s="457"/>
      <c r="L12" s="457"/>
      <c r="M12" s="457"/>
      <c r="N12" s="458"/>
    </row>
    <row r="13" spans="1:20" ht="13.5" thickBot="1" x14ac:dyDescent="0.25">
      <c r="A13" s="43" t="s">
        <v>9</v>
      </c>
      <c r="B13" s="18" t="s">
        <v>9</v>
      </c>
      <c r="C13" s="459" t="s">
        <v>26</v>
      </c>
      <c r="D13" s="459"/>
      <c r="E13" s="459"/>
      <c r="F13" s="459"/>
      <c r="G13" s="459"/>
      <c r="H13" s="459"/>
      <c r="I13" s="459"/>
      <c r="J13" s="460"/>
      <c r="K13" s="460"/>
      <c r="L13" s="460"/>
      <c r="M13" s="460"/>
      <c r="N13" s="461"/>
      <c r="T13" s="11"/>
    </row>
    <row r="14" spans="1:20" ht="43.5" customHeight="1" x14ac:dyDescent="0.2">
      <c r="A14" s="95" t="s">
        <v>9</v>
      </c>
      <c r="B14" s="246" t="s">
        <v>9</v>
      </c>
      <c r="C14" s="96" t="s">
        <v>9</v>
      </c>
      <c r="D14" s="141" t="s">
        <v>81</v>
      </c>
      <c r="E14" s="218"/>
      <c r="F14" s="275" t="s">
        <v>21</v>
      </c>
      <c r="G14" s="253" t="s">
        <v>10</v>
      </c>
      <c r="H14" s="298">
        <v>23</v>
      </c>
      <c r="I14" s="261">
        <v>25</v>
      </c>
      <c r="J14" s="263">
        <v>27</v>
      </c>
      <c r="K14" s="103"/>
      <c r="L14" s="133"/>
      <c r="M14" s="296"/>
      <c r="N14" s="119"/>
    </row>
    <row r="15" spans="1:20" ht="38.25" customHeight="1" x14ac:dyDescent="0.2">
      <c r="A15" s="97"/>
      <c r="B15" s="247"/>
      <c r="C15" s="96"/>
      <c r="D15" s="283" t="s">
        <v>82</v>
      </c>
      <c r="E15" s="219" t="s">
        <v>44</v>
      </c>
      <c r="F15" s="276"/>
      <c r="G15" s="10"/>
      <c r="H15" s="299"/>
      <c r="I15" s="262"/>
      <c r="J15" s="264"/>
      <c r="K15" s="260" t="s">
        <v>46</v>
      </c>
      <c r="L15" s="134">
        <v>16</v>
      </c>
      <c r="M15" s="266">
        <v>18</v>
      </c>
      <c r="N15" s="291">
        <v>20</v>
      </c>
      <c r="R15" s="11"/>
      <c r="T15" s="11"/>
    </row>
    <row r="16" spans="1:20" ht="27.75" customHeight="1" x14ac:dyDescent="0.2">
      <c r="A16" s="43"/>
      <c r="B16" s="42"/>
      <c r="C16" s="462"/>
      <c r="D16" s="488" t="s">
        <v>111</v>
      </c>
      <c r="E16" s="219"/>
      <c r="F16" s="276"/>
      <c r="G16" s="10"/>
      <c r="H16" s="299"/>
      <c r="I16" s="262"/>
      <c r="J16" s="264"/>
      <c r="K16" s="490" t="s">
        <v>112</v>
      </c>
      <c r="L16" s="135">
        <v>3</v>
      </c>
      <c r="M16" s="492">
        <v>3</v>
      </c>
      <c r="N16" s="494">
        <v>3</v>
      </c>
      <c r="P16" s="368"/>
    </row>
    <row r="17" spans="1:19" ht="15.75" customHeight="1" thickBot="1" x14ac:dyDescent="0.25">
      <c r="A17" s="91"/>
      <c r="B17" s="40"/>
      <c r="C17" s="463"/>
      <c r="D17" s="489"/>
      <c r="E17" s="435" t="s">
        <v>67</v>
      </c>
      <c r="F17" s="436"/>
      <c r="G17" s="437"/>
      <c r="H17" s="127">
        <f>SUM(H14:H16)</f>
        <v>23</v>
      </c>
      <c r="I17" s="127">
        <f t="shared" ref="I17:J17" si="0">SUM(I14:I16)</f>
        <v>25</v>
      </c>
      <c r="J17" s="127">
        <f t="shared" si="0"/>
        <v>27</v>
      </c>
      <c r="K17" s="491"/>
      <c r="L17" s="115"/>
      <c r="M17" s="493"/>
      <c r="N17" s="495"/>
    </row>
    <row r="18" spans="1:19" ht="42.75" customHeight="1" x14ac:dyDescent="0.2">
      <c r="A18" s="90" t="s">
        <v>9</v>
      </c>
      <c r="B18" s="41" t="s">
        <v>9</v>
      </c>
      <c r="C18" s="502" t="s">
        <v>12</v>
      </c>
      <c r="D18" s="531" t="s">
        <v>80</v>
      </c>
      <c r="E18" s="527"/>
      <c r="F18" s="275" t="s">
        <v>21</v>
      </c>
      <c r="G18" s="277" t="s">
        <v>10</v>
      </c>
      <c r="H18" s="128">
        <v>18.5</v>
      </c>
      <c r="I18" s="261">
        <v>16.5</v>
      </c>
      <c r="J18" s="263">
        <v>17.5</v>
      </c>
      <c r="K18" s="103" t="s">
        <v>113</v>
      </c>
      <c r="L18" s="294">
        <v>1</v>
      </c>
      <c r="M18" s="296"/>
      <c r="N18" s="285"/>
      <c r="S18" s="11"/>
    </row>
    <row r="19" spans="1:19" ht="56.25" customHeight="1" x14ac:dyDescent="0.2">
      <c r="A19" s="43"/>
      <c r="B19" s="42"/>
      <c r="C19" s="462"/>
      <c r="D19" s="532"/>
      <c r="E19" s="534"/>
      <c r="F19" s="276"/>
      <c r="G19" s="278"/>
      <c r="H19" s="129"/>
      <c r="I19" s="262"/>
      <c r="J19" s="264"/>
      <c r="K19" s="139" t="s">
        <v>114</v>
      </c>
      <c r="L19" s="304">
        <v>150</v>
      </c>
      <c r="M19" s="300">
        <v>150</v>
      </c>
      <c r="N19" s="301">
        <v>150</v>
      </c>
    </row>
    <row r="20" spans="1:19" ht="26.25" thickBot="1" x14ac:dyDescent="0.25">
      <c r="A20" s="91"/>
      <c r="B20" s="40"/>
      <c r="C20" s="463"/>
      <c r="D20" s="533"/>
      <c r="E20" s="528"/>
      <c r="F20" s="287"/>
      <c r="G20" s="279" t="s">
        <v>11</v>
      </c>
      <c r="H20" s="127">
        <f>SUM(H18:H18)</f>
        <v>18.5</v>
      </c>
      <c r="I20" s="231">
        <f>SUM(I18:I18)</f>
        <v>16.5</v>
      </c>
      <c r="J20" s="227">
        <f>SUM(J18:J18)</f>
        <v>17.5</v>
      </c>
      <c r="K20" s="24" t="s">
        <v>108</v>
      </c>
      <c r="L20" s="295">
        <v>4</v>
      </c>
      <c r="M20" s="297">
        <v>4</v>
      </c>
      <c r="N20" s="286">
        <v>5</v>
      </c>
    </row>
    <row r="21" spans="1:19" ht="27" customHeight="1" x14ac:dyDescent="0.2">
      <c r="A21" s="110" t="s">
        <v>9</v>
      </c>
      <c r="B21" s="273" t="s">
        <v>9</v>
      </c>
      <c r="C21" s="96" t="s">
        <v>13</v>
      </c>
      <c r="D21" s="157" t="s">
        <v>93</v>
      </c>
      <c r="E21" s="514"/>
      <c r="F21" s="507" t="s">
        <v>21</v>
      </c>
      <c r="G21" s="254" t="s">
        <v>10</v>
      </c>
      <c r="H21" s="56">
        <v>23.6</v>
      </c>
      <c r="I21" s="261">
        <v>27.6</v>
      </c>
      <c r="J21" s="263">
        <v>42</v>
      </c>
      <c r="K21" s="162"/>
      <c r="L21" s="163"/>
      <c r="M21" s="290"/>
      <c r="N21" s="292"/>
      <c r="Q21" s="11"/>
    </row>
    <row r="22" spans="1:19" ht="29.25" customHeight="1" x14ac:dyDescent="0.2">
      <c r="A22" s="110"/>
      <c r="B22" s="273"/>
      <c r="C22" s="96"/>
      <c r="D22" s="488" t="s">
        <v>68</v>
      </c>
      <c r="E22" s="514"/>
      <c r="F22" s="507"/>
      <c r="G22" s="278"/>
      <c r="H22" s="259"/>
      <c r="I22" s="262"/>
      <c r="J22" s="264"/>
      <c r="K22" s="140" t="s">
        <v>84</v>
      </c>
      <c r="L22" s="134">
        <v>2</v>
      </c>
      <c r="M22" s="266">
        <v>2</v>
      </c>
      <c r="N22" s="291">
        <v>2</v>
      </c>
    </row>
    <row r="23" spans="1:19" ht="29.25" customHeight="1" x14ac:dyDescent="0.2">
      <c r="A23" s="110"/>
      <c r="B23" s="273"/>
      <c r="C23" s="96"/>
      <c r="D23" s="535"/>
      <c r="E23" s="514"/>
      <c r="F23" s="507"/>
      <c r="G23" s="255"/>
      <c r="H23" s="259"/>
      <c r="I23" s="262"/>
      <c r="J23" s="264"/>
      <c r="K23" s="162" t="s">
        <v>73</v>
      </c>
      <c r="L23" s="256">
        <v>200</v>
      </c>
      <c r="M23" s="290">
        <v>200</v>
      </c>
      <c r="N23" s="292">
        <v>200</v>
      </c>
    </row>
    <row r="24" spans="1:19" ht="42" customHeight="1" x14ac:dyDescent="0.2">
      <c r="A24" s="110"/>
      <c r="B24" s="273"/>
      <c r="C24" s="96"/>
      <c r="D24" s="282" t="s">
        <v>107</v>
      </c>
      <c r="E24" s="514"/>
      <c r="F24" s="507"/>
      <c r="G24" s="255"/>
      <c r="H24" s="259"/>
      <c r="I24" s="262"/>
      <c r="J24" s="264"/>
      <c r="K24" s="303" t="s">
        <v>85</v>
      </c>
      <c r="L24" s="134">
        <v>20</v>
      </c>
      <c r="M24" s="266">
        <v>20</v>
      </c>
      <c r="N24" s="291">
        <v>20</v>
      </c>
      <c r="P24" s="11"/>
    </row>
    <row r="25" spans="1:19" ht="19.5" customHeight="1" x14ac:dyDescent="0.2">
      <c r="A25" s="110"/>
      <c r="B25" s="273"/>
      <c r="C25" s="111"/>
      <c r="D25" s="536" t="s">
        <v>86</v>
      </c>
      <c r="E25" s="514"/>
      <c r="F25" s="507"/>
      <c r="G25" s="509"/>
      <c r="H25" s="434"/>
      <c r="I25" s="442"/>
      <c r="J25" s="444"/>
      <c r="K25" s="539" t="s">
        <v>74</v>
      </c>
      <c r="L25" s="540">
        <v>14</v>
      </c>
      <c r="M25" s="445">
        <v>14</v>
      </c>
      <c r="N25" s="447"/>
      <c r="O25" s="245"/>
      <c r="P25" s="369"/>
    </row>
    <row r="26" spans="1:19" ht="19.5" customHeight="1" x14ac:dyDescent="0.2">
      <c r="A26" s="110"/>
      <c r="B26" s="273"/>
      <c r="C26" s="111"/>
      <c r="D26" s="516"/>
      <c r="E26" s="514"/>
      <c r="F26" s="507"/>
      <c r="G26" s="509"/>
      <c r="H26" s="434"/>
      <c r="I26" s="442"/>
      <c r="J26" s="444"/>
      <c r="K26" s="490"/>
      <c r="L26" s="541"/>
      <c r="M26" s="446"/>
      <c r="N26" s="448"/>
      <c r="O26" s="245"/>
      <c r="P26" s="369"/>
    </row>
    <row r="27" spans="1:19" ht="30" customHeight="1" x14ac:dyDescent="0.2">
      <c r="A27" s="110"/>
      <c r="B27" s="273"/>
      <c r="C27" s="111"/>
      <c r="D27" s="516"/>
      <c r="E27" s="514"/>
      <c r="F27" s="507"/>
      <c r="G27" s="509"/>
      <c r="H27" s="450"/>
      <c r="I27" s="537"/>
      <c r="J27" s="538"/>
      <c r="K27" s="439" t="s">
        <v>98</v>
      </c>
      <c r="L27" s="118"/>
      <c r="M27" s="189"/>
      <c r="N27" s="257" t="s">
        <v>99</v>
      </c>
      <c r="P27" s="370"/>
    </row>
    <row r="28" spans="1:19" ht="15" customHeight="1" thickBot="1" x14ac:dyDescent="0.25">
      <c r="A28" s="110"/>
      <c r="B28" s="273"/>
      <c r="C28" s="111"/>
      <c r="D28" s="152"/>
      <c r="E28" s="510" t="s">
        <v>67</v>
      </c>
      <c r="F28" s="511"/>
      <c r="G28" s="512"/>
      <c r="H28" s="123">
        <f>SUM(H21:H27)</f>
        <v>23.6</v>
      </c>
      <c r="I28" s="123">
        <f t="shared" ref="I28:J28" si="1">SUM(I21:I27)</f>
        <v>27.6</v>
      </c>
      <c r="J28" s="123">
        <f t="shared" si="1"/>
        <v>42</v>
      </c>
      <c r="K28" s="449"/>
      <c r="L28" s="136"/>
      <c r="M28" s="267"/>
      <c r="N28" s="268"/>
    </row>
    <row r="29" spans="1:19" ht="27" customHeight="1" x14ac:dyDescent="0.2">
      <c r="A29" s="109" t="s">
        <v>9</v>
      </c>
      <c r="B29" s="387" t="s">
        <v>9</v>
      </c>
      <c r="C29" s="114" t="s">
        <v>62</v>
      </c>
      <c r="D29" s="153" t="s">
        <v>102</v>
      </c>
      <c r="E29" s="513"/>
      <c r="F29" s="384" t="s">
        <v>21</v>
      </c>
      <c r="G29" s="389"/>
      <c r="H29" s="56"/>
      <c r="I29" s="392"/>
      <c r="J29" s="393"/>
      <c r="K29" s="15"/>
      <c r="L29" s="137"/>
      <c r="M29" s="89"/>
      <c r="N29" s="38"/>
      <c r="Q29" s="11"/>
    </row>
    <row r="30" spans="1:19" ht="15" customHeight="1" x14ac:dyDescent="0.2">
      <c r="A30" s="110"/>
      <c r="B30" s="388"/>
      <c r="C30" s="111"/>
      <c r="D30" s="516" t="s">
        <v>54</v>
      </c>
      <c r="E30" s="514"/>
      <c r="F30" s="382"/>
      <c r="G30" s="164" t="s">
        <v>10</v>
      </c>
      <c r="H30" s="205">
        <v>16.2</v>
      </c>
      <c r="I30" s="232">
        <v>1.1000000000000001</v>
      </c>
      <c r="J30" s="228"/>
      <c r="K30" s="440" t="s">
        <v>52</v>
      </c>
      <c r="L30" s="134"/>
      <c r="M30" s="379">
        <v>1</v>
      </c>
      <c r="N30" s="385"/>
      <c r="Q30" s="11"/>
    </row>
    <row r="31" spans="1:19" ht="15" customHeight="1" x14ac:dyDescent="0.2">
      <c r="A31" s="110"/>
      <c r="B31" s="388"/>
      <c r="C31" s="111"/>
      <c r="D31" s="516"/>
      <c r="E31" s="514"/>
      <c r="F31" s="382"/>
      <c r="G31" s="165" t="s">
        <v>117</v>
      </c>
      <c r="H31" s="205">
        <v>11.7</v>
      </c>
      <c r="I31" s="232">
        <v>6.5</v>
      </c>
      <c r="J31" s="228"/>
      <c r="K31" s="439"/>
      <c r="L31" s="118"/>
      <c r="M31" s="189"/>
      <c r="N31" s="52"/>
      <c r="Q31" s="11"/>
    </row>
    <row r="32" spans="1:19" ht="15" customHeight="1" x14ac:dyDescent="0.2">
      <c r="A32" s="401"/>
      <c r="B32" s="202"/>
      <c r="C32" s="402"/>
      <c r="D32" s="403"/>
      <c r="E32" s="515"/>
      <c r="F32" s="225"/>
      <c r="G32" s="404" t="s">
        <v>11</v>
      </c>
      <c r="H32" s="175">
        <f>SUM(H29:H31)</f>
        <v>27.9</v>
      </c>
      <c r="I32" s="239">
        <f>I31+I30</f>
        <v>7.6</v>
      </c>
      <c r="J32" s="405">
        <f>J31+J30</f>
        <v>0</v>
      </c>
      <c r="K32" s="162"/>
      <c r="L32" s="256"/>
      <c r="M32" s="380"/>
      <c r="N32" s="406"/>
    </row>
    <row r="33" spans="1:18" ht="29.25" customHeight="1" x14ac:dyDescent="0.2">
      <c r="A33" s="110"/>
      <c r="B33" s="273"/>
      <c r="C33" s="111"/>
      <c r="D33" s="390" t="s">
        <v>87</v>
      </c>
      <c r="E33" s="281"/>
      <c r="F33" s="276"/>
      <c r="G33" s="400" t="s">
        <v>10</v>
      </c>
      <c r="H33" s="394">
        <v>4.5</v>
      </c>
      <c r="I33" s="381"/>
      <c r="J33" s="383"/>
      <c r="K33" s="391" t="s">
        <v>65</v>
      </c>
      <c r="L33" s="118">
        <v>1</v>
      </c>
      <c r="M33" s="189"/>
      <c r="N33" s="190"/>
    </row>
    <row r="34" spans="1:18" ht="18" customHeight="1" x14ac:dyDescent="0.2">
      <c r="A34" s="110"/>
      <c r="B34" s="273"/>
      <c r="C34" s="111"/>
      <c r="D34" s="517" t="s">
        <v>64</v>
      </c>
      <c r="E34" s="281"/>
      <c r="F34" s="276"/>
      <c r="G34" s="164" t="s">
        <v>10</v>
      </c>
      <c r="H34" s="305">
        <v>1.5</v>
      </c>
      <c r="I34" s="293">
        <v>1.5</v>
      </c>
      <c r="J34" s="226">
        <v>1.5</v>
      </c>
      <c r="K34" s="139" t="s">
        <v>66</v>
      </c>
      <c r="L34" s="304">
        <v>2</v>
      </c>
      <c r="M34" s="300">
        <v>2</v>
      </c>
      <c r="N34" s="301">
        <v>2</v>
      </c>
    </row>
    <row r="35" spans="1:18" ht="16.5" customHeight="1" thickBot="1" x14ac:dyDescent="0.25">
      <c r="A35" s="112"/>
      <c r="B35" s="274"/>
      <c r="C35" s="113"/>
      <c r="D35" s="518"/>
      <c r="E35" s="519" t="s">
        <v>67</v>
      </c>
      <c r="F35" s="520"/>
      <c r="G35" s="521"/>
      <c r="H35" s="123">
        <f t="shared" ref="H35:J35" si="2">H34+H33+H32</f>
        <v>33.9</v>
      </c>
      <c r="I35" s="231">
        <f t="shared" si="2"/>
        <v>9.1</v>
      </c>
      <c r="J35" s="227">
        <f t="shared" si="2"/>
        <v>1.5</v>
      </c>
      <c r="K35" s="198" t="s">
        <v>76</v>
      </c>
      <c r="L35" s="295">
        <v>4</v>
      </c>
      <c r="M35" s="297">
        <v>4</v>
      </c>
      <c r="N35" s="286">
        <v>4</v>
      </c>
    </row>
    <row r="36" spans="1:18" ht="43.5" customHeight="1" x14ac:dyDescent="0.2">
      <c r="A36" s="110" t="s">
        <v>9</v>
      </c>
      <c r="B36" s="273" t="s">
        <v>9</v>
      </c>
      <c r="C36" s="111" t="s">
        <v>63</v>
      </c>
      <c r="D36" s="525" t="s">
        <v>105</v>
      </c>
      <c r="E36" s="527"/>
      <c r="F36" s="529" t="s">
        <v>21</v>
      </c>
      <c r="G36" s="277" t="s">
        <v>10</v>
      </c>
      <c r="H36" s="258">
        <v>4</v>
      </c>
      <c r="I36" s="261">
        <v>4</v>
      </c>
      <c r="J36" s="263">
        <v>4</v>
      </c>
      <c r="K36" s="438" t="s">
        <v>47</v>
      </c>
      <c r="L36" s="138">
        <v>20</v>
      </c>
      <c r="M36" s="89">
        <v>20</v>
      </c>
      <c r="N36" s="92">
        <v>20</v>
      </c>
      <c r="O36" s="371"/>
      <c r="P36" s="409"/>
      <c r="Q36" s="245"/>
      <c r="R36" s="245"/>
    </row>
    <row r="37" spans="1:18" ht="13.5" thickBot="1" x14ac:dyDescent="0.25">
      <c r="A37" s="110"/>
      <c r="B37" s="273"/>
      <c r="C37" s="111"/>
      <c r="D37" s="526"/>
      <c r="E37" s="528"/>
      <c r="F37" s="530"/>
      <c r="G37" s="156" t="s">
        <v>11</v>
      </c>
      <c r="H37" s="123">
        <f>H36</f>
        <v>4</v>
      </c>
      <c r="I37" s="231">
        <f>I36</f>
        <v>4</v>
      </c>
      <c r="J37" s="227">
        <f>J36</f>
        <v>4</v>
      </c>
      <c r="K37" s="439"/>
      <c r="L37" s="118"/>
      <c r="M37" s="189"/>
      <c r="N37" s="190"/>
      <c r="O37" s="245"/>
      <c r="P37" s="409"/>
      <c r="Q37" s="245"/>
      <c r="R37" s="245"/>
    </row>
    <row r="38" spans="1:18" ht="55.5" customHeight="1" x14ac:dyDescent="0.2">
      <c r="A38" s="496" t="s">
        <v>9</v>
      </c>
      <c r="B38" s="499" t="s">
        <v>9</v>
      </c>
      <c r="C38" s="502" t="s">
        <v>70</v>
      </c>
      <c r="D38" s="503" t="s">
        <v>77</v>
      </c>
      <c r="E38" s="219" t="s">
        <v>45</v>
      </c>
      <c r="F38" s="506">
        <v>1</v>
      </c>
      <c r="G38" s="508" t="s">
        <v>10</v>
      </c>
      <c r="H38" s="433">
        <v>4.4000000000000004</v>
      </c>
      <c r="I38" s="441">
        <v>1.9</v>
      </c>
      <c r="J38" s="443">
        <v>1.9</v>
      </c>
      <c r="K38" s="103" t="s">
        <v>115</v>
      </c>
      <c r="L38" s="294">
        <v>10</v>
      </c>
      <c r="M38" s="296">
        <v>10</v>
      </c>
      <c r="N38" s="285">
        <v>10</v>
      </c>
      <c r="O38" s="245"/>
      <c r="P38" s="409"/>
      <c r="Q38" s="245"/>
      <c r="R38" s="245"/>
    </row>
    <row r="39" spans="1:18" ht="53.25" customHeight="1" x14ac:dyDescent="0.2">
      <c r="A39" s="497"/>
      <c r="B39" s="500"/>
      <c r="C39" s="462"/>
      <c r="D39" s="504"/>
      <c r="E39" s="220"/>
      <c r="F39" s="507"/>
      <c r="G39" s="509"/>
      <c r="H39" s="434"/>
      <c r="I39" s="442"/>
      <c r="J39" s="444"/>
      <c r="K39" s="139" t="s">
        <v>116</v>
      </c>
      <c r="L39" s="304">
        <v>1</v>
      </c>
      <c r="M39" s="300"/>
      <c r="N39" s="301"/>
      <c r="O39" s="245"/>
      <c r="P39" s="409"/>
      <c r="Q39" s="245"/>
      <c r="R39" s="245"/>
    </row>
    <row r="40" spans="1:18" ht="54.75" customHeight="1" x14ac:dyDescent="0.2">
      <c r="A40" s="497"/>
      <c r="B40" s="500"/>
      <c r="C40" s="462"/>
      <c r="D40" s="504"/>
      <c r="E40" s="220"/>
      <c r="F40" s="507"/>
      <c r="G40" s="509"/>
      <c r="H40" s="434"/>
      <c r="I40" s="442"/>
      <c r="J40" s="444"/>
      <c r="K40" s="139" t="s">
        <v>109</v>
      </c>
      <c r="L40" s="304">
        <v>1</v>
      </c>
      <c r="M40" s="300">
        <v>1</v>
      </c>
      <c r="N40" s="301">
        <v>1</v>
      </c>
      <c r="Q40" s="11"/>
    </row>
    <row r="41" spans="1:18" ht="14.25" customHeight="1" thickBot="1" x14ac:dyDescent="0.25">
      <c r="A41" s="498"/>
      <c r="B41" s="501"/>
      <c r="C41" s="463"/>
      <c r="D41" s="505"/>
      <c r="E41" s="522" t="s">
        <v>67</v>
      </c>
      <c r="F41" s="523"/>
      <c r="G41" s="524"/>
      <c r="H41" s="123">
        <f t="shared" ref="H41:J41" si="3">H38</f>
        <v>4.4000000000000004</v>
      </c>
      <c r="I41" s="231">
        <f t="shared" si="3"/>
        <v>1.9</v>
      </c>
      <c r="J41" s="227">
        <f t="shared" si="3"/>
        <v>1.9</v>
      </c>
      <c r="K41" s="140" t="s">
        <v>79</v>
      </c>
      <c r="L41" s="134">
        <v>1</v>
      </c>
      <c r="M41" s="266">
        <v>1</v>
      </c>
      <c r="N41" s="291">
        <v>1</v>
      </c>
    </row>
    <row r="42" spans="1:18" ht="16.5" customHeight="1" x14ac:dyDescent="0.2">
      <c r="A42" s="269" t="s">
        <v>9</v>
      </c>
      <c r="B42" s="272" t="s">
        <v>9</v>
      </c>
      <c r="C42" s="502" t="s">
        <v>71</v>
      </c>
      <c r="D42" s="503" t="s">
        <v>100</v>
      </c>
      <c r="E42" s="555"/>
      <c r="F42" s="506" t="s">
        <v>21</v>
      </c>
      <c r="G42" s="277" t="s">
        <v>10</v>
      </c>
      <c r="H42" s="258"/>
      <c r="I42" s="261"/>
      <c r="J42" s="263">
        <v>4</v>
      </c>
      <c r="K42" s="600" t="s">
        <v>89</v>
      </c>
      <c r="L42" s="602"/>
      <c r="M42" s="604"/>
      <c r="N42" s="545">
        <v>1</v>
      </c>
    </row>
    <row r="43" spans="1:18" ht="13.5" thickBot="1" x14ac:dyDescent="0.25">
      <c r="A43" s="271"/>
      <c r="B43" s="274"/>
      <c r="C43" s="463"/>
      <c r="D43" s="505"/>
      <c r="E43" s="556"/>
      <c r="F43" s="557"/>
      <c r="G43" s="221" t="s">
        <v>11</v>
      </c>
      <c r="H43" s="123">
        <f t="shared" ref="H43:J43" si="4">H42</f>
        <v>0</v>
      </c>
      <c r="I43" s="231">
        <f t="shared" si="4"/>
        <v>0</v>
      </c>
      <c r="J43" s="227">
        <f t="shared" si="4"/>
        <v>4</v>
      </c>
      <c r="K43" s="601"/>
      <c r="L43" s="603"/>
      <c r="M43" s="605"/>
      <c r="N43" s="546"/>
    </row>
    <row r="44" spans="1:18" ht="13.5" customHeight="1" thickBot="1" x14ac:dyDescent="0.25">
      <c r="A44" s="43" t="s">
        <v>9</v>
      </c>
      <c r="B44" s="42" t="s">
        <v>9</v>
      </c>
      <c r="C44" s="547" t="s">
        <v>14</v>
      </c>
      <c r="D44" s="548"/>
      <c r="E44" s="548"/>
      <c r="F44" s="548"/>
      <c r="G44" s="548"/>
      <c r="H44" s="233">
        <f>H43+H41+H37+H35+H28+H20+H17</f>
        <v>107.4</v>
      </c>
      <c r="I44" s="233">
        <f>I43+I41+I37+I35+I28+I20+I17</f>
        <v>84.1</v>
      </c>
      <c r="J44" s="229">
        <f>J43+J41+J37+J35+J28+J20+J17</f>
        <v>97.9</v>
      </c>
      <c r="K44" s="549"/>
      <c r="L44" s="550"/>
      <c r="M44" s="550"/>
      <c r="N44" s="551"/>
    </row>
    <row r="45" spans="1:18" ht="13.5" customHeight="1" thickBot="1" x14ac:dyDescent="0.25">
      <c r="A45" s="17" t="s">
        <v>9</v>
      </c>
      <c r="B45" s="19" t="s">
        <v>12</v>
      </c>
      <c r="C45" s="594" t="s">
        <v>90</v>
      </c>
      <c r="D45" s="459"/>
      <c r="E45" s="459"/>
      <c r="F45" s="459"/>
      <c r="G45" s="459"/>
      <c r="H45" s="459"/>
      <c r="I45" s="459"/>
      <c r="J45" s="459"/>
      <c r="K45" s="459"/>
      <c r="L45" s="459"/>
      <c r="M45" s="459"/>
      <c r="N45" s="595"/>
    </row>
    <row r="46" spans="1:18" ht="30" customHeight="1" x14ac:dyDescent="0.2">
      <c r="A46" s="269" t="s">
        <v>12</v>
      </c>
      <c r="B46" s="272" t="s">
        <v>9</v>
      </c>
      <c r="C46" s="191" t="s">
        <v>9</v>
      </c>
      <c r="D46" s="83" t="s">
        <v>94</v>
      </c>
      <c r="E46" s="280"/>
      <c r="F46" s="275" t="s">
        <v>21</v>
      </c>
      <c r="G46" s="98"/>
      <c r="H46" s="234"/>
      <c r="I46" s="230"/>
      <c r="J46" s="102"/>
      <c r="K46" s="195"/>
      <c r="L46" s="86"/>
      <c r="M46" s="314"/>
      <c r="N46" s="318"/>
      <c r="Q46" s="11"/>
    </row>
    <row r="47" spans="1:18" ht="29.25" customHeight="1" x14ac:dyDescent="0.2">
      <c r="A47" s="270"/>
      <c r="B47" s="273"/>
      <c r="C47" s="192"/>
      <c r="D47" s="596" t="s">
        <v>101</v>
      </c>
      <c r="E47" s="281"/>
      <c r="F47" s="276"/>
      <c r="G47" s="559" t="s">
        <v>10</v>
      </c>
      <c r="H47" s="561">
        <v>7</v>
      </c>
      <c r="I47" s="599">
        <v>7</v>
      </c>
      <c r="J47" s="586">
        <v>7</v>
      </c>
      <c r="K47" s="196" t="s">
        <v>110</v>
      </c>
      <c r="L47" s="343">
        <v>2</v>
      </c>
      <c r="M47" s="343">
        <v>2</v>
      </c>
      <c r="N47" s="344">
        <v>2</v>
      </c>
      <c r="Q47" s="11"/>
    </row>
    <row r="48" spans="1:18" ht="1.5" hidden="1" customHeight="1" x14ac:dyDescent="0.2">
      <c r="A48" s="270"/>
      <c r="B48" s="273"/>
      <c r="C48" s="192"/>
      <c r="D48" s="597"/>
      <c r="E48" s="281"/>
      <c r="F48" s="276"/>
      <c r="G48" s="560"/>
      <c r="H48" s="562"/>
      <c r="I48" s="537"/>
      <c r="J48" s="587"/>
      <c r="K48" s="588" t="s">
        <v>76</v>
      </c>
      <c r="L48" s="492">
        <v>80</v>
      </c>
      <c r="M48" s="492">
        <v>80</v>
      </c>
      <c r="N48" s="591">
        <v>80</v>
      </c>
      <c r="Q48" s="11"/>
    </row>
    <row r="49" spans="1:16" ht="15" customHeight="1" x14ac:dyDescent="0.2">
      <c r="A49" s="270"/>
      <c r="B49" s="273"/>
      <c r="C49" s="265"/>
      <c r="D49" s="598"/>
      <c r="E49" s="222"/>
      <c r="F49" s="225"/>
      <c r="G49" s="223" t="s">
        <v>11</v>
      </c>
      <c r="H49" s="235">
        <f>SUM(H46:H47)</f>
        <v>7</v>
      </c>
      <c r="I49" s="239">
        <f t="shared" ref="I49:J49" si="5">SUM(I46:I47)</f>
        <v>7</v>
      </c>
      <c r="J49" s="237">
        <f t="shared" si="5"/>
        <v>7</v>
      </c>
      <c r="K49" s="589"/>
      <c r="L49" s="590"/>
      <c r="M49" s="590"/>
      <c r="N49" s="592"/>
    </row>
    <row r="50" spans="1:16" ht="39.75" customHeight="1" x14ac:dyDescent="0.2">
      <c r="A50" s="270"/>
      <c r="B50" s="273"/>
      <c r="C50" s="192"/>
      <c r="D50" s="593" t="s">
        <v>72</v>
      </c>
      <c r="E50" s="281"/>
      <c r="F50" s="276"/>
      <c r="G50" s="288" t="s">
        <v>10</v>
      </c>
      <c r="H50" s="302">
        <v>10</v>
      </c>
      <c r="I50" s="284">
        <v>10</v>
      </c>
      <c r="J50" s="289">
        <v>10</v>
      </c>
      <c r="K50" s="200" t="s">
        <v>92</v>
      </c>
      <c r="L50" s="309">
        <v>1</v>
      </c>
      <c r="M50" s="309">
        <v>1</v>
      </c>
      <c r="N50" s="311">
        <v>1</v>
      </c>
    </row>
    <row r="51" spans="1:16" ht="17.25" customHeight="1" x14ac:dyDescent="0.2">
      <c r="A51" s="270"/>
      <c r="B51" s="273"/>
      <c r="C51" s="192"/>
      <c r="D51" s="593"/>
      <c r="E51" s="281"/>
      <c r="F51" s="276"/>
      <c r="G51" s="224" t="s">
        <v>11</v>
      </c>
      <c r="H51" s="236">
        <f>SUM(H50:H50)</f>
        <v>10</v>
      </c>
      <c r="I51" s="240">
        <f>SUM(I50:I50)</f>
        <v>10</v>
      </c>
      <c r="J51" s="238">
        <f>SUM(J50:J50)</f>
        <v>10</v>
      </c>
      <c r="K51" s="197" t="s">
        <v>76</v>
      </c>
      <c r="L51" s="308">
        <v>200</v>
      </c>
      <c r="M51" s="308">
        <v>200</v>
      </c>
      <c r="N51" s="310">
        <v>200</v>
      </c>
    </row>
    <row r="52" spans="1:16" ht="15.75" customHeight="1" thickBot="1" x14ac:dyDescent="0.25">
      <c r="A52" s="271"/>
      <c r="B52" s="274"/>
      <c r="C52" s="193"/>
      <c r="D52" s="168"/>
      <c r="E52" s="523" t="s">
        <v>67</v>
      </c>
      <c r="F52" s="523"/>
      <c r="G52" s="524"/>
      <c r="H52" s="32">
        <f t="shared" ref="H52:J52" si="6">H49+H51</f>
        <v>17</v>
      </c>
      <c r="I52" s="231">
        <f t="shared" si="6"/>
        <v>17</v>
      </c>
      <c r="J52" s="54">
        <f t="shared" si="6"/>
        <v>17</v>
      </c>
      <c r="K52" s="376"/>
      <c r="L52" s="377"/>
      <c r="M52" s="377"/>
      <c r="N52" s="378"/>
    </row>
    <row r="53" spans="1:16" ht="13.5" customHeight="1" thickBot="1" x14ac:dyDescent="0.25">
      <c r="A53" s="5" t="s">
        <v>12</v>
      </c>
      <c r="B53" s="6" t="s">
        <v>9</v>
      </c>
      <c r="C53" s="188" t="s">
        <v>14</v>
      </c>
      <c r="D53" s="547" t="s">
        <v>14</v>
      </c>
      <c r="E53" s="548"/>
      <c r="F53" s="548"/>
      <c r="G53" s="548"/>
      <c r="H53" s="74">
        <f t="shared" ref="H53:J53" si="7">H52</f>
        <v>17</v>
      </c>
      <c r="I53" s="241">
        <f t="shared" si="7"/>
        <v>17</v>
      </c>
      <c r="J53" s="169">
        <f t="shared" si="7"/>
        <v>17</v>
      </c>
      <c r="K53" s="373"/>
      <c r="L53" s="374"/>
      <c r="M53" s="374"/>
      <c r="N53" s="375"/>
      <c r="P53" s="11"/>
    </row>
    <row r="54" spans="1:16" ht="13.5" customHeight="1" thickBot="1" x14ac:dyDescent="0.25">
      <c r="A54" s="43" t="s">
        <v>9</v>
      </c>
      <c r="B54" s="576" t="s">
        <v>15</v>
      </c>
      <c r="C54" s="577"/>
      <c r="D54" s="577"/>
      <c r="E54" s="577"/>
      <c r="F54" s="577"/>
      <c r="G54" s="577"/>
      <c r="H54" s="75">
        <f t="shared" ref="H54:J54" si="8">H53+H44</f>
        <v>124.4</v>
      </c>
      <c r="I54" s="242">
        <f t="shared" si="8"/>
        <v>101.1</v>
      </c>
      <c r="J54" s="170">
        <f t="shared" si="8"/>
        <v>114.9</v>
      </c>
      <c r="K54" s="578"/>
      <c r="L54" s="579"/>
      <c r="M54" s="579"/>
      <c r="N54" s="580"/>
    </row>
    <row r="55" spans="1:16" ht="13.5" thickBot="1" x14ac:dyDescent="0.25">
      <c r="A55" s="20" t="s">
        <v>18</v>
      </c>
      <c r="B55" s="581" t="s">
        <v>16</v>
      </c>
      <c r="C55" s="582"/>
      <c r="D55" s="582"/>
      <c r="E55" s="582"/>
      <c r="F55" s="582"/>
      <c r="G55" s="582"/>
      <c r="H55" s="58">
        <f>H54</f>
        <v>124.4</v>
      </c>
      <c r="I55" s="243">
        <f>I54</f>
        <v>101.1</v>
      </c>
      <c r="J55" s="51">
        <f>J54</f>
        <v>114.9</v>
      </c>
      <c r="K55" s="583"/>
      <c r="L55" s="584"/>
      <c r="M55" s="584"/>
      <c r="N55" s="585"/>
    </row>
    <row r="56" spans="1:16" ht="32.25" customHeight="1" thickBot="1" x14ac:dyDescent="0.25">
      <c r="A56" s="21"/>
      <c r="B56" s="248"/>
      <c r="C56" s="1"/>
      <c r="D56" s="558" t="s">
        <v>20</v>
      </c>
      <c r="E56" s="558"/>
      <c r="F56" s="558"/>
      <c r="G56" s="558"/>
      <c r="H56" s="558"/>
      <c r="I56" s="558"/>
      <c r="J56" s="558"/>
      <c r="K56" s="11"/>
      <c r="L56" s="12"/>
      <c r="M56" s="12"/>
      <c r="N56" s="12"/>
    </row>
    <row r="57" spans="1:16" ht="88.5" customHeight="1" thickBot="1" x14ac:dyDescent="0.25">
      <c r="A57" s="22"/>
      <c r="B57" s="249"/>
      <c r="C57" s="26"/>
      <c r="D57" s="570" t="s">
        <v>17</v>
      </c>
      <c r="E57" s="571"/>
      <c r="F57" s="571"/>
      <c r="G57" s="572"/>
      <c r="H57" s="244" t="s">
        <v>95</v>
      </c>
      <c r="I57" s="36" t="s">
        <v>51</v>
      </c>
      <c r="J57" s="36" t="s">
        <v>59</v>
      </c>
      <c r="K57" s="13"/>
      <c r="L57" s="14"/>
      <c r="M57" s="14"/>
      <c r="N57" s="14"/>
    </row>
    <row r="58" spans="1:16" ht="13.5" thickBot="1" x14ac:dyDescent="0.25">
      <c r="A58" s="22"/>
      <c r="B58" s="249"/>
      <c r="C58" s="26"/>
      <c r="D58" s="573" t="s">
        <v>19</v>
      </c>
      <c r="E58" s="574"/>
      <c r="F58" s="574"/>
      <c r="G58" s="575"/>
      <c r="H58" s="60">
        <f>H59</f>
        <v>112.7</v>
      </c>
      <c r="I58" s="60">
        <f>I59</f>
        <v>94.6</v>
      </c>
      <c r="J58" s="64">
        <f t="shared" ref="J58" si="9">J59</f>
        <v>114.9</v>
      </c>
      <c r="K58" s="13"/>
      <c r="L58" s="14"/>
      <c r="M58" s="14"/>
      <c r="N58" s="14"/>
    </row>
    <row r="59" spans="1:16" ht="13.5" thickBot="1" x14ac:dyDescent="0.25">
      <c r="A59" s="22"/>
      <c r="B59" s="250"/>
      <c r="C59" s="27"/>
      <c r="D59" s="542" t="s">
        <v>28</v>
      </c>
      <c r="E59" s="543"/>
      <c r="F59" s="543"/>
      <c r="G59" s="544"/>
      <c r="H59" s="299">
        <f>SUMIF(G14:G50,"sb",H14:H50)</f>
        <v>112.7</v>
      </c>
      <c r="I59" s="299">
        <f>SUMIF(G14:G53,"sb",I14:I53)</f>
        <v>94.6</v>
      </c>
      <c r="J59" s="262">
        <f>SUMIF(G14:G53,"sb",J14:J53)</f>
        <v>114.9</v>
      </c>
      <c r="K59" s="13"/>
      <c r="L59" s="14"/>
      <c r="M59" s="14"/>
      <c r="N59" s="14"/>
    </row>
    <row r="60" spans="1:16" ht="13.5" thickBot="1" x14ac:dyDescent="0.25">
      <c r="A60" s="22"/>
      <c r="B60" s="251"/>
      <c r="C60" s="28"/>
      <c r="D60" s="552" t="s">
        <v>27</v>
      </c>
      <c r="E60" s="553"/>
      <c r="F60" s="553"/>
      <c r="G60" s="554"/>
      <c r="H60" s="60">
        <f>H61</f>
        <v>11.7</v>
      </c>
      <c r="I60" s="60">
        <f>I61</f>
        <v>6.5</v>
      </c>
      <c r="J60" s="64">
        <f t="shared" ref="J60" si="10">J61</f>
        <v>0</v>
      </c>
      <c r="K60" s="13"/>
      <c r="L60" s="14"/>
      <c r="M60" s="14"/>
      <c r="N60" s="14"/>
    </row>
    <row r="61" spans="1:16" ht="13.5" thickBot="1" x14ac:dyDescent="0.25">
      <c r="A61" s="22"/>
      <c r="B61" s="250"/>
      <c r="C61" s="27"/>
      <c r="D61" s="542" t="s">
        <v>29</v>
      </c>
      <c r="E61" s="543"/>
      <c r="F61" s="543"/>
      <c r="G61" s="544"/>
      <c r="H61" s="299">
        <f>SUMIF(G14:G53,"es",H14:H53)</f>
        <v>11.7</v>
      </c>
      <c r="I61" s="299">
        <f>SUMIF(G14:G53,"es",I14:I53)</f>
        <v>6.5</v>
      </c>
      <c r="J61" s="262">
        <f>SUMIF(G14:G53,"es",J14:J53)</f>
        <v>0</v>
      </c>
      <c r="K61" s="13"/>
      <c r="L61" s="14"/>
      <c r="M61" s="14"/>
      <c r="N61" s="14"/>
    </row>
    <row r="62" spans="1:16" ht="13.5" thickBot="1" x14ac:dyDescent="0.25">
      <c r="A62" s="22"/>
      <c r="B62" s="249"/>
      <c r="C62" s="26"/>
      <c r="D62" s="564" t="s">
        <v>11</v>
      </c>
      <c r="E62" s="565"/>
      <c r="F62" s="565"/>
      <c r="G62" s="566"/>
      <c r="H62" s="61">
        <f>H58+H60</f>
        <v>124.4</v>
      </c>
      <c r="I62" s="61">
        <f>I58+I60</f>
        <v>101.1</v>
      </c>
      <c r="J62" s="65">
        <f t="shared" ref="J62" si="11">J58+J60</f>
        <v>114.9</v>
      </c>
      <c r="K62" s="13"/>
      <c r="L62" s="14"/>
      <c r="M62" s="14"/>
      <c r="N62" s="14"/>
    </row>
  </sheetData>
  <mergeCells count="102">
    <mergeCell ref="K1:N1"/>
    <mergeCell ref="D62:G62"/>
    <mergeCell ref="H6:H9"/>
    <mergeCell ref="D57:G57"/>
    <mergeCell ref="D58:G58"/>
    <mergeCell ref="E52:G52"/>
    <mergeCell ref="D53:G53"/>
    <mergeCell ref="B54:G54"/>
    <mergeCell ref="K54:N54"/>
    <mergeCell ref="B55:G55"/>
    <mergeCell ref="K55:N55"/>
    <mergeCell ref="J47:J48"/>
    <mergeCell ref="K48:K49"/>
    <mergeCell ref="L48:L49"/>
    <mergeCell ref="M48:M49"/>
    <mergeCell ref="N48:N49"/>
    <mergeCell ref="D50:D51"/>
    <mergeCell ref="C45:N45"/>
    <mergeCell ref="D47:D49"/>
    <mergeCell ref="I47:I48"/>
    <mergeCell ref="K42:K43"/>
    <mergeCell ref="L42:L43"/>
    <mergeCell ref="M42:M43"/>
    <mergeCell ref="F21:F27"/>
    <mergeCell ref="D25:D27"/>
    <mergeCell ref="G25:G27"/>
    <mergeCell ref="I25:I27"/>
    <mergeCell ref="J25:J27"/>
    <mergeCell ref="K25:K26"/>
    <mergeCell ref="L25:L26"/>
    <mergeCell ref="D61:G61"/>
    <mergeCell ref="N42:N43"/>
    <mergeCell ref="C44:G44"/>
    <mergeCell ref="K44:N44"/>
    <mergeCell ref="D59:G59"/>
    <mergeCell ref="D60:G60"/>
    <mergeCell ref="C42:C43"/>
    <mergeCell ref="D42:D43"/>
    <mergeCell ref="E42:E43"/>
    <mergeCell ref="F42:F43"/>
    <mergeCell ref="D56:J56"/>
    <mergeCell ref="G47:G48"/>
    <mergeCell ref="H47:H48"/>
    <mergeCell ref="D16:D17"/>
    <mergeCell ref="K16:K17"/>
    <mergeCell ref="M16:M17"/>
    <mergeCell ref="N16:N17"/>
    <mergeCell ref="A38:A41"/>
    <mergeCell ref="B38:B41"/>
    <mergeCell ref="C38:C41"/>
    <mergeCell ref="D38:D41"/>
    <mergeCell ref="F38:F40"/>
    <mergeCell ref="G38:G40"/>
    <mergeCell ref="E28:G28"/>
    <mergeCell ref="E29:E32"/>
    <mergeCell ref="D30:D31"/>
    <mergeCell ref="D34:D35"/>
    <mergeCell ref="E35:G35"/>
    <mergeCell ref="E41:G41"/>
    <mergeCell ref="D36:D37"/>
    <mergeCell ref="E36:E37"/>
    <mergeCell ref="F36:F37"/>
    <mergeCell ref="C18:C20"/>
    <mergeCell ref="D18:D20"/>
    <mergeCell ref="E18:E20"/>
    <mergeCell ref="E21:E27"/>
    <mergeCell ref="D22:D23"/>
    <mergeCell ref="A2:N2"/>
    <mergeCell ref="A3:N3"/>
    <mergeCell ref="A4:N4"/>
    <mergeCell ref="L5:N5"/>
    <mergeCell ref="A6:A9"/>
    <mergeCell ref="B6:B9"/>
    <mergeCell ref="C6:C9"/>
    <mergeCell ref="D6:D9"/>
    <mergeCell ref="E6:E9"/>
    <mergeCell ref="F6:F9"/>
    <mergeCell ref="N8:N9"/>
    <mergeCell ref="P36:P39"/>
    <mergeCell ref="K6:N6"/>
    <mergeCell ref="K7:K9"/>
    <mergeCell ref="L7:N7"/>
    <mergeCell ref="L8:L9"/>
    <mergeCell ref="M8:M9"/>
    <mergeCell ref="G6:G9"/>
    <mergeCell ref="I6:I9"/>
    <mergeCell ref="J6:J9"/>
    <mergeCell ref="H38:H40"/>
    <mergeCell ref="E17:G17"/>
    <mergeCell ref="K36:K37"/>
    <mergeCell ref="K30:K31"/>
    <mergeCell ref="I38:I40"/>
    <mergeCell ref="J38:J40"/>
    <mergeCell ref="M25:M26"/>
    <mergeCell ref="N25:N26"/>
    <mergeCell ref="K27:K28"/>
    <mergeCell ref="H25:H27"/>
    <mergeCell ref="A10:N10"/>
    <mergeCell ref="A11:N11"/>
    <mergeCell ref="B12:N12"/>
    <mergeCell ref="C13:N13"/>
    <mergeCell ref="C16:C17"/>
  </mergeCells>
  <printOptions horizontalCentered="1"/>
  <pageMargins left="0.70866141732283472" right="0.31496062992125984" top="0.55118110236220474" bottom="0.55118110236220474" header="0.31496062992125984" footer="0.31496062992125984"/>
  <pageSetup paperSize="9" scale="84" orientation="portrait" r:id="rId1"/>
  <rowBreaks count="1" manualBreakCount="1">
    <brk id="32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64"/>
  <sheetViews>
    <sheetView zoomScaleNormal="100" zoomScaleSheetLayoutView="90" workbookViewId="0">
      <selection activeCell="Z19" sqref="Z19"/>
    </sheetView>
  </sheetViews>
  <sheetFormatPr defaultRowHeight="12.75" x14ac:dyDescent="0.2"/>
  <cols>
    <col min="1" max="1" width="3.140625" style="23" customWidth="1"/>
    <col min="2" max="2" width="3.5703125" style="252" customWidth="1"/>
    <col min="3" max="3" width="3.140625" style="29" customWidth="1"/>
    <col min="4" max="4" width="32.28515625" style="8" customWidth="1"/>
    <col min="5" max="6" width="3.7109375" style="107" customWidth="1"/>
    <col min="7" max="7" width="7.28515625" style="8" customWidth="1"/>
    <col min="8" max="9" width="9.42578125" style="8" customWidth="1"/>
    <col min="10" max="15" width="5.7109375" style="34" customWidth="1"/>
    <col min="16" max="16" width="23.28515625" style="8" customWidth="1"/>
    <col min="17" max="19" width="4.140625" style="107" customWidth="1"/>
    <col min="20" max="16384" width="9.140625" style="8"/>
  </cols>
  <sheetData>
    <row r="1" spans="1:25" x14ac:dyDescent="0.2">
      <c r="P1" s="678" t="s">
        <v>118</v>
      </c>
      <c r="Q1" s="678"/>
      <c r="R1" s="678"/>
      <c r="S1" s="678"/>
    </row>
    <row r="2" spans="1:25" s="35" customFormat="1" ht="15.75" x14ac:dyDescent="0.2">
      <c r="A2" s="464" t="s">
        <v>55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</row>
    <row r="3" spans="1:25" s="35" customFormat="1" ht="15.75" x14ac:dyDescent="0.2">
      <c r="A3" s="465" t="s">
        <v>30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</row>
    <row r="4" spans="1:25" s="35" customFormat="1" ht="15.75" x14ac:dyDescent="0.2">
      <c r="A4" s="466" t="s">
        <v>41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</row>
    <row r="5" spans="1:25" ht="13.5" thickBot="1" x14ac:dyDescent="0.25">
      <c r="A5" s="16"/>
      <c r="B5" s="16"/>
      <c r="C5" s="25"/>
      <c r="D5" s="30"/>
      <c r="E5" s="30"/>
      <c r="F5" s="30"/>
      <c r="G5" s="30"/>
      <c r="H5" s="30"/>
      <c r="I5" s="30"/>
      <c r="J5" s="31"/>
      <c r="K5" s="31"/>
      <c r="L5" s="31"/>
      <c r="M5" s="31"/>
      <c r="N5" s="31"/>
      <c r="O5" s="31"/>
      <c r="P5" s="7"/>
      <c r="Q5" s="617" t="s">
        <v>53</v>
      </c>
      <c r="R5" s="617"/>
      <c r="S5" s="617"/>
    </row>
    <row r="6" spans="1:25" ht="20.25" customHeight="1" x14ac:dyDescent="0.2">
      <c r="A6" s="468" t="s">
        <v>0</v>
      </c>
      <c r="B6" s="471" t="s">
        <v>1</v>
      </c>
      <c r="C6" s="474" t="s">
        <v>2</v>
      </c>
      <c r="D6" s="477" t="s">
        <v>3</v>
      </c>
      <c r="E6" s="618" t="s">
        <v>4</v>
      </c>
      <c r="F6" s="480" t="s">
        <v>5</v>
      </c>
      <c r="G6" s="632" t="s">
        <v>6</v>
      </c>
      <c r="H6" s="609" t="s">
        <v>56</v>
      </c>
      <c r="I6" s="610" t="s">
        <v>57</v>
      </c>
      <c r="J6" s="612" t="s">
        <v>48</v>
      </c>
      <c r="K6" s="613"/>
      <c r="L6" s="613"/>
      <c r="M6" s="614"/>
      <c r="N6" s="636" t="s">
        <v>51</v>
      </c>
      <c r="O6" s="629" t="s">
        <v>59</v>
      </c>
      <c r="P6" s="410" t="s">
        <v>42</v>
      </c>
      <c r="Q6" s="411"/>
      <c r="R6" s="411"/>
      <c r="S6" s="412"/>
    </row>
    <row r="7" spans="1:25" ht="35.25" customHeight="1" x14ac:dyDescent="0.2">
      <c r="A7" s="469"/>
      <c r="B7" s="472"/>
      <c r="C7" s="475"/>
      <c r="D7" s="478"/>
      <c r="E7" s="619"/>
      <c r="F7" s="481"/>
      <c r="G7" s="633"/>
      <c r="H7" s="414"/>
      <c r="I7" s="611"/>
      <c r="J7" s="623" t="s">
        <v>7</v>
      </c>
      <c r="K7" s="622" t="s">
        <v>8</v>
      </c>
      <c r="L7" s="622"/>
      <c r="M7" s="626" t="s">
        <v>23</v>
      </c>
      <c r="N7" s="637"/>
      <c r="O7" s="630"/>
      <c r="P7" s="413" t="s">
        <v>22</v>
      </c>
      <c r="Q7" s="416" t="s">
        <v>49</v>
      </c>
      <c r="R7" s="417"/>
      <c r="S7" s="418"/>
    </row>
    <row r="8" spans="1:25" ht="18.75" customHeight="1" x14ac:dyDescent="0.2">
      <c r="A8" s="470"/>
      <c r="B8" s="473"/>
      <c r="C8" s="476"/>
      <c r="D8" s="479"/>
      <c r="E8" s="615"/>
      <c r="F8" s="419"/>
      <c r="G8" s="634"/>
      <c r="H8" s="414"/>
      <c r="I8" s="611"/>
      <c r="J8" s="624"/>
      <c r="K8" s="615" t="s">
        <v>7</v>
      </c>
      <c r="L8" s="620" t="s">
        <v>61</v>
      </c>
      <c r="M8" s="627"/>
      <c r="N8" s="637"/>
      <c r="O8" s="630"/>
      <c r="P8" s="414"/>
      <c r="Q8" s="419" t="s">
        <v>43</v>
      </c>
      <c r="R8" s="421" t="s">
        <v>50</v>
      </c>
      <c r="S8" s="486" t="s">
        <v>60</v>
      </c>
    </row>
    <row r="9" spans="1:25" ht="74.25" customHeight="1" thickBot="1" x14ac:dyDescent="0.25">
      <c r="A9" s="470"/>
      <c r="B9" s="473"/>
      <c r="C9" s="476"/>
      <c r="D9" s="479"/>
      <c r="E9" s="615"/>
      <c r="F9" s="419"/>
      <c r="G9" s="635"/>
      <c r="H9" s="44" t="s">
        <v>7</v>
      </c>
      <c r="I9" s="79" t="s">
        <v>7</v>
      </c>
      <c r="J9" s="625"/>
      <c r="K9" s="616"/>
      <c r="L9" s="621"/>
      <c r="M9" s="628"/>
      <c r="N9" s="638"/>
      <c r="O9" s="631"/>
      <c r="P9" s="415"/>
      <c r="Q9" s="420"/>
      <c r="R9" s="422"/>
      <c r="S9" s="487"/>
    </row>
    <row r="10" spans="1:25" ht="15.75" customHeight="1" thickBot="1" x14ac:dyDescent="0.25">
      <c r="A10" s="451" t="s">
        <v>24</v>
      </c>
      <c r="B10" s="452"/>
      <c r="C10" s="452"/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3"/>
    </row>
    <row r="11" spans="1:25" ht="13.5" thickBot="1" x14ac:dyDescent="0.25">
      <c r="A11" s="454" t="s">
        <v>31</v>
      </c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6"/>
    </row>
    <row r="12" spans="1:25" ht="13.5" thickBot="1" x14ac:dyDescent="0.25">
      <c r="A12" s="17" t="s">
        <v>9</v>
      </c>
      <c r="B12" s="457" t="s">
        <v>25</v>
      </c>
      <c r="C12" s="457"/>
      <c r="D12" s="457"/>
      <c r="E12" s="457"/>
      <c r="F12" s="457"/>
      <c r="G12" s="457"/>
      <c r="H12" s="457"/>
      <c r="I12" s="457"/>
      <c r="J12" s="457"/>
      <c r="K12" s="457"/>
      <c r="L12" s="457"/>
      <c r="M12" s="457"/>
      <c r="N12" s="457"/>
      <c r="O12" s="457"/>
      <c r="P12" s="457"/>
      <c r="Q12" s="457"/>
      <c r="R12" s="457"/>
      <c r="S12" s="458"/>
    </row>
    <row r="13" spans="1:25" ht="13.5" thickBot="1" x14ac:dyDescent="0.25">
      <c r="A13" s="43" t="s">
        <v>9</v>
      </c>
      <c r="B13" s="18" t="s">
        <v>9</v>
      </c>
      <c r="C13" s="459" t="s">
        <v>26</v>
      </c>
      <c r="D13" s="459"/>
      <c r="E13" s="459"/>
      <c r="F13" s="459"/>
      <c r="G13" s="459"/>
      <c r="H13" s="459"/>
      <c r="I13" s="459"/>
      <c r="J13" s="459"/>
      <c r="K13" s="459"/>
      <c r="L13" s="459"/>
      <c r="M13" s="459"/>
      <c r="N13" s="459"/>
      <c r="O13" s="460"/>
      <c r="P13" s="460"/>
      <c r="Q13" s="460"/>
      <c r="R13" s="460"/>
      <c r="S13" s="461"/>
      <c r="Y13" s="11"/>
    </row>
    <row r="14" spans="1:25" ht="43.5" customHeight="1" x14ac:dyDescent="0.2">
      <c r="A14" s="95" t="s">
        <v>9</v>
      </c>
      <c r="B14" s="246" t="s">
        <v>9</v>
      </c>
      <c r="C14" s="96" t="s">
        <v>9</v>
      </c>
      <c r="D14" s="141" t="s">
        <v>81</v>
      </c>
      <c r="E14" s="142"/>
      <c r="F14" s="342" t="s">
        <v>21</v>
      </c>
      <c r="G14" s="98"/>
      <c r="H14" s="99"/>
      <c r="I14" s="100"/>
      <c r="J14" s="101"/>
      <c r="K14" s="130"/>
      <c r="L14" s="85"/>
      <c r="M14" s="102"/>
      <c r="N14" s="101"/>
      <c r="O14" s="181"/>
      <c r="P14" s="103"/>
      <c r="Q14" s="133"/>
      <c r="R14" s="314"/>
      <c r="S14" s="119"/>
    </row>
    <row r="15" spans="1:25" ht="38.25" customHeight="1" x14ac:dyDescent="0.2">
      <c r="A15" s="97"/>
      <c r="B15" s="247"/>
      <c r="C15" s="96"/>
      <c r="D15" s="316" t="s">
        <v>82</v>
      </c>
      <c r="E15" s="143" t="s">
        <v>44</v>
      </c>
      <c r="F15" s="364"/>
      <c r="G15" s="10" t="s">
        <v>10</v>
      </c>
      <c r="H15" s="93">
        <v>15</v>
      </c>
      <c r="I15" s="94">
        <v>15</v>
      </c>
      <c r="J15" s="347">
        <v>18</v>
      </c>
      <c r="K15" s="117">
        <v>18</v>
      </c>
      <c r="L15" s="355"/>
      <c r="M15" s="345"/>
      <c r="N15" s="347">
        <v>20</v>
      </c>
      <c r="O15" s="350">
        <v>22</v>
      </c>
      <c r="P15" s="336" t="s">
        <v>46</v>
      </c>
      <c r="Q15" s="134">
        <v>16</v>
      </c>
      <c r="R15" s="308">
        <v>18</v>
      </c>
      <c r="S15" s="310">
        <v>20</v>
      </c>
      <c r="W15" s="11"/>
      <c r="Y15" s="11"/>
    </row>
    <row r="16" spans="1:25" ht="27" customHeight="1" x14ac:dyDescent="0.2">
      <c r="A16" s="43"/>
      <c r="B16" s="42"/>
      <c r="C16" s="462"/>
      <c r="D16" s="488" t="s">
        <v>106</v>
      </c>
      <c r="E16" s="144"/>
      <c r="F16" s="145"/>
      <c r="G16" s="320" t="s">
        <v>10</v>
      </c>
      <c r="H16" s="105"/>
      <c r="I16" s="106"/>
      <c r="J16" s="346">
        <v>5</v>
      </c>
      <c r="K16" s="339">
        <v>5</v>
      </c>
      <c r="L16" s="354"/>
      <c r="M16" s="306"/>
      <c r="N16" s="346">
        <v>5</v>
      </c>
      <c r="O16" s="349">
        <v>5</v>
      </c>
      <c r="P16" s="440" t="s">
        <v>104</v>
      </c>
      <c r="Q16" s="135">
        <v>3</v>
      </c>
      <c r="R16" s="492">
        <v>3</v>
      </c>
      <c r="S16" s="494">
        <v>3</v>
      </c>
    </row>
    <row r="17" spans="1:24" ht="15.75" customHeight="1" thickBot="1" x14ac:dyDescent="0.25">
      <c r="A17" s="91"/>
      <c r="B17" s="40"/>
      <c r="C17" s="463"/>
      <c r="D17" s="489"/>
      <c r="E17" s="435" t="s">
        <v>67</v>
      </c>
      <c r="F17" s="436"/>
      <c r="G17" s="437"/>
      <c r="H17" s="32">
        <f>SUM(H15:H16)</f>
        <v>15</v>
      </c>
      <c r="I17" s="122">
        <f t="shared" ref="I17:O17" si="0">SUM(I15:I16)</f>
        <v>15</v>
      </c>
      <c r="J17" s="127">
        <f t="shared" si="0"/>
        <v>23</v>
      </c>
      <c r="K17" s="54">
        <f t="shared" si="0"/>
        <v>23</v>
      </c>
      <c r="L17" s="55">
        <f t="shared" si="0"/>
        <v>0</v>
      </c>
      <c r="M17" s="54">
        <f t="shared" si="0"/>
        <v>0</v>
      </c>
      <c r="N17" s="32">
        <f t="shared" si="0"/>
        <v>25</v>
      </c>
      <c r="O17" s="53">
        <f t="shared" si="0"/>
        <v>27</v>
      </c>
      <c r="P17" s="449"/>
      <c r="Q17" s="115"/>
      <c r="R17" s="493"/>
      <c r="S17" s="495"/>
    </row>
    <row r="18" spans="1:24" ht="42.75" customHeight="1" x14ac:dyDescent="0.2">
      <c r="A18" s="90" t="s">
        <v>9</v>
      </c>
      <c r="B18" s="41" t="s">
        <v>9</v>
      </c>
      <c r="C18" s="502" t="s">
        <v>12</v>
      </c>
      <c r="D18" s="531" t="s">
        <v>80</v>
      </c>
      <c r="E18" s="606"/>
      <c r="F18" s="146" t="s">
        <v>21</v>
      </c>
      <c r="G18" s="365" t="s">
        <v>10</v>
      </c>
      <c r="H18" s="68">
        <v>10.8</v>
      </c>
      <c r="I18" s="72">
        <v>10.8</v>
      </c>
      <c r="J18" s="128">
        <v>18.5</v>
      </c>
      <c r="K18" s="366">
        <v>18.5</v>
      </c>
      <c r="L18" s="367"/>
      <c r="M18" s="366"/>
      <c r="N18" s="362">
        <v>16.5</v>
      </c>
      <c r="O18" s="363">
        <v>17.5</v>
      </c>
      <c r="P18" s="103" t="s">
        <v>83</v>
      </c>
      <c r="Q18" s="312">
        <v>1</v>
      </c>
      <c r="R18" s="314"/>
      <c r="S18" s="318"/>
      <c r="X18" s="11"/>
    </row>
    <row r="19" spans="1:24" ht="56.25" customHeight="1" x14ac:dyDescent="0.2">
      <c r="A19" s="43"/>
      <c r="B19" s="42"/>
      <c r="C19" s="462"/>
      <c r="D19" s="532"/>
      <c r="E19" s="607"/>
      <c r="F19" s="116"/>
      <c r="G19" s="359"/>
      <c r="H19" s="33"/>
      <c r="I19" s="71"/>
      <c r="J19" s="129"/>
      <c r="K19" s="345"/>
      <c r="L19" s="355"/>
      <c r="M19" s="345"/>
      <c r="N19" s="347"/>
      <c r="O19" s="350"/>
      <c r="P19" s="139" t="s">
        <v>97</v>
      </c>
      <c r="Q19" s="353">
        <v>150</v>
      </c>
      <c r="R19" s="343">
        <v>150</v>
      </c>
      <c r="S19" s="344">
        <v>150</v>
      </c>
    </row>
    <row r="20" spans="1:24" ht="13.5" thickBot="1" x14ac:dyDescent="0.25">
      <c r="A20" s="91"/>
      <c r="B20" s="40"/>
      <c r="C20" s="463"/>
      <c r="D20" s="533"/>
      <c r="E20" s="608"/>
      <c r="F20" s="108"/>
      <c r="G20" s="147" t="s">
        <v>11</v>
      </c>
      <c r="H20" s="32">
        <f>SUM(H18:H18)</f>
        <v>10.8</v>
      </c>
      <c r="I20" s="53">
        <f>SUM(I18:I18)</f>
        <v>10.8</v>
      </c>
      <c r="J20" s="127">
        <f>SUM(J18:J18)</f>
        <v>18.5</v>
      </c>
      <c r="K20" s="54">
        <f t="shared" ref="K20:M20" si="1">SUM(K18:K18)</f>
        <v>18.5</v>
      </c>
      <c r="L20" s="55">
        <f t="shared" si="1"/>
        <v>0</v>
      </c>
      <c r="M20" s="54">
        <f t="shared" si="1"/>
        <v>0</v>
      </c>
      <c r="N20" s="32">
        <f>SUM(N18:N18)</f>
        <v>16.5</v>
      </c>
      <c r="O20" s="53">
        <f>SUM(O18:O18)</f>
        <v>17.5</v>
      </c>
      <c r="P20" s="24" t="s">
        <v>66</v>
      </c>
      <c r="Q20" s="313">
        <v>4</v>
      </c>
      <c r="R20" s="315">
        <v>4</v>
      </c>
      <c r="S20" s="319">
        <v>5</v>
      </c>
    </row>
    <row r="21" spans="1:24" ht="27" customHeight="1" x14ac:dyDescent="0.2">
      <c r="A21" s="110" t="s">
        <v>9</v>
      </c>
      <c r="B21" s="328" t="s">
        <v>9</v>
      </c>
      <c r="C21" s="96" t="s">
        <v>13</v>
      </c>
      <c r="D21" s="157" t="s">
        <v>93</v>
      </c>
      <c r="E21" s="685"/>
      <c r="F21" s="687" t="s">
        <v>21</v>
      </c>
      <c r="G21" s="155"/>
      <c r="H21" s="158"/>
      <c r="I21" s="159"/>
      <c r="J21" s="160"/>
      <c r="K21" s="161"/>
      <c r="L21" s="87"/>
      <c r="M21" s="161"/>
      <c r="N21" s="348"/>
      <c r="O21" s="351"/>
      <c r="P21" s="162"/>
      <c r="Q21" s="163"/>
      <c r="R21" s="309"/>
      <c r="S21" s="311"/>
      <c r="V21" s="11"/>
    </row>
    <row r="22" spans="1:24" ht="29.25" customHeight="1" x14ac:dyDescent="0.2">
      <c r="A22" s="110"/>
      <c r="B22" s="328"/>
      <c r="C22" s="96"/>
      <c r="D22" s="488" t="s">
        <v>68</v>
      </c>
      <c r="E22" s="685"/>
      <c r="F22" s="687"/>
      <c r="G22" s="358" t="s">
        <v>10</v>
      </c>
      <c r="H22" s="346"/>
      <c r="I22" s="349"/>
      <c r="J22" s="341">
        <f>K22</f>
        <v>7</v>
      </c>
      <c r="K22" s="306">
        <v>7</v>
      </c>
      <c r="L22" s="354"/>
      <c r="M22" s="306"/>
      <c r="N22" s="346">
        <v>7</v>
      </c>
      <c r="O22" s="349">
        <v>7</v>
      </c>
      <c r="P22" s="139" t="s">
        <v>84</v>
      </c>
      <c r="Q22" s="353">
        <v>2</v>
      </c>
      <c r="R22" s="343">
        <v>2</v>
      </c>
      <c r="S22" s="344">
        <v>2</v>
      </c>
    </row>
    <row r="23" spans="1:24" ht="29.25" customHeight="1" x14ac:dyDescent="0.2">
      <c r="A23" s="110"/>
      <c r="B23" s="328"/>
      <c r="C23" s="96"/>
      <c r="D23" s="535"/>
      <c r="E23" s="685"/>
      <c r="F23" s="687"/>
      <c r="G23" s="155"/>
      <c r="H23" s="348"/>
      <c r="I23" s="351"/>
      <c r="J23" s="337"/>
      <c r="K23" s="307"/>
      <c r="L23" s="356"/>
      <c r="M23" s="307"/>
      <c r="N23" s="348"/>
      <c r="O23" s="351"/>
      <c r="P23" s="139" t="s">
        <v>73</v>
      </c>
      <c r="Q23" s="353">
        <v>200</v>
      </c>
      <c r="R23" s="343">
        <v>200</v>
      </c>
      <c r="S23" s="344">
        <v>200</v>
      </c>
    </row>
    <row r="24" spans="1:24" ht="42" customHeight="1" x14ac:dyDescent="0.2">
      <c r="A24" s="110"/>
      <c r="B24" s="328"/>
      <c r="C24" s="96"/>
      <c r="D24" s="333" t="s">
        <v>107</v>
      </c>
      <c r="E24" s="685"/>
      <c r="F24" s="687"/>
      <c r="G24" s="154" t="s">
        <v>10</v>
      </c>
      <c r="H24" s="149"/>
      <c r="I24" s="150"/>
      <c r="J24" s="124">
        <f>K24</f>
        <v>16</v>
      </c>
      <c r="K24" s="131">
        <v>16</v>
      </c>
      <c r="L24" s="82"/>
      <c r="M24" s="131"/>
      <c r="N24" s="149">
        <v>20</v>
      </c>
      <c r="O24" s="150">
        <v>20</v>
      </c>
      <c r="P24" s="352" t="s">
        <v>85</v>
      </c>
      <c r="Q24" s="134">
        <v>20</v>
      </c>
      <c r="R24" s="308">
        <v>20</v>
      </c>
      <c r="S24" s="310">
        <v>20</v>
      </c>
    </row>
    <row r="25" spans="1:24" ht="19.5" customHeight="1" x14ac:dyDescent="0.2">
      <c r="A25" s="110"/>
      <c r="B25" s="328"/>
      <c r="C25" s="111"/>
      <c r="D25" s="488" t="s">
        <v>86</v>
      </c>
      <c r="E25" s="685"/>
      <c r="F25" s="687"/>
      <c r="G25" s="664" t="s">
        <v>10</v>
      </c>
      <c r="H25" s="672"/>
      <c r="I25" s="674"/>
      <c r="J25" s="679">
        <f>K25</f>
        <v>0.6</v>
      </c>
      <c r="K25" s="586">
        <v>0.6</v>
      </c>
      <c r="L25" s="683"/>
      <c r="M25" s="586"/>
      <c r="N25" s="672">
        <v>0.6</v>
      </c>
      <c r="O25" s="674">
        <v>15</v>
      </c>
      <c r="P25" s="676" t="s">
        <v>74</v>
      </c>
      <c r="Q25" s="677">
        <v>14</v>
      </c>
      <c r="R25" s="670">
        <v>14</v>
      </c>
      <c r="S25" s="671"/>
    </row>
    <row r="26" spans="1:24" ht="19.5" customHeight="1" x14ac:dyDescent="0.2">
      <c r="A26" s="110"/>
      <c r="B26" s="328"/>
      <c r="C26" s="111"/>
      <c r="D26" s="535"/>
      <c r="E26" s="685"/>
      <c r="F26" s="687"/>
      <c r="G26" s="655"/>
      <c r="H26" s="657"/>
      <c r="I26" s="659"/>
      <c r="J26" s="434"/>
      <c r="K26" s="661"/>
      <c r="L26" s="663"/>
      <c r="M26" s="661"/>
      <c r="N26" s="657"/>
      <c r="O26" s="659"/>
      <c r="P26" s="440"/>
      <c r="Q26" s="677"/>
      <c r="R26" s="670"/>
      <c r="S26" s="671"/>
    </row>
    <row r="27" spans="1:24" ht="28.5" customHeight="1" x14ac:dyDescent="0.2">
      <c r="A27" s="110"/>
      <c r="B27" s="328"/>
      <c r="C27" s="111"/>
      <c r="D27" s="535"/>
      <c r="E27" s="686"/>
      <c r="F27" s="687"/>
      <c r="G27" s="655"/>
      <c r="H27" s="657"/>
      <c r="I27" s="659"/>
      <c r="J27" s="450"/>
      <c r="K27" s="587"/>
      <c r="L27" s="684"/>
      <c r="M27" s="587"/>
      <c r="N27" s="673"/>
      <c r="O27" s="675"/>
      <c r="P27" s="440" t="s">
        <v>75</v>
      </c>
      <c r="Q27" s="134"/>
      <c r="R27" s="308"/>
      <c r="S27" s="310">
        <v>250</v>
      </c>
    </row>
    <row r="28" spans="1:24" ht="15" customHeight="1" thickBot="1" x14ac:dyDescent="0.25">
      <c r="A28" s="110"/>
      <c r="B28" s="328"/>
      <c r="C28" s="111"/>
      <c r="D28" s="152"/>
      <c r="E28" s="510" t="s">
        <v>67</v>
      </c>
      <c r="F28" s="511"/>
      <c r="G28" s="512"/>
      <c r="H28" s="32">
        <f>SUM(H25:H27)</f>
        <v>0</v>
      </c>
      <c r="I28" s="53">
        <f>SUM(I26:I27)</f>
        <v>0</v>
      </c>
      <c r="J28" s="123">
        <f>SUM(J22:J27)</f>
        <v>23.6</v>
      </c>
      <c r="K28" s="54">
        <f t="shared" ref="K28:O28" si="2">SUM(K22:K27)</f>
        <v>23.6</v>
      </c>
      <c r="L28" s="55">
        <f t="shared" si="2"/>
        <v>0</v>
      </c>
      <c r="M28" s="54">
        <f t="shared" si="2"/>
        <v>0</v>
      </c>
      <c r="N28" s="32">
        <f t="shared" si="2"/>
        <v>27.6</v>
      </c>
      <c r="O28" s="53">
        <f t="shared" si="2"/>
        <v>42</v>
      </c>
      <c r="P28" s="449"/>
      <c r="Q28" s="136"/>
      <c r="R28" s="321"/>
      <c r="S28" s="323"/>
    </row>
    <row r="29" spans="1:24" ht="27" customHeight="1" x14ac:dyDescent="0.2">
      <c r="A29" s="109" t="s">
        <v>9</v>
      </c>
      <c r="B29" s="327" t="s">
        <v>9</v>
      </c>
      <c r="C29" s="114" t="s">
        <v>62</v>
      </c>
      <c r="D29" s="153" t="s">
        <v>102</v>
      </c>
      <c r="E29" s="513"/>
      <c r="F29" s="360" t="s">
        <v>21</v>
      </c>
      <c r="G29" s="330"/>
      <c r="H29" s="73"/>
      <c r="I29" s="76"/>
      <c r="J29" s="56"/>
      <c r="K29" s="66"/>
      <c r="L29" s="187"/>
      <c r="M29" s="66"/>
      <c r="N29" s="362"/>
      <c r="O29" s="363"/>
      <c r="P29" s="15"/>
      <c r="Q29" s="137"/>
      <c r="R29" s="89"/>
      <c r="S29" s="38"/>
      <c r="V29" s="11"/>
    </row>
    <row r="30" spans="1:24" ht="15" customHeight="1" x14ac:dyDescent="0.2">
      <c r="A30" s="110"/>
      <c r="B30" s="328"/>
      <c r="C30" s="111"/>
      <c r="D30" s="516" t="s">
        <v>54</v>
      </c>
      <c r="E30" s="514"/>
      <c r="F30" s="364"/>
      <c r="G30" s="164" t="s">
        <v>10</v>
      </c>
      <c r="H30" s="57">
        <v>11.5</v>
      </c>
      <c r="I30" s="77">
        <f>11.5+7.6</f>
        <v>19.100000000000001</v>
      </c>
      <c r="J30" s="205">
        <v>16.2</v>
      </c>
      <c r="K30" s="206">
        <v>16.2</v>
      </c>
      <c r="L30" s="372">
        <v>4.2</v>
      </c>
      <c r="M30" s="206"/>
      <c r="N30" s="204">
        <v>1.1000000000000001</v>
      </c>
      <c r="O30" s="150"/>
      <c r="P30" s="440" t="s">
        <v>52</v>
      </c>
      <c r="Q30" s="134"/>
      <c r="R30" s="308">
        <v>1</v>
      </c>
      <c r="S30" s="322"/>
      <c r="V30" s="11"/>
    </row>
    <row r="31" spans="1:24" ht="15" customHeight="1" x14ac:dyDescent="0.2">
      <c r="A31" s="110"/>
      <c r="B31" s="328"/>
      <c r="C31" s="111"/>
      <c r="D31" s="516"/>
      <c r="E31" s="514"/>
      <c r="F31" s="364"/>
      <c r="G31" s="165" t="s">
        <v>117</v>
      </c>
      <c r="H31" s="57">
        <v>35</v>
      </c>
      <c r="I31" s="77">
        <v>0</v>
      </c>
      <c r="J31" s="205">
        <v>11.7</v>
      </c>
      <c r="K31" s="206">
        <v>11.7</v>
      </c>
      <c r="L31" s="372">
        <v>3.1</v>
      </c>
      <c r="M31" s="206"/>
      <c r="N31" s="204">
        <v>6.5</v>
      </c>
      <c r="O31" s="150"/>
      <c r="P31" s="439"/>
      <c r="Q31" s="118"/>
      <c r="R31" s="189"/>
      <c r="S31" s="52"/>
      <c r="V31" s="11"/>
    </row>
    <row r="32" spans="1:24" ht="15" customHeight="1" thickBot="1" x14ac:dyDescent="0.25">
      <c r="A32" s="110"/>
      <c r="B32" s="328"/>
      <c r="C32" s="111"/>
      <c r="D32" s="152"/>
      <c r="E32" s="680"/>
      <c r="F32" s="361"/>
      <c r="G32" s="331" t="s">
        <v>11</v>
      </c>
      <c r="H32" s="32">
        <f>SUM(H29:H31)</f>
        <v>46.5</v>
      </c>
      <c r="I32" s="53">
        <f>SUM(I30:I31)</f>
        <v>19.100000000000001</v>
      </c>
      <c r="J32" s="123">
        <f>SUM(J29:J31)</f>
        <v>27.9</v>
      </c>
      <c r="K32" s="54">
        <f>SUM(K29:K31)</f>
        <v>27.9</v>
      </c>
      <c r="L32" s="55">
        <f>SUM(L29:L31)</f>
        <v>7.3000000000000007</v>
      </c>
      <c r="M32" s="54">
        <f>SUM(M29:M31)</f>
        <v>0</v>
      </c>
      <c r="N32" s="32">
        <f>N31+N30</f>
        <v>7.6</v>
      </c>
      <c r="O32" s="53">
        <f>O31+O30</f>
        <v>0</v>
      </c>
      <c r="P32" s="24"/>
      <c r="Q32" s="136"/>
      <c r="R32" s="321"/>
      <c r="S32" s="323"/>
    </row>
    <row r="33" spans="1:22" ht="29.25" customHeight="1" x14ac:dyDescent="0.2">
      <c r="A33" s="110"/>
      <c r="B33" s="328"/>
      <c r="C33" s="111"/>
      <c r="D33" s="88" t="s">
        <v>87</v>
      </c>
      <c r="E33" s="332"/>
      <c r="F33" s="364"/>
      <c r="G33" s="165" t="s">
        <v>10</v>
      </c>
      <c r="H33" s="149"/>
      <c r="I33" s="150"/>
      <c r="J33" s="124">
        <f>K33</f>
        <v>4.5</v>
      </c>
      <c r="K33" s="131">
        <v>4.5</v>
      </c>
      <c r="L33" s="82"/>
      <c r="M33" s="131"/>
      <c r="N33" s="149"/>
      <c r="O33" s="150"/>
      <c r="P33" s="335" t="s">
        <v>65</v>
      </c>
      <c r="Q33" s="138">
        <v>1</v>
      </c>
      <c r="R33" s="89"/>
      <c r="S33" s="38"/>
    </row>
    <row r="34" spans="1:22" ht="18" customHeight="1" x14ac:dyDescent="0.2">
      <c r="A34" s="110"/>
      <c r="B34" s="328"/>
      <c r="C34" s="111"/>
      <c r="D34" s="517" t="s">
        <v>64</v>
      </c>
      <c r="E34" s="332"/>
      <c r="F34" s="166"/>
      <c r="G34" s="164" t="s">
        <v>10</v>
      </c>
      <c r="H34" s="346"/>
      <c r="I34" s="349"/>
      <c r="J34" s="341">
        <f>K34</f>
        <v>1.5</v>
      </c>
      <c r="K34" s="306">
        <v>1.5</v>
      </c>
      <c r="L34" s="354"/>
      <c r="M34" s="306"/>
      <c r="N34" s="346">
        <v>1.5</v>
      </c>
      <c r="O34" s="349">
        <v>1.5</v>
      </c>
      <c r="P34" s="139" t="s">
        <v>66</v>
      </c>
      <c r="Q34" s="353">
        <v>2</v>
      </c>
      <c r="R34" s="343">
        <v>2</v>
      </c>
      <c r="S34" s="344">
        <v>2</v>
      </c>
    </row>
    <row r="35" spans="1:22" ht="16.5" customHeight="1" thickBot="1" x14ac:dyDescent="0.25">
      <c r="A35" s="112"/>
      <c r="B35" s="329"/>
      <c r="C35" s="113"/>
      <c r="D35" s="518"/>
      <c r="E35" s="519" t="s">
        <v>67</v>
      </c>
      <c r="F35" s="520"/>
      <c r="G35" s="521"/>
      <c r="H35" s="32">
        <f>H34+H33+H32</f>
        <v>46.5</v>
      </c>
      <c r="I35" s="53">
        <f t="shared" ref="I35:O35" si="3">I34+I33+I32</f>
        <v>19.100000000000001</v>
      </c>
      <c r="J35" s="123">
        <f>J34+J33+J32</f>
        <v>33.9</v>
      </c>
      <c r="K35" s="54">
        <f>K34+K33+K32</f>
        <v>33.9</v>
      </c>
      <c r="L35" s="55">
        <f t="shared" si="3"/>
        <v>7.3000000000000007</v>
      </c>
      <c r="M35" s="54">
        <f t="shared" si="3"/>
        <v>0</v>
      </c>
      <c r="N35" s="32">
        <f>N34+N33+N32</f>
        <v>9.1</v>
      </c>
      <c r="O35" s="53">
        <f t="shared" si="3"/>
        <v>1.5</v>
      </c>
      <c r="P35" s="198" t="s">
        <v>76</v>
      </c>
      <c r="Q35" s="313">
        <v>4</v>
      </c>
      <c r="R35" s="315">
        <v>4</v>
      </c>
      <c r="S35" s="319">
        <v>4</v>
      </c>
    </row>
    <row r="36" spans="1:22" ht="43.5" customHeight="1" x14ac:dyDescent="0.2">
      <c r="A36" s="110" t="s">
        <v>9</v>
      </c>
      <c r="B36" s="328" t="s">
        <v>9</v>
      </c>
      <c r="C36" s="111" t="s">
        <v>63</v>
      </c>
      <c r="D36" s="525" t="s">
        <v>105</v>
      </c>
      <c r="E36" s="527"/>
      <c r="F36" s="668" t="s">
        <v>21</v>
      </c>
      <c r="G36" s="330" t="s">
        <v>10</v>
      </c>
      <c r="H36" s="67">
        <v>2.9</v>
      </c>
      <c r="I36" s="70">
        <v>2.9</v>
      </c>
      <c r="J36" s="334">
        <v>4</v>
      </c>
      <c r="K36" s="366">
        <v>4</v>
      </c>
      <c r="L36" s="367"/>
      <c r="M36" s="366"/>
      <c r="N36" s="362">
        <v>4</v>
      </c>
      <c r="O36" s="363">
        <v>4</v>
      </c>
      <c r="P36" s="438" t="s">
        <v>47</v>
      </c>
      <c r="Q36" s="138">
        <v>20</v>
      </c>
      <c r="R36" s="89">
        <v>20</v>
      </c>
      <c r="S36" s="92">
        <v>20</v>
      </c>
    </row>
    <row r="37" spans="1:22" ht="13.5" thickBot="1" x14ac:dyDescent="0.25">
      <c r="A37" s="110"/>
      <c r="B37" s="328"/>
      <c r="C37" s="111"/>
      <c r="D37" s="526"/>
      <c r="E37" s="528"/>
      <c r="F37" s="669"/>
      <c r="G37" s="156" t="s">
        <v>11</v>
      </c>
      <c r="H37" s="32">
        <f>H36</f>
        <v>2.9</v>
      </c>
      <c r="I37" s="53">
        <f>I36</f>
        <v>2.9</v>
      </c>
      <c r="J37" s="123">
        <f>J36</f>
        <v>4</v>
      </c>
      <c r="K37" s="54">
        <f t="shared" ref="K37:M37" si="4">K36</f>
        <v>4</v>
      </c>
      <c r="L37" s="55">
        <f t="shared" si="4"/>
        <v>0</v>
      </c>
      <c r="M37" s="54">
        <f t="shared" si="4"/>
        <v>0</v>
      </c>
      <c r="N37" s="32">
        <f>N36</f>
        <v>4</v>
      </c>
      <c r="O37" s="53">
        <f>O36</f>
        <v>4</v>
      </c>
      <c r="P37" s="439"/>
      <c r="Q37" s="118"/>
      <c r="R37" s="189"/>
      <c r="S37" s="190"/>
    </row>
    <row r="38" spans="1:22" ht="55.5" customHeight="1" x14ac:dyDescent="0.2">
      <c r="A38" s="496" t="s">
        <v>9</v>
      </c>
      <c r="B38" s="499" t="s">
        <v>9</v>
      </c>
      <c r="C38" s="502" t="s">
        <v>70</v>
      </c>
      <c r="D38" s="503" t="s">
        <v>77</v>
      </c>
      <c r="E38" s="143" t="s">
        <v>45</v>
      </c>
      <c r="F38" s="652">
        <v>1</v>
      </c>
      <c r="G38" s="654" t="s">
        <v>10</v>
      </c>
      <c r="H38" s="656">
        <v>2.9</v>
      </c>
      <c r="I38" s="658">
        <v>2.9</v>
      </c>
      <c r="J38" s="433">
        <f>K38</f>
        <v>4.4000000000000004</v>
      </c>
      <c r="K38" s="660">
        <v>4.4000000000000004</v>
      </c>
      <c r="L38" s="662">
        <v>0</v>
      </c>
      <c r="M38" s="660">
        <v>0</v>
      </c>
      <c r="N38" s="656">
        <v>1.9</v>
      </c>
      <c r="O38" s="658">
        <v>1.9</v>
      </c>
      <c r="P38" s="103" t="s">
        <v>78</v>
      </c>
      <c r="Q38" s="312">
        <v>10</v>
      </c>
      <c r="R38" s="314">
        <v>10</v>
      </c>
      <c r="S38" s="318">
        <v>10</v>
      </c>
    </row>
    <row r="39" spans="1:22" ht="53.25" customHeight="1" x14ac:dyDescent="0.2">
      <c r="A39" s="497"/>
      <c r="B39" s="500"/>
      <c r="C39" s="462"/>
      <c r="D39" s="504"/>
      <c r="E39" s="120"/>
      <c r="F39" s="653"/>
      <c r="G39" s="655"/>
      <c r="H39" s="657"/>
      <c r="I39" s="659"/>
      <c r="J39" s="434"/>
      <c r="K39" s="661"/>
      <c r="L39" s="663"/>
      <c r="M39" s="661"/>
      <c r="N39" s="657"/>
      <c r="O39" s="659"/>
      <c r="P39" s="139" t="s">
        <v>88</v>
      </c>
      <c r="Q39" s="353">
        <v>1</v>
      </c>
      <c r="R39" s="343"/>
      <c r="S39" s="344"/>
    </row>
    <row r="40" spans="1:22" ht="54.75" customHeight="1" x14ac:dyDescent="0.2">
      <c r="A40" s="497"/>
      <c r="B40" s="500"/>
      <c r="C40" s="462"/>
      <c r="D40" s="504"/>
      <c r="E40" s="120"/>
      <c r="F40" s="653"/>
      <c r="G40" s="655"/>
      <c r="H40" s="657"/>
      <c r="I40" s="659"/>
      <c r="J40" s="434"/>
      <c r="K40" s="661"/>
      <c r="L40" s="663"/>
      <c r="M40" s="661"/>
      <c r="N40" s="657"/>
      <c r="O40" s="659"/>
      <c r="P40" s="139" t="s">
        <v>69</v>
      </c>
      <c r="Q40" s="353">
        <v>1</v>
      </c>
      <c r="R40" s="343">
        <v>1</v>
      </c>
      <c r="S40" s="344">
        <v>1</v>
      </c>
      <c r="V40" s="11"/>
    </row>
    <row r="41" spans="1:22" ht="14.25" customHeight="1" thickBot="1" x14ac:dyDescent="0.25">
      <c r="A41" s="498"/>
      <c r="B41" s="501"/>
      <c r="C41" s="463"/>
      <c r="D41" s="505"/>
      <c r="E41" s="522" t="s">
        <v>67</v>
      </c>
      <c r="F41" s="523"/>
      <c r="G41" s="524"/>
      <c r="H41" s="32">
        <f t="shared" ref="H41:O41" si="5">H38</f>
        <v>2.9</v>
      </c>
      <c r="I41" s="53">
        <f t="shared" si="5"/>
        <v>2.9</v>
      </c>
      <c r="J41" s="123">
        <f t="shared" si="5"/>
        <v>4.4000000000000004</v>
      </c>
      <c r="K41" s="54">
        <f t="shared" si="5"/>
        <v>4.4000000000000004</v>
      </c>
      <c r="L41" s="55">
        <f t="shared" si="5"/>
        <v>0</v>
      </c>
      <c r="M41" s="54">
        <f t="shared" si="5"/>
        <v>0</v>
      </c>
      <c r="N41" s="32">
        <f t="shared" si="5"/>
        <v>1.9</v>
      </c>
      <c r="O41" s="53">
        <f t="shared" si="5"/>
        <v>1.9</v>
      </c>
      <c r="P41" s="140" t="s">
        <v>79</v>
      </c>
      <c r="Q41" s="134">
        <v>1</v>
      </c>
      <c r="R41" s="308">
        <v>1</v>
      </c>
      <c r="S41" s="310">
        <v>1</v>
      </c>
    </row>
    <row r="42" spans="1:22" ht="16.5" customHeight="1" x14ac:dyDescent="0.2">
      <c r="A42" s="324" t="s">
        <v>9</v>
      </c>
      <c r="B42" s="327" t="s">
        <v>9</v>
      </c>
      <c r="C42" s="502" t="s">
        <v>71</v>
      </c>
      <c r="D42" s="503" t="s">
        <v>100</v>
      </c>
      <c r="E42" s="555"/>
      <c r="F42" s="652" t="s">
        <v>21</v>
      </c>
      <c r="G42" s="365" t="s">
        <v>10</v>
      </c>
      <c r="H42" s="362"/>
      <c r="I42" s="363"/>
      <c r="J42" s="334"/>
      <c r="K42" s="366"/>
      <c r="L42" s="367"/>
      <c r="M42" s="366"/>
      <c r="N42" s="362"/>
      <c r="O42" s="363">
        <v>4</v>
      </c>
      <c r="P42" s="600" t="s">
        <v>89</v>
      </c>
      <c r="Q42" s="602"/>
      <c r="R42" s="604"/>
      <c r="S42" s="545">
        <v>1</v>
      </c>
    </row>
    <row r="43" spans="1:22" ht="13.5" thickBot="1" x14ac:dyDescent="0.25">
      <c r="A43" s="326"/>
      <c r="B43" s="329"/>
      <c r="C43" s="463"/>
      <c r="D43" s="505"/>
      <c r="E43" s="556"/>
      <c r="F43" s="665"/>
      <c r="G43" s="167" t="s">
        <v>11</v>
      </c>
      <c r="H43" s="32">
        <f>H42</f>
        <v>0</v>
      </c>
      <c r="I43" s="53">
        <f t="shared" ref="I43:O43" si="6">I42</f>
        <v>0</v>
      </c>
      <c r="J43" s="123">
        <f t="shared" si="6"/>
        <v>0</v>
      </c>
      <c r="K43" s="54">
        <f t="shared" si="6"/>
        <v>0</v>
      </c>
      <c r="L43" s="55">
        <f t="shared" si="6"/>
        <v>0</v>
      </c>
      <c r="M43" s="54">
        <f t="shared" si="6"/>
        <v>0</v>
      </c>
      <c r="N43" s="32">
        <f t="shared" si="6"/>
        <v>0</v>
      </c>
      <c r="O43" s="53">
        <f t="shared" si="6"/>
        <v>4</v>
      </c>
      <c r="P43" s="601"/>
      <c r="Q43" s="603"/>
      <c r="R43" s="605"/>
      <c r="S43" s="546"/>
    </row>
    <row r="44" spans="1:22" ht="13.5" customHeight="1" thickBot="1" x14ac:dyDescent="0.25">
      <c r="A44" s="43" t="s">
        <v>9</v>
      </c>
      <c r="B44" s="42" t="s">
        <v>9</v>
      </c>
      <c r="C44" s="547" t="s">
        <v>14</v>
      </c>
      <c r="D44" s="548"/>
      <c r="E44" s="548"/>
      <c r="F44" s="548"/>
      <c r="G44" s="548"/>
      <c r="H44" s="69">
        <f t="shared" ref="H44:O44" si="7">H43+H41+H37+H35+H28+H20+H17</f>
        <v>78.099999999999994</v>
      </c>
      <c r="I44" s="151">
        <f t="shared" si="7"/>
        <v>50.7</v>
      </c>
      <c r="J44" s="148">
        <f t="shared" si="7"/>
        <v>107.4</v>
      </c>
      <c r="K44" s="126">
        <f t="shared" si="7"/>
        <v>107.4</v>
      </c>
      <c r="L44" s="132">
        <f t="shared" si="7"/>
        <v>7.3000000000000007</v>
      </c>
      <c r="M44" s="126">
        <f t="shared" si="7"/>
        <v>0</v>
      </c>
      <c r="N44" s="69">
        <f t="shared" si="7"/>
        <v>84.1</v>
      </c>
      <c r="O44" s="151">
        <f t="shared" si="7"/>
        <v>97.9</v>
      </c>
      <c r="P44" s="549"/>
      <c r="Q44" s="550"/>
      <c r="R44" s="550"/>
      <c r="S44" s="551"/>
    </row>
    <row r="45" spans="1:22" ht="13.5" customHeight="1" thickBot="1" x14ac:dyDescent="0.25">
      <c r="A45" s="17" t="s">
        <v>9</v>
      </c>
      <c r="B45" s="19" t="s">
        <v>12</v>
      </c>
      <c r="C45" s="594" t="s">
        <v>90</v>
      </c>
      <c r="D45" s="459"/>
      <c r="E45" s="459"/>
      <c r="F45" s="459"/>
      <c r="G45" s="459"/>
      <c r="H45" s="459"/>
      <c r="I45" s="459"/>
      <c r="J45" s="459"/>
      <c r="K45" s="459"/>
      <c r="L45" s="459"/>
      <c r="M45" s="459"/>
      <c r="N45" s="459"/>
      <c r="O45" s="459"/>
      <c r="P45" s="459"/>
      <c r="Q45" s="459"/>
      <c r="R45" s="459"/>
      <c r="S45" s="595"/>
    </row>
    <row r="46" spans="1:22" ht="30" customHeight="1" x14ac:dyDescent="0.2">
      <c r="A46" s="324" t="s">
        <v>12</v>
      </c>
      <c r="B46" s="327" t="s">
        <v>9</v>
      </c>
      <c r="C46" s="191" t="s">
        <v>9</v>
      </c>
      <c r="D46" s="83" t="s">
        <v>94</v>
      </c>
      <c r="E46" s="194"/>
      <c r="F46" s="360" t="s">
        <v>21</v>
      </c>
      <c r="G46" s="207"/>
      <c r="H46" s="210"/>
      <c r="I46" s="211"/>
      <c r="J46" s="176"/>
      <c r="K46" s="84"/>
      <c r="L46" s="84"/>
      <c r="M46" s="177"/>
      <c r="N46" s="174"/>
      <c r="O46" s="130"/>
      <c r="P46" s="195"/>
      <c r="Q46" s="86"/>
      <c r="R46" s="314"/>
      <c r="S46" s="318"/>
      <c r="V46" s="11"/>
    </row>
    <row r="47" spans="1:22" ht="29.25" customHeight="1" x14ac:dyDescent="0.2">
      <c r="A47" s="386"/>
      <c r="B47" s="388"/>
      <c r="C47" s="192"/>
      <c r="D47" s="596" t="s">
        <v>101</v>
      </c>
      <c r="E47" s="395"/>
      <c r="F47" s="399"/>
      <c r="G47" s="681" t="s">
        <v>10</v>
      </c>
      <c r="H47" s="648"/>
      <c r="I47" s="666"/>
      <c r="J47" s="648">
        <f>K47</f>
        <v>7</v>
      </c>
      <c r="K47" s="650">
        <v>7</v>
      </c>
      <c r="L47" s="650"/>
      <c r="M47" s="666"/>
      <c r="N47" s="679">
        <v>7</v>
      </c>
      <c r="O47" s="646">
        <v>7</v>
      </c>
      <c r="P47" s="196" t="s">
        <v>91</v>
      </c>
      <c r="Q47" s="397">
        <v>2</v>
      </c>
      <c r="R47" s="397">
        <v>2</v>
      </c>
      <c r="S47" s="398">
        <v>2</v>
      </c>
      <c r="V47" s="11"/>
    </row>
    <row r="48" spans="1:22" ht="1.5" hidden="1" customHeight="1" thickBot="1" x14ac:dyDescent="0.25">
      <c r="A48" s="386"/>
      <c r="B48" s="388"/>
      <c r="C48" s="192"/>
      <c r="D48" s="597"/>
      <c r="E48" s="395"/>
      <c r="F48" s="399"/>
      <c r="G48" s="682"/>
      <c r="H48" s="649"/>
      <c r="I48" s="667"/>
      <c r="J48" s="649"/>
      <c r="K48" s="651"/>
      <c r="L48" s="651"/>
      <c r="M48" s="667"/>
      <c r="N48" s="450"/>
      <c r="O48" s="647"/>
      <c r="P48" s="588" t="s">
        <v>76</v>
      </c>
      <c r="Q48" s="492">
        <v>80</v>
      </c>
      <c r="R48" s="492">
        <v>80</v>
      </c>
      <c r="S48" s="591">
        <v>80</v>
      </c>
      <c r="V48" s="11"/>
    </row>
    <row r="49" spans="1:29" ht="15" customHeight="1" x14ac:dyDescent="0.2">
      <c r="A49" s="201"/>
      <c r="B49" s="202"/>
      <c r="C49" s="203"/>
      <c r="D49" s="598"/>
      <c r="E49" s="396"/>
      <c r="F49" s="166"/>
      <c r="G49" s="208" t="s">
        <v>11</v>
      </c>
      <c r="H49" s="178">
        <f>SUM(H46:H47)</f>
        <v>0</v>
      </c>
      <c r="I49" s="179">
        <f>SUM(I47:I47)</f>
        <v>0</v>
      </c>
      <c r="J49" s="178">
        <f>SUM(J46:J47)</f>
        <v>7</v>
      </c>
      <c r="K49" s="81">
        <f>SUM(K46:K47)</f>
        <v>7</v>
      </c>
      <c r="L49" s="81">
        <f t="shared" ref="L49:O49" si="8">SUM(L46:L47)</f>
        <v>0</v>
      </c>
      <c r="M49" s="179">
        <f t="shared" si="8"/>
        <v>0</v>
      </c>
      <c r="N49" s="175">
        <f t="shared" si="8"/>
        <v>7</v>
      </c>
      <c r="O49" s="173">
        <f t="shared" si="8"/>
        <v>7</v>
      </c>
      <c r="P49" s="589"/>
      <c r="Q49" s="590"/>
      <c r="R49" s="590"/>
      <c r="S49" s="592"/>
    </row>
    <row r="50" spans="1:29" ht="39.75" customHeight="1" x14ac:dyDescent="0.2">
      <c r="A50" s="325"/>
      <c r="B50" s="328"/>
      <c r="C50" s="192"/>
      <c r="D50" s="593" t="s">
        <v>72</v>
      </c>
      <c r="E50" s="357"/>
      <c r="F50" s="364"/>
      <c r="G50" s="338" t="s">
        <v>10</v>
      </c>
      <c r="H50" s="199"/>
      <c r="I50" s="351"/>
      <c r="J50" s="199">
        <v>10</v>
      </c>
      <c r="K50" s="356">
        <v>10</v>
      </c>
      <c r="L50" s="356"/>
      <c r="M50" s="351"/>
      <c r="N50" s="337">
        <v>10</v>
      </c>
      <c r="O50" s="340">
        <v>10</v>
      </c>
      <c r="P50" s="200" t="s">
        <v>92</v>
      </c>
      <c r="Q50" s="309">
        <v>1</v>
      </c>
      <c r="R50" s="309">
        <v>1</v>
      </c>
      <c r="S50" s="311">
        <v>1</v>
      </c>
    </row>
    <row r="51" spans="1:29" ht="17.25" customHeight="1" x14ac:dyDescent="0.2">
      <c r="A51" s="325"/>
      <c r="B51" s="328"/>
      <c r="C51" s="192"/>
      <c r="D51" s="593"/>
      <c r="E51" s="357"/>
      <c r="F51" s="364"/>
      <c r="G51" s="209" t="s">
        <v>11</v>
      </c>
      <c r="H51" s="180">
        <f>SUM(H50:H50)</f>
        <v>0</v>
      </c>
      <c r="I51" s="104">
        <f>SUM(I50:I50)</f>
        <v>0</v>
      </c>
      <c r="J51" s="180">
        <f>SUM(J50:J50)</f>
        <v>10</v>
      </c>
      <c r="K51" s="80">
        <f t="shared" ref="K51:M51" si="9">SUM(K50:K50)</f>
        <v>10</v>
      </c>
      <c r="L51" s="80">
        <f t="shared" si="9"/>
        <v>0</v>
      </c>
      <c r="M51" s="104">
        <f t="shared" si="9"/>
        <v>0</v>
      </c>
      <c r="N51" s="125">
        <f>SUM(N50:N50)</f>
        <v>10</v>
      </c>
      <c r="O51" s="121">
        <f>SUM(O50:O50)</f>
        <v>10</v>
      </c>
      <c r="P51" s="197" t="s">
        <v>76</v>
      </c>
      <c r="Q51" s="308">
        <v>200</v>
      </c>
      <c r="R51" s="308">
        <v>200</v>
      </c>
      <c r="S51" s="310">
        <v>200</v>
      </c>
    </row>
    <row r="52" spans="1:29" ht="15.75" customHeight="1" thickBot="1" x14ac:dyDescent="0.25">
      <c r="A52" s="326"/>
      <c r="B52" s="329"/>
      <c r="C52" s="193"/>
      <c r="D52" s="168"/>
      <c r="E52" s="523" t="s">
        <v>67</v>
      </c>
      <c r="F52" s="523"/>
      <c r="G52" s="523"/>
      <c r="H52" s="127">
        <f>H49+H51</f>
        <v>0</v>
      </c>
      <c r="I52" s="53">
        <f t="shared" ref="I52:O52" si="10">I49+I51</f>
        <v>0</v>
      </c>
      <c r="J52" s="127">
        <f t="shared" si="10"/>
        <v>17</v>
      </c>
      <c r="K52" s="55">
        <f t="shared" si="10"/>
        <v>17</v>
      </c>
      <c r="L52" s="55">
        <f t="shared" si="10"/>
        <v>0</v>
      </c>
      <c r="M52" s="53">
        <f t="shared" si="10"/>
        <v>0</v>
      </c>
      <c r="N52" s="123">
        <f t="shared" si="10"/>
        <v>17</v>
      </c>
      <c r="O52" s="122">
        <f t="shared" si="10"/>
        <v>17</v>
      </c>
      <c r="P52" s="376"/>
      <c r="Q52" s="377"/>
      <c r="R52" s="377"/>
      <c r="S52" s="378"/>
    </row>
    <row r="53" spans="1:29" ht="13.5" customHeight="1" thickBot="1" x14ac:dyDescent="0.25">
      <c r="A53" s="5" t="s">
        <v>12</v>
      </c>
      <c r="B53" s="6" t="s">
        <v>9</v>
      </c>
      <c r="C53" s="188" t="s">
        <v>14</v>
      </c>
      <c r="D53" s="547" t="s">
        <v>14</v>
      </c>
      <c r="E53" s="548"/>
      <c r="F53" s="548"/>
      <c r="G53" s="548"/>
      <c r="H53" s="212">
        <f t="shared" ref="H53:O53" si="11">H52</f>
        <v>0</v>
      </c>
      <c r="I53" s="213">
        <f t="shared" si="11"/>
        <v>0</v>
      </c>
      <c r="J53" s="74">
        <f t="shared" si="11"/>
        <v>17</v>
      </c>
      <c r="K53" s="171">
        <f t="shared" si="11"/>
        <v>17</v>
      </c>
      <c r="L53" s="169">
        <f t="shared" si="11"/>
        <v>0</v>
      </c>
      <c r="M53" s="182">
        <f t="shared" si="11"/>
        <v>0</v>
      </c>
      <c r="N53" s="184">
        <f t="shared" si="11"/>
        <v>17</v>
      </c>
      <c r="O53" s="169">
        <f t="shared" si="11"/>
        <v>17</v>
      </c>
      <c r="P53" s="373"/>
      <c r="Q53" s="374"/>
      <c r="R53" s="374"/>
      <c r="S53" s="375"/>
    </row>
    <row r="54" spans="1:29" ht="13.5" customHeight="1" thickBot="1" x14ac:dyDescent="0.25">
      <c r="A54" s="43" t="s">
        <v>9</v>
      </c>
      <c r="B54" s="576" t="s">
        <v>15</v>
      </c>
      <c r="C54" s="577"/>
      <c r="D54" s="577"/>
      <c r="E54" s="577"/>
      <c r="F54" s="577"/>
      <c r="G54" s="577"/>
      <c r="H54" s="214">
        <f>H53+H44</f>
        <v>78.099999999999994</v>
      </c>
      <c r="I54" s="215">
        <f t="shared" ref="I54:O54" si="12">I53+I44</f>
        <v>50.7</v>
      </c>
      <c r="J54" s="75">
        <f t="shared" si="12"/>
        <v>124.4</v>
      </c>
      <c r="K54" s="172">
        <f t="shared" si="12"/>
        <v>124.4</v>
      </c>
      <c r="L54" s="170">
        <f t="shared" si="12"/>
        <v>7.3000000000000007</v>
      </c>
      <c r="M54" s="183">
        <f t="shared" si="12"/>
        <v>0</v>
      </c>
      <c r="N54" s="185">
        <f t="shared" si="12"/>
        <v>101.1</v>
      </c>
      <c r="O54" s="170">
        <f t="shared" si="12"/>
        <v>114.9</v>
      </c>
      <c r="P54" s="578"/>
      <c r="Q54" s="579"/>
      <c r="R54" s="579"/>
      <c r="S54" s="580"/>
    </row>
    <row r="55" spans="1:29" ht="13.5" thickBot="1" x14ac:dyDescent="0.25">
      <c r="A55" s="20" t="s">
        <v>18</v>
      </c>
      <c r="B55" s="581" t="s">
        <v>16</v>
      </c>
      <c r="C55" s="582"/>
      <c r="D55" s="582"/>
      <c r="E55" s="582"/>
      <c r="F55" s="582"/>
      <c r="G55" s="582"/>
      <c r="H55" s="216">
        <f>H54</f>
        <v>78.099999999999994</v>
      </c>
      <c r="I55" s="217">
        <f>I54</f>
        <v>50.7</v>
      </c>
      <c r="J55" s="58">
        <f>J54</f>
        <v>124.4</v>
      </c>
      <c r="K55" s="59">
        <f t="shared" ref="K55:M55" si="13">K54</f>
        <v>124.4</v>
      </c>
      <c r="L55" s="51">
        <f t="shared" si="13"/>
        <v>7.3000000000000007</v>
      </c>
      <c r="M55" s="78">
        <f t="shared" si="13"/>
        <v>0</v>
      </c>
      <c r="N55" s="186">
        <f>N54</f>
        <v>101.1</v>
      </c>
      <c r="O55" s="51">
        <f>O54</f>
        <v>114.9</v>
      </c>
      <c r="P55" s="583"/>
      <c r="Q55" s="584"/>
      <c r="R55" s="584"/>
      <c r="S55" s="585"/>
    </row>
    <row r="56" spans="1:29" ht="18" customHeight="1" x14ac:dyDescent="0.2">
      <c r="A56" s="645" t="s">
        <v>58</v>
      </c>
      <c r="B56" s="645"/>
      <c r="C56" s="645"/>
      <c r="D56" s="645"/>
      <c r="E56" s="645"/>
      <c r="F56" s="645"/>
      <c r="G56" s="645"/>
      <c r="H56" s="645"/>
      <c r="I56" s="645"/>
      <c r="J56" s="645"/>
      <c r="K56" s="645"/>
      <c r="L56" s="645"/>
      <c r="M56" s="645"/>
      <c r="N56" s="645"/>
      <c r="O56" s="645"/>
      <c r="P56" s="645"/>
      <c r="Q56" s="645"/>
      <c r="R56" s="645"/>
      <c r="S56" s="645"/>
      <c r="T56" s="645"/>
      <c r="U56" s="645"/>
      <c r="V56" s="645"/>
      <c r="W56" s="645"/>
      <c r="X56" s="645"/>
      <c r="Y56" s="645"/>
      <c r="Z56" s="645"/>
      <c r="AA56" s="645"/>
      <c r="AB56" s="645"/>
      <c r="AC56" s="645"/>
    </row>
    <row r="57" spans="1:29" ht="29.25" customHeight="1" x14ac:dyDescent="0.2">
      <c r="A57" s="645" t="s">
        <v>103</v>
      </c>
      <c r="B57" s="645"/>
      <c r="C57" s="645"/>
      <c r="D57" s="645"/>
      <c r="E57" s="645"/>
      <c r="F57" s="645"/>
      <c r="G57" s="645"/>
      <c r="H57" s="645"/>
      <c r="I57" s="645"/>
      <c r="J57" s="645"/>
      <c r="K57" s="645"/>
      <c r="L57" s="645"/>
      <c r="M57" s="645"/>
      <c r="N57" s="645"/>
      <c r="O57" s="645"/>
      <c r="P57" s="645"/>
      <c r="Q57" s="645"/>
      <c r="R57" s="645"/>
      <c r="S57" s="645"/>
      <c r="T57" s="645"/>
      <c r="U57" s="645"/>
      <c r="V57" s="645"/>
      <c r="W57" s="645"/>
      <c r="X57" s="645"/>
      <c r="Y57" s="645"/>
      <c r="Z57" s="645"/>
      <c r="AA57" s="645"/>
      <c r="AB57" s="645"/>
      <c r="AC57" s="645"/>
    </row>
    <row r="58" spans="1:29" ht="13.5" thickBot="1" x14ac:dyDescent="0.25">
      <c r="A58" s="21"/>
      <c r="B58" s="248"/>
      <c r="C58" s="1"/>
      <c r="D58" s="558" t="s">
        <v>20</v>
      </c>
      <c r="E58" s="558"/>
      <c r="F58" s="558"/>
      <c r="G58" s="558"/>
      <c r="H58" s="558"/>
      <c r="I58" s="558"/>
      <c r="J58" s="558"/>
      <c r="K58" s="558"/>
      <c r="L58" s="558"/>
      <c r="M58" s="558"/>
      <c r="N58" s="558"/>
      <c r="O58" s="39"/>
      <c r="P58" s="11"/>
      <c r="Q58" s="12"/>
      <c r="R58" s="12"/>
      <c r="S58" s="12"/>
    </row>
    <row r="59" spans="1:29" ht="77.25" thickBot="1" x14ac:dyDescent="0.25">
      <c r="A59" s="22"/>
      <c r="B59" s="249"/>
      <c r="C59" s="26"/>
      <c r="D59" s="639" t="s">
        <v>17</v>
      </c>
      <c r="E59" s="640"/>
      <c r="F59" s="640"/>
      <c r="G59" s="641"/>
      <c r="H59" s="45" t="s">
        <v>56</v>
      </c>
      <c r="I59" s="9" t="s">
        <v>57</v>
      </c>
      <c r="J59" s="642" t="s">
        <v>48</v>
      </c>
      <c r="K59" s="643"/>
      <c r="L59" s="643"/>
      <c r="M59" s="644"/>
      <c r="N59" s="36" t="s">
        <v>51</v>
      </c>
      <c r="O59" s="36" t="s">
        <v>59</v>
      </c>
      <c r="P59" s="13"/>
      <c r="Q59" s="14"/>
      <c r="R59" s="14"/>
      <c r="S59" s="14"/>
    </row>
    <row r="60" spans="1:29" ht="13.5" thickBot="1" x14ac:dyDescent="0.25">
      <c r="A60" s="22"/>
      <c r="B60" s="249"/>
      <c r="C60" s="26"/>
      <c r="D60" s="573" t="s">
        <v>19</v>
      </c>
      <c r="E60" s="574"/>
      <c r="F60" s="574"/>
      <c r="G60" s="575"/>
      <c r="H60" s="37">
        <f>H61</f>
        <v>43.099999999999994</v>
      </c>
      <c r="I60" s="37">
        <f>I61</f>
        <v>50.7</v>
      </c>
      <c r="J60" s="60">
        <f>J61</f>
        <v>112.7</v>
      </c>
      <c r="K60" s="62">
        <f t="shared" ref="K60:M60" si="14">K61</f>
        <v>112.7</v>
      </c>
      <c r="L60" s="62">
        <f t="shared" si="14"/>
        <v>4.2</v>
      </c>
      <c r="M60" s="49">
        <f t="shared" si="14"/>
        <v>0</v>
      </c>
      <c r="N60" s="60">
        <f>N61</f>
        <v>94.6</v>
      </c>
      <c r="O60" s="64">
        <f t="shared" ref="O60" si="15">O61</f>
        <v>114.9</v>
      </c>
      <c r="P60" s="13"/>
      <c r="Q60" s="14"/>
      <c r="R60" s="14"/>
      <c r="S60" s="14"/>
    </row>
    <row r="61" spans="1:29" ht="13.5" thickBot="1" x14ac:dyDescent="0.25">
      <c r="A61" s="22"/>
      <c r="B61" s="250"/>
      <c r="C61" s="27"/>
      <c r="D61" s="542" t="s">
        <v>28</v>
      </c>
      <c r="E61" s="543"/>
      <c r="F61" s="543"/>
      <c r="G61" s="544"/>
      <c r="H61" s="46">
        <f>SUMIF(G14:G53,"sb",H14:H53)</f>
        <v>43.099999999999994</v>
      </c>
      <c r="I61" s="46">
        <f>SUMIF(G14:G53,"sb",I14:I53)</f>
        <v>50.7</v>
      </c>
      <c r="J61" s="347">
        <f>SUMIF(G14:G53,"sb",J14:J53)</f>
        <v>112.7</v>
      </c>
      <c r="K61" s="355">
        <f>SUMIF(G14:G53,"sb",K14:K53)</f>
        <v>112.7</v>
      </c>
      <c r="L61" s="355">
        <f>SUMIF(G14:G53,"sb",L14:L53)</f>
        <v>4.2</v>
      </c>
      <c r="M61" s="345">
        <f>SUMIF(G14:G53,"sb",M14:M53)</f>
        <v>0</v>
      </c>
      <c r="N61" s="347">
        <f>SUMIF(G14:G53,"sb",N14:N53)</f>
        <v>94.6</v>
      </c>
      <c r="O61" s="317">
        <f>SUMIF(G14:G53,"sb",O14:O53)</f>
        <v>114.9</v>
      </c>
      <c r="P61" s="13"/>
      <c r="Q61" s="14"/>
      <c r="R61" s="14"/>
      <c r="S61" s="14"/>
    </row>
    <row r="62" spans="1:29" ht="13.5" thickBot="1" x14ac:dyDescent="0.25">
      <c r="A62" s="22"/>
      <c r="B62" s="251"/>
      <c r="C62" s="28"/>
      <c r="D62" s="552" t="s">
        <v>27</v>
      </c>
      <c r="E62" s="553"/>
      <c r="F62" s="553"/>
      <c r="G62" s="554"/>
      <c r="H62" s="47">
        <f>H63</f>
        <v>35</v>
      </c>
      <c r="I62" s="47">
        <f>I63</f>
        <v>0</v>
      </c>
      <c r="J62" s="60">
        <f>J63</f>
        <v>11.7</v>
      </c>
      <c r="K62" s="62">
        <f t="shared" ref="K62:M62" si="16">K63</f>
        <v>11.7</v>
      </c>
      <c r="L62" s="62">
        <f t="shared" si="16"/>
        <v>3.1</v>
      </c>
      <c r="M62" s="49">
        <f t="shared" si="16"/>
        <v>0</v>
      </c>
      <c r="N62" s="60">
        <f>N63</f>
        <v>6.5</v>
      </c>
      <c r="O62" s="64">
        <f t="shared" ref="O62" si="17">O63</f>
        <v>0</v>
      </c>
      <c r="P62" s="13"/>
      <c r="Q62" s="14"/>
      <c r="R62" s="14"/>
      <c r="S62" s="14"/>
    </row>
    <row r="63" spans="1:29" ht="13.5" thickBot="1" x14ac:dyDescent="0.25">
      <c r="A63" s="22"/>
      <c r="B63" s="250"/>
      <c r="C63" s="27"/>
      <c r="D63" s="542" t="s">
        <v>29</v>
      </c>
      <c r="E63" s="543"/>
      <c r="F63" s="543"/>
      <c r="G63" s="544"/>
      <c r="H63" s="46">
        <f>SUMIF(G14:G53,"es",H14:H53)</f>
        <v>35</v>
      </c>
      <c r="I63" s="46">
        <f>SUMIF(G14:G53,"es",I14:I53)</f>
        <v>0</v>
      </c>
      <c r="J63" s="347">
        <f>SUMIF(G14:G53,"es",J14:J53)</f>
        <v>11.7</v>
      </c>
      <c r="K63" s="355">
        <f>SUMIF(G14:G53,"es",K14:K53)</f>
        <v>11.7</v>
      </c>
      <c r="L63" s="355">
        <f>SUMIF(G14:G53,"es",L14:L53)</f>
        <v>3.1</v>
      </c>
      <c r="M63" s="345">
        <f>SUMIF(G14:G53,"es",M14:M53)</f>
        <v>0</v>
      </c>
      <c r="N63" s="347">
        <f>SUMIF(G14:G53,"es",N14:N53)</f>
        <v>6.5</v>
      </c>
      <c r="O63" s="317">
        <f>SUMIF(G14:G53,"es",O14:O53)</f>
        <v>0</v>
      </c>
      <c r="P63" s="13"/>
      <c r="Q63" s="14"/>
      <c r="R63" s="14"/>
      <c r="S63" s="14"/>
    </row>
    <row r="64" spans="1:29" ht="13.5" thickBot="1" x14ac:dyDescent="0.25">
      <c r="A64" s="22"/>
      <c r="B64" s="249"/>
      <c r="C64" s="26"/>
      <c r="D64" s="564" t="s">
        <v>11</v>
      </c>
      <c r="E64" s="565"/>
      <c r="F64" s="565"/>
      <c r="G64" s="566"/>
      <c r="H64" s="48">
        <f>H62+H60</f>
        <v>78.099999999999994</v>
      </c>
      <c r="I64" s="48">
        <f>I62+I60</f>
        <v>50.7</v>
      </c>
      <c r="J64" s="61">
        <f>J60+J62</f>
        <v>124.4</v>
      </c>
      <c r="K64" s="63">
        <f t="shared" ref="K64:M64" si="18">K60+K62</f>
        <v>124.4</v>
      </c>
      <c r="L64" s="63">
        <f t="shared" si="18"/>
        <v>7.3000000000000007</v>
      </c>
      <c r="M64" s="50">
        <f t="shared" si="18"/>
        <v>0</v>
      </c>
      <c r="N64" s="61">
        <f>N60+N62</f>
        <v>101.1</v>
      </c>
      <c r="O64" s="65">
        <f t="shared" ref="O64" si="19">O60+O62</f>
        <v>114.9</v>
      </c>
      <c r="P64" s="13"/>
      <c r="Q64" s="14"/>
      <c r="R64" s="14"/>
      <c r="S64" s="14"/>
    </row>
  </sheetData>
  <mergeCells count="126">
    <mergeCell ref="P1:S1"/>
    <mergeCell ref="D50:D51"/>
    <mergeCell ref="E52:G52"/>
    <mergeCell ref="M47:M48"/>
    <mergeCell ref="N47:N48"/>
    <mergeCell ref="B38:B41"/>
    <mergeCell ref="E29:E32"/>
    <mergeCell ref="D30:D31"/>
    <mergeCell ref="D36:D37"/>
    <mergeCell ref="E36:E37"/>
    <mergeCell ref="D47:D49"/>
    <mergeCell ref="G47:G48"/>
    <mergeCell ref="I25:I27"/>
    <mergeCell ref="J25:J27"/>
    <mergeCell ref="K25:K27"/>
    <mergeCell ref="L25:L27"/>
    <mergeCell ref="E28:G28"/>
    <mergeCell ref="P27:P28"/>
    <mergeCell ref="P30:P31"/>
    <mergeCell ref="D25:D27"/>
    <mergeCell ref="E35:G35"/>
    <mergeCell ref="E21:E27"/>
    <mergeCell ref="F21:F27"/>
    <mergeCell ref="O38:O40"/>
    <mergeCell ref="A38:A41"/>
    <mergeCell ref="P55:S55"/>
    <mergeCell ref="P54:S54"/>
    <mergeCell ref="G25:G27"/>
    <mergeCell ref="Q42:Q43"/>
    <mergeCell ref="R42:R43"/>
    <mergeCell ref="S42:S43"/>
    <mergeCell ref="D42:D43"/>
    <mergeCell ref="E42:E43"/>
    <mergeCell ref="F42:F43"/>
    <mergeCell ref="N38:N40"/>
    <mergeCell ref="H47:H48"/>
    <mergeCell ref="I47:I48"/>
    <mergeCell ref="F36:F37"/>
    <mergeCell ref="P36:P37"/>
    <mergeCell ref="D34:D35"/>
    <mergeCell ref="R25:R26"/>
    <mergeCell ref="S25:S26"/>
    <mergeCell ref="M25:M27"/>
    <mergeCell ref="N25:N27"/>
    <mergeCell ref="O25:O27"/>
    <mergeCell ref="P25:P26"/>
    <mergeCell ref="Q25:Q26"/>
    <mergeCell ref="H25:H27"/>
    <mergeCell ref="C42:C43"/>
    <mergeCell ref="P42:P43"/>
    <mergeCell ref="E41:G41"/>
    <mergeCell ref="D38:D41"/>
    <mergeCell ref="C38:C41"/>
    <mergeCell ref="F38:F40"/>
    <mergeCell ref="G38:G40"/>
    <mergeCell ref="H38:H40"/>
    <mergeCell ref="I38:I40"/>
    <mergeCell ref="J38:J40"/>
    <mergeCell ref="K38:K40"/>
    <mergeCell ref="L38:L40"/>
    <mergeCell ref="M38:M40"/>
    <mergeCell ref="D64:G64"/>
    <mergeCell ref="D58:N58"/>
    <mergeCell ref="D59:G59"/>
    <mergeCell ref="D60:G60"/>
    <mergeCell ref="P44:S44"/>
    <mergeCell ref="C45:S45"/>
    <mergeCell ref="J59:M59"/>
    <mergeCell ref="C44:G44"/>
    <mergeCell ref="D61:G61"/>
    <mergeCell ref="B55:G55"/>
    <mergeCell ref="D62:G62"/>
    <mergeCell ref="D63:G63"/>
    <mergeCell ref="B54:G54"/>
    <mergeCell ref="D53:G53"/>
    <mergeCell ref="A57:AC57"/>
    <mergeCell ref="A56:AC56"/>
    <mergeCell ref="O47:O48"/>
    <mergeCell ref="P48:P49"/>
    <mergeCell ref="Q48:Q49"/>
    <mergeCell ref="R48:R49"/>
    <mergeCell ref="S48:S49"/>
    <mergeCell ref="J47:J48"/>
    <mergeCell ref="K47:K48"/>
    <mergeCell ref="L47:L48"/>
    <mergeCell ref="A2:S2"/>
    <mergeCell ref="A3:S3"/>
    <mergeCell ref="A4:S4"/>
    <mergeCell ref="Q5:S5"/>
    <mergeCell ref="A6:A9"/>
    <mergeCell ref="B6:B9"/>
    <mergeCell ref="C6:C9"/>
    <mergeCell ref="D6:D9"/>
    <mergeCell ref="E6:E9"/>
    <mergeCell ref="P6:S6"/>
    <mergeCell ref="P7:P9"/>
    <mergeCell ref="Q7:S7"/>
    <mergeCell ref="L8:L9"/>
    <mergeCell ref="K7:L7"/>
    <mergeCell ref="J7:J9"/>
    <mergeCell ref="M7:M9"/>
    <mergeCell ref="O6:O9"/>
    <mergeCell ref="Q8:Q9"/>
    <mergeCell ref="R8:R9"/>
    <mergeCell ref="S8:S9"/>
    <mergeCell ref="F6:F9"/>
    <mergeCell ref="G6:G9"/>
    <mergeCell ref="N6:N9"/>
    <mergeCell ref="C18:C20"/>
    <mergeCell ref="D18:D20"/>
    <mergeCell ref="E18:E20"/>
    <mergeCell ref="C16:C17"/>
    <mergeCell ref="D22:D23"/>
    <mergeCell ref="A10:S10"/>
    <mergeCell ref="H6:H8"/>
    <mergeCell ref="I6:I8"/>
    <mergeCell ref="J6:M6"/>
    <mergeCell ref="D16:D17"/>
    <mergeCell ref="P16:P17"/>
    <mergeCell ref="K8:K9"/>
    <mergeCell ref="R16:R17"/>
    <mergeCell ref="A11:S11"/>
    <mergeCell ref="B12:S12"/>
    <mergeCell ref="C13:S13"/>
    <mergeCell ref="S16:S17"/>
    <mergeCell ref="E17:G17"/>
  </mergeCells>
  <printOptions horizontalCentered="1"/>
  <pageMargins left="0.31496062992125984" right="0.11811023622047245" top="0.55118110236220474" bottom="0.35433070866141736" header="0.31496062992125984" footer="0.31496062992125984"/>
  <pageSetup paperSize="9" orientation="landscape" r:id="rId1"/>
  <rowBreaks count="2" manualBreakCount="2">
    <brk id="20" max="18" man="1"/>
    <brk id="35" max="18" man="1"/>
  </rowBreaks>
  <colBreaks count="1" manualBreakCount="1">
    <brk id="19" min="1" max="3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Asignavimų valdydojai</vt:lpstr>
      <vt:lpstr>09 programa</vt:lpstr>
      <vt:lpstr>Aiškinamoji lentelė</vt:lpstr>
      <vt:lpstr>'09 programa'!Print_Area</vt:lpstr>
      <vt:lpstr>'Aiškinamoji lentelė'!Print_Area</vt:lpstr>
      <vt:lpstr>'09 programa'!Print_Titles</vt:lpstr>
      <vt:lpstr>'Aiškinamoji lentelė'!Print_Titles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I.Steponaviciene</dc:creator>
  <cp:lastModifiedBy>Jurgita Cinauskaite</cp:lastModifiedBy>
  <cp:lastPrinted>2016-12-02T08:43:54Z</cp:lastPrinted>
  <dcterms:created xsi:type="dcterms:W3CDTF">2005-11-15T09:07:30Z</dcterms:created>
  <dcterms:modified xsi:type="dcterms:W3CDTF">2016-12-07T08:10:24Z</dcterms:modified>
</cp:coreProperties>
</file>