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V.Palaimiene\Desktop\2017-06-29 SPRENDIMAI\"/>
    </mc:Choice>
  </mc:AlternateContent>
  <bookViews>
    <workbookView xWindow="0" yWindow="180" windowWidth="28800" windowHeight="13410" tabRatio="726"/>
  </bookViews>
  <sheets>
    <sheet name="Turinys" sheetId="30" r:id="rId1"/>
    <sheet name="Sutartiniai žymėjimai" sheetId="20" r:id="rId2"/>
    <sheet name="1. Vizijos rodikliai" sheetId="15" r:id="rId3"/>
    <sheet name="2. Tikslų-uždavinių rodikliai" sheetId="29" r:id="rId4"/>
    <sheet name="3. Prioritetų įgyvendinimas" sheetId="16" r:id="rId5"/>
    <sheet name="4. Priemonių įgyvendinimas" sheetId="27" r:id="rId6"/>
  </sheets>
  <externalReferences>
    <externalReference r:id="rId7"/>
  </externalReferences>
  <definedNames>
    <definedName name="_ftn1" localSheetId="3">'2. Tikslų-uždavinių rodikliai'!#REF!</definedName>
    <definedName name="_ftn2" localSheetId="3">'2. Tikslų-uždavinių rodikliai'!#REF!</definedName>
    <definedName name="_ftnref1" localSheetId="3">'2. Tikslų-uždavinių rodikliai'!$E$31</definedName>
    <definedName name="_ftnref2" localSheetId="3">'2. Tikslų-uždavinių rodikliai'!$E$32</definedName>
    <definedName name="_xlnm.Print_Area" localSheetId="2">'1. Vizijos rodikliai'!$A$1:$J$12</definedName>
    <definedName name="_xlnm.Print_Area" localSheetId="3">'2. Tikslų-uždavinių rodikliai'!$A$1:$J$379</definedName>
    <definedName name="_xlnm.Print_Area" localSheetId="5">'4. Priemonių įgyvendinimas'!$A$1:$I$1260</definedName>
    <definedName name="_xlnm.Print_Area" localSheetId="1">'Sutartiniai žymėjimai'!$A$1:$O$39</definedName>
    <definedName name="_xlnm.Print_Titles" localSheetId="3">'2. Tikslų-uždavinių rodikliai'!$6:$6</definedName>
  </definedNames>
  <calcPr calcId="162913"/>
</workbook>
</file>

<file path=xl/calcChain.xml><?xml version="1.0" encoding="utf-8"?>
<calcChain xmlns="http://schemas.openxmlformats.org/spreadsheetml/2006/main">
  <c r="H7" i="16" l="1"/>
  <c r="H6" i="16" l="1"/>
  <c r="I31" i="16" l="1"/>
  <c r="E1003" i="27"/>
  <c r="H9" i="16" l="1"/>
  <c r="H8" i="16"/>
  <c r="I32" i="16"/>
  <c r="I30" i="16"/>
  <c r="I29" i="16"/>
  <c r="I17" i="16"/>
  <c r="I16" i="16"/>
  <c r="I15" i="16"/>
  <c r="I14" i="16"/>
  <c r="E358" i="27" l="1"/>
  <c r="E359" i="27"/>
  <c r="E360" i="27"/>
  <c r="E361" i="27"/>
  <c r="E1077" i="27" l="1"/>
  <c r="E1078" i="27"/>
  <c r="E1079" i="27"/>
  <c r="E1080" i="27"/>
  <c r="E408" i="27" l="1"/>
  <c r="E409" i="27"/>
  <c r="E410" i="27"/>
  <c r="E411" i="27"/>
  <c r="E6" i="27" l="1"/>
  <c r="E7" i="27"/>
  <c r="E8" i="27"/>
  <c r="E9" i="27"/>
  <c r="E1187" i="27" l="1"/>
  <c r="D1187" i="27"/>
  <c r="C1187" i="27"/>
  <c r="B1187" i="27"/>
  <c r="E1186" i="27"/>
  <c r="D1186" i="27"/>
  <c r="C1186" i="27"/>
  <c r="B1186" i="27"/>
  <c r="E1185" i="27"/>
  <c r="D1185" i="27"/>
  <c r="C1185" i="27"/>
  <c r="B1185" i="27"/>
  <c r="E1184" i="27"/>
  <c r="D1184" i="27"/>
  <c r="C1184" i="27"/>
  <c r="B1184" i="27"/>
  <c r="D1008" i="27"/>
  <c r="D1002" i="27" s="1"/>
  <c r="E1005" i="27"/>
  <c r="D1005" i="27"/>
  <c r="C1005" i="27"/>
  <c r="B1005" i="27"/>
  <c r="E1004" i="27"/>
  <c r="D1004" i="27"/>
  <c r="C1004" i="27"/>
  <c r="B1004" i="27"/>
  <c r="D1003" i="27"/>
  <c r="C1003" i="27"/>
  <c r="B1003" i="27"/>
  <c r="E1002" i="27"/>
  <c r="C1002" i="27"/>
  <c r="B1002" i="27"/>
  <c r="E924" i="27"/>
  <c r="E921" i="27"/>
  <c r="J921" i="27" s="1"/>
  <c r="D921" i="27"/>
  <c r="C921" i="27"/>
  <c r="B921" i="27"/>
  <c r="E920" i="27"/>
  <c r="J920" i="27" s="1"/>
  <c r="D920" i="27"/>
  <c r="C920" i="27"/>
  <c r="B920" i="27"/>
  <c r="E919" i="27"/>
  <c r="J919" i="27" s="1"/>
  <c r="D919" i="27"/>
  <c r="C919" i="27"/>
  <c r="E918" i="27"/>
  <c r="D918" i="27"/>
  <c r="C918" i="27"/>
  <c r="B918" i="27"/>
  <c r="E917" i="27"/>
  <c r="J917" i="27" s="1"/>
  <c r="D917" i="27"/>
  <c r="C917" i="27"/>
  <c r="B917" i="27"/>
  <c r="B856" i="27"/>
  <c r="E829" i="27"/>
  <c r="E823" i="27" s="1"/>
  <c r="E826" i="27"/>
  <c r="D826" i="27"/>
  <c r="C826" i="27"/>
  <c r="B826" i="27"/>
  <c r="E825" i="27"/>
  <c r="D825" i="27"/>
  <c r="C825" i="27"/>
  <c r="B825" i="27"/>
  <c r="E824" i="27"/>
  <c r="D824" i="27"/>
  <c r="C824" i="27"/>
  <c r="B824" i="27"/>
  <c r="D823" i="27"/>
  <c r="C823" i="27"/>
  <c r="B823" i="27"/>
  <c r="E776" i="27"/>
  <c r="D776" i="27"/>
  <c r="C776" i="27"/>
  <c r="B776" i="27"/>
  <c r="E748" i="27"/>
  <c r="D748" i="27"/>
  <c r="C748" i="27"/>
  <c r="B748" i="27"/>
  <c r="E747" i="27"/>
  <c r="D747" i="27"/>
  <c r="C747" i="27"/>
  <c r="B747" i="27"/>
  <c r="E746" i="27"/>
  <c r="D746" i="27"/>
  <c r="C746" i="27"/>
  <c r="B746" i="27"/>
  <c r="E745" i="27"/>
  <c r="D745" i="27"/>
  <c r="C745" i="27"/>
  <c r="B745" i="27"/>
  <c r="E693" i="27"/>
  <c r="E687" i="27" s="1"/>
  <c r="E690" i="27"/>
  <c r="B690" i="27"/>
  <c r="E689" i="27"/>
  <c r="B689" i="27"/>
  <c r="E688" i="27"/>
  <c r="B688" i="27"/>
  <c r="B687" i="27"/>
  <c r="E614" i="27"/>
  <c r="D614" i="27"/>
  <c r="C614" i="27"/>
  <c r="B614" i="27"/>
  <c r="B513" i="27" s="1"/>
  <c r="E516" i="27"/>
  <c r="D516" i="27"/>
  <c r="C516" i="27"/>
  <c r="B516" i="27"/>
  <c r="E515" i="27"/>
  <c r="D515" i="27"/>
  <c r="C515" i="27"/>
  <c r="B515" i="27"/>
  <c r="E514" i="27"/>
  <c r="D514" i="27"/>
  <c r="C514" i="27"/>
  <c r="B514" i="27"/>
  <c r="E513" i="27"/>
  <c r="D513" i="27"/>
  <c r="C513" i="27"/>
  <c r="H226" i="29"/>
  <c r="I226" i="29" s="1"/>
  <c r="G32" i="16"/>
  <c r="G31" i="16"/>
  <c r="G30" i="16"/>
  <c r="G29" i="16"/>
  <c r="D28" i="16"/>
  <c r="E31" i="16" s="1"/>
  <c r="B28" i="16"/>
  <c r="C31" i="16" s="1"/>
  <c r="H21" i="16"/>
  <c r="I22" i="16" s="1"/>
  <c r="F21" i="16"/>
  <c r="G24" i="16" s="1"/>
  <c r="D21" i="16"/>
  <c r="E24" i="16" s="1"/>
  <c r="B21" i="16"/>
  <c r="C24" i="16" s="1"/>
  <c r="B16" i="16"/>
  <c r="B8" i="16" s="1"/>
  <c r="D15" i="16"/>
  <c r="D7" i="16" s="1"/>
  <c r="B15" i="16"/>
  <c r="B7" i="16" s="1"/>
  <c r="B14" i="16"/>
  <c r="F13" i="16"/>
  <c r="D13" i="16"/>
  <c r="E14" i="16" s="1"/>
  <c r="B13" i="16"/>
  <c r="F8" i="16"/>
  <c r="D8" i="16"/>
  <c r="F7" i="16"/>
  <c r="F6" i="16"/>
  <c r="D6" i="16"/>
  <c r="H5" i="16" l="1"/>
  <c r="J918" i="27"/>
  <c r="G17" i="16"/>
  <c r="G14" i="16"/>
  <c r="I23" i="16"/>
  <c r="I24" i="16"/>
  <c r="C15" i="16"/>
  <c r="C14" i="16"/>
  <c r="J513" i="27"/>
  <c r="D5" i="16"/>
  <c r="B6" i="16"/>
  <c r="C29" i="16"/>
  <c r="E16" i="16"/>
  <c r="B5" i="16"/>
  <c r="C7" i="16" s="1"/>
  <c r="C30" i="16"/>
  <c r="J514" i="27"/>
  <c r="J515" i="27"/>
  <c r="J516" i="27"/>
  <c r="F5" i="16"/>
  <c r="G8" i="16" s="1"/>
  <c r="G16" i="16"/>
  <c r="G22" i="16"/>
  <c r="G23" i="16"/>
  <c r="E30" i="16"/>
  <c r="G15" i="16"/>
  <c r="E29" i="16"/>
  <c r="C22" i="16"/>
  <c r="C23" i="16"/>
  <c r="E22" i="16"/>
  <c r="E23" i="16"/>
  <c r="E6" i="16" l="1"/>
  <c r="E7" i="16" s="1"/>
  <c r="E8" i="16" s="1"/>
  <c r="I6" i="16"/>
  <c r="I8" i="16"/>
  <c r="I7" i="16"/>
  <c r="G7" i="16"/>
  <c r="E241" i="27"/>
  <c r="E242" i="27"/>
  <c r="E243" i="27"/>
  <c r="E244" i="27"/>
  <c r="E45" i="27" l="1"/>
  <c r="E46" i="27"/>
  <c r="E47" i="27"/>
  <c r="E48" i="27"/>
  <c r="J9" i="27" s="1"/>
  <c r="E49" i="27"/>
  <c r="E121" i="27"/>
  <c r="E120" i="27"/>
  <c r="E119" i="27"/>
  <c r="E118" i="27"/>
  <c r="E117" i="27"/>
  <c r="D117" i="27"/>
  <c r="J7" i="27" l="1"/>
  <c r="J8" i="27"/>
  <c r="J6" i="27"/>
  <c r="D411" i="27"/>
  <c r="D1077" i="27" l="1"/>
  <c r="C48" i="27" l="1"/>
  <c r="B48" i="27"/>
  <c r="B47" i="27"/>
  <c r="B46" i="27"/>
  <c r="B45" i="27"/>
  <c r="D48" i="27"/>
  <c r="D47" i="27"/>
  <c r="D45" i="27"/>
  <c r="D49" i="27"/>
  <c r="D1079" i="27" l="1"/>
  <c r="D1078" i="27"/>
  <c r="D408" i="27" l="1"/>
  <c r="D409" i="27"/>
  <c r="D410" i="27"/>
  <c r="D358" i="27"/>
  <c r="D359" i="27"/>
  <c r="D360" i="27"/>
  <c r="D361" i="27"/>
  <c r="D244" i="27"/>
  <c r="D243" i="27"/>
  <c r="D242" i="27"/>
  <c r="D241" i="27"/>
  <c r="C117" i="27"/>
  <c r="C118" i="27"/>
  <c r="D118" i="27"/>
  <c r="C119" i="27"/>
  <c r="D119" i="27"/>
  <c r="C120" i="27"/>
  <c r="D120" i="27"/>
  <c r="C121" i="27"/>
  <c r="D121" i="27"/>
  <c r="B121" i="27"/>
  <c r="B120" i="27"/>
  <c r="B119" i="27"/>
  <c r="B118" i="27"/>
  <c r="B117" i="27"/>
  <c r="D46" i="27"/>
  <c r="D6" i="27"/>
  <c r="D21" i="27" l="1"/>
  <c r="D19" i="27"/>
  <c r="D7" i="27" l="1"/>
  <c r="D8" i="27"/>
  <c r="D9" i="27"/>
  <c r="D333" i="27" l="1"/>
  <c r="D1080" i="27" l="1"/>
  <c r="C1077" i="27" l="1"/>
  <c r="C1078" i="27"/>
  <c r="C1079" i="27"/>
  <c r="C1080" i="27"/>
  <c r="B1078" i="27"/>
  <c r="B1079" i="27"/>
  <c r="B1080" i="27"/>
  <c r="B1077" i="27"/>
  <c r="C45" i="27" l="1"/>
  <c r="C46" i="27"/>
  <c r="C47" i="27"/>
  <c r="C241" i="27" l="1"/>
  <c r="B241" i="27"/>
  <c r="C242" i="27"/>
  <c r="C243" i="27"/>
  <c r="C244" i="27"/>
  <c r="C358" i="27"/>
  <c r="C359" i="27"/>
  <c r="C360" i="27"/>
  <c r="C361" i="27"/>
  <c r="C408" i="27"/>
  <c r="C409" i="27"/>
  <c r="C410" i="27"/>
  <c r="C411" i="27"/>
  <c r="C6" i="27" l="1"/>
  <c r="C7" i="27"/>
  <c r="C8" i="27"/>
  <c r="C9" i="27"/>
  <c r="B6" i="27"/>
  <c r="B409" i="27" l="1"/>
  <c r="B410" i="27"/>
  <c r="B411" i="27"/>
  <c r="B408" i="27"/>
  <c r="B359" i="27" l="1"/>
  <c r="B360" i="27"/>
  <c r="B361" i="27"/>
  <c r="B358" i="27"/>
  <c r="B242" i="27" l="1"/>
  <c r="B243" i="27"/>
  <c r="B244" i="27"/>
  <c r="B9" i="27" l="1"/>
  <c r="B8" i="27"/>
  <c r="B7" i="27"/>
</calcChain>
</file>

<file path=xl/comments1.xml><?xml version="1.0" encoding="utf-8"?>
<comments xmlns="http://schemas.openxmlformats.org/spreadsheetml/2006/main">
  <authors>
    <author>Snieguole Kacerauskaite</author>
  </authors>
  <commentList>
    <comment ref="I4" authorId="0" shapeId="0">
      <text>
        <r>
          <rPr>
            <sz val="9"/>
            <color indexed="81"/>
            <rFont val="Tahoma"/>
            <family val="2"/>
            <charset val="186"/>
          </rPr>
          <t xml:space="preserve">Skaičiuojama pagal vidutinį metinį gyventojų skaičių
</t>
        </r>
      </text>
    </comment>
    <comment ref="I5" authorId="0" shapeId="0">
      <text>
        <r>
          <rPr>
            <sz val="9"/>
            <color indexed="81"/>
            <rFont val="Tahoma"/>
            <family val="2"/>
            <charset val="186"/>
          </rPr>
          <t>Bus atnaujinta 2017-05-23</t>
        </r>
        <r>
          <rPr>
            <sz val="9"/>
            <color indexed="81"/>
            <rFont val="Tahoma"/>
            <family val="2"/>
            <charset val="186"/>
          </rPr>
          <t xml:space="preserve">
</t>
        </r>
      </text>
    </comment>
    <comment ref="I6" authorId="0" shapeId="0">
      <text>
        <r>
          <rPr>
            <sz val="9"/>
            <color indexed="81"/>
            <rFont val="Tahoma"/>
            <family val="2"/>
            <charset val="186"/>
          </rPr>
          <t>Bus atnaujinta 2017-07-25</t>
        </r>
      </text>
    </comment>
    <comment ref="I7" authorId="0" shapeId="0">
      <text>
        <r>
          <rPr>
            <sz val="9"/>
            <color indexed="81"/>
            <rFont val="Tahoma"/>
            <family val="2"/>
            <charset val="186"/>
          </rPr>
          <t>Bus atnaujinta 2017-09-29</t>
        </r>
      </text>
    </comment>
    <comment ref="I8" authorId="0" shapeId="0">
      <text>
        <r>
          <rPr>
            <sz val="9"/>
            <color indexed="81"/>
            <rFont val="Tahoma"/>
            <family val="2"/>
            <charset val="186"/>
          </rPr>
          <t>Bus atnaujinta 2017-05-26</t>
        </r>
      </text>
    </comment>
  </commentList>
</comments>
</file>

<file path=xl/comments2.xml><?xml version="1.0" encoding="utf-8"?>
<comments xmlns="http://schemas.openxmlformats.org/spreadsheetml/2006/main">
  <authors>
    <author>Snieguole Kacerauskaite</author>
    <author>Rasa Rumsiene</author>
    <author>Audra Cepiene</author>
    <author>Lina Dulinskiene</author>
    <author>Raimondas</author>
    <author>Karolina Kudreviciute</author>
    <author>Sniega</author>
    <author>Indre Buteniene</author>
    <author>Edita Mockiene</author>
  </authors>
  <commentList>
    <comment ref="H8" authorId="0" shapeId="0">
      <text>
        <r>
          <rPr>
            <sz val="9"/>
            <color indexed="81"/>
            <rFont val="Tahoma"/>
            <family val="2"/>
            <charset val="186"/>
          </rPr>
          <t>Pagal 2016 m. Socialinių mokslų kolegijos atliktą 2015 m. galimybių studiją  
„KLAIPĖDOS JAUNIMO SITUACIJOS TYRIMAS“</t>
        </r>
      </text>
    </comment>
    <comment ref="I8" authorId="0" shapeId="0">
      <text>
        <r>
          <rPr>
            <sz val="9"/>
            <color indexed="81"/>
            <rFont val="Tahoma"/>
            <family val="2"/>
            <charset val="186"/>
          </rPr>
          <t xml:space="preserve">2016 m. tyrmas nebuvo atliktas
</t>
        </r>
      </text>
    </comment>
    <comment ref="I16" authorId="0" shapeId="0">
      <text>
        <r>
          <rPr>
            <sz val="9"/>
            <color indexed="81"/>
            <rFont val="Tahoma"/>
            <family val="2"/>
            <charset val="186"/>
          </rPr>
          <t xml:space="preserve">Darbuotojai, turintys Jaunimo darbuotojo sertifikatus:  http://www.jrd.lt/uploads/Renginiai%202014/Jaunimo%20darbuotoj%C5%B3%20sara%C5%A1as.pdf
</t>
        </r>
      </text>
    </comment>
    <comment ref="B17" authorId="0" shapeId="0">
      <text>
        <r>
          <rPr>
            <b/>
            <sz val="9"/>
            <color indexed="81"/>
            <rFont val="Tahoma"/>
            <family val="2"/>
            <charset val="186"/>
          </rPr>
          <t>Snieguole Kacerauskaite:</t>
        </r>
        <r>
          <rPr>
            <sz val="9"/>
            <color indexed="81"/>
            <rFont val="Tahoma"/>
            <family val="2"/>
            <charset val="186"/>
          </rPr>
          <t xml:space="preserve">
Skaičiuojamos NVO, priklausančios Klaipėdos jaunimo organizacijų asociacijai "Apskritasis stalas"</t>
        </r>
      </text>
    </comment>
    <comment ref="I17" authorId="0" shapeId="0">
      <text>
        <r>
          <rPr>
            <sz val="9"/>
            <color indexed="81"/>
            <rFont val="Tahoma"/>
            <family val="2"/>
            <charset val="186"/>
          </rPr>
          <t xml:space="preserve">2016 m. tyrmas nebuvo atliktas
</t>
        </r>
      </text>
    </comment>
    <comment ref="F20" authorId="0" shapeId="0">
      <text>
        <r>
          <rPr>
            <b/>
            <sz val="9"/>
            <color indexed="81"/>
            <rFont val="Tahoma"/>
            <family val="2"/>
            <charset val="186"/>
          </rPr>
          <t>Snieguole Kacerauskaite:</t>
        </r>
        <r>
          <rPr>
            <sz val="9"/>
            <color indexed="81"/>
            <rFont val="Tahoma"/>
            <family val="2"/>
            <charset val="186"/>
          </rPr>
          <t xml:space="preserve">
Tyrimą planuojama atlikti 2015 m.</t>
        </r>
      </text>
    </comment>
    <comment ref="F21" authorId="0" shapeId="0">
      <text>
        <r>
          <rPr>
            <b/>
            <sz val="9"/>
            <color indexed="81"/>
            <rFont val="Tahoma"/>
            <family val="2"/>
            <charset val="186"/>
          </rPr>
          <t>Snieguole Kacerauskaite:</t>
        </r>
        <r>
          <rPr>
            <sz val="9"/>
            <color indexed="81"/>
            <rFont val="Tahoma"/>
            <family val="2"/>
            <charset val="186"/>
          </rPr>
          <t xml:space="preserve">
Tyrimą planuojama atlikti 2015 m.</t>
        </r>
      </text>
    </comment>
    <comment ref="I37" authorId="0" shapeId="0">
      <text>
        <r>
          <rPr>
            <b/>
            <sz val="9"/>
            <color indexed="81"/>
            <rFont val="Tahoma"/>
            <family val="2"/>
            <charset val="186"/>
          </rPr>
          <t>Snieguole Kacerauskaite:</t>
        </r>
        <r>
          <rPr>
            <sz val="9"/>
            <color indexed="81"/>
            <rFont val="Tahoma"/>
            <family val="2"/>
            <charset val="186"/>
          </rPr>
          <t xml:space="preserve">
Suaugusiųjų gimnazija atsisakė teikiamų paslaugų</t>
        </r>
      </text>
    </comment>
    <comment ref="F46" authorId="0" shapeId="0">
      <text>
        <r>
          <rPr>
            <b/>
            <sz val="9"/>
            <color indexed="81"/>
            <rFont val="Tahoma"/>
            <family val="2"/>
            <charset val="186"/>
          </rPr>
          <t>Snieguole Kacerauskaite:</t>
        </r>
        <r>
          <rPr>
            <sz val="9"/>
            <color indexed="81"/>
            <rFont val="Tahoma"/>
            <family val="2"/>
            <charset val="186"/>
          </rPr>
          <t xml:space="preserve">
Gyvensenos tyrimas planuojamas atlikti 2015 m.</t>
        </r>
      </text>
    </comment>
    <comment ref="F47" authorId="0" shapeId="0">
      <text>
        <r>
          <rPr>
            <b/>
            <sz val="9"/>
            <color indexed="81"/>
            <rFont val="Tahoma"/>
            <family val="2"/>
            <charset val="186"/>
          </rPr>
          <t>Snieguole Kacerauskaite:</t>
        </r>
        <r>
          <rPr>
            <sz val="9"/>
            <color indexed="81"/>
            <rFont val="Tahoma"/>
            <family val="2"/>
            <charset val="186"/>
          </rPr>
          <t xml:space="preserve">
Gyvensenos tyrimas planuojamas atlikti 2015 m.
</t>
        </r>
      </text>
    </comment>
    <comment ref="F48" authorId="0" shapeId="0">
      <text>
        <r>
          <rPr>
            <b/>
            <sz val="9"/>
            <color indexed="81"/>
            <rFont val="Tahoma"/>
            <family val="2"/>
            <charset val="186"/>
          </rPr>
          <t>Snieguole Kacerauskaite:</t>
        </r>
        <r>
          <rPr>
            <sz val="9"/>
            <color indexed="81"/>
            <rFont val="Tahoma"/>
            <family val="2"/>
            <charset val="186"/>
          </rPr>
          <t xml:space="preserve">
Gyvensenos tyrimas planuojamas atlikti 2015 m.</t>
        </r>
      </text>
    </comment>
    <comment ref="F49" authorId="0" shapeId="0">
      <text>
        <r>
          <rPr>
            <b/>
            <sz val="9"/>
            <color indexed="81"/>
            <rFont val="Tahoma"/>
            <family val="2"/>
            <charset val="186"/>
          </rPr>
          <t>Snieguole Kacerauskaite:</t>
        </r>
        <r>
          <rPr>
            <sz val="9"/>
            <color indexed="81"/>
            <rFont val="Tahoma"/>
            <family val="2"/>
            <charset val="186"/>
          </rPr>
          <t xml:space="preserve">
Gyvensenos tyrimas planuojamas atlikti 2015 m.</t>
        </r>
      </text>
    </comment>
    <comment ref="F50" authorId="0" shapeId="0">
      <text>
        <r>
          <rPr>
            <b/>
            <sz val="9"/>
            <color indexed="81"/>
            <rFont val="Tahoma"/>
            <family val="2"/>
            <charset val="186"/>
          </rPr>
          <t>Snieguole Kacerauskaite:</t>
        </r>
        <r>
          <rPr>
            <sz val="9"/>
            <color indexed="81"/>
            <rFont val="Tahoma"/>
            <family val="2"/>
            <charset val="186"/>
          </rPr>
          <t xml:space="preserve">
Gyvensenos tyrimas planuojamas atlikti 2015 m.</t>
        </r>
      </text>
    </comment>
    <comment ref="I84" authorId="0" shapeId="0">
      <text>
        <r>
          <rPr>
            <sz val="9"/>
            <color indexed="81"/>
            <rFont val="Tahoma"/>
            <family val="2"/>
            <charset val="186"/>
          </rPr>
          <t>Eilės išnyko dėl socialinių paslaugų plėtros:  atidaryti du dienos centrai BĮ socialinių paslaugų centre „Danė“ (asmenims su psichine negalia ir senyvo amžiaus asmenims) ir pradėta teikti dienos socialinė globa BĮ Neįgaliųjų centre „Klaipėdos lakštutė“</t>
        </r>
        <r>
          <rPr>
            <sz val="9"/>
            <color indexed="81"/>
            <rFont val="Tahoma"/>
            <family val="2"/>
            <charset val="186"/>
          </rPr>
          <t xml:space="preserve">
</t>
        </r>
      </text>
    </comment>
    <comment ref="H139" authorId="0" shapeId="0">
      <text>
        <r>
          <rPr>
            <b/>
            <sz val="9"/>
            <color indexed="81"/>
            <rFont val="Tahoma"/>
            <family val="2"/>
            <charset val="186"/>
          </rPr>
          <t>Snieguole Kacerauskaite:</t>
        </r>
        <r>
          <rPr>
            <sz val="9"/>
            <color indexed="81"/>
            <rFont val="Tahoma"/>
            <family val="2"/>
            <charset val="186"/>
          </rPr>
          <t xml:space="preserve">
Vaikų gyvensenos tyrimas bus atliktas 2016 m., o suaugusiųjų - 2018 m. (pagal LR Sveikatos ministro įsakymą)</t>
        </r>
      </text>
    </comment>
    <comment ref="H142" authorId="0" shapeId="0">
      <text>
        <r>
          <rPr>
            <sz val="9"/>
            <color indexed="81"/>
            <rFont val="Tahoma"/>
            <family val="2"/>
            <charset val="186"/>
          </rPr>
          <t>Pagal Socialinių mokslų kolegijos atliktaą 2015 m. Galimybių stidiją "Klaipėdos jaunimo situacijos tyrimas"</t>
        </r>
      </text>
    </comment>
    <comment ref="F147" authorId="0" shapeId="0">
      <text>
        <r>
          <rPr>
            <sz val="9"/>
            <color indexed="81"/>
            <rFont val="Tahoma"/>
            <family val="2"/>
            <charset val="186"/>
          </rPr>
          <t>2013 m. iš 150 dirbančių trenerių tik 2 neturėjo kvalifikacinės kategorijos</t>
        </r>
      </text>
    </comment>
    <comment ref="I147" authorId="1" shapeId="0">
      <text>
        <r>
          <rPr>
            <b/>
            <sz val="9"/>
            <color indexed="81"/>
            <rFont val="Tahoma"/>
            <family val="2"/>
            <charset val="186"/>
          </rPr>
          <t>Rasa Rumsiene:</t>
        </r>
        <r>
          <rPr>
            <sz val="9"/>
            <color indexed="81"/>
            <rFont val="Tahoma"/>
            <family val="2"/>
            <charset val="186"/>
          </rPr>
          <t xml:space="preserve">
Iš 224 trenrių 34 neturi kategorijų</t>
        </r>
      </text>
    </comment>
    <comment ref="I151" authorId="1" shapeId="0">
      <text>
        <r>
          <rPr>
            <b/>
            <sz val="9"/>
            <color indexed="81"/>
            <rFont val="Tahoma"/>
            <family val="2"/>
            <charset val="186"/>
          </rPr>
          <t>Rasa Rumsiene:</t>
        </r>
        <r>
          <rPr>
            <sz val="9"/>
            <color indexed="81"/>
            <rFont val="Tahoma"/>
            <family val="2"/>
            <charset val="186"/>
          </rPr>
          <t xml:space="preserve">
18305 mokiniai, iš jų 9072 sportuoja</t>
        </r>
      </text>
    </comment>
    <comment ref="H155" authorId="0" shapeId="0">
      <text>
        <r>
          <rPr>
            <b/>
            <sz val="9"/>
            <color indexed="81"/>
            <rFont val="Tahoma"/>
            <family val="2"/>
            <charset val="186"/>
          </rPr>
          <t>Snieguole Kacerauskaite:</t>
        </r>
        <r>
          <rPr>
            <sz val="9"/>
            <color indexed="81"/>
            <rFont val="Tahoma"/>
            <family val="2"/>
            <charset val="186"/>
          </rPr>
          <t xml:space="preserve">
Iš viso 6 aikštelės: prie Prano Mašioto progimnazijos, Ievos Simonaitytės mokyklos, Žaliakalnio gimnazijos, "Vėtrungės" gimnazijos, Martyno Mažvydo pagrindinės mokyklos, Futbolo sporto mokyklos</t>
        </r>
      </text>
    </comment>
    <comment ref="I157" authorId="0" shapeId="0">
      <text>
        <r>
          <rPr>
            <b/>
            <sz val="9"/>
            <color indexed="81"/>
            <rFont val="Tahoma"/>
            <family val="2"/>
            <charset val="186"/>
          </rPr>
          <t>Snieguole Kacerauskaite:</t>
        </r>
        <r>
          <rPr>
            <sz val="9"/>
            <color indexed="81"/>
            <rFont val="Tahoma"/>
            <family val="2"/>
            <charset val="186"/>
          </rPr>
          <t xml:space="preserve">
iš 55 seniūnaitijų sporto renginius organizavo tik 4</t>
        </r>
      </text>
    </comment>
    <comment ref="D161" authorId="2" shapeId="0">
      <text>
        <r>
          <rPr>
            <sz val="9"/>
            <color indexed="81"/>
            <rFont val="Tahoma"/>
            <family val="2"/>
            <charset val="186"/>
          </rPr>
          <t xml:space="preserve">Klientų aptarnavimo sk. viršininkė
</t>
        </r>
      </text>
    </comment>
    <comment ref="H176" authorId="2" shapeId="0">
      <text>
        <r>
          <rPr>
            <b/>
            <sz val="9"/>
            <color indexed="81"/>
            <rFont val="Tahoma"/>
            <family val="2"/>
            <charset val="186"/>
          </rPr>
          <t>Alma Truncienė:</t>
        </r>
        <r>
          <rPr>
            <sz val="9"/>
            <color indexed="81"/>
            <rFont val="Tahoma"/>
            <family val="2"/>
            <charset val="186"/>
          </rPr>
          <t xml:space="preserve">
 pakeistas (įregistruotas Nekilnojamame turto registre) naudojimo būdas iš pramonės  į komercinės paskirties objektų teritorijų: pagal 2012-02-03 DP  žemės sklypo Liepų 83; pagal 2014-11-25 žemės valdos projektą Liepų 87M, Liepų 887N - iš viso 3/3,845ha</t>
        </r>
      </text>
    </comment>
    <comment ref="I176" authorId="2" shapeId="0">
      <text>
        <r>
          <rPr>
            <sz val="9"/>
            <color indexed="81"/>
            <rFont val="Tahoma"/>
            <family val="2"/>
            <charset val="186"/>
          </rPr>
          <t>(Piliavietės teritorijoje Priešpilio g. 4,5,6,9 buvo pakeista iš pramonės ir sandėliavimo objektų teritorijos į komercinės paskirties objektų, daugiabučių gyvenamųjų pastatų  teritorijas)</t>
        </r>
      </text>
    </comment>
    <comment ref="I178" authorId="2" shapeId="0">
      <text>
        <r>
          <rPr>
            <sz val="9"/>
            <color indexed="81"/>
            <rFont val="Tahoma"/>
            <family val="2"/>
            <charset val="186"/>
          </rPr>
          <t>Parengta schema, kuriai buvo pritarta 2016 m. liepos 7 d. Klaipėdos miesto tarybos kolegijos posėdyje</t>
        </r>
      </text>
    </comment>
    <comment ref="F189" authorId="2" shapeId="0">
      <text>
        <r>
          <rPr>
            <sz val="9"/>
            <color indexed="81"/>
            <rFont val="Tahoma"/>
            <family val="2"/>
            <charset val="186"/>
          </rPr>
          <t xml:space="preserve">Vietinės reikšmės automobilių kelių su patobulinta danga ilgis - 367 km.
</t>
        </r>
      </text>
    </comment>
    <comment ref="H189" authorId="2" shapeId="0">
      <text>
        <r>
          <rPr>
            <sz val="9"/>
            <color indexed="81"/>
            <rFont val="Tahoma"/>
            <family val="2"/>
            <charset val="186"/>
          </rPr>
          <t xml:space="preserve"> Gatvių, kuriose išskirtos prioritetinės viešojo transporto judėjimo juostos, ilgis 9,5 km, patobulinta danga ilgis - 381 km.</t>
        </r>
      </text>
    </comment>
    <comment ref="I189" authorId="2" shapeId="0">
      <text>
        <r>
          <rPr>
            <sz val="9"/>
            <color indexed="81"/>
            <rFont val="Tahoma"/>
            <family val="2"/>
            <charset val="186"/>
          </rPr>
          <t xml:space="preserve"> Gatvių, kuriose išskirtos prioritetinės viešojo transporto judėjimo juostos, ilgis 13,5 km, patobulinta danga ilgis (duomenys nesikeitė) - 381 km.</t>
        </r>
      </text>
    </comment>
    <comment ref="I193" authorId="2" shapeId="0">
      <text>
        <r>
          <rPr>
            <b/>
            <sz val="9"/>
            <color indexed="81"/>
            <rFont val="Tahoma"/>
            <family val="2"/>
            <charset val="186"/>
          </rPr>
          <t xml:space="preserve">Rūšis - dujomis varomi autobusai. </t>
        </r>
        <r>
          <rPr>
            <sz val="9"/>
            <color indexed="81"/>
            <rFont val="Tahoma"/>
            <family val="2"/>
            <charset val="186"/>
          </rPr>
          <t xml:space="preserve">Šiuo metu yra dviejų rūšių transportas - autobusai varomi dyzeliu ir dujomis, ateityje gali būti varomi elektra 
</t>
        </r>
      </text>
    </comment>
    <comment ref="F195" authorId="2" shapeId="0">
      <text>
        <r>
          <rPr>
            <sz val="9"/>
            <color indexed="81"/>
            <rFont val="Tahoma"/>
            <family val="2"/>
            <charset val="186"/>
          </rPr>
          <t xml:space="preserve">2013 m. statistikos depart. duomenimis - Vietinės reikšmės automobilių kelių ilgis - 438 km.
Vietinės reikšmės automobilių kelių su </t>
        </r>
        <r>
          <rPr>
            <b/>
            <sz val="9"/>
            <color indexed="81"/>
            <rFont val="Tahoma"/>
            <family val="2"/>
            <charset val="186"/>
          </rPr>
          <t>patobulinta danga</t>
        </r>
        <r>
          <rPr>
            <sz val="9"/>
            <color indexed="81"/>
            <rFont val="Tahoma"/>
            <family val="2"/>
            <charset val="186"/>
          </rPr>
          <t xml:space="preserve"> ilgis - 367 km.
</t>
        </r>
      </text>
    </comment>
    <comment ref="G195" authorId="2" shapeId="0">
      <text>
        <r>
          <rPr>
            <sz val="9"/>
            <color indexed="81"/>
            <rFont val="Tahoma"/>
            <family val="2"/>
            <charset val="186"/>
          </rPr>
          <t xml:space="preserve">2014 m. statistikos depart. duomenimis - Vietinės reikšmės automobilių kelių ilgis - 460 km.
Vietinės reikšmės automobilių kelių su </t>
        </r>
        <r>
          <rPr>
            <b/>
            <sz val="9"/>
            <color indexed="81"/>
            <rFont val="Tahoma"/>
            <family val="2"/>
            <charset val="186"/>
          </rPr>
          <t>patobulinta danga</t>
        </r>
        <r>
          <rPr>
            <sz val="9"/>
            <color indexed="81"/>
            <rFont val="Tahoma"/>
            <family val="2"/>
            <charset val="186"/>
          </rPr>
          <t xml:space="preserve"> ilgis - 380 km.
</t>
        </r>
      </text>
    </comment>
    <comment ref="H195" authorId="2" shapeId="0">
      <text>
        <r>
          <rPr>
            <sz val="9"/>
            <color indexed="81"/>
            <rFont val="Tahoma"/>
            <family val="2"/>
            <charset val="186"/>
          </rPr>
          <t xml:space="preserve">2014 m. statistikos depart. duomenimis - Vietinės reikšmės automobilių kelių ilgis - 460 km.
Vietinės reikšmės automobilių kelių su </t>
        </r>
        <r>
          <rPr>
            <b/>
            <sz val="9"/>
            <color indexed="81"/>
            <rFont val="Tahoma"/>
            <family val="2"/>
            <charset val="186"/>
          </rPr>
          <t>patobulinta danga</t>
        </r>
        <r>
          <rPr>
            <sz val="9"/>
            <color indexed="81"/>
            <rFont val="Tahoma"/>
            <family val="2"/>
            <charset val="186"/>
          </rPr>
          <t xml:space="preserve"> ilgis - 380 km.
</t>
        </r>
      </text>
    </comment>
    <comment ref="I195" authorId="2" shapeId="0">
      <text>
        <r>
          <rPr>
            <sz val="9"/>
            <color indexed="81"/>
            <rFont val="Tahoma"/>
            <family val="2"/>
            <charset val="186"/>
          </rPr>
          <t xml:space="preserve">2015 m. statistikos depart. duomenimis - Vietinės reikšmės automobilių kelių ilgis - 458 km.
Vietinės reikšmės automobilių kelių su </t>
        </r>
        <r>
          <rPr>
            <b/>
            <sz val="9"/>
            <color indexed="81"/>
            <rFont val="Tahoma"/>
            <family val="2"/>
            <charset val="186"/>
          </rPr>
          <t>patobulinta danga</t>
        </r>
        <r>
          <rPr>
            <sz val="9"/>
            <color indexed="81"/>
            <rFont val="Tahoma"/>
            <family val="2"/>
            <charset val="186"/>
          </rPr>
          <t xml:space="preserve"> ilgis - 381 km.
</t>
        </r>
      </text>
    </comment>
    <comment ref="G197" authorId="2" shapeId="0">
      <text>
        <r>
          <rPr>
            <sz val="9"/>
            <color indexed="81"/>
            <rFont val="Tahoma"/>
            <family val="2"/>
            <charset val="186"/>
          </rPr>
          <t xml:space="preserve">2014 m. buvo 180 autobusų, iš jų 34 vnt. varomi alternatyviuoju kuru. </t>
        </r>
      </text>
    </comment>
    <comment ref="G198" authorId="2" shapeId="0">
      <text>
        <r>
          <rPr>
            <sz val="9"/>
            <color indexed="81"/>
            <rFont val="Tahoma"/>
            <family val="2"/>
            <charset val="186"/>
          </rPr>
          <t xml:space="preserve">2014 m. buvo 180 autobusų, iš jų 113 vnt. žemagrindžių autobusų, kurie yra pritaikyti žmonėms su spec. poreikiais
</t>
        </r>
      </text>
    </comment>
    <comment ref="I198" authorId="2" shapeId="0">
      <text>
        <r>
          <rPr>
            <sz val="9"/>
            <color indexed="81"/>
            <rFont val="Tahoma"/>
            <family val="2"/>
            <charset val="186"/>
          </rPr>
          <t xml:space="preserve">2016 m. buvo 137 autobusų, iš jų 137 vnt. žemagrindžių autobusų (iš jų 82 su trapais), kurie yra pritaikyti žmonėms su spec. poreikiais
</t>
        </r>
      </text>
    </comment>
    <comment ref="G204" authorId="2" shapeId="0">
      <text>
        <r>
          <rPr>
            <sz val="9"/>
            <color indexed="81"/>
            <rFont val="Tahoma"/>
            <family val="2"/>
            <charset val="186"/>
          </rPr>
          <t xml:space="preserve">Gatvių apšvietimas neveda rodiklio - </t>
        </r>
        <r>
          <rPr>
            <sz val="9"/>
            <color indexed="81"/>
            <rFont val="Tahoma"/>
            <family val="2"/>
            <charset val="186"/>
          </rPr>
          <t xml:space="preserve">
apšviestų vietinės reikšmės kelių dalis nuo visų vietinės reikšmės kelių.
</t>
        </r>
      </text>
    </comment>
    <comment ref="F206" authorId="2" shapeId="0">
      <text>
        <r>
          <rPr>
            <sz val="9"/>
            <color indexed="81"/>
            <rFont val="Tahoma"/>
            <family val="2"/>
            <charset val="186"/>
          </rPr>
          <t xml:space="preserve">8,315 km lietaus nuotekų tinklų, iš jų: 
0,780 km - Lypkių g.,
0,760 km- Minijos g.,
4,599 km - Klaipėdos raj. Toleikių k. Lėbartų kapinėse,
0,154 km - Mažosios istorijos muziejaus saugyklos pastato kiemo teritorijoje,
 1,892 km - Joniškės g.
0,13 km - Janonio g.
</t>
        </r>
      </text>
    </comment>
    <comment ref="G206" authorId="2" shapeId="0">
      <text>
        <r>
          <rPr>
            <sz val="9"/>
            <color indexed="81"/>
            <rFont val="Tahoma"/>
            <family val="2"/>
            <charset val="186"/>
          </rPr>
          <t xml:space="preserve">Lietaus nuotekos nutiestos 275 m pagal projektą "Baltijos jūros vandens kokybės gerinimas, 325 m Pilies ir Mokyklos gatvėse </t>
        </r>
      </text>
    </comment>
    <comment ref="H206" authorId="2" shapeId="0">
      <text>
        <r>
          <rPr>
            <sz val="8"/>
            <color indexed="81"/>
            <rFont val="Tahoma"/>
            <family val="2"/>
            <charset val="186"/>
          </rPr>
          <t>Įgyvendintas projektas "Baltijos jūros vandens kokybės gerinimas, vystant vandens nuotekų tinklus"</t>
        </r>
      </text>
    </comment>
    <comment ref="I213" authorId="2" shapeId="0">
      <text>
        <r>
          <rPr>
            <sz val="9"/>
            <color indexed="81"/>
            <rFont val="Tahoma"/>
            <family val="2"/>
            <charset val="186"/>
          </rPr>
          <t>2015-08-06 pasirašytas sutarties Nr. 34-2014-153 pakeitimas Nr. 34-2015-354,  2015-12-07 pasirašytas sutarties Nr. 34-2014-153 pakeitimas Nr. 2/34-2015-569 ir 2017-01-20 pasirašytas sutarties Nr. 34-2014-153 pakeitimas Nr. 3/34-2017-23, kuriais buvo keičiamas sutarties 2.1 punktas. Pagal sutartį su minėtais pakeitimais 2014–2017 m. numatoma skirti 4 804 193,47 Eur, iš jų 2014 m. – 1 184 240,75 Eur, 2015 m. – 1 942 000,00 Eur; 2016–2017 m. – 1 677 952,72 Eur). 2015 m. buvo numatyta skirti 1 942 000 Eur. 2015 metais KVJUD skyrė (aktais patvirtino) 1 841 378,98 Eur lėšų, o sumokėta 1 941 999,99 Eur, iš jų 100 621,01 Eur buvo aktais patvirtinta 2014 m. 2016 m. buvo skirta ir aktais patvirtinta 975 481,07 Eur. 2017 m. planuojama skirti 702 471,65 Eur.</t>
        </r>
      </text>
    </comment>
    <comment ref="F226" authorId="0" shapeId="0">
      <text>
        <r>
          <rPr>
            <b/>
            <sz val="9"/>
            <color indexed="81"/>
            <rFont val="Tahoma"/>
            <family val="2"/>
            <charset val="186"/>
          </rPr>
          <t>Snieguole Kacerauskaite:</t>
        </r>
        <r>
          <rPr>
            <sz val="9"/>
            <color indexed="81"/>
            <rFont val="Tahoma"/>
            <family val="2"/>
            <charset val="186"/>
          </rPr>
          <t xml:space="preserve">
Tyrimas nekartotas</t>
        </r>
      </text>
    </comment>
    <comment ref="G240" authorId="3" shapeId="0">
      <text>
        <r>
          <rPr>
            <sz val="10"/>
            <color indexed="81"/>
            <rFont val="Times New Roman"/>
            <family val="1"/>
            <charset val="186"/>
          </rPr>
          <t>Biokuras 8,2 proc. kuro struktūroje, iš nepriklausomų gamintojų nupirkta 63 proc. visos atleistos į tinklą šilumos</t>
        </r>
      </text>
    </comment>
    <comment ref="I262" authorId="2" shapeId="0">
      <text>
        <r>
          <rPr>
            <sz val="9"/>
            <color indexed="81"/>
            <rFont val="Tahoma"/>
            <family val="2"/>
            <charset val="186"/>
          </rPr>
          <t>2016 m. vykdoma fachverkinės architektūros pastatų komplekso Bažnyčių g. 4 / Daržų g. 10, Bažnyčių g. 6, Vežėjų g. 4, Aukštoji g. 1 / Didžiosios Vandens g. 2 tvarkyba, Kalvystės muziejaus pastatų Šaltkalvių g. 2, 2A energinio efektyvumo didinimo, Klaipėdos karalienės Luizės jaunimo centro modernizavimo, Klaipėdos pilies ir bastionų komplekso restauravimo darbai ir  Pilies muziejaus vientisos informacijos ir ženklų sistemos sukūrimas</t>
        </r>
      </text>
    </comment>
    <comment ref="E266" authorId="2" shapeId="0">
      <text>
        <r>
          <rPr>
            <sz val="9"/>
            <color indexed="81"/>
            <rFont val="Tahoma"/>
            <family val="2"/>
            <charset val="186"/>
          </rPr>
          <t xml:space="preserve">gyventojų skaičius 2012 m. - 160142, materialinės invest. - 384049 tūkst. Eur
</t>
        </r>
      </text>
    </comment>
    <comment ref="H266" authorId="2" shapeId="0">
      <text>
        <r>
          <rPr>
            <b/>
            <sz val="9"/>
            <color indexed="81"/>
            <rFont val="Tahoma"/>
            <family val="2"/>
            <charset val="186"/>
          </rPr>
          <t>Stat. departamentas</t>
        </r>
        <r>
          <rPr>
            <sz val="9"/>
            <color indexed="81"/>
            <rFont val="Tahoma"/>
            <family val="2"/>
            <charset val="186"/>
          </rPr>
          <t xml:space="preserve">
2013, 3 244
2014, 3 547
2015, 3 114 </t>
        </r>
      </text>
    </comment>
    <comment ref="F268" authorId="2" shapeId="0">
      <text>
        <r>
          <rPr>
            <sz val="8"/>
            <color indexed="81"/>
            <rFont val="Tahoma"/>
            <family val="2"/>
            <charset val="186"/>
          </rPr>
          <t>2013 m.  išduotų iverslo verslo liudijimų skaičius per metus - 3968 vnt. 2013 m. gyventojai - 158541</t>
        </r>
        <r>
          <rPr>
            <sz val="9"/>
            <color indexed="81"/>
            <rFont val="Tahoma"/>
            <family val="2"/>
            <charset val="186"/>
          </rPr>
          <t xml:space="preserve">
</t>
        </r>
      </text>
    </comment>
    <comment ref="G268" authorId="2" shapeId="0">
      <text>
        <r>
          <rPr>
            <sz val="8"/>
            <color indexed="81"/>
            <rFont val="Tahoma"/>
            <family val="2"/>
            <charset val="186"/>
          </rPr>
          <t>2014 m. išduotų verslo liudijimų skaičius per metus - 4498 vnt. 2014 m. gyventojai - 156122</t>
        </r>
        <r>
          <rPr>
            <sz val="9"/>
            <color indexed="81"/>
            <rFont val="Tahoma"/>
            <family val="2"/>
            <charset val="186"/>
          </rPr>
          <t xml:space="preserve">
</t>
        </r>
      </text>
    </comment>
    <comment ref="H268" authorId="2" shapeId="0">
      <text>
        <r>
          <rPr>
            <sz val="9"/>
            <color indexed="81"/>
            <rFont val="Tahoma"/>
            <family val="2"/>
            <charset val="186"/>
          </rPr>
          <t xml:space="preserve">2015 m.  išduotų verslo liudijimų skaičius per metus - 4948 vnt. 2016 pradžia m. gyventojai - 154275
</t>
        </r>
      </text>
    </comment>
    <comment ref="I268" authorId="2" shapeId="0">
      <text>
        <r>
          <rPr>
            <sz val="9"/>
            <color indexed="81"/>
            <rFont val="Tahoma"/>
            <family val="2"/>
            <charset val="186"/>
          </rPr>
          <t xml:space="preserve">pateikiami duomenys apie visus verslo liudijimus ir įsigijusių verslo liudijimus su lengvata 6138 vnt, gyventojai - 154275 </t>
        </r>
      </text>
    </comment>
    <comment ref="H269" authorId="2" shapeId="0">
      <text>
        <r>
          <rPr>
            <sz val="9"/>
            <color indexed="81"/>
            <rFont val="Tahoma"/>
            <family val="2"/>
            <charset val="186"/>
          </rPr>
          <t xml:space="preserve">2015 liepos mėn. - 155032 gyventojai, 6508 - SVV subjektai. Std duomenys
</t>
        </r>
      </text>
    </comment>
    <comment ref="I269" authorId="2" shapeId="0">
      <text>
        <r>
          <rPr>
            <sz val="9"/>
            <color indexed="81"/>
            <rFont val="Tahoma"/>
            <family val="2"/>
            <charset val="186"/>
          </rPr>
          <t xml:space="preserve"> 2016-01-01 gyventojų skaičius 154275, SVV skaičius 5388
</t>
        </r>
      </text>
    </comment>
    <comment ref="H273" authorId="0" shapeId="0">
      <text>
        <r>
          <rPr>
            <sz val="9"/>
            <color indexed="81"/>
            <rFont val="Tahoma"/>
            <family val="2"/>
            <charset val="186"/>
          </rPr>
          <t>Pagal Socialinių mokslų kolegijos atliktą 2015 m. galimybių studiją „KLAIPĖDOS JAUNIMO SITUACIJOS TYRIMAS“</t>
        </r>
      </text>
    </comment>
    <comment ref="H274" authorId="2" shapeId="0">
      <text>
        <r>
          <rPr>
            <sz val="9"/>
            <color indexed="81"/>
            <rFont val="Tahoma"/>
            <family val="2"/>
            <charset val="186"/>
          </rPr>
          <t xml:space="preserve">Savivaldybės užsakymu VšĮ Žinių kodas vykdė mokymų jaunimui ciklą. Pateikti duomenys – iš registracijos sąrašų.
Dar yra unikalių dalyvių sąrašas, kuriame nurodytos 77 asmenų pavardės. Tie patys dalyviai dalyvavo skirtinguose mokymuose
</t>
        </r>
      </text>
    </comment>
    <comment ref="I274" authorId="0" shapeId="0">
      <text>
        <r>
          <rPr>
            <sz val="9"/>
            <color indexed="81"/>
            <rFont val="Tahoma"/>
            <family val="2"/>
            <charset val="186"/>
          </rPr>
          <t xml:space="preserve">Už jaunimo verslumo renginius iki 2016 m. buvo atsakingas verslo, tarptautinių ryšių ir turzimo skyrius
</t>
        </r>
      </text>
    </comment>
    <comment ref="H279" authorId="2" shapeId="0">
      <text>
        <r>
          <rPr>
            <sz val="9"/>
            <color indexed="81"/>
            <rFont val="Tahoma"/>
            <family val="2"/>
            <charset val="186"/>
          </rPr>
          <t>25/2454 ir +21 ha Lipkių teritorijos  90/1560 LEZ įmonėse viso 115/4014</t>
        </r>
      </text>
    </comment>
    <comment ref="I279" authorId="4" shapeId="0">
      <text>
        <r>
          <rPr>
            <b/>
            <sz val="9"/>
            <color indexed="81"/>
            <rFont val="Tahoma"/>
            <family val="2"/>
            <charset val="186"/>
          </rPr>
          <t>Raimondas Bakas</t>
        </r>
        <r>
          <rPr>
            <sz val="9"/>
            <color indexed="81"/>
            <rFont val="Tahoma"/>
            <family val="2"/>
            <charset val="186"/>
          </rPr>
          <t xml:space="preserve">
31/2775 LEZ+89/1492 viso 120/4267</t>
        </r>
      </text>
    </comment>
    <comment ref="I287" authorId="2" shapeId="0">
      <text>
        <r>
          <rPr>
            <sz val="9"/>
            <color indexed="81"/>
            <rFont val="Tahoma"/>
            <family val="2"/>
            <charset val="186"/>
          </rPr>
          <t>47,4 ha Medelyno gyvenamojo rajono infrastruktūros išvystymas (2016 m. -galimybių studijos su investicijų projektu parengimas);
Viešojo ir privataus sektorių partnerystės modelio sukūrimas, įgyvendinant projektą  „Atgimimo aikštės sutvarkymas, didinant patrauklumą investicijoms, skatinant lankytojų srautus"</t>
        </r>
      </text>
    </comment>
    <comment ref="I290" authorId="2" shapeId="0">
      <text>
        <r>
          <rPr>
            <b/>
            <sz val="9"/>
            <color indexed="81"/>
            <rFont val="Tahoma"/>
            <family val="2"/>
            <charset val="186"/>
          </rPr>
          <t xml:space="preserve">2016 m. </t>
        </r>
        <r>
          <rPr>
            <sz val="9"/>
            <color indexed="81"/>
            <rFont val="Tahoma"/>
            <family val="2"/>
            <charset val="186"/>
          </rPr>
          <t xml:space="preserve">
vandens transportu (jūrų keltais) - 2; oro transportu (per tarptautinį Palangos oro uostą) - 4; sausumos keliais (reguliaraus susisiekimo viešuoju kelių transportu) - 2; sausumos keliais (geležinkelio transportu) - 0</t>
        </r>
      </text>
    </comment>
    <comment ref="F297" authorId="2" shapeId="0">
      <text>
        <r>
          <rPr>
            <sz val="9"/>
            <color indexed="81"/>
            <rFont val="Tahoma"/>
            <family val="2"/>
            <charset val="186"/>
          </rPr>
          <t xml:space="preserve">2013-174778 asmenų,
2012-154842,
2011-133502.
</t>
        </r>
      </text>
    </comment>
    <comment ref="G297" authorId="2" shapeId="0">
      <text>
        <r>
          <rPr>
            <sz val="9"/>
            <color indexed="81"/>
            <rFont val="Tahoma"/>
            <family val="2"/>
            <charset val="186"/>
          </rPr>
          <t>2012, 154 847
2013, 174 778
2014, 200 749
2015, 193 943
2016, 207 576</t>
        </r>
      </text>
    </comment>
    <comment ref="H297" authorId="2" shapeId="0">
      <text>
        <r>
          <rPr>
            <sz val="9"/>
            <color indexed="81"/>
            <rFont val="Tahoma"/>
            <family val="2"/>
            <charset val="186"/>
          </rPr>
          <t>2012, 154 847
2013, 174 778
2014, 200 749
2015, 193 943
2016, 207 576</t>
        </r>
      </text>
    </comment>
    <comment ref="I297" authorId="2" shapeId="0">
      <text>
        <r>
          <rPr>
            <sz val="9"/>
            <color indexed="81"/>
            <rFont val="Tahoma"/>
            <family val="2"/>
            <charset val="186"/>
          </rPr>
          <t>2012, 154 847
2013, 174 778
2014, 200 749
2015, 193 943
2016, 207 576</t>
        </r>
      </text>
    </comment>
    <comment ref="F304" authorId="2" shapeId="0">
      <text>
        <r>
          <rPr>
            <sz val="9"/>
            <color indexed="81"/>
            <rFont val="Tahoma"/>
            <family val="2"/>
            <charset val="186"/>
          </rPr>
          <t>Duomenys iš www.klaipedainfo.lt puslapio
IED neturi duomenų</t>
        </r>
      </text>
    </comment>
    <comment ref="I318" authorId="0" shapeId="0">
      <text>
        <r>
          <rPr>
            <sz val="9"/>
            <color indexed="81"/>
            <rFont val="Tahoma"/>
            <family val="2"/>
            <charset val="186"/>
          </rPr>
          <t>Geriausiai įvertintų įstaigų (iš viso vertinta 18) trejetukas: Lietuvos jūrų muziejus,  I. Simonaitytės biblioteka ir „Švyturio“ arena. Prasčiausiai vertinami Kultūros centro Žvejų rūmai (3,87 balai), tačiau pagal lankomumą šie rūmai yra penktoje vietoje</t>
        </r>
      </text>
    </comment>
    <comment ref="I319" authorId="0" shapeId="0">
      <text>
        <r>
          <rPr>
            <sz val="9"/>
            <color indexed="81"/>
            <rFont val="Tahoma"/>
            <family val="2"/>
            <charset val="186"/>
          </rPr>
          <t xml:space="preserve">Didžiausias srautas klaipėdiečių (85 proc.) lankosi „Jūros šventės“ renginiuose, antras pagal lankomumą jūrinės kultūros renginys – „Laivų paradas“ (62 proc.), trečias – Džiazo festivalis (51 proc.). Tendencingai, visi lankomiausi renginiai vykdomi atvirose erdvėse, yra nemokami ir vyksta keletą dienų. 
</t>
        </r>
        <r>
          <rPr>
            <i/>
            <sz val="9"/>
            <color indexed="81"/>
            <rFont val="Tahoma"/>
            <family val="2"/>
            <charset val="186"/>
          </rPr>
          <t xml:space="preserve">Klasikinės muzikos festivaliuose lankosi 20 proc. klaipėdiečių, o teatro ir kino festivaliuose – 17 proc. </t>
        </r>
        <r>
          <rPr>
            <sz val="9"/>
            <color indexed="81"/>
            <rFont val="Tahoma"/>
            <family val="2"/>
            <charset val="186"/>
          </rPr>
          <t xml:space="preserve">
</t>
        </r>
        <r>
          <rPr>
            <b/>
            <sz val="9"/>
            <color indexed="81"/>
            <rFont val="Tahoma"/>
            <family val="2"/>
            <charset val="186"/>
          </rPr>
          <t xml:space="preserve">Pagrindinės nesilankymo priežastys: </t>
        </r>
        <r>
          <rPr>
            <sz val="9"/>
            <color indexed="81"/>
            <rFont val="Tahoma"/>
            <family val="2"/>
            <charset val="186"/>
          </rPr>
          <t xml:space="preserve">
1. Per brangu – 55,7 proc.
2. Trūksta laiko – 50,1 proc.
3. Nepakanka informacijos – 30,4 proc.
Kultūros skyrius</t>
        </r>
      </text>
    </comment>
    <comment ref="G322" authorId="0" shapeId="0">
      <text>
        <r>
          <rPr>
            <b/>
            <sz val="9"/>
            <color indexed="81"/>
            <rFont val="Tahoma"/>
            <family val="2"/>
            <charset val="186"/>
          </rPr>
          <t>Snieguole Kacerauskaite:</t>
        </r>
        <r>
          <rPr>
            <sz val="9"/>
            <color indexed="81"/>
            <rFont val="Tahoma"/>
            <family val="2"/>
            <charset val="186"/>
          </rPr>
          <t xml:space="preserve">
Juros sv., Parbėg laivelis, laivų paradas, Albatroso apdovanojimai, Kaligrafija ant buriu, filmo Klaipėdos krašto vėtrungiu pristatymas, Pasauline vandenyno diena, Vėtrungiu konferencija, Dangės flotilė, jūrininkų pagerbimas, Paroda prezidentūroje, almanacho Baltija pristatymas</t>
        </r>
      </text>
    </comment>
    <comment ref="I322" authorId="0" shapeId="0">
      <text>
        <r>
          <rPr>
            <sz val="9"/>
            <color indexed="81"/>
            <rFont val="Tahoma"/>
            <family val="2"/>
            <charset val="186"/>
          </rPr>
          <t>Jūros šventė, Klaipėdos laivų paradas, Albatroso apdovanojimai, Dangės flotilė, Knygų apie Salį Šemerį, Reisų ratai ir S.Golubevo foto albumų pristatymai, Švyturių ralis, Viešojoje bibliotekoje - marinistinės literatūros ir muzikos vakaras "Jūreivių keliai'</t>
        </r>
      </text>
    </comment>
    <comment ref="F325" authorId="0" shapeId="0">
      <text>
        <r>
          <rPr>
            <sz val="9"/>
            <color indexed="81"/>
            <rFont val="Tahoma"/>
            <family val="2"/>
            <charset val="186"/>
          </rPr>
          <t>2014 m. planuojama įkurti Kultūros fabriką</t>
        </r>
      </text>
    </comment>
    <comment ref="G325" authorId="0" shapeId="0">
      <text>
        <r>
          <rPr>
            <b/>
            <sz val="9"/>
            <color indexed="81"/>
            <rFont val="Tahoma"/>
            <family val="2"/>
            <charset val="186"/>
          </rPr>
          <t>Snieguole Kacerauskaite:</t>
        </r>
        <r>
          <rPr>
            <sz val="9"/>
            <color indexed="81"/>
            <rFont val="Tahoma"/>
            <family val="2"/>
            <charset val="186"/>
          </rPr>
          <t xml:space="preserve">
Kultūros fabrikas</t>
        </r>
      </text>
    </comment>
    <comment ref="F327" authorId="0" shapeId="0">
      <text>
        <r>
          <rPr>
            <sz val="9"/>
            <color indexed="81"/>
            <rFont val="Tahoma"/>
            <family val="2"/>
            <charset val="186"/>
          </rPr>
          <t xml:space="preserve">MLIM kiemas įrengtas 2013 m. gale, todėl 2013 m. renginių nevyko
</t>
        </r>
      </text>
    </comment>
    <comment ref="G327" authorId="5" shapeId="0">
      <text>
        <r>
          <rPr>
            <b/>
            <sz val="9"/>
            <color indexed="81"/>
            <rFont val="Tahoma"/>
            <family val="2"/>
            <charset val="186"/>
          </rPr>
          <t>Karolina Kudreviciute:</t>
        </r>
        <r>
          <rPr>
            <sz val="9"/>
            <color indexed="81"/>
            <rFont val="Tahoma"/>
            <family val="2"/>
            <charset val="186"/>
          </rPr>
          <t xml:space="preserve">
Šiauriniame rage įrengta Vėtrungių alėja, renginys - alėjos atidarymas</t>
        </r>
      </text>
    </comment>
    <comment ref="I327" authorId="0" shapeId="0">
      <text>
        <r>
          <rPr>
            <b/>
            <i/>
            <sz val="9"/>
            <color indexed="81"/>
            <rFont val="Tahoma"/>
            <family val="2"/>
            <charset val="186"/>
          </rPr>
          <t>EKC Meno kiemo dirbtuvėse</t>
        </r>
        <r>
          <rPr>
            <sz val="9"/>
            <color indexed="81"/>
            <rFont val="Tahoma"/>
            <family val="2"/>
            <charset val="186"/>
          </rPr>
          <t xml:space="preserve"> įgyvendino projektą "</t>
        </r>
        <r>
          <rPr>
            <b/>
            <i/>
            <sz val="9"/>
            <color indexed="81"/>
            <rFont val="Tahoma"/>
            <family val="2"/>
            <charset val="186"/>
          </rPr>
          <t>Regioninio identiteto bruožai. Amatystė"</t>
        </r>
        <r>
          <rPr>
            <sz val="9"/>
            <color indexed="81"/>
            <rFont val="Tahoma"/>
            <family val="2"/>
            <charset val="186"/>
          </rPr>
          <t>. 2016 m. vasarą atvira keramikos dirbtuvė veikė 4 dienas per savaitę nuo 11 iki 19 val. Amatą stebėjo ir su tradicinių keramikos dirbinių ekspozicija susipažino apie</t>
        </r>
        <r>
          <rPr>
            <b/>
            <i/>
            <sz val="9"/>
            <color indexed="81"/>
            <rFont val="Tahoma"/>
            <family val="2"/>
            <charset val="186"/>
          </rPr>
          <t xml:space="preserve"> 4500 žmonių   </t>
        </r>
      </text>
    </comment>
    <comment ref="H328" authorId="0" shapeId="0">
      <text>
        <r>
          <rPr>
            <b/>
            <sz val="9"/>
            <color indexed="81"/>
            <rFont val="Tahoma"/>
            <family val="2"/>
            <charset val="186"/>
          </rPr>
          <t>Snieguole Kacerauskaite:</t>
        </r>
        <r>
          <rPr>
            <sz val="9"/>
            <color indexed="81"/>
            <rFont val="Tahoma"/>
            <family val="2"/>
            <charset val="186"/>
          </rPr>
          <t xml:space="preserve">
Patikslintas rodiklis</t>
        </r>
      </text>
    </comment>
    <comment ref="B331" authorId="6" shapeId="0">
      <text>
        <r>
          <rPr>
            <u/>
            <sz val="9"/>
            <color indexed="81"/>
            <rFont val="Tahoma"/>
            <family val="2"/>
            <charset val="186"/>
          </rPr>
          <t xml:space="preserve">Baltijos regiono šalys: </t>
        </r>
        <r>
          <rPr>
            <sz val="9"/>
            <color indexed="81"/>
            <rFont val="Tahoma"/>
            <family val="2"/>
            <charset val="186"/>
          </rPr>
          <t>Lenkija, Latvija, Vokietija, Rusija, Estija, Norvegija, Švedija, Vokietija, Suomija, Danija.</t>
        </r>
      </text>
    </comment>
    <comment ref="G335" authorId="5" shapeId="0">
      <text>
        <r>
          <rPr>
            <b/>
            <sz val="9"/>
            <color indexed="81"/>
            <rFont val="Tahoma"/>
            <family val="2"/>
            <charset val="186"/>
          </rPr>
          <t>Snieguolė Kačerauskaitė:</t>
        </r>
        <r>
          <rPr>
            <sz val="9"/>
            <color indexed="81"/>
            <rFont val="Tahoma"/>
            <family val="2"/>
            <charset val="186"/>
          </rPr>
          <t xml:space="preserve">
Skirtos 6 stipendijos Kultūros fabrike reziduojantiems menininkams</t>
        </r>
      </text>
    </comment>
    <comment ref="I335" authorId="0" shapeId="0">
      <text>
        <r>
          <rPr>
            <sz val="9"/>
            <color indexed="81"/>
            <rFont val="Tahoma"/>
            <family val="2"/>
            <charset val="186"/>
          </rPr>
          <t xml:space="preserve">Kultūros fabrike rezidavo 30 rezidentų grupių/SVV kūrybinių įmonių
</t>
        </r>
      </text>
    </comment>
    <comment ref="I337" authorId="0" shapeId="0">
      <text>
        <r>
          <rPr>
            <sz val="9"/>
            <color indexed="81"/>
            <rFont val="Tahoma"/>
            <family val="2"/>
            <charset val="186"/>
          </rPr>
          <t>Viešojoje bibliotekoje atnaujinta duomenų bazė „Klaipėdos nekilnojamosios kultūros vertybės“, pastatai pažymėti QR kodų lentelėmis susietomis su duomenų baze per mobilius įrenginius. 2017 m. planuojamas Žydų kultūros kelias</t>
        </r>
      </text>
    </comment>
    <comment ref="J337" authorId="7" shapeId="0">
      <text>
        <r>
          <rPr>
            <b/>
            <sz val="9"/>
            <color indexed="81"/>
            <rFont val="Tahoma"/>
            <family val="2"/>
            <charset val="186"/>
          </rPr>
          <t>Indre Buteniene:</t>
        </r>
        <r>
          <rPr>
            <sz val="9"/>
            <color indexed="81"/>
            <rFont val="Tahoma"/>
            <family val="2"/>
            <charset val="186"/>
          </rPr>
          <t xml:space="preserve">
Lietuvos kultūros sostinė 2017, Interkultur2017</t>
        </r>
      </text>
    </comment>
    <comment ref="I348" authorId="2" shapeId="0">
      <text>
        <r>
          <rPr>
            <sz val="9"/>
            <color indexed="81"/>
            <rFont val="Tahoma"/>
            <family val="2"/>
            <charset val="186"/>
          </rPr>
          <t xml:space="preserve">www. klaipeda.lt/Taryba
</t>
        </r>
      </text>
    </comment>
    <comment ref="G351" authorId="2" shapeId="0">
      <text>
        <r>
          <rPr>
            <sz val="9"/>
            <color indexed="81"/>
            <rFont val="Tahoma"/>
            <family val="2"/>
            <charset val="186"/>
          </rPr>
          <t xml:space="preserve">Savivaldybės darbuotojų sk. 439,5, darbuotojų  kėlusių kvalifikaciją sk. 204
</t>
        </r>
      </text>
    </comment>
    <comment ref="I351" authorId="8" shapeId="0">
      <text>
        <r>
          <rPr>
            <sz val="9"/>
            <color indexed="81"/>
            <rFont val="Tahoma"/>
            <family val="2"/>
            <charset val="186"/>
          </rPr>
          <t>Iš 445 darbuotojų kvalifikaciją kėlė 211 unikalių darbuotojų.</t>
        </r>
      </text>
    </comment>
  </commentList>
</comments>
</file>

<file path=xl/comments3.xml><?xml version="1.0" encoding="utf-8"?>
<comments xmlns="http://schemas.openxmlformats.org/spreadsheetml/2006/main">
  <authors>
    <author>Snieguole Kacerauskaite</author>
    <author>Sniega</author>
    <author>Rasa Rumsiene</author>
    <author>Audra Cepiene</author>
  </authors>
  <commentList>
    <comment ref="E34" authorId="0" shapeId="0">
      <text>
        <r>
          <rPr>
            <sz val="9"/>
            <color indexed="81"/>
            <rFont val="Tahoma"/>
            <family val="2"/>
            <charset val="186"/>
          </rPr>
          <t xml:space="preserve">Tyrimas atliekamas kas 3 metus
</t>
        </r>
      </text>
    </comment>
    <comment ref="E169" authorId="0" shapeId="0">
      <text>
        <r>
          <rPr>
            <b/>
            <sz val="9"/>
            <color indexed="81"/>
            <rFont val="Tahoma"/>
            <family val="2"/>
            <charset val="186"/>
          </rPr>
          <t>Snieguole Kacerauskaite:</t>
        </r>
        <r>
          <rPr>
            <sz val="9"/>
            <color indexed="81"/>
            <rFont val="Tahoma"/>
            <family val="2"/>
            <charset val="186"/>
          </rPr>
          <t xml:space="preserve">
„Laikino apnakvindinimo namų steigimas, Dubysos g. 39A“ ir „Laikino apgyvendinimo namų infrastruktūros modernizavimas (Šilutės pl. 8)“</t>
        </r>
      </text>
    </comment>
    <comment ref="E193" authorId="0" shapeId="0">
      <text>
        <r>
          <rPr>
            <sz val="9"/>
            <color indexed="81"/>
            <rFont val="Tahoma"/>
            <family val="2"/>
            <charset val="186"/>
          </rPr>
          <t>Negauta prašymų</t>
        </r>
      </text>
    </comment>
    <comment ref="E232" authorId="0" shapeId="0">
      <text>
        <r>
          <rPr>
            <b/>
            <sz val="9"/>
            <color indexed="81"/>
            <rFont val="Tahoma"/>
            <family val="2"/>
            <charset val="186"/>
          </rPr>
          <t>Snieguole Kacerauskaite:</t>
        </r>
        <r>
          <rPr>
            <sz val="9"/>
            <color indexed="81"/>
            <rFont val="Tahoma"/>
            <family val="2"/>
            <charset val="186"/>
          </rPr>
          <t xml:space="preserve">
2017 m. pataisytas programos projektas  bus teikiamas svarstyti Kolegijai. </t>
        </r>
      </text>
    </comment>
    <comment ref="E335" authorId="0" shapeId="0">
      <text>
        <r>
          <rPr>
            <sz val="9"/>
            <color indexed="81"/>
            <rFont val="Tahoma"/>
            <family val="2"/>
            <charset val="186"/>
          </rPr>
          <t xml:space="preserve">Atnaujintas Klaipėdos „Vėtrungės“ gimnazijos (Gedminų g. 5, Gedminų g. 7) sporto aikštynas
</t>
        </r>
      </text>
    </comment>
    <comment ref="D347" authorId="0" shapeId="0">
      <text>
        <r>
          <rPr>
            <sz val="9"/>
            <color indexed="81"/>
            <rFont val="Tahoma"/>
            <family val="2"/>
            <charset val="186"/>
          </rPr>
          <t>„Tikslinės teritorijos gyvenamųjų teritorijų ir gretimų visuomeninių erdvių tvarkymo“ ir „II vandenvietės pritaikymo švietimo, sporto, saviraiškos ir kitoms reikmėms“ studijos</t>
        </r>
      </text>
    </comment>
    <comment ref="C350" authorId="0" shapeId="0">
      <text>
        <r>
          <rPr>
            <sz val="9"/>
            <color indexed="81"/>
            <rFont val="Tahoma"/>
            <family val="2"/>
            <charset val="186"/>
          </rPr>
          <t>Jaunimo saviraiškos centras</t>
        </r>
      </text>
    </comment>
    <comment ref="D350" authorId="0" shapeId="0">
      <text>
        <r>
          <rPr>
            <sz val="9"/>
            <color indexed="81"/>
            <rFont val="Tahoma"/>
            <family val="2"/>
            <charset val="186"/>
          </rPr>
          <t>L/d "Puriena"</t>
        </r>
      </text>
    </comment>
    <comment ref="D353" authorId="1" shapeId="0">
      <text>
        <r>
          <rPr>
            <sz val="9"/>
            <color indexed="81"/>
            <rFont val="Tahoma"/>
            <family val="2"/>
            <charset val="186"/>
          </rPr>
          <t xml:space="preserve">2015 m. renovuotas Jaunimo centro pastato stogas
</t>
        </r>
      </text>
    </comment>
    <comment ref="E354" authorId="0" shapeId="0">
      <text>
        <r>
          <rPr>
            <b/>
            <sz val="9"/>
            <color indexed="81"/>
            <rFont val="Tahoma"/>
            <family val="2"/>
            <charset val="186"/>
          </rPr>
          <t xml:space="preserve">2016 m. </t>
        </r>
        <r>
          <rPr>
            <sz val="9"/>
            <color indexed="81"/>
            <rFont val="Tahoma"/>
            <family val="2"/>
            <charset val="186"/>
          </rPr>
          <t>parengtas investicijų projektas</t>
        </r>
      </text>
    </comment>
    <comment ref="E371" authorId="0" shapeId="0">
      <text>
        <r>
          <rPr>
            <sz val="9"/>
            <color indexed="81"/>
            <rFont val="Tahoma"/>
            <family val="2"/>
            <charset val="186"/>
          </rPr>
          <t xml:space="preserve">Pagal 2016-03-25 straipsnių pakeitimo įstatymą Nr. XII-2275 Administracinių nusižengimų kodeksas įsigaliojo </t>
        </r>
        <r>
          <rPr>
            <b/>
            <sz val="9"/>
            <color indexed="81"/>
            <rFont val="Tahoma"/>
            <family val="2"/>
            <charset val="186"/>
          </rPr>
          <t>nuo 2017-01-01</t>
        </r>
        <r>
          <rPr>
            <sz val="9"/>
            <color indexed="81"/>
            <rFont val="Tahoma"/>
            <family val="2"/>
            <charset val="186"/>
          </rPr>
          <t xml:space="preserve">
</t>
        </r>
      </text>
    </comment>
    <comment ref="E382" authorId="0" shapeId="0">
      <text>
        <r>
          <rPr>
            <sz val="9"/>
            <color indexed="81"/>
            <rFont val="Tahoma"/>
            <family val="2"/>
            <charset val="186"/>
          </rPr>
          <t xml:space="preserve">17 priemonių (9 VTAS pasitarimai ir atvejų analizės, 8 - Viešosios tvarkos skyriaus)
</t>
        </r>
      </text>
    </comment>
    <comment ref="E421" authorId="2" shapeId="0">
      <text>
        <r>
          <rPr>
            <b/>
            <sz val="9"/>
            <color indexed="81"/>
            <rFont val="Tahoma"/>
            <family val="2"/>
            <charset val="186"/>
          </rPr>
          <t>Rasa Rumsiene:</t>
        </r>
        <r>
          <rPr>
            <sz val="9"/>
            <color indexed="81"/>
            <rFont val="Tahoma"/>
            <family val="2"/>
            <charset val="186"/>
          </rPr>
          <t xml:space="preserve">
Adm. Dir. įsakymas pertvarkos planas, VSC ir BVC nuostatų pakeitimas, turto perdavimas iš VSC į BVC, patvirtintas sporto bazių naudojimo aprašas</t>
        </r>
      </text>
    </comment>
    <comment ref="E428" authorId="2" shapeId="0">
      <text>
        <r>
          <rPr>
            <b/>
            <sz val="9"/>
            <color indexed="81"/>
            <rFont val="Tahoma"/>
            <family val="2"/>
            <charset val="186"/>
          </rPr>
          <t>Rasa Rumsiene:</t>
        </r>
        <r>
          <rPr>
            <sz val="9"/>
            <color indexed="81"/>
            <rFont val="Tahoma"/>
            <family val="2"/>
            <charset val="186"/>
          </rPr>
          <t xml:space="preserve">
Statistika už 2016 m.</t>
        </r>
      </text>
    </comment>
    <comment ref="E432" authorId="2" shapeId="0">
      <text>
        <r>
          <rPr>
            <b/>
            <sz val="9"/>
            <color indexed="81"/>
            <rFont val="Tahoma"/>
            <family val="2"/>
            <charset val="186"/>
          </rPr>
          <t>Rasa Rumsiene:</t>
        </r>
        <r>
          <rPr>
            <sz val="9"/>
            <color indexed="81"/>
            <rFont val="Tahoma"/>
            <family val="2"/>
            <charset val="186"/>
          </rPr>
          <t xml:space="preserve">
Tarptautiniai renginiai, kur pagrindiniams skirtas dalinis finansavimas</t>
        </r>
      </text>
    </comment>
    <comment ref="E445" authorId="2" shapeId="0">
      <text>
        <r>
          <rPr>
            <b/>
            <sz val="9"/>
            <color indexed="81"/>
            <rFont val="Tahoma"/>
            <family val="2"/>
            <charset val="186"/>
          </rPr>
          <t>Rasa Rumsiene:</t>
        </r>
        <r>
          <rPr>
            <sz val="9"/>
            <color indexed="81"/>
            <rFont val="Tahoma"/>
            <family val="2"/>
            <charset val="186"/>
          </rPr>
          <t xml:space="preserve">
Statistika už 2016 m. Sportas visiems dalis</t>
        </r>
      </text>
    </comment>
    <comment ref="D465" authorId="1" shapeId="0">
      <text>
        <r>
          <rPr>
            <b/>
            <sz val="9"/>
            <color indexed="81"/>
            <rFont val="Tahoma"/>
            <family val="2"/>
            <charset val="186"/>
          </rPr>
          <t>Centrinis stadionas</t>
        </r>
        <r>
          <rPr>
            <sz val="9"/>
            <color indexed="81"/>
            <rFont val="Tahoma"/>
            <family val="2"/>
            <charset val="186"/>
          </rPr>
          <t xml:space="preserve">
</t>
        </r>
      </text>
    </comment>
    <comment ref="E465" authorId="0" shapeId="0">
      <text>
        <r>
          <rPr>
            <sz val="9"/>
            <color indexed="81"/>
            <rFont val="Tahoma"/>
            <family val="2"/>
            <charset val="186"/>
          </rPr>
          <t xml:space="preserve">Centrinis stadionas ir Klaipėdos „Vėtrungės“ gimnazijos (Gedminų g. 5, Gedminų g. 7) sporto aikštynas </t>
        </r>
        <r>
          <rPr>
            <sz val="9"/>
            <color indexed="81"/>
            <rFont val="Tahoma"/>
            <family val="2"/>
            <charset val="186"/>
          </rPr>
          <t xml:space="preserve">
</t>
        </r>
      </text>
    </comment>
    <comment ref="C467" authorId="0" shapeId="0">
      <text>
        <r>
          <rPr>
            <b/>
            <sz val="9"/>
            <color indexed="81"/>
            <rFont val="Tahoma"/>
            <family val="2"/>
            <charset val="186"/>
          </rPr>
          <t>Atnaujintas 2 km takas Smiltynėje</t>
        </r>
        <r>
          <rPr>
            <sz val="9"/>
            <color indexed="81"/>
            <rFont val="Tahoma"/>
            <family val="2"/>
            <charset val="186"/>
          </rPr>
          <t xml:space="preserve">
</t>
        </r>
      </text>
    </comment>
    <comment ref="F468" authorId="0" shapeId="0">
      <text>
        <r>
          <rPr>
            <sz val="9"/>
            <color indexed="81"/>
            <rFont val="Tahoma"/>
            <family val="2"/>
            <charset val="186"/>
          </rPr>
          <t xml:space="preserve">2017 m. - http://www.ve.lt/naujienos/klaipeda1/klaipeda/smiltyneje-irengs-orientavimosi-trasa-1552983/
</t>
        </r>
      </text>
    </comment>
    <comment ref="E483" authorId="0" shapeId="0">
      <text>
        <r>
          <rPr>
            <sz val="9"/>
            <color indexed="81"/>
            <rFont val="Tahoma"/>
            <family val="2"/>
            <charset val="186"/>
          </rPr>
          <t>Iki 2017 m. balandžio 1 d. atlikta 7 proc. darbų</t>
        </r>
      </text>
    </comment>
    <comment ref="D485" authorId="0" shapeId="0">
      <text>
        <r>
          <rPr>
            <sz val="9"/>
            <color indexed="81"/>
            <rFont val="Tahoma"/>
            <family val="2"/>
            <charset val="186"/>
          </rPr>
          <t xml:space="preserve">Pradėtos vykdyti viešųjų pirkimų procedūros techniniam projektui parengti. </t>
        </r>
      </text>
    </comment>
    <comment ref="E485" authorId="0" shapeId="0">
      <text>
        <r>
          <rPr>
            <sz val="9"/>
            <color indexed="81"/>
            <rFont val="Tahoma"/>
            <family val="2"/>
            <charset val="186"/>
          </rPr>
          <t xml:space="preserve">2016 m. parengtas investicijų projektas, pasirašyta projektavimo ir projekto vykdymo priežiūros paslaugų sutartis
</t>
        </r>
      </text>
    </comment>
    <comment ref="E486" authorId="0" shapeId="0">
      <text>
        <r>
          <rPr>
            <sz val="9"/>
            <color indexed="81"/>
            <rFont val="Tahoma"/>
            <family val="2"/>
            <charset val="186"/>
          </rPr>
          <t xml:space="preserve">Atlikus projekto korekcijas bus gauta galutinė ekspertizės išvada ir statybą leidžiantis dokumentas  
</t>
        </r>
      </text>
    </comment>
    <comment ref="E488" authorId="0" shapeId="0">
      <text>
        <r>
          <rPr>
            <sz val="9"/>
            <color indexed="81"/>
            <rFont val="Tahoma"/>
            <family val="2"/>
            <charset val="186"/>
          </rPr>
          <t xml:space="preserve">Komplekso restauravimo ir remonto darbų techninio projekto parengimas numatytas 2019 m.
</t>
        </r>
      </text>
    </comment>
    <comment ref="D497" authorId="1" shapeId="0">
      <text>
        <r>
          <rPr>
            <b/>
            <sz val="9"/>
            <color indexed="81"/>
            <rFont val="Tahoma"/>
            <family val="2"/>
            <charset val="186"/>
          </rPr>
          <t>2015 m. atliktas auditas ir bus perkamas techn. projektas.</t>
        </r>
        <r>
          <rPr>
            <sz val="9"/>
            <color indexed="81"/>
            <rFont val="Tahoma"/>
            <family val="2"/>
            <charset val="186"/>
          </rPr>
          <t xml:space="preserve">
</t>
        </r>
      </text>
    </comment>
    <comment ref="E497" authorId="0" shapeId="0">
      <text>
        <r>
          <rPr>
            <sz val="9"/>
            <color indexed="81"/>
            <rFont val="Tahoma"/>
            <family val="2"/>
            <charset val="186"/>
          </rPr>
          <t>Parengtas energetinis auditas ir investicijų projektas, pateikta paraiška Sporto departamentui dėl lėšų iš VIP gauti, pasirašyta projektavimo ir projekto vykdymo priežiūros paslaugų sutartis. 
Gauta teigiama ekspertizės išvada</t>
        </r>
        <r>
          <rPr>
            <sz val="9"/>
            <color indexed="81"/>
            <rFont val="Tahoma"/>
            <family val="2"/>
            <charset val="186"/>
          </rPr>
          <t xml:space="preserve">
</t>
        </r>
      </text>
    </comment>
    <comment ref="D501" authorId="1" shapeId="0">
      <text>
        <r>
          <rPr>
            <sz val="9"/>
            <color indexed="81"/>
            <rFont val="Tahoma"/>
            <family val="2"/>
            <charset val="186"/>
          </rPr>
          <t xml:space="preserve">Detaliojo plano parengimas yra baigiamajame etape – 2016-03-22 įvyko viešo svarstymo susirinkimas
</t>
        </r>
      </text>
    </comment>
    <comment ref="E503" authorId="0" shapeId="0">
      <text>
        <r>
          <rPr>
            <b/>
            <sz val="9"/>
            <color indexed="81"/>
            <rFont val="Tahoma"/>
            <family val="2"/>
            <charset val="186"/>
          </rPr>
          <t>Įrengta iki 2016 m.</t>
        </r>
        <r>
          <rPr>
            <sz val="9"/>
            <color indexed="81"/>
            <rFont val="Tahoma"/>
            <family val="2"/>
            <charset val="186"/>
          </rPr>
          <t xml:space="preserve">
</t>
        </r>
      </text>
    </comment>
    <comment ref="E504" authorId="0" shapeId="0">
      <text>
        <r>
          <rPr>
            <b/>
            <sz val="9"/>
            <color indexed="81"/>
            <rFont val="Tahoma"/>
            <family val="2"/>
            <charset val="186"/>
          </rPr>
          <t>Įrengta iki 2016 m.</t>
        </r>
        <r>
          <rPr>
            <sz val="9"/>
            <color indexed="81"/>
            <rFont val="Tahoma"/>
            <family val="2"/>
            <charset val="186"/>
          </rPr>
          <t xml:space="preserve">
</t>
        </r>
      </text>
    </comment>
    <comment ref="E505" authorId="0" shapeId="0">
      <text>
        <r>
          <rPr>
            <b/>
            <sz val="9"/>
            <color indexed="81"/>
            <rFont val="Tahoma"/>
            <family val="2"/>
            <charset val="186"/>
          </rPr>
          <t>Įrengta iki 2016 m.</t>
        </r>
        <r>
          <rPr>
            <sz val="9"/>
            <color indexed="81"/>
            <rFont val="Tahoma"/>
            <family val="2"/>
            <charset val="186"/>
          </rPr>
          <t xml:space="preserve">
</t>
        </r>
      </text>
    </comment>
    <comment ref="C507" authorId="0" shapeId="0">
      <text>
        <r>
          <rPr>
            <b/>
            <sz val="9"/>
            <color indexed="81"/>
            <rFont val="Tahoma"/>
            <family val="2"/>
            <charset val="186"/>
          </rPr>
          <t>Snieguole Kacerauskaite:</t>
        </r>
        <r>
          <rPr>
            <sz val="9"/>
            <color indexed="81"/>
            <rFont val="Tahoma"/>
            <family val="2"/>
            <charset val="186"/>
          </rPr>
          <t xml:space="preserve">
Rengiamas „Teritorijos tarp Tilžės gatvės, geležinkelio, Klemiškės gatvės ir kelio A13, Klaipėdoje, detalusis planas“.</t>
        </r>
      </text>
    </comment>
    <comment ref="E564" authorId="3" shapeId="0">
      <text>
        <r>
          <rPr>
            <sz val="9"/>
            <color indexed="81"/>
            <rFont val="Tahoma"/>
            <family val="2"/>
            <charset val="186"/>
          </rPr>
          <t>2016 m. įgyvendinus projektą „Automobilių aikštelės teritorijoje Pilies g. 2A įrengimas“, buvo naujai įrengta</t>
        </r>
        <r>
          <rPr>
            <b/>
            <sz val="9"/>
            <color indexed="81"/>
            <rFont val="Tahoma"/>
            <family val="2"/>
            <charset val="186"/>
          </rPr>
          <t xml:space="preserve"> 0,340 km dviračio tako</t>
        </r>
        <r>
          <rPr>
            <sz val="9"/>
            <color indexed="81"/>
            <rFont val="Tahoma"/>
            <family val="2"/>
            <charset val="186"/>
          </rPr>
          <t xml:space="preserve">; Tiltų gatvėje išlyginta danga ir atribota/paženklinta nuo automobilių eismo </t>
        </r>
        <r>
          <rPr>
            <b/>
            <sz val="9"/>
            <color indexed="81"/>
            <rFont val="Tahoma"/>
            <family val="2"/>
            <charset val="186"/>
          </rPr>
          <t xml:space="preserve">0,918 km dviračio tako; </t>
        </r>
        <r>
          <rPr>
            <sz val="9"/>
            <color indexed="81"/>
            <rFont val="Tahoma"/>
            <family val="2"/>
            <charset val="186"/>
          </rPr>
          <t xml:space="preserve">Pažymėta dviračių takų Smiltelės g., Statybininkų g., Baltijos pr., Šilutės pl., Kauno g., Agluonos g., atstatant šaligatvių dangas – </t>
        </r>
        <r>
          <rPr>
            <b/>
            <sz val="9"/>
            <color indexed="81"/>
            <rFont val="Tahoma"/>
            <family val="2"/>
            <charset val="186"/>
          </rPr>
          <t>5,1 km.</t>
        </r>
      </text>
    </comment>
    <comment ref="E793" authorId="3" shapeId="0">
      <text>
        <r>
          <rPr>
            <sz val="9"/>
            <color indexed="81"/>
            <rFont val="Tahoma"/>
            <family val="2"/>
            <charset val="186"/>
          </rPr>
          <t>2016 m.  iš viso pakeista 52 vnt. Sutvarkytas Debreceno aikštės apšvietimas (II etapas), seni šviestuvai pakeisti naujais – 9  vnt. Pempininkų aikštėje įrengtas apšvietimas, pastatyti - 18 vnt. dekoratyvinių šviestuvų. Apšviesta aikštelė su Klaipėdos žemėlapiu (prie Kalotės ) – 1 vnt. atrama su 2 šviestuvais. Įrengtas apšvietimas Lėbartų kapinių mašinų stovėjimo ir visuomeninio transporto keleivių išlaipinimo aikštelėje – 5 vnt.  Atnaujintas gatvių apšvietimas, nusidėvėjusias apšvietimo atramas pakeičiant dekoratyvinėmis atramomis S. Daukanto g. nuo Herkaus Manto g. iki S. Neries gatvės -  14 vnt. dekoratyvinių atramų su šviestuvais, Gintaro g. – 6 vnt. dekoratyvinių atramų su šviestuvais</t>
        </r>
      </text>
    </comment>
    <comment ref="E817" authorId="3" shapeId="0">
      <text>
        <r>
          <rPr>
            <sz val="9"/>
            <color indexed="81"/>
            <rFont val="Tahoma"/>
            <family val="2"/>
            <charset val="186"/>
          </rPr>
          <t>sumažinta 5 proc. vietinė rinkliava už 2017 m. visiems vietinės rinkliavos mokėtojams</t>
        </r>
      </text>
    </comment>
    <comment ref="E868" authorId="3" shapeId="0">
      <text>
        <r>
          <rPr>
            <b/>
            <sz val="9"/>
            <color indexed="81"/>
            <rFont val="Tahoma"/>
            <family val="2"/>
            <charset val="186"/>
          </rPr>
          <t>Klaipėdos mieste</t>
        </r>
        <r>
          <rPr>
            <sz val="9"/>
            <color indexed="81"/>
            <rFont val="Tahoma"/>
            <family val="2"/>
            <charset val="186"/>
          </rPr>
          <t xml:space="preserve"> 2016 - 6 daugiabučiai, tik 2 iš jų tikslinėje tritorijoje</t>
        </r>
        <r>
          <rPr>
            <sz val="9"/>
            <color indexed="81"/>
            <rFont val="Tahoma"/>
            <family val="2"/>
            <charset val="186"/>
          </rPr>
          <t xml:space="preserve">
</t>
        </r>
      </text>
    </comment>
    <comment ref="D940" authorId="3" shapeId="0">
      <text>
        <r>
          <rPr>
            <b/>
            <sz val="9"/>
            <color indexed="81"/>
            <rFont val="Tahoma"/>
            <family val="2"/>
            <charset val="186"/>
          </rPr>
          <t>Organizuoja</t>
        </r>
        <r>
          <rPr>
            <sz val="9"/>
            <color indexed="81"/>
            <rFont val="Tahoma"/>
            <family val="2"/>
            <charset val="186"/>
          </rPr>
          <t xml:space="preserve">
Klaipėdos pramonininkų asociacija</t>
        </r>
      </text>
    </comment>
    <comment ref="E940" authorId="3" shapeId="0">
      <text>
        <r>
          <rPr>
            <b/>
            <sz val="9"/>
            <color indexed="81"/>
            <rFont val="Tahoma"/>
            <family val="2"/>
            <charset val="186"/>
          </rPr>
          <t>Organizuoja</t>
        </r>
        <r>
          <rPr>
            <sz val="9"/>
            <color indexed="81"/>
            <rFont val="Tahoma"/>
            <family val="2"/>
            <charset val="186"/>
          </rPr>
          <t xml:space="preserve">
Klaipėdos pramonininkų asociacija</t>
        </r>
      </text>
    </comment>
    <comment ref="D974" authorId="3" shapeId="0">
      <text>
        <r>
          <rPr>
            <b/>
            <sz val="9"/>
            <color indexed="81"/>
            <rFont val="Tahoma"/>
            <family val="2"/>
            <charset val="186"/>
          </rPr>
          <t xml:space="preserve">Protokolas sudarytas tarp 6 narių: </t>
        </r>
        <r>
          <rPr>
            <sz val="9"/>
            <color indexed="81"/>
            <rFont val="Tahoma"/>
            <family val="2"/>
            <charset val="186"/>
          </rPr>
          <t>VĮ KVJUD, VšĮ Klaipėdos universiteto, UAB KLEZ bendrovės, Klaipėdos pramonininkų asociacijos, Klaipėdos pramonės, prekybos ir amatų rūmų ir Klaipėdos miesto savivaldybės</t>
        </r>
        <r>
          <rPr>
            <sz val="9"/>
            <color indexed="81"/>
            <rFont val="Tahoma"/>
            <family val="2"/>
            <charset val="186"/>
          </rPr>
          <t xml:space="preserve">
</t>
        </r>
      </text>
    </comment>
    <comment ref="E974" authorId="3" shapeId="0">
      <text>
        <r>
          <rPr>
            <sz val="9"/>
            <color indexed="81"/>
            <rFont val="Tahoma"/>
            <family val="2"/>
            <charset val="186"/>
          </rPr>
          <t>Dalyviai - VšĮ Klaipėdos universiteto, UAB Klaipėdos laisvosios ekonominės zonos valdymo bendrovės, Klaipėdos pramonininkų asociacijos, Klaipėdos pramonės, prekybos ir amatų rūmų, VĮ Klaipėdos valstybinio jūrų uosto direkcijos, Klaipėdos miesto savivaldybės atstovai</t>
        </r>
      </text>
    </comment>
    <comment ref="E975" authorId="3" shapeId="0">
      <text>
        <r>
          <rPr>
            <sz val="9"/>
            <color indexed="81"/>
            <rFont val="Tahoma"/>
            <family val="2"/>
            <charset val="186"/>
          </rPr>
          <t xml:space="preserve"> 2016 m. buvo surengti 5 forumai/diskusijos ir surengtas užsienio miestų gerosios patirties sklaidos seminaras, siekiant pasirengti bendram darbui ruošiant Klaipėdos miesto ekonominės plėtros strategiją, atrasti bendras miesto vystymo vizijas, pasimokyti iš sėkmingą patirtį turinčių miestų, kurie tokias strategijas jau yra parengę</t>
        </r>
      </text>
    </comment>
    <comment ref="E979" authorId="3" shapeId="0">
      <text>
        <r>
          <rPr>
            <sz val="9"/>
            <color indexed="81"/>
            <rFont val="Tahoma"/>
            <family val="2"/>
            <charset val="186"/>
          </rPr>
          <t>2016 m. pradėta rengti
Klaipėdos daugiafunkcio sveikatingumo centro (50 m. baseino) valdymo ir naudojimo koncesijos sutartis</t>
        </r>
      </text>
    </comment>
    <comment ref="E989" authorId="3" shapeId="0">
      <text>
        <r>
          <rPr>
            <sz val="9"/>
            <color indexed="81"/>
            <rFont val="Tahoma"/>
            <family val="2"/>
            <charset val="186"/>
          </rPr>
          <t>Dalyviai - VšĮ Klaipėdos universiteto, UAB Klaipėdos laisvosios ekonominės zonos valdymo bendrovės, Klaipėdos pramonininkų asociacijos, Klaipėdos pramonės, prekybos ir amatų rūmų, VĮ Klaipėdos valstybinio jūrų uosto direkcijos, Klaipėdos miesto savivaldybės atstovai</t>
        </r>
      </text>
    </comment>
    <comment ref="E999" authorId="3" shapeId="0">
      <text>
        <r>
          <rPr>
            <b/>
            <sz val="9"/>
            <color indexed="81"/>
            <rFont val="Tahoma"/>
            <family val="2"/>
            <charset val="186"/>
          </rPr>
          <t xml:space="preserve">2016 m. </t>
        </r>
        <r>
          <rPr>
            <sz val="9"/>
            <color indexed="81"/>
            <rFont val="Tahoma"/>
            <family val="2"/>
            <charset val="186"/>
          </rPr>
          <t xml:space="preserve">
vandens transportu (jūrų keltais) - 2; oro transportu (per tarptautinį Palangos oro uostą) - 10; sausumos keliais (reguliaraus susisiekimo viešuoju kelių transportu) - 2; sausumos keliais (geležinkelio transportu) - 0</t>
        </r>
      </text>
    </comment>
    <comment ref="E1028" authorId="3" shapeId="0">
      <text>
        <r>
          <rPr>
            <b/>
            <sz val="9"/>
            <color indexed="81"/>
            <rFont val="Tahoma"/>
            <family val="2"/>
            <charset val="186"/>
          </rPr>
          <t xml:space="preserve">2016 m. </t>
        </r>
        <r>
          <rPr>
            <sz val="9"/>
            <color indexed="81"/>
            <rFont val="Tahoma"/>
            <family val="2"/>
            <charset val="186"/>
          </rPr>
          <t xml:space="preserve">
Per 2016 m. atlikti šie darbai:
1. Š.m. vasario mėn. Muziejaus specialistai viešėjo Vokietijos (Friedrihskoog) ir Olandijos (Pitersburen) centruose, kurie atlieka panašias funkcijas kaip mūsų planuojamas centras. Susitikimų metu išsiaiškintas jų veiklos mechanizmas, finansavimo šaltiniai, teikiamos paslaugos, technologinė įranga ir procesai, jų stipriosios ir silpnosios pusės. 
2. Bendradarbiaujant su KU mokslininkais buvo praplėsta  centro veiklos paskirtis , pritaikant jį ne tik jūrų žinduoliams, bet ir jūrinių  paukščių perlaikymui, gelbėjimui  ir tyrimams, kas yra itin aktualu Valstybei planuojant ekonominę veiklą Baltijos jūroje (ekonominiai sklypai jau yra patvirtinti, todėl tokių tyrimų ir stebėjimų tikrai reikės). 
3. Remiantis užsienio patirtimi ir KU poreikiu, suformuotas funkcinis centro patalpų planas – kiek ir kokių patalpų reikia, koks jų plotas ir taikomi STR bei kt. reikalavimai;
4. 2016-03 remiantis planuojamo centro funkcine schema sudarytos objektinė ir suvestinė sąmatos.
5. Projektas 2016-04 įtrauktas į Klaipėdos m. savivaldybės 2013-2020 m. strateginį plėtros planą;
6. 2016-09 atlikta architektūrinės idėjos atrankos procedūra – turime vizualinį sprendinį; 
7. 2016-03 pradėta detaliojo plano korekcijos procedūra – turime užbaigti 2017 m. kovo mėn. 
8. Pilnai parengti techninio projekto pirkimo dokumentai.</t>
        </r>
      </text>
    </comment>
    <comment ref="E1049" authorId="0" shapeId="0">
      <text>
        <r>
          <rPr>
            <sz val="9"/>
            <color indexed="81"/>
            <rFont val="Tahoma"/>
            <family val="2"/>
            <charset val="186"/>
          </rPr>
          <t xml:space="preserve">Jūros šventė, Baltic sail, Klaipėdos laivų paradas, Tradicinių istorinių laivų diena „Dangės flotilė“
</t>
        </r>
      </text>
    </comment>
    <comment ref="D1095" authorId="1" shapeId="0">
      <text>
        <r>
          <rPr>
            <sz val="9"/>
            <color indexed="81"/>
            <rFont val="Tahoma"/>
            <family val="2"/>
            <charset val="186"/>
          </rPr>
          <t>VšĮ KTKIC išleido informacinį bukletą „Mažieji Klaipėdos stebuklai“</t>
        </r>
      </text>
    </comment>
    <comment ref="D1102" authorId="0" shapeId="0">
      <text>
        <r>
          <rPr>
            <b/>
            <sz val="9"/>
            <color indexed="81"/>
            <rFont val="Tahoma"/>
            <family val="2"/>
            <charset val="186"/>
          </rPr>
          <t>Snieguole Kacerauskaite:</t>
        </r>
        <r>
          <rPr>
            <sz val="9"/>
            <color indexed="81"/>
            <rFont val="Tahoma"/>
            <family val="2"/>
            <charset val="186"/>
          </rPr>
          <t xml:space="preserve">
2015 m. vyko susirašinėjimas su abiejų tarptautinių festivalių  organizatoriais, tikslinant festivalių organizavimo laiko ir kitas aplinkybes</t>
        </r>
      </text>
    </comment>
    <comment ref="E1102" authorId="0" shapeId="0">
      <text>
        <r>
          <rPr>
            <sz val="9"/>
            <color indexed="81"/>
            <rFont val="Tahoma"/>
            <family val="2"/>
            <charset val="186"/>
          </rPr>
          <t xml:space="preserve">Vyko derinimo procedūros
</t>
        </r>
      </text>
    </comment>
    <comment ref="E1111" authorId="0" shapeId="0">
      <text>
        <r>
          <rPr>
            <b/>
            <sz val="9"/>
            <color indexed="81"/>
            <rFont val="Tahoma"/>
            <family val="2"/>
            <charset val="186"/>
          </rPr>
          <t>Snieguole Kacerauskaite:</t>
        </r>
        <r>
          <rPr>
            <sz val="9"/>
            <color indexed="81"/>
            <rFont val="Tahoma"/>
            <family val="2"/>
            <charset val="186"/>
          </rPr>
          <t xml:space="preserve">
Kultūros centro Žvejų rūmų modernizavimo koncepciją planuojama parengti 2018 m.</t>
        </r>
      </text>
    </comment>
    <comment ref="C1113" authorId="0" shapeId="0">
      <text>
        <r>
          <rPr>
            <b/>
            <sz val="9"/>
            <color indexed="81"/>
            <rFont val="Tahoma"/>
            <family val="2"/>
            <charset val="186"/>
          </rPr>
          <t>Snieguole Kacerauskaite:</t>
        </r>
        <r>
          <rPr>
            <sz val="9"/>
            <color indexed="81"/>
            <rFont val="Tahoma"/>
            <family val="2"/>
            <charset val="186"/>
          </rPr>
          <t xml:space="preserve">
2014 m. pradėta rengti bibliotekos modernizavimo galimybių studija</t>
        </r>
      </text>
    </comment>
    <comment ref="C1119" authorId="0" shapeId="0">
      <text>
        <r>
          <rPr>
            <b/>
            <sz val="9"/>
            <color indexed="81"/>
            <rFont val="Tahoma"/>
            <family val="2"/>
            <charset val="186"/>
          </rPr>
          <t>Snieguole Kacerauskaite:</t>
        </r>
        <r>
          <rPr>
            <sz val="9"/>
            <color indexed="81"/>
            <rFont val="Tahoma"/>
            <family val="2"/>
            <charset val="186"/>
          </rPr>
          <t xml:space="preserve">
2014 m. parengtas Dailės palikimo išsaugojimo Klaipėdoje parengiamojo etapo veiksmų planas, pagal kurį 2015 m. numatyta pirkti koncepcijos sukūrimo paslaugą.</t>
        </r>
      </text>
    </comment>
    <comment ref="D1120" authorId="1" shapeId="0">
      <text>
        <r>
          <rPr>
            <sz val="9"/>
            <color indexed="81"/>
            <rFont val="Tahoma"/>
            <family val="2"/>
            <charset val="186"/>
          </rPr>
          <t xml:space="preserve">2015 m. sudaryta sutartis dėl Dailės palikimo išsaugojimo koncepcijos parengimo </t>
        </r>
      </text>
    </comment>
    <comment ref="C1123" authorId="0" shapeId="0">
      <text>
        <r>
          <rPr>
            <b/>
            <sz val="9"/>
            <color indexed="81"/>
            <rFont val="Tahoma"/>
            <family val="2"/>
            <charset val="186"/>
          </rPr>
          <t>Snieguole Kacerauskaite:</t>
        </r>
        <r>
          <rPr>
            <sz val="9"/>
            <color indexed="81"/>
            <rFont val="Tahoma"/>
            <family val="2"/>
            <charset val="186"/>
          </rPr>
          <t xml:space="preserve">
2014 m. parengtas ekspozicijų (Didžioji Vandens g. 2) modernizavimo koncepcija ir projektas. </t>
        </r>
      </text>
    </comment>
    <comment ref="D1123" authorId="1" shapeId="0">
      <text>
        <r>
          <rPr>
            <sz val="9"/>
            <color indexed="81"/>
            <rFont val="Tahoma"/>
            <family val="2"/>
            <charset val="186"/>
          </rPr>
          <t>2015 m. pateikta I etapo paraiška Lietuvos kultūros tarybai dėl Mažosios Lietuvos istorijos muziejaus ekspozicijų atnaujinimo</t>
        </r>
      </text>
    </comment>
    <comment ref="E1123" authorId="0" shapeId="0">
      <text>
        <r>
          <rPr>
            <sz val="9"/>
            <color indexed="81"/>
            <rFont val="Tahoma"/>
            <family val="2"/>
            <charset val="186"/>
          </rPr>
          <t xml:space="preserve">2016 m. pradėtos kurti dvi naujos ekspozicijos Mažosios Lietuvos istorijos muziejuje: atlikti ekspozicijos „Muziejus 39/45“ įrengimo I etapo darbai ir parengta naujos ekspozicijos šiaurinėje kurtinoje koncepcija      
</t>
        </r>
      </text>
    </comment>
    <comment ref="D1127" authorId="1" shapeId="0">
      <text>
        <r>
          <rPr>
            <sz val="9"/>
            <color indexed="81"/>
            <rFont val="Tahoma"/>
            <family val="2"/>
            <charset val="186"/>
          </rPr>
          <t>Parengta ekspozicijos atnaujinimo koncepcija, tačiau 2015 m. jai įgyvendinti nebuvo skirta lėšų</t>
        </r>
      </text>
    </comment>
    <comment ref="E1130" authorId="0" shapeId="0">
      <text>
        <r>
          <rPr>
            <sz val="9"/>
            <color indexed="81"/>
            <rFont val="Tahoma"/>
            <family val="2"/>
            <charset val="186"/>
          </rPr>
          <t xml:space="preserve">2016 m. vykdyti ekspozicijos Muziejus 39/45 įrengimo I etapo darbai. II etapas -ekspozicijos pabaigimas planuojamas 2017 m. IV ketvirtį
</t>
        </r>
      </text>
    </comment>
    <comment ref="F1133" authorId="0" shapeId="0">
      <text>
        <r>
          <rPr>
            <b/>
            <sz val="9"/>
            <color indexed="81"/>
            <rFont val="Tahoma"/>
            <family val="2"/>
            <charset val="186"/>
          </rPr>
          <t>Snieguole Kacerauskaite:</t>
        </r>
        <r>
          <rPr>
            <sz val="9"/>
            <color indexed="81"/>
            <rFont val="Tahoma"/>
            <family val="2"/>
            <charset val="186"/>
          </rPr>
          <t xml:space="preserve">
Finansavimas skirtas 11 projektų 
</t>
        </r>
      </text>
    </comment>
    <comment ref="D1139" authorId="1" shapeId="0">
      <text>
        <r>
          <rPr>
            <sz val="9"/>
            <color indexed="81"/>
            <rFont val="Tahoma"/>
            <family val="2"/>
            <charset val="186"/>
          </rPr>
          <t>2015 m. parengta Vasaros koncertų estrados modernizavimo galimybių studija</t>
        </r>
      </text>
    </comment>
    <comment ref="E1140" authorId="0" shapeId="0">
      <text>
        <r>
          <rPr>
            <sz val="9"/>
            <color indexed="81"/>
            <rFont val="Tahoma"/>
            <family val="2"/>
            <charset val="186"/>
          </rPr>
          <t xml:space="preserve">2016 m. Vasaros koncertų estradoje buvo atlikti einamieji remonto darbai 
</t>
        </r>
      </text>
    </comment>
    <comment ref="E1158" authorId="0" shapeId="0">
      <text>
        <r>
          <rPr>
            <sz val="9"/>
            <color indexed="81"/>
            <rFont val="Tahoma"/>
            <family val="2"/>
            <charset val="186"/>
          </rPr>
          <t xml:space="preserve">Forumą „Common sea, common culture“ planuojama organizuoti 2017 m. </t>
        </r>
      </text>
    </comment>
    <comment ref="E1181" authorId="0" shapeId="0">
      <text>
        <r>
          <rPr>
            <sz val="9"/>
            <color indexed="81"/>
            <rFont val="Tahoma"/>
            <family val="2"/>
            <charset val="186"/>
          </rPr>
          <t xml:space="preserve">Bandomąjį kortelės modelį planuojama diegti 2017 m. 
</t>
        </r>
      </text>
    </comment>
  </commentList>
</comments>
</file>

<file path=xl/sharedStrings.xml><?xml version="1.0" encoding="utf-8"?>
<sst xmlns="http://schemas.openxmlformats.org/spreadsheetml/2006/main" count="3556" uniqueCount="2366">
  <si>
    <t>planuotas veiksmo įgyvendinimo lygis nepasiektas</t>
  </si>
  <si>
    <t>veiksmo įgyvendinimo lygis atitinka planą</t>
  </si>
  <si>
    <t xml:space="preserve">pasiektas planuotas veiksmo įgyvendinimo lygis </t>
  </si>
  <si>
    <t>veiksmas dėl objektyvių priežasčių nevykdytinas</t>
  </si>
  <si>
    <t>n.d.</t>
  </si>
  <si>
    <t>nėra duomenų</t>
  </si>
  <si>
    <t>Schemos paaiškinimas</t>
  </si>
  <si>
    <t>Veiksmas</t>
  </si>
  <si>
    <t xml:space="preserve">Parengti techniniai projektai </t>
  </si>
  <si>
    <t>Įkurtas delfinų terapijos centras</t>
  </si>
  <si>
    <t>Rodiklio  pavadinimas</t>
  </si>
  <si>
    <t>Informacijos šaltinis</t>
  </si>
  <si>
    <t>Parengta galimybių studija</t>
  </si>
  <si>
    <t>1. VIZIJOS RODIKLIAI</t>
  </si>
  <si>
    <t>2.</t>
  </si>
  <si>
    <t>3.</t>
  </si>
  <si>
    <t>4.</t>
  </si>
  <si>
    <t>vnt.</t>
  </si>
  <si>
    <t>%</t>
  </si>
  <si>
    <t>IŠ VISO (VISI PRIORITETAI)</t>
  </si>
  <si>
    <t>Eil.    Nr.</t>
  </si>
  <si>
    <t>−</t>
  </si>
  <si>
    <t>1.1.2.1.  Remti jaunimo ir su jaunimu dirbančių organizacijų nuolatinę ir ilgalaikę programinę veiklą, jaunimo iniciatyvas, skatinti jaunimą užsiimti savanoriška veikla</t>
  </si>
  <si>
    <t>Pateikta paraiškų, vnt.</t>
  </si>
  <si>
    <t>Paremtų programų (organizacijų), iniciatyvų  skaičius</t>
  </si>
  <si>
    <t>2.1.3.15.  Šiaurinėje miesto dalyje pastatyti naują šilumos šaltinį</t>
  </si>
  <si>
    <t>Parengta techninė dokumentacija</t>
  </si>
  <si>
    <t>Įrengta infrastruktūra, objektų skaičius</t>
  </si>
  <si>
    <t>1 prioritetas. SVEIKA, SUMANI IR SAUGI BENDRUOMENĖ</t>
  </si>
  <si>
    <t>2 prioritetas. TVARI URBANISTINĖ RAIDA</t>
  </si>
  <si>
    <t>3 prioritetas. MIESTO PATRAUKLUMO DIDINIMAS</t>
  </si>
  <si>
    <t xml:space="preserve">Tiesioginės užsienio investicijos, tenkančios vienam gyventojui </t>
  </si>
  <si>
    <t>1.1. Tikslas. Skatinti miesto gyventojų bendruomeniškumą ir pilietiškumą</t>
  </si>
  <si>
    <t>1.1.1. Uždavinys. Skatinti bendruomenių ir visuomeninių organizacijų kūrimąsi ir plėtrą</t>
  </si>
  <si>
    <t>1.1.2. Uždavinys. Sudaryti sąlygas kokybiškai jaunimo saviraiškai</t>
  </si>
  <si>
    <t>1.2. Tikslas. Užtikrinti aukštą sveikatos priežiūros paslaugų lygį</t>
  </si>
  <si>
    <t>1.2.1. Uždavinys. Didinti sveikatos priežiūros paslaugų prieinamumą miesto gyventojams</t>
  </si>
  <si>
    <t>1.2.2. Uždavinys. Stiprinti visuomenės sveikatinimo veiklą</t>
  </si>
  <si>
    <t>1.2.3. Uždavinys. Modernizuoti savivaldybės sveikatos priežiūros įstaigas, siekiant aukštesnės jų teikiamų paslaugų kokybės</t>
  </si>
  <si>
    <t>1.3. Tikslas. Gerinti socialinių paslaugų kokybę, didinti jų įvairovę ir prieinamumą miesto gyventojams</t>
  </si>
  <si>
    <t>1.3.1. Uždavinys. Didinti bendrųjų socialinių paslaugų įvairovę ir aprėptį</t>
  </si>
  <si>
    <t>1.3.2. Uždavinys. Didinti socialinės priežiūros paslaugų aprėptį ir prieinamumą</t>
  </si>
  <si>
    <t>1.3.3. Uždavinys. Didinti socialinės globos paslaugų aprėptį ir prieinamumą</t>
  </si>
  <si>
    <t>1.3.4. Uždavinys. Didinti socialinės paramos tikslingumą, prieinamumą, administravimo kokybę bei efektyvumą</t>
  </si>
  <si>
    <t>1.4. Tikslas. Siekti visapusiško mokymo proceso dalyvių poreikių tenkinimo, optimizuojant švietimo sistemą</t>
  </si>
  <si>
    <t>1.4.1. Uždavinys. Sudaryti galimybes kiekvienam klaipėdiečiui tapti išsilavinusia, pilietiška, atsakinga ir kūrybinga asmenybe</t>
  </si>
  <si>
    <t>1.4.2. Uždavinys. Plėtoti mokymosi visą gyvenimą galimybes</t>
  </si>
  <si>
    <t>1.4.3. Uždavinys. Užtikrinti saugias, šiuolaikiškas ugdymosi sąlygas ir racionalų švietimo infrastruktūros panaudojimą</t>
  </si>
  <si>
    <t>1.5. Tikslas. Užtikrinti saugią aplinką miesto gyventojams ir svečiams</t>
  </si>
  <si>
    <t>1.5.1. Uždavinys. Tobulinti viešosios tvarkos palaikymo sistemą</t>
  </si>
  <si>
    <t>1.5.2. Uždavinys. Diegti veiksmingas saugumą užtikrinančias priemones</t>
  </si>
  <si>
    <t>1.6. Tikslas. Sudaryti sąlygas miesto gyventojų sveikai gyvensenai, kūno kultūrai ir sportui</t>
  </si>
  <si>
    <t>1.6.1. Uždavinys. Sukurti į rinkos poreikius orientuotą veiksmingą sporto administravimo sistemą</t>
  </si>
  <si>
    <t>1.6.2. Uždavinys. Skatinti sveiką gyvenseną ir aktyvų gyvenimo būdą</t>
  </si>
  <si>
    <t>1.6.3. Uždavinys. Plėtoti gyventojų poreikius atitinkančią sporto infrastruktūrą</t>
  </si>
  <si>
    <t>2.1. Tikslas. Racionaliai vystyti miesto infrastruktūrą</t>
  </si>
  <si>
    <t>2.1.1. Uždavinys. Formuoti kompaktišką ir daugiafunkcę urbanistinę struktūrą, išskiriant prioritetines miesto vystymosi zonas</t>
  </si>
  <si>
    <t>2.1.2. Uždavinys. Įdiegti darnaus judumo principus susisiekimo sistemoje</t>
  </si>
  <si>
    <t>2.1.3. Uždavinys. Efektyviai naudoti ir vystyti inžinerinę infrastruktūrą</t>
  </si>
  <si>
    <t>2.2. Tikslas. Koordinuoti miesto plėtros veiksmus</t>
  </si>
  <si>
    <t>2.2.1. Uždavinys. Subalansuoti miesto ir uosto plėtrą</t>
  </si>
  <si>
    <t>2.3. Tikslas. Tapti aplinkai nekenksmingu, žaliuoju miestu</t>
  </si>
  <si>
    <t>2.3.2. Uždavinys. Diegti energijos taupymo ir atsinaujinančių energijos išteklių sistemas</t>
  </si>
  <si>
    <t>2.3.3. Uždavinys. Vykdyti prevencines aplinkosaugos priemones</t>
  </si>
  <si>
    <t>2.4. Tikslas. Didinti miesto patrauklumą</t>
  </si>
  <si>
    <t>2.4.1. Uždavinys. Pritaikyti bendruomenės poreikiams teritorijas prie vandens</t>
  </si>
  <si>
    <t>2.4.2. Uždavinys. Skatinti centrinės miesto dalies ir gyvenamųjų kvartalų regeneravimą bei plėtrą</t>
  </si>
  <si>
    <t>2.4.3. Uždavinys. Efektyviai naudoti turimą paveldą</t>
  </si>
  <si>
    <t>3.1. Tikslas. Kurti verslui palankią aplinką</t>
  </si>
  <si>
    <t>3.1.1. Uždavinys. Skatinti verslumą</t>
  </si>
  <si>
    <t>3.1.2. Uždavinys. Sudaryti sąlygas pramonės ir kitų verslų plėtrai</t>
  </si>
  <si>
    <t>Įsteigtų logistikos centrų skaičius</t>
  </si>
  <si>
    <t>3.1.3. Uždavinys. Plėtoti savivaldos, mokslo ir verslo subjektų partnerystę</t>
  </si>
  <si>
    <t>Inkubatoriuje veikiančių SVV subjektų skaičius</t>
  </si>
  <si>
    <t>3.1.4. Uždavinys. Skatinti investicijų pritraukimą</t>
  </si>
  <si>
    <t>3.2. Tikslas. Plėtoti turizmo ir rekreacijos infrastruktūrą ir paslaugas</t>
  </si>
  <si>
    <t>3.2.1. Uždavinys. Formuoti strateginius turistų traukos centrus</t>
  </si>
  <si>
    <t>3.2.2. Uždavinys. Skatinti turizmo paslaugų specializaciją</t>
  </si>
  <si>
    <t>3.3. Tikslas. Formuoti Klaipėdos kultūrinį tapatumą, integruotą į Baltijos jūros regiono kultūrinę erdvę</t>
  </si>
  <si>
    <t>3.3.1. Uždavinys. Stiprinti jūrinį tapatumą</t>
  </si>
  <si>
    <t>3.3.2. Uždavinys. Atnaujinti esamas ir kurti naujas savitas viešąsias kultūros erdves</t>
  </si>
  <si>
    <t>3.3.3. Uždavinys. Plėtoti kultūrinę partnerystę Baltijos jūros regione</t>
  </si>
  <si>
    <t>3.3.4. Uždavinys. Sudaryti sąlygas kultūrinių ir kūrybinių industrijų plėtrai</t>
  </si>
  <si>
    <t>3.4. Tikslas. Diegti pažangios vadybos principus viešajame sektoriuje</t>
  </si>
  <si>
    <t>3.4.1. Uždavinys. Didinti viešųjų paslaugų efektyvumą</t>
  </si>
  <si>
    <t>3.4.2. Uždavinys. Skatinti bendruomenės dalyvavimą priimant sprendimus</t>
  </si>
  <si>
    <t>3.4.3. Uždavinys. Tobulinti Savivaldybės administracijos veiklos valdymą</t>
  </si>
  <si>
    <t>2.2.2. Uždavinys. Planavimo procese skatinti integruotumą, inovatyvumą ir socialinę atsakomybę už miesto teritorijų vystymą bei priežiūrą</t>
  </si>
  <si>
    <t>I  PRIORITETAS. SVEIKA, SUMANI IR SAUGI BENDRUOMENĖ</t>
  </si>
  <si>
    <t>Paremtų iniciatyvų skaičius</t>
  </si>
  <si>
    <t>NVO teikiamų viešųjų paslaugų skaičius</t>
  </si>
  <si>
    <t>Išleistų leidinių, spaudoje arba interneto erdvėje paskelbtų straipsnių ir kitų reprezentacinių priemonių skaičius ir sąrašas</t>
  </si>
  <si>
    <t>Suorganizuota jaunimo renginių, vnt.</t>
  </si>
  <si>
    <t>Atliktas jaunimo užimtumo poreikių tyrimas</t>
  </si>
  <si>
    <t>Įdarbinta darbuotojų</t>
  </si>
  <si>
    <t>Suorganizuotų mokymų skaičius</t>
  </si>
  <si>
    <t>Mokymų dalyvių skaičius</t>
  </si>
  <si>
    <t>Paremtų ir įgyvendintų projektų skaičius</t>
  </si>
  <si>
    <t>Įkurtų jaunimo erdvių skaičius</t>
  </si>
  <si>
    <t>Atliktas tyrimas</t>
  </si>
  <si>
    <t>Sukurta vertinimo sistema</t>
  </si>
  <si>
    <t>Numatytos poveikio priemonės</t>
  </si>
  <si>
    <t>Kasmet rengiamos ataskaitos</t>
  </si>
  <si>
    <t xml:space="preserve">Įstaigų, įdiegusių e. sveikatos paslaugas, skaičius </t>
  </si>
  <si>
    <t>Įsteigtas centras</t>
  </si>
  <si>
    <t>Sukurta analizės ir stebėsenos sistema</t>
  </si>
  <si>
    <t xml:space="preserve">Periodiškai rengiamos ataskaitos </t>
  </si>
  <si>
    <t>Organizuojamų patirties sklaidos renginių skaičius</t>
  </si>
  <si>
    <t xml:space="preserve">Paremtų asmenų skaičius </t>
  </si>
  <si>
    <t>Naujų paslaugų ir jų gavėjų skaičius</t>
  </si>
  <si>
    <t>Parengta strategija</t>
  </si>
  <si>
    <t>Įgyvendintų priemonių skaičius ir dalis, proc.</t>
  </si>
  <si>
    <t>Sukurta ir veikianti sistema</t>
  </si>
  <si>
    <t xml:space="preserve">Švietimo įstaigų, dalyvaujančių sistemoje, skaičius  </t>
  </si>
  <si>
    <t>Asmenų, pasinaudojusių valstybinėmis sveikatos prevencinėmis programomis, skaičius</t>
  </si>
  <si>
    <t>Surengtų mokymų ir seminarų skaičius</t>
  </si>
  <si>
    <t xml:space="preserve">Asmenų, dalyvavusių mokymuose ir seminaruose, skaičius </t>
  </si>
  <si>
    <t xml:space="preserve">Priemonių, vykdytų prioritetinėse srityse, skaičius </t>
  </si>
  <si>
    <t xml:space="preserve">Asmenų, dalyvavusių profilaktinėse programose, skaičius pagal sritis </t>
  </si>
  <si>
    <t>Sukurta koncepcija</t>
  </si>
  <si>
    <t>Įgyvendintų sveiko senėjimo propagavimą skatinančių priemonių skaičius</t>
  </si>
  <si>
    <t>Asmenų, dalyvavusių sveiko senėjimo propagavimą skatinančiose priemonėse, skaičius</t>
  </si>
  <si>
    <t>Naujai įsigytų transporto priemonių skaičius ir sąrašas</t>
  </si>
  <si>
    <t xml:space="preserve">Įsigytų centralizuotų technologijų skaičius ir sąrašas </t>
  </si>
  <si>
    <t>Savivaldybės sveikatos priežiūros įstaigų, atnaujinusių  medicinos technologijų bazę, skaičius ir sąrašas</t>
  </si>
  <si>
    <t xml:space="preserve">Savivaldybės sveikatos priežiūros įstaigų, kurių pastatai, patalpos ir (ar) inžineriniai tinklai bei įrenginiai buvo atnaujinti, skaičius </t>
  </si>
  <si>
    <t xml:space="preserve">Teikiamų bendrųjų ir specialiųjų socialinių paslaugų sąrašas </t>
  </si>
  <si>
    <t>Asmenų, gavusių paslaugas, skaičius</t>
  </si>
  <si>
    <t xml:space="preserve">Tikslinės grupės asmenų, gaunančių sociokultūrines paslaugas, skaičius </t>
  </si>
  <si>
    <t xml:space="preserve">Senyvo amžiaus asmenų, dalyvaujančių užimtumą skatinančiose priemonėse, skaičius </t>
  </si>
  <si>
    <t>Asmenų, gavusių specialiojo transporto paslaugas, skaičius</t>
  </si>
  <si>
    <t xml:space="preserve">Įgyvendintų projektų skaičius </t>
  </si>
  <si>
    <t xml:space="preserve">Organizacijų, įgyvendinančių tokius projektus, skaičius </t>
  </si>
  <si>
    <t>Asmenų, dalyvavusių tokiuose projektuose, skaičius</t>
  </si>
  <si>
    <t>Asmenų, gaunančių nemokamą maitinimą, skaičius per metus</t>
  </si>
  <si>
    <t>Jų dalis nuo visų socialiai remtinų asmenų, pareiškusių norą gauti nemokamą maitinimą, skaičiaus, proc.</t>
  </si>
  <si>
    <t xml:space="preserve">Asmenų, gaunančių minėtas paslaugas, dalis visos tikslinės grupės struktūroje, proc. </t>
  </si>
  <si>
    <t xml:space="preserve">Tikslinės grupės asmenų, gaunančių atitinkamas paslaugas, skaičius </t>
  </si>
  <si>
    <t xml:space="preserve">Vaikų su negalia ir jų šeimų, gaunančių šias paslaugas, skaičius </t>
  </si>
  <si>
    <t xml:space="preserve">Suaugusių asmenų su negalia, gaunančių šias paslaugas, skaičius </t>
  </si>
  <si>
    <t xml:space="preserve">Senyvo amžiaus asmenų su negalia, gaunančių šias paslaugas, skaičius </t>
  </si>
  <si>
    <t>Savivaldybės tarybos sprendimas dėl savarankiško gyvenimo namų steigimo</t>
  </si>
  <si>
    <t>Įsteigta įstaiga ir teikiamos paslaugos</t>
  </si>
  <si>
    <t>Tikslinių grupių, kurioms teikiamos paslaugos, skaičius</t>
  </si>
  <si>
    <t>Asmenų, gaunančių šias paslaugas, skaičius</t>
  </si>
  <si>
    <t xml:space="preserve">Senyvo amžiaus asmenų, gaunančių dienos socialinės globos paslaugas institucijoje, skaičius </t>
  </si>
  <si>
    <t xml:space="preserve">Asmenų su fizine negalia, gaunančių dienos socialinės globos paslaugas institucijoje, skaičius </t>
  </si>
  <si>
    <t>Asmenų su psichine negalia, gaunančių dienos socialinės globos paslaugas institucijoje, skaičius</t>
  </si>
  <si>
    <t>Asmenų su negalia, gaunančių socialinės globos paslaugas namuose, skaičius</t>
  </si>
  <si>
    <t xml:space="preserve">Vaikų, gaunančių dienos socialinės globos paslaugas institucijoje, skaičius </t>
  </si>
  <si>
    <t>Vaikų, gaunančių minėtas paslaugas, dalis visos tikslinės grupės struktūroje, proc.</t>
  </si>
  <si>
    <t xml:space="preserve">Vaikų su negalia, gaunančių dienos socialinės globos paslaugas namuose, skaičius </t>
  </si>
  <si>
    <t xml:space="preserve">Vaikų, gaunančių minėtas paslaugas, dalis visos tikslinės grupės struktūroje, proc. </t>
  </si>
  <si>
    <t xml:space="preserve">Vaikų su negalia, gaunančių trumpalaikes socialinės globos paslaugas institucijoje, skaičius </t>
  </si>
  <si>
    <t xml:space="preserve">Asmenų su negalia ir senyvo amžiaus asmenų, gaunančių ilgalaikės socialinės globos paslaugas, skaičius </t>
  </si>
  <si>
    <t xml:space="preserve">Savivaldybės tarybos sprendimai dėl grupinio gyvenimo namų įsteigimo </t>
  </si>
  <si>
    <t>Įsteigta ir veikianti įstaiga</t>
  </si>
  <si>
    <t>Vaikų, likusių be tėvų globos, ir globojamų šeimose, skaičius</t>
  </si>
  <si>
    <t>Vaikų, globojamų šeimose, dalis tarp visų vaikų, likusių be tėvų globos, proc.</t>
  </si>
  <si>
    <t>Patvirtinti savivaldybės institucijų norminiai teisės aktai, jų sąrašas</t>
  </si>
  <si>
    <t>Atliktas socialinių išmokų ir socialinių paslaugų administravimo įvertinimas ir numatytos poveikio priemonės</t>
  </si>
  <si>
    <t>Pasirašytos bendradarbiavimo sutartys, vnt.</t>
  </si>
  <si>
    <t>Bendradarbiaujančių partnerių skaičius</t>
  </si>
  <si>
    <t>Parengtas priemonių planas</t>
  </si>
  <si>
    <t>Įgyvendintų priemonių dalis, proc.</t>
  </si>
  <si>
    <t xml:space="preserve">Nupirkta socialinio būsto (butų skaičius; plotas kv. m) </t>
  </si>
  <si>
    <t>Pastatyta socialinio būsto (butų skaičius; plotas kv. m)</t>
  </si>
  <si>
    <t>Atnaujinta socialinio būsto (butų skaičius; plotas kv. m)</t>
  </si>
  <si>
    <t>Paremtų iniciatyvų skaičius ir sąrašas</t>
  </si>
  <si>
    <t>Mokinių, dalyvaujančių socialinių įgūdžių ugdymo programose, skaičius</t>
  </si>
  <si>
    <t>Švietimo įstaigų, įgyvendinančių atitinkamas programas, skaičius</t>
  </si>
  <si>
    <t>Švietimo įstaigų, įgyvendinančių atitinkamas programas, dalis bendroje tokių įstaigų struktūroje, proc.</t>
  </si>
  <si>
    <t>Įvykdytų talentingų mokinių ugdymo ir skatinimo priemonių skaičius</t>
  </si>
  <si>
    <t>Paskatintų mokinių skaičius</t>
  </si>
  <si>
    <t>Švietimo įstaigų, įgyvendinančių atitinkamas priemones, skaičius</t>
  </si>
  <si>
    <t>Švietimo įstaigų, įgyvendinančių atitinkamas priemones, dalis bendroje tokių įstaigų struktūroje, proc.</t>
  </si>
  <si>
    <t xml:space="preserve">Švietimo įstaigų, kuriose aktyviai veikia savivaldos institucijos, dalis bendroje tokių įstaigų struktūroje, proc. </t>
  </si>
  <si>
    <t>Sugrįžusių į mokyklas vaikų skaičius</t>
  </si>
  <si>
    <t>Sukurta sistema</t>
  </si>
  <si>
    <t>Sukurta ir veikianti centralizuoto priėmimo į ugdymo įstaigas sistema</t>
  </si>
  <si>
    <t>Įdiegta ir veikianti mokinio e. bilieto sistema</t>
  </si>
  <si>
    <t>Paslaugų, teikiamų mokinio  e. bilieto sistemoje, skaičius ir sąrašas</t>
  </si>
  <si>
    <t>Įstaigų, teikiančių nuotolinio mokymo paslaugas, skaičius</t>
  </si>
  <si>
    <t>Mokinių, besimokančių nuotolinio mokymosi forma, skaičius</t>
  </si>
  <si>
    <t xml:space="preserve">Neformaliojo švietimo paslaugomis mokykloje ir kitur pasinaudojančių vaikų skaičius  </t>
  </si>
  <si>
    <t>Nepatekusių į neformaliojo švietimo įstaigas skaičius ir dalis,  proc.</t>
  </si>
  <si>
    <t>Švietimo įstaigų, įgyvendinančių gamtosauginius projektus, skaičius</t>
  </si>
  <si>
    <t>Įgyvendintų projektų skaičius</t>
  </si>
  <si>
    <t xml:space="preserve">Projektuose dalyvavusių mokinių ir vaikų skaičius </t>
  </si>
  <si>
    <t>Mokinių, dalyvaujančių tautiškumo ugdymo projektuose, dalis, proc.</t>
  </si>
  <si>
    <t>Tobulinimosi kursus baigusių neformaliojo švietimo darbuotojų  skaičius</t>
  </si>
  <si>
    <t>Tobulinimosi kursus baigusių ir dirbančių su nuotolinio mokymosi programomis mokytojų skaičius</t>
  </si>
  <si>
    <t>Mokyklų, kuriose įdiegta profesinės pagalbos sistema, skaičius ir sąrašas</t>
  </si>
  <si>
    <t>Mentoriaus kompetenciją įgijusių mokytojų skaičius</t>
  </si>
  <si>
    <t>Jaunų mokytojų (dirbančių pedagoginį darbą ne ilgiau kaip dvejus metus), kuriems suteikta pagalba, skaičius</t>
  </si>
  <si>
    <t xml:space="preserve">Tobulinimosi kursus baigusių mokytojų skaičius </t>
  </si>
  <si>
    <t>Numatytų ir įgyvendintų priemonių skaičius ir sąrašas</t>
  </si>
  <si>
    <t xml:space="preserve">Atliktas suaugusiųjų neformaliojo švietimo paslaugų poreikio tyrimas </t>
  </si>
  <si>
    <t>Veikiančių nevalstybinių švietimo įstaigų skaičius</t>
  </si>
  <si>
    <t>Mokinių, lankančių nevalstybines mokyklas, skaičius</t>
  </si>
  <si>
    <t>Veikiančių individualius mokinių poreikius tenkinančių mokyklų skaičius, vnt.</t>
  </si>
  <si>
    <t xml:space="preserve">Parengti planai </t>
  </si>
  <si>
    <t>Švietimo įstaigų, kurių pastatai buvo suremontuoti ar rekonstruoti, skaičius</t>
  </si>
  <si>
    <t>Mokyklų, kuriose atnaujintos sporto bazės, skaičius ir sąrašas</t>
  </si>
  <si>
    <t>Jų dalis nuo mokyklų, kurių sporto bazės yra tvarkytinos, skaičiaus, proc.</t>
  </si>
  <si>
    <t>Atnaujintų ikimokyklinio ugdymo įstaigų ir mokyklų-darželių žaidimų aikštelių skaičius ir sąrašas</t>
  </si>
  <si>
    <t xml:space="preserve">Švietimo įstaigų, kurių teritorijos aptvertos, skaičius </t>
  </si>
  <si>
    <t xml:space="preserve">Įstaigos, prie kurių įrengtas apšvietimas, skaičius </t>
  </si>
  <si>
    <t xml:space="preserve">Parengtas techninis projektas </t>
  </si>
  <si>
    <t>Pastatytas ir įrengtas pastatų kompleksas, kv. m</t>
  </si>
  <si>
    <t>Atlikta studija</t>
  </si>
  <si>
    <t>Parengtas detalusis planas</t>
  </si>
  <si>
    <t xml:space="preserve">Įstaigų, iškeltų į pritaikytas patalpas arba naujus pastatus, skaičius </t>
  </si>
  <si>
    <t>Naujų ugdymo vietų ikimokyklinio amžiaus vaikams skaičius</t>
  </si>
  <si>
    <t>Rekonstruotas pastatas</t>
  </si>
  <si>
    <t xml:space="preserve">Parengti oficialūs kreipimaisi į tikslines institucijas, vnt. </t>
  </si>
  <si>
    <t>Teisės aktų pakeitimai, suteikiantys savivaldybėms didesnius įgaliojimus viešosios tvarkos srityje</t>
  </si>
  <si>
    <t>Kontroliuojamų savivaldybės institucijų patvirtintų teisės aktų skaičius</t>
  </si>
  <si>
    <t>Kontroliuojamų valstybės institucijų patvirtintų teisės aktų skaičius</t>
  </si>
  <si>
    <t>Bendrų patikrinimų skaičius</t>
  </si>
  <si>
    <t xml:space="preserve">Tarpžinybinio bendradarbiavimo priemonių skaičius (pasitarimai, mokymai, atvejų analizė ir kt.) </t>
  </si>
  <si>
    <t>Įdiegtas pasitikėjimo telefonas, el. paštas</t>
  </si>
  <si>
    <t xml:space="preserve">Paviešintų užfiksuotų viešosios tvarkos pažeidimų dalis nuo visų pažeidimų, proc. </t>
  </si>
  <si>
    <t>Veikiančių greičio matuoklių skaičius</t>
  </si>
  <si>
    <t xml:space="preserve">Perėjų, kuriose naujai įrengtas apšvietimas, skaičius </t>
  </si>
  <si>
    <t>Įrengtų greičio ribojimo kalnelių skaičius</t>
  </si>
  <si>
    <t>Atliktas vaizdo stebėjimo kamerų efektyvumo tyrimas</t>
  </si>
  <si>
    <t>Įrengtų vaizdo stebėjimo kamerų skaičius</t>
  </si>
  <si>
    <t>Vaizdo stebėjimo kameromis užfiksuotų  nusikalstamų veikų ir kitų teisės pažeidimų skaičius</t>
  </si>
  <si>
    <t>Inventorizuota objektų, vnt.</t>
  </si>
  <si>
    <t>Stebimų pastatų ir kt. objektų skaičius</t>
  </si>
  <si>
    <t>Sutvarkytų buvusių apleistų pastatų ir kt. objektų skaičius</t>
  </si>
  <si>
    <t>Parengti ir patvirtinti pertvarkos dokumentai</t>
  </si>
  <si>
    <t>Parengti stebėseną reglamentuojantys dokumentai</t>
  </si>
  <si>
    <t>Kasmet rengiamos stebėsenos ataskaitos, skaičius ir periodiškumas</t>
  </si>
  <si>
    <t>Mokymų skaičius</t>
  </si>
  <si>
    <t>Mokymuose dalyvavusių sporto įstaigų darbuotojų skaičius</t>
  </si>
  <si>
    <t>Parengtas veiksmų planas</t>
  </si>
  <si>
    <t>Prestižinių šalies ir tarptautinių sporto renginių skaičius</t>
  </si>
  <si>
    <t>Prestižinių šalies ir tarptautinių sporto renginių dalyvių skaičius</t>
  </si>
  <si>
    <t>Parengta programa</t>
  </si>
  <si>
    <t xml:space="preserve">Įgyvendintų programoje numatytų priemonių dalis, proc. </t>
  </si>
  <si>
    <t>Dalyvių skaičius mieste organizuotuose masiniuose sporto ir sveikatingumo renginiuose</t>
  </si>
  <si>
    <t>Organizuota bendrų renginių su profesionaliais sportininkais, klubais</t>
  </si>
  <si>
    <t>Viešinimo priemonių sporto visiems tema skaičius</t>
  </si>
  <si>
    <t>Užimtų vaikų skaičius</t>
  </si>
  <si>
    <t>Pasirašytų sutarčių su sporto kompleksais ir sporto mokyklomis skaičius</t>
  </si>
  <si>
    <t>Įstaigų, įgyvendinančių sveikos gyvensenos programas, skaičius</t>
  </si>
  <si>
    <t>Parengta sporto kompleksų poreikio analizė pagal atskirus gyvenamuosius rajonus</t>
  </si>
  <si>
    <t>Renovuotų sporto aikštynų skaičius</t>
  </si>
  <si>
    <t>Įrengtų treniruoklių aikštelių gyvenamuosiuose kvartaluose ir rekreacinėse teritorijose skaičius</t>
  </si>
  <si>
    <t>Įrengti sveikatingumo takai, km</t>
  </si>
  <si>
    <t>Įrengtos bėgimo trasos, km</t>
  </si>
  <si>
    <t>Įrengtų riedutininkų aikštelių skaičius</t>
  </si>
  <si>
    <t>Įrengtų BMX dviračių trasų skaičius</t>
  </si>
  <si>
    <t>Įrengtų slidinėjimo trasų skaičius</t>
  </si>
  <si>
    <t>Parengtas detalus planas</t>
  </si>
  <si>
    <t>Parengtas techninis projektas</t>
  </si>
  <si>
    <t>Pastatytas 50 m distancijos baseinas su sveikatingumo centru</t>
  </si>
  <si>
    <t>Rekonstruotas kompleksas, kv. m</t>
  </si>
  <si>
    <t>Įrengtas universalus sporto statinys, kv. m</t>
  </si>
  <si>
    <t>Jame kultivuojamų sporto šakų skaičius</t>
  </si>
  <si>
    <t>Rekonstruotų bazių skaičius, vnt.</t>
  </si>
  <si>
    <t>Įrengta sporto aikštelių</t>
  </si>
  <si>
    <t>Įrengtos paplūdimio tinklinio aikštelės, vnt.</t>
  </si>
  <si>
    <t>Įrengta paplūdimio futbolo aikštė, vnt.</t>
  </si>
  <si>
    <t>Pastatyta specializuota rankinio salė, kv. m</t>
  </si>
  <si>
    <t>II  PRIORITETAS.  TVARI URBANISTINĖ RAIDA</t>
  </si>
  <si>
    <t>Suformuota ir nuolat atnaujinama duomenų bazė GIS pagrindu</t>
  </si>
  <si>
    <t>Atnaujinta kvartalų schema</t>
  </si>
  <si>
    <t>Parengtas Bendrasis planas</t>
  </si>
  <si>
    <t>Parengtų galimybių studijų skaičius</t>
  </si>
  <si>
    <t>Parengtų koncepcijų skaičius</t>
  </si>
  <si>
    <t>Atlikta galimybių studija</t>
  </si>
  <si>
    <t>Parengtas darnaus judumo planas</t>
  </si>
  <si>
    <t>Įrengta infrastruktūros objektų, vnt.</t>
  </si>
  <si>
    <t>Viešojo transporto prioritetinių (A) juostų ilgis, km</t>
  </si>
  <si>
    <t>Atstumas nuo viešojo transporto maršruto stotelės iki tolimiausio namo daugiaaukštės statybos ir individualios statybos kvartaluose, km</t>
  </si>
  <si>
    <t xml:space="preserve">Galimybė e. bilietu atsiskaityti už automobilių laikymą </t>
  </si>
  <si>
    <t>Galimybė e. bilietu atsiskaityti už viešojo transporto paslaugas</t>
  </si>
  <si>
    <t>Parengtas specialusis planas</t>
  </si>
  <si>
    <t>Sukurta ekologiško transporto plėtros koncepcija</t>
  </si>
  <si>
    <t>Įrengtų elektromobilių zonų skaičius</t>
  </si>
  <si>
    <t>Parengtas dviračių ir pėsčiųjų takų plėtros specialusis planas</t>
  </si>
  <si>
    <t>Nutiesta dviračių ir pėsčiųjų takų, km</t>
  </si>
  <si>
    <t>Įrengta pėsčiųjų gatvių, km</t>
  </si>
  <si>
    <t>Parengti teritorijų planavimo dokumentai ir techninė dokumentacija</t>
  </si>
  <si>
    <t>Įrengtų pėsčiųjų zonų, takų, gatvių ilgis, km</t>
  </si>
  <si>
    <t>Įrengtų informacinių kelio ženklų skaičius</t>
  </si>
  <si>
    <t>Įdiegta koordinuota transporto valdymo sistema</t>
  </si>
  <si>
    <t>Rekonstruotos arba įrengtos gatvės, km</t>
  </si>
  <si>
    <t>Restauruoti arba įrengti  tiltai, m</t>
  </si>
  <si>
    <t>Rekonstruotos sankryžos</t>
  </si>
  <si>
    <t>Įrengta tinklų, km</t>
  </si>
  <si>
    <t>Prijungtų prie centralizuotų nuotekų surinkimo tinklų viešųjų tualetų skaičius</t>
  </si>
  <si>
    <t>Sukurtas duomenų bankas</t>
  </si>
  <si>
    <t xml:space="preserve">Parengtas specialusis planas </t>
  </si>
  <si>
    <t>Įrengti vandentiekio ir nuotekų tinklai „Dobilo“, „Inkaro“, „Ramunės“, „Baltijos“, „Renetos“, „Švyturio“ sodų teritorijose, teritorijų skaičius ir sąrašas</t>
  </si>
  <si>
    <t>Parengtas techninis projektas, vnt.</t>
  </si>
  <si>
    <t>Atlikta rekonstrukcija, obj. skaičius</t>
  </si>
  <si>
    <t>Įsigyta tinklų, km</t>
  </si>
  <si>
    <t>Pastatyta tinklų privačių investuotojų lėšomis, km</t>
  </si>
  <si>
    <t>Parengtas projektas</t>
  </si>
  <si>
    <t>Nutiesta tinklų, km</t>
  </si>
  <si>
    <t>Pastatytų įrenginių skaičius</t>
  </si>
  <si>
    <t xml:space="preserve">Įrengta kaupykla </t>
  </si>
  <si>
    <t>Pastatytų paviršinių nuotekų valymo įrenginių skaičius</t>
  </si>
  <si>
    <t>Rekonstruotų lietaus baseinų skaičius ir sąrašas</t>
  </si>
  <si>
    <t>Sutvarkytų paviršinių nuotekų sistemos  probleminių taškų skaičius ir sąrašas</t>
  </si>
  <si>
    <t>Rekonstruotų nuotekų surinkimo ir valymo įrenginių skaičius</t>
  </si>
  <si>
    <t>Įgyvendintų bandomųjų lietaus nuotekų kaupyklų projektų naujai užstatomuose kvartaluose skaičius</t>
  </si>
  <si>
    <t>Prie centralizuotų šildymo sistemų prisijungusių naujai statomų pastatų skaičius</t>
  </si>
  <si>
    <t>Parengtas arba atnaujintas planas</t>
  </si>
  <si>
    <t>Įrengtų aikštelių skaičius</t>
  </si>
  <si>
    <t>Iškelta linija</t>
  </si>
  <si>
    <t>Parengti teritorijų planavimo dokumentai</t>
  </si>
  <si>
    <t>Atlikta statybos darbų</t>
  </si>
  <si>
    <t>Pasirašytos bendradarbiavimo sutartys (susitarimai)</t>
  </si>
  <si>
    <t>Parengtas uosto plėtros planas</t>
  </si>
  <si>
    <t xml:space="preserve">Sudaryta programa </t>
  </si>
  <si>
    <t>Rekonstruotų arba įrengtų sankryžų skaičius</t>
  </si>
  <si>
    <t>Parengtas planas</t>
  </si>
  <si>
    <t>Įgyvendinta priemonių, proc.</t>
  </si>
  <si>
    <t>Parengta galimybių studija ir koncepcinis plėtros modelis</t>
  </si>
  <si>
    <t>Parengta galimybių studija ir atlikti joje numatyti darbai</t>
  </si>
  <si>
    <t>Pasirašytų bendradarbiavimo sutarčių skaičius</t>
  </si>
  <si>
    <t>Įgyvendintų bendrų projektų skaičius</t>
  </si>
  <si>
    <t>Miesto plotas, kv. m</t>
  </si>
  <si>
    <t>Naujai įrengtų objektų, pritaikytų visoms visuomenės grupėms, skaičius</t>
  </si>
  <si>
    <t>Atnaujintų objektų, pritaikytų visoms visuomenės grupėms, skaičius</t>
  </si>
  <si>
    <t>Parengtas ir patvirtintas ekonominių skatinimo priemonių asmenims, prisidedantiems prie investicinių aplinkos tvarkymo projektų, įgyvendinimo planas</t>
  </si>
  <si>
    <t>Įgyvendintų plane numatytų priemonių skaičius ir dalis, proc.</t>
  </si>
  <si>
    <t>Parengtų ir patvirtintų detaliųjų planų skaičius</t>
  </si>
  <si>
    <t>Suformuota ir priskirta žemės sklypų, ha</t>
  </si>
  <si>
    <t>Sukurta struktūra</t>
  </si>
  <si>
    <t>Asmenų, besinaudojančių e. paslaugomis, dalis visų interesantų struktūroje</t>
  </si>
  <si>
    <t>Įrengtų apsauginių želdynų plotas, ha;</t>
  </si>
  <si>
    <t>iš jų – pietinėje miesto dalyje tarp gyvenamųjų kvartalų ir pramonės teritorijų; uosto teritorijoje – panaudojant statinių stogus arba šalia uosto esančiose miesto teritorijose</t>
  </si>
  <si>
    <t>Įrengtų rekreacinių želdynų plotas, ha</t>
  </si>
  <si>
    <t>Parengtų ir įgyvendintų jūrinių krantų ir paplūdimių atkūrimo bei stabilizavimo projektų skaičius</t>
  </si>
  <si>
    <t>- vystyti Poilsio parko infrastruktūrą;</t>
  </si>
  <si>
    <t xml:space="preserve"> - sutvarkyti Trinyčių parko infrastruktūrą; </t>
  </si>
  <si>
    <t>- įrengti naują parką prie Smeltalės upės  (ruože nuo Minijos g. iki Jūrininkų pr.);</t>
  </si>
  <si>
    <t>- sutvarkyti Skulptūrų parką</t>
  </si>
  <si>
    <t>Sutvarkytų arba naujai įrengtų parkų bei želdynų skaičius</t>
  </si>
  <si>
    <t>Sutvarkytų arba naujai įrengtų parkų bei želdynų plotas, ha</t>
  </si>
  <si>
    <t>Išvalytų vandens telkinių skaičius</t>
  </si>
  <si>
    <t>Viešosios paskirties pastatų, kuriuos statant įdiegti energijos taupymo ir atsinaujinančių energijos išteklių sprendimai, skaičius</t>
  </si>
  <si>
    <t>Viešosios paskirties pastatų, kuriuose padidintas energijos vartojimo efektyvumas, skaičius</t>
  </si>
  <si>
    <t xml:space="preserve">Numatytų įrengti tinklų ilgis, km </t>
  </si>
  <si>
    <t>Veikiančių šviestuvų skaičius</t>
  </si>
  <si>
    <t>Veikiančių šviestuvų dalis, proc.</t>
  </si>
  <si>
    <t>Įrengta apšvietimo reguliavimo įtaisų kiekis</t>
  </si>
  <si>
    <t>Atlikta rekonstrukcija</t>
  </si>
  <si>
    <t>Rekonstruota tinklų, km</t>
  </si>
  <si>
    <t>Įsigytų ekologiškų viešojo transporto priemonių, naudojančių gamtines dujas, skaičius  ir dalis, proc.</t>
  </si>
  <si>
    <t>Įgyvendintų priemonių sąrašas</t>
  </si>
  <si>
    <t>Sukurtas nuolat veikiantis interneto tinklalapis apie aplinkos kokybę</t>
  </si>
  <si>
    <t>Surengtų aplinkosauginio švietimo priemonių skaičius</t>
  </si>
  <si>
    <t>Suorganizuotų aplinkos tvarkymo akcijų skaičius</t>
  </si>
  <si>
    <t>Priimtas sprendimas dėl mokesčio už atliekų išvežimą antrines žaliavas rūšiuojantiems paslaugų vartotojams sumažinimo</t>
  </si>
  <si>
    <t>Įgyvendintų visuomenės informavimo priemonių skaičius</t>
  </si>
  <si>
    <t>Įrengtų fizinių triukšmo prevencijos priemonių skaičius</t>
  </si>
  <si>
    <t>Teritorijų, kurių pakeista paskirtis, kiekis, ha</t>
  </si>
  <si>
    <t xml:space="preserve">Įgyvendintų konversijos projektų sąrašas </t>
  </si>
  <si>
    <t>Parengtų techninių projektų skaičius</t>
  </si>
  <si>
    <t>Sutvarkytos teritorijos, ha</t>
  </si>
  <si>
    <t>Įrengtų rekreacinių uostų skaičius</t>
  </si>
  <si>
    <t>Veikiančių rekreacinės laivybos linijų skaičius</t>
  </si>
  <si>
    <t>Įrengta mažųjų laivelių prieplauka</t>
  </si>
  <si>
    <t>Pastatytų ar įrengtų vandens turizmo ir sporto infrastruktūros objektų skaičius</t>
  </si>
  <si>
    <t>Vietų skaičius mažųjų priekrantės laivų švartavimuisi uoste (palyginti su bendru laivų skaičiumi)</t>
  </si>
  <si>
    <t>Rekonstruota krantinė, km</t>
  </si>
  <si>
    <t>Senamiestyje naujai veiklą pradėjusių vykdyti verslininkų ir menininkų skaičius</t>
  </si>
  <si>
    <t>Renovuotų daugiabučių namų skaičius</t>
  </si>
  <si>
    <t>Atnaujintų arba sutvarkytų viešųjų erdvių skaičius</t>
  </si>
  <si>
    <t>Atnaujintų fontanų skaičius</t>
  </si>
  <si>
    <t>Atnaujintų aikščių ir kitų viešųjų erdvių skaičius ir sąrašas</t>
  </si>
  <si>
    <t>Parengta techninių projektų, vnt.</t>
  </si>
  <si>
    <t>Sutvarkyta teritorija, kv. m</t>
  </si>
  <si>
    <t xml:space="preserve">Įrengtų automobilių stovėjimo vietų skaičius </t>
  </si>
  <si>
    <t>Kompleksiškai sutvarkytų arba naujai įrengtų poilsio zonų skaičius ir sąrašas</t>
  </si>
  <si>
    <t>Kompleksiškai sutvarkytų arba atnaujintų paplūdimių ruožų, kuriuose įrengti takai, dušai, viešieji tualetai ir kiti poilsio infrastruktūros objektai, skaičius ir sąrašas</t>
  </si>
  <si>
    <t>Parengta strategija (kryptys)</t>
  </si>
  <si>
    <t>Sutvarkytų kultūros paveldo objektų skaičius</t>
  </si>
  <si>
    <t>Sutvarkytų fasadų skaičius</t>
  </si>
  <si>
    <t>Sutvarkytų piliakalnių skaičius</t>
  </si>
  <si>
    <t>Sutvarkytų kapinių skaičius</t>
  </si>
  <si>
    <t>Objektų, kurių nuosavybė įteisinta, skaičius</t>
  </si>
  <si>
    <t>Parengtų detaliųjų planų skaičius</t>
  </si>
  <si>
    <t xml:space="preserve">Atkurtas pastatas </t>
  </si>
  <si>
    <t>Parengtas teritorijos detalusis planas</t>
  </si>
  <si>
    <t>Restauruotų pastatų, pritaikant juos naujai paskirčiai, skaičius</t>
  </si>
  <si>
    <t>III  PRIORITETAS. MIESTO KONKURENCINGUMO DIDINIMAS</t>
  </si>
  <si>
    <t>Suorganizuotų renginių skaičius</t>
  </si>
  <si>
    <t>Suformuota verslo aplinkos stebėsenos sistema</t>
  </si>
  <si>
    <t>Teikiamos ataskaitos</t>
  </si>
  <si>
    <t>Bendradarbiavimo sutarčių skaičius</t>
  </si>
  <si>
    <t>Sukurti ir patvirtinti nominacijų nuostatai</t>
  </si>
  <si>
    <t>Kasmet organizuojami apdovanojimai</t>
  </si>
  <si>
    <t xml:space="preserve">Įrengta geležinkelio atšaka iki Pramonės g., km </t>
  </si>
  <si>
    <t>Įrengtų 10 kV skirstomųjų punktų skaičius</t>
  </si>
  <si>
    <t>Rekonstruotos Metalo, Verslo, Kretainio g., km</t>
  </si>
  <si>
    <t>Įrengti lietaus nuotekų tinklai, km</t>
  </si>
  <si>
    <t>Įrengta magistralinė šilumos trasa, km</t>
  </si>
  <si>
    <t>Įrengtas pėsčiųjų ir dviračių takų tinklas, km</t>
  </si>
  <si>
    <t>Įrengtų viešojo transporto infrastruktūros objektų skaičius</t>
  </si>
  <si>
    <t>Suplanuotų ar įsisavintų teritorijų dalis, ha</t>
  </si>
  <si>
    <t>Įsteigtas inkubatorius</t>
  </si>
  <si>
    <t>Suorganizuotų susitikimų (forumų, apskritojo stalo diskusijų) skaičius</t>
  </si>
  <si>
    <t>Suorganizuotas metinis tematinis renginys</t>
  </si>
  <si>
    <t>Viešųjų projektų, kurie grindžiami VPP principu, skaičius ir sąrašas</t>
  </si>
  <si>
    <t>Atnaujinta  strategija, miesto prekės ženklas ir įgyvendinimo stebėsenos tvarka</t>
  </si>
  <si>
    <t>Strategijoje numatytų ir per metus įgyvendintų priemonių sąrašas bei dalis, proc.</t>
  </si>
  <si>
    <t>Suformuotų investicinių paketų skaičius; sukurta investicinių objektų duomenų bazė</t>
  </si>
  <si>
    <t xml:space="preserve">Informacinių leidinių skaičius </t>
  </si>
  <si>
    <t>Informacijos platinimo kanalų skaičius ir  sąrašas</t>
  </si>
  <si>
    <t xml:space="preserve">Informacinių pranešimų ir straipsnių apie Klaipėdos miesto ekonomikos galimybes skaičius </t>
  </si>
  <si>
    <t>Organizuotų verslo delegacijų vizitų skaičius</t>
  </si>
  <si>
    <t>Sausumos, oro ir vandens transporto maršrutų (krypčių) iš Klaipėdos miesto skaičius</t>
  </si>
  <si>
    <t>Rekonstruotų, įrengtų infrastruktūros objektų skaičius</t>
  </si>
  <si>
    <t>Įrengtų infrastruktūros objektų skaičius</t>
  </si>
  <si>
    <t>Sutvarkytų ir įrengtų infrastruktūros objektų skaičius</t>
  </si>
  <si>
    <t>Atkurta smuklė ir įrengtas kempingas Smiltynėje</t>
  </si>
  <si>
    <t>Paplūdimiams suteiktas Mėlynosios vėliavos statusas</t>
  </si>
  <si>
    <t>Rekonstruotų muziejaus akvariumo ekspozicijų skaičius</t>
  </si>
  <si>
    <t xml:space="preserve">Parengtas informacinis paketas investuotojams </t>
  </si>
  <si>
    <t>Surengtų pristatymų skaičius parodose ir kituose renginiuose</t>
  </si>
  <si>
    <t>Sutvarkytų aikščių skaičius</t>
  </si>
  <si>
    <t>Atlikta analizė</t>
  </si>
  <si>
    <t xml:space="preserve">Suorganizuotų jūrinių renginių skaičius </t>
  </si>
  <si>
    <t>Suorganizuotų regatų skaičius</t>
  </si>
  <si>
    <t>Atplaukusių burinių laivų skaičius</t>
  </si>
  <si>
    <t>Sukurtų maršrutų skaičius</t>
  </si>
  <si>
    <t>Numatytos ir įgyvendintos viešinimo priemonės</t>
  </si>
  <si>
    <t>Klaipėdoje apsilankiusių turistų, keliaujančių keleiviniais laivais, skaičius</t>
  </si>
  <si>
    <t>Leidinių tiražas, tūkst. vnt.</t>
  </si>
  <si>
    <t>Jūrinio turizmo parodų, kuriose dalyvauta, skaičius</t>
  </si>
  <si>
    <t>Išleistų specializuotų jūrinio turizmo leidinių skaičius</t>
  </si>
  <si>
    <t>Tarptautinių parodų, kuriose buvo pristatytos Klaipėdos turizmo galimybės, skaičius (tarp jų – bendrų su regiono savivaldybėmis pristatymų)</t>
  </si>
  <si>
    <t xml:space="preserve">Užmegztų kontaktų su užsienio turizmo agentūromis skaičius </t>
  </si>
  <si>
    <t>Parengtų informacinių paketų skaičius (tarp jų – bendrų su regiono savivaldybėmis pristatymų)</t>
  </si>
  <si>
    <t>Vykdytų tyrimų skaičius</t>
  </si>
  <si>
    <t>Parengtų projektų skaičius</t>
  </si>
  <si>
    <t>Įrengtų mažosios architektūros objektų skaičius</t>
  </si>
  <si>
    <t>Įgyvendintų tikslinių priemonių skaičius</t>
  </si>
  <si>
    <t>Įgyvendinta projektų</t>
  </si>
  <si>
    <t>Įstaigų, įgyvendinančių kultūrinius projektus savivaldybės infrastruktūroje, skaičius</t>
  </si>
  <si>
    <t>Parengta dailės palikimo išsaugojimo koncepcija</t>
  </si>
  <si>
    <t>Parengta ir patvirtinta dailės palikimo išsaugojimo programa</t>
  </si>
  <si>
    <t>Modernizuotų ekspozicijų skaičius</t>
  </si>
  <si>
    <t>Suremontuotas ir turizmo reikmėms pritaikytas burlaivis „Meridianas“</t>
  </si>
  <si>
    <t>Restauruotų istorinių laivų skaičius</t>
  </si>
  <si>
    <t>Įrengta senovinių laivų ekspozicijų, vnt.</t>
  </si>
  <si>
    <t>Parengta koncepcija</t>
  </si>
  <si>
    <t>Įrengta ekspozicija</t>
  </si>
  <si>
    <t>Suformuotų kultūrinių erdvių skaičius</t>
  </si>
  <si>
    <t>Parengtas detalusis planas, rekonstruotas  pastatas</t>
  </si>
  <si>
    <t>Įgyvendintų programų skaičius</t>
  </si>
  <si>
    <t xml:space="preserve">Programose dalyvavusių asmenų skaičius </t>
  </si>
  <si>
    <t>Įrengto po rekonstrukcijos inkubatoriaus buvusiame tabako fabrike plotas, kv. m</t>
  </si>
  <si>
    <t>Parengta ir patvirtinta programa</t>
  </si>
  <si>
    <t xml:space="preserve">Įkurtas kino centras ir kino biuras (esamoje savivaldybės įstaigų infrastruktūroje) </t>
  </si>
  <si>
    <t xml:space="preserve">Organizuotų kino meno festivalių ir edukacinių renginių skaičius </t>
  </si>
  <si>
    <t>Sukurta ir veikianti informacinė sistema, apimanti projektų, sutarčių, dokumentų bei visų viešųjų paslaugų valdymą</t>
  </si>
  <si>
    <t>Atliktų apklausų skaičius</t>
  </si>
  <si>
    <t>Įgyvendintos poveikio priemonės</t>
  </si>
  <si>
    <t>Priimti teisės aktai dėl savivaldybės paslaugų teikimo bei asmenų aptarnavimo savivaldybėje tvarkų pakeitimo</t>
  </si>
  <si>
    <t>Sukurta vieno langelio infrastruktūra</t>
  </si>
  <si>
    <t>Paslaugų, integruotų į vieno langelio sistemą, skaičius</t>
  </si>
  <si>
    <t>Elektroninių viešųjų paslaugų, teikiamų 3 ir 4 lygiu, skaičius ir sąrašas</t>
  </si>
  <si>
    <t>Įgyvendintų strategijoje numatytų veiksmų skaičius ir dalis</t>
  </si>
  <si>
    <t>Sukurta strategija</t>
  </si>
  <si>
    <t>Įgyvendintų priemonių skaičius</t>
  </si>
  <si>
    <t>Įgyvendintų priemonių dalis nuo visų planuotų, proc.</t>
  </si>
  <si>
    <t>Numatytų priemonių skaičius</t>
  </si>
  <si>
    <t>Seniūnaičių, kuriems suteiktos sąlygos veikti savivaldybės infrastruktūroje, dalis, proc.</t>
  </si>
  <si>
    <t xml:space="preserve">Bendruomenių poreikiams skirtų patalpų skaičius, vnt. </t>
  </si>
  <si>
    <t>Sukurta darbuotojų kvalifikacijos kėlimo ir skatinimo sistema</t>
  </si>
  <si>
    <t>Parengti sistemos veikimą reglamentuojantys dokumentai</t>
  </si>
  <si>
    <t>Darbuotojų, kėlusių kvalifikaciją, skaičius</t>
  </si>
  <si>
    <t>Atliktų analizių skaičius</t>
  </si>
  <si>
    <t>Įdiegta kokybės vadybos sistema</t>
  </si>
  <si>
    <t xml:space="preserve">Įgyvendintų antikorupcinių priemonių skaičius </t>
  </si>
  <si>
    <t>Užfiksuotų korupcijos atvejų skaičius</t>
  </si>
  <si>
    <t>Gautų gyventojų skundų dėl korupcijos pasireiškimo skaičius</t>
  </si>
  <si>
    <t>-        kapitališkai  suremontuoti Pilies tiltą per Danės upę;</t>
  </si>
  <si>
    <t>-        rekonstruoti Daržų g. ir kitas senamiesčio gatves;</t>
  </si>
  <si>
    <t>-        rekonstruoti Kūlių Vartų g., Galinio Pylimo g. ir Taikos pr. sankryžą;</t>
  </si>
  <si>
    <t>-        nutiesti Bastionų g. ir pastatyti naują tiltą per Danės upę;</t>
  </si>
  <si>
    <t>-        įrengti įvažiuojamąjį kelią į  Klaipėdos piliavietės teritoriją</t>
  </si>
  <si>
    <t>-        rekonstruoti Minijos g. nuo Baltijos pr. iki Jūrininkų pr.;</t>
  </si>
  <si>
    <t xml:space="preserve">-        rekonstruoti Tilžės g. nuo Šilutės pl. iki geležinkelio pervažos, pertvarkant žiedinę Mokyklos g. ir Šilutės pl. sankryžą; </t>
  </si>
  <si>
    <t>-        nutiesti Taikos pr. 2-ą juostą nuo Smiltelės g. iki Kairių g.;</t>
  </si>
  <si>
    <t>-        nutiesti Šilutės pl. tęsinį iki pietinio aplinkkelio</t>
  </si>
  <si>
    <t>-        rekonstruoti įvažiuojamąjį kelią į miestą per Tauralaukį (Pajūrio g.);</t>
  </si>
  <si>
    <t xml:space="preserve">-        rekonstruoti Utenos, Pakruojo, Radviliškio, Rokiškio g. įrengiant pratęsimą iki Šiaurės pr.; </t>
  </si>
  <si>
    <t>-        rekonstruoti prioritetines Tauralaukio gyvenamųjų kvartalų gatves</t>
  </si>
  <si>
    <t>-        rekonstruoti Joniškės g.;</t>
  </si>
  <si>
    <t>-        nutiesti Statybininkų pr. tęsinį nuo Šilutės pl. per LEZ teritoriją iki 141 kelio;</t>
  </si>
  <si>
    <t>-        rekonstruoti Klemiškės g.;</t>
  </si>
  <si>
    <t>-        įrengti Kauno gatvės tęsinį iki Palangos plento</t>
  </si>
  <si>
    <t>-        rekonstruoti Pamario g. ir jos priklausinius, pritaikant turizmui;</t>
  </si>
  <si>
    <t>-        parengti galimybių studiją ir projektinius pasiūlymus dėl Švyturio g. rekonstrukcijos;</t>
  </si>
  <si>
    <t>-        modernizuoti Klaipėdos valstybinio jūrų uosto centrinio įvado jungtį rekonstruojant Baltijos pr. su žiedinėmis sankryžomis;</t>
  </si>
  <si>
    <t>-        įrengti dviejų lygių sankryžą tarp Vilniaus g. ir Pramonės g.;</t>
  </si>
  <si>
    <t>-        nutiesti pietinę jungtį tarp Klaipėdos valstybinio jūrų uosto ir IXB transporto koridoriaus</t>
  </si>
  <si>
    <t>2.3.1. Uždavinys. Užtikrinti žaliųjų miesto plotų vystymą</t>
  </si>
  <si>
    <t>1.3.4.1. Savivaldybės institucijų norminiais aktais užtikrinti socialinės paramos skyrimo tikslingumą</t>
  </si>
  <si>
    <t xml:space="preserve">2.1.2.9. Pagerinti miesto transporto susisiekimo informacinę sistemą, mažinant automobilių ridą reikiamam objektui surasti </t>
  </si>
  <si>
    <t>1.1.1.2. Skatinti nevyriausybinių organizacijų įtraukimą į viešųjų paslaugų teikimą</t>
  </si>
  <si>
    <t xml:space="preserve">1.1.2.1. Remti jaunimo ir su jaunimu dirbančių organizacijų nuolatinę ir ilgalaikę programinę veiklą, jaunimo iniciatyvas, skatinti jaunimą užsiimti savanoriška veikla </t>
  </si>
  <si>
    <t xml:space="preserve">1.1.2.2. Koordinuotai teikti informaciją apie jaunimo veiklą ir jos galimybes </t>
  </si>
  <si>
    <t>1.1.2.3. Didinti jaunimo darbuotojų ir su jaunimu dirbančių asmenų skaičių, gerinti jų kompetencijas ir gebėjimus</t>
  </si>
  <si>
    <t>1.1.2.4. Kurti ir įgyvendinti projektus, siekiant įtraukti socialiai pažeidžiamą ir neaktyvų jaunimą</t>
  </si>
  <si>
    <t>1.1.2.5. Taikyti Atviros erdvės jaunimo centro veiklos principus ir patirtį BĮ Klaipėdos vaikų laisvalaikio centro struktūroje, įsteigiant atviras erdves jaunimui įvairiuose miesto rajonuose</t>
  </si>
  <si>
    <t>1.2.1.2. Plėsti e. sveikatos paslaugų spektrą asmens sveikatos priežiūros įstaigose</t>
  </si>
  <si>
    <t>1.2.1.3. Įsteigti psichikos sveikatos dienos centrą vaikams</t>
  </si>
  <si>
    <t>1.2.1.4. Sukurti gerosios ir blogosios patirties analizės ir stebėsenos tarpinstitucinę sistemą sveikatos sektoriuje</t>
  </si>
  <si>
    <t>1.2.2.1. Sukurti ir vykdyti sveiko miesto principų viešinimo strategiją</t>
  </si>
  <si>
    <t>1.2.2.2. Sukurti bendrą visuomenės sveikatos priežiūros sistemą švietimo įstaigose</t>
  </si>
  <si>
    <t>1.2.2.3. Aktyvinti valstybinių prevencinių sveikatos programų, finansuojamų iš PSDF, įgyvendinimą</t>
  </si>
  <si>
    <t>1.2.2.4. Ugdyti visuomenės sveikatos srityje veikiančių NVO kompetencijas</t>
  </si>
  <si>
    <t>1.2.2.5. Organizuoti  ir vykdyti visuomenės sveikatinimo veiklą prioritetinėse srityse</t>
  </si>
  <si>
    <t xml:space="preserve">1.2.2.6. Sukurti ir įgyvendinti sveiko senėjimo koncepciją  </t>
  </si>
  <si>
    <t>1.2.3.1. Užtikrinti greitosios medicinos pagalbos operatyvumą ir kokybę</t>
  </si>
  <si>
    <t>1.2.3.2. Atnaujinti savivaldybės sveikatos priežiūros įstaigų medicinos technologijų bazę</t>
  </si>
  <si>
    <t>1.2.3.3. Renovuoti savivaldybės sveikatos priežiūros įstaigų pastatus, patalpas, inžinerinius tinklus bei įrenginius</t>
  </si>
  <si>
    <t>1.3.1.1. Įkurti socialinių paslaugų klasterį</t>
  </si>
  <si>
    <t>1.3.1.2. Išplėsti sociokultūrines paslaugas senyvo amžiaus asmenims, asmenims su negalia ir socialinės rizikos asmenims</t>
  </si>
  <si>
    <t>1.3.1.3. Plėtoti specialiojo transporto paslaugų teikimą socialinių paslaugų gavėjams</t>
  </si>
  <si>
    <t>1.3.1.4. Stiprinti nevyriausybinių organizacijų veiklą, teikiant pagalbą asmenims su negalia, taip pat asmenims, patiriantiems socialinę atskirtį</t>
  </si>
  <si>
    <t>1.3.1.5. Užtikrinti socialiai remtinų asmenų (šeimų) galimybę gauti nemokamą maitinimą</t>
  </si>
  <si>
    <t>1.3.2.1. Išplėsti pagalbos į namus paslaugas senyvo amžiaus asmenims ir asmenims su negalia</t>
  </si>
  <si>
    <t>1.3.2.2. Pradėti teikti pagalbos į namus paslaugas vaikams su negalia ir jų šeimoms</t>
  </si>
  <si>
    <t>1.3.2.3. Pradėti teikti socialinių įgūdžių ugdymo ir palaikymo paslaugas vaikams su negalia ir jų šeimoms, suaugusiems asmenims su negalia, senyvo amžiaus asmenims</t>
  </si>
  <si>
    <t>1.3.2.4. Inicijuoti savarankiško gyvenimo namų steigimą</t>
  </si>
  <si>
    <t>1.3.2.5. Pradėti teikti laikino nakvynės suteikimo paslaugas asmenims, kurie yra benamiai, piktnaudžiauja alkoholiu, narkotinėmis, psichotropinėmis medžiagomis, esant krizinei situacijai</t>
  </si>
  <si>
    <t>1.3.3.1. Pradėti teikti dienos socialinės globos paslaugas institucijoje senyvo amžiaus asmenims bei asmenims su fizine negalia, išplėsti paslaugas asmenims su psichine negalia</t>
  </si>
  <si>
    <t>1.3.3.2. Plėtoti dienos socialinės globos paslaugas namuose asmenims su sunkia negalia</t>
  </si>
  <si>
    <t>1.3.3.3. Plėtoti dienos socialinės globos paslaugas institucijoje vaikams su sunkia negalia</t>
  </si>
  <si>
    <t>1.3.3.4. Pradėti teikti dienos socialinės globos paslaugas namuose vaikams su negalia</t>
  </si>
  <si>
    <t>1.3.3.5. Pradėti teikti trumpalaikės ir ilgalaikės  socialinės globos paslaugas vaikams su negalia institucijoje ir (arba) namuose</t>
  </si>
  <si>
    <t>1.3.3.6. Plėtoti ilgalaikės socialinės globos paslaugas asmenims su negalia ir senyvo amžiaus asmenims</t>
  </si>
  <si>
    <t xml:space="preserve">1.3.3.7. Inicijuoti grupinio gyvenimo namų įsteigimą </t>
  </si>
  <si>
    <t>1.3.3.8. Skatinti vaikų, likusių be tėvų globos, globą šeimoje, numatant savivaldybės paramą</t>
  </si>
  <si>
    <t>1.3.4.2. Užtikrinti kokybišką socialinių išmokų ir socialinių paslaugų administravimą ir priežiūrą optimizuojant žmogiškuosius resursus</t>
  </si>
  <si>
    <t>1.3.4.3. Stiprinti komandinį darbą teikiant socialines ir slaugos namuose paslaugas</t>
  </si>
  <si>
    <t>1.3.5.1. Parengti ir įgyvendinti priemonių planą, leidžiantį efektyviai panaudoti savivaldybės gyvenamąsias patalpas, plėsti socialinio būsto fondą</t>
  </si>
  <si>
    <t>1.3.5.2. Plėsti socialinio būsto fondą valstybės ir savivaldybės biudžetų lėšomis</t>
  </si>
  <si>
    <t>1.3.5.3. Atnaujinti (suremontuoti) savivaldybės gyvenamąsias patalpas</t>
  </si>
  <si>
    <t>1.4.1.1. Remti  mokinių ir jų organizacijų nuolatinę ir  ilgalaikę programinę veiklą, pilietines iniciatyvas, skatinant  jų savarankišką veiklą</t>
  </si>
  <si>
    <t>1.4.1.2. Išplėsti socialinių įgūdžių ugdymo programų įgyvendinimą visose bendrojo ugdymo ir ikimokyklinio ugdymo įstaigose pagal amžiaus grupes</t>
  </si>
  <si>
    <t>1.4.1.4. Vykdyti kompleksines talentingų mokinių ugdymo ir skatinimo priemones</t>
  </si>
  <si>
    <t>1.4.1.6. Įgyvendinti nesimokančių ir mokyklos nelankančių vaikų grąžinimo į švietimo sistemą programą</t>
  </si>
  <si>
    <t>1.4.1.7. Sukurti ir įgyvendinti bendrojo ugdymo mokyklų kokybės užtikrinimo sistemą, gerinant mokinių bendrąjį raštingumą</t>
  </si>
  <si>
    <t>1.4.1.8. Didinti švietimo ir kitų paslaugų mokiniui prieinamumą ir kompleksiškumą diegiant e. paslaugas</t>
  </si>
  <si>
    <t>1.4.1.9. Diegti ir plėtoti nuotolinį mokymą užtikrinant nuosekliojo ir nepertraukiamo mokymosi galimybes pagal bendrojo ugdymo programas</t>
  </si>
  <si>
    <t>1.4.2.1. Gerinti neformaliojo švietimo darbuotojų  kompetencijas ir gebėjimus</t>
  </si>
  <si>
    <t>1.4.2.2. Didinti vaikų neformaliojo švietimo galimybes ir plėtoti užklasinę veiklą bendrojo ugdymo įstaigose</t>
  </si>
  <si>
    <t>1.4.2.3. Tobulinti mokytojų gebėjimus dirbti nuotolinio mokymo būdu</t>
  </si>
  <si>
    <t>1.4.2.4. Diegti mokytojų profesinės pagalbos ir naujų kompetencijų įgijimo sistemą</t>
  </si>
  <si>
    <t>1.4.2.5. Sukurti ir įgyvendinti rezultatyviai dirbančių formaliojo ir neformaliojo  švietimo mokytojų skatinimo sistemą</t>
  </si>
  <si>
    <t>1.4.2.6. Sukurti mokytojų ir vadovų realių lyderystės sėkmės istorijų sklaidos sistemą</t>
  </si>
  <si>
    <t>1.4.2.7. Didinti suaugusiųjų neformaliojo švietimo paslaugų įvairovę</t>
  </si>
  <si>
    <t>1.4.3.2. Sudaryti galimybes veikti individualius mokinių poreikius tenkinančioms mokykloms</t>
  </si>
  <si>
    <t xml:space="preserve">1.4.3.3. Parengti ir įgyvendinti bendrojo ir ikimokyklinio ugdymo įstaigų tinklo pertvarkos planus </t>
  </si>
  <si>
    <t>1.4.3.4. Remontuoti ir (ar) rekonstruoti savivaldybės švietimo įstaigų pastatus, patalpas, inžinerinius tinklus ir įrenginius, neatitinkančius keliamų higienos ir technologinių reikalavimų</t>
  </si>
  <si>
    <t>1.4.3.5. Kompleksiškai sutvarkyti bendrojo ugdymo mokyklų ir ikimokyklinio ugdymo įstaigų teritorijas</t>
  </si>
  <si>
    <t>1.4.3.6. Vystyti Klaipėdos universiteto infrastruktūrą</t>
  </si>
  <si>
    <t xml:space="preserve">1.4.3.7. Diegti ir (ar) atnaujinti savivaldybės švietimo įstaigų informacines ir komunikacines technologijas, jų tinklus </t>
  </si>
  <si>
    <t>1.4.3.9. Iškelti švietimo įstaigas iš uosto plėtros teritorijos</t>
  </si>
  <si>
    <t>1.5.1.1. Inicijuoti Lietuvos Respublikos įstatymų ir kitų teisės aktų pakeitimus, siekiant didesnių įgaliojimų savivaldybei viešosios tvarkos palaikymo srityje</t>
  </si>
  <si>
    <t>1.5.1.2. Numatyti priemones apleistų ir neprižiūrimų pastatų bei kitų statinių tvarkymui, siekiant įstatyminių galių inicijuoti bei savarankiškai spręsti šiuos klausimus perdavimo savivaldybei</t>
  </si>
  <si>
    <t xml:space="preserve">1.5.1.3. Didinti viešosios tvarkos palaikymo efektyvumą </t>
  </si>
  <si>
    <t>1.5.1.4. Stiprinti tarpžinybinį bendradarbiavimą fiksuojant ir forminant teisės aktų pažeidimus ir sprendžiant smurto artimoje aplinkoje problemas</t>
  </si>
  <si>
    <t>1.5.1.5. Diegti saugios kaimynystės principus bendruomenėje, skatinti bendruomenės iniciatyvas išaiškinant viešosios tvarkos pažeidėjus</t>
  </si>
  <si>
    <t>1.5.2.1. Parengti kompleksines, atitinkančias tarptautinius standartus, eismo saugumo gerinimo priemones ir jas įgyvendinti</t>
  </si>
  <si>
    <t>1.5.2.2. Atlikti viešose vietose įrengtų vaizdo stebėjimo kamerų efektyvumo tyrimą ir, esant pagrindimui, plėsti vaizdo stebėjimo kamerų tinklą potencialiai pavojingose teritorijose</t>
  </si>
  <si>
    <t>1.5.2.3. Inventorizuoti apleistus pastatus ir kitus objektus, vykdyti jų stebėseną, organizuoti darbą su apleistų pastatų ar kitų objektų ir sandėliavimo patalpų, esančių senamiestyje ir centrinėje miesto dalyje, savininkais dėl jų sutvarkymo,  nugriovimo ar išmontavimo, siekiant išvengti potencialiai pavojingų židinių susidarymo mieste</t>
  </si>
  <si>
    <t>1.6.1.1. Atskirti ugdymo proceso organizavimą nuo sporto bazių administravimo funkcijos</t>
  </si>
  <si>
    <t>1.6.1.2. Sukurti ir įgyvendinti  sportuojančio vaiko krepšelio sistemą</t>
  </si>
  <si>
    <t>1.6.1.3. Suformuoti sporto paslaugų stebėsenos sistemą</t>
  </si>
  <si>
    <t>1.6.1.4. Sistemingai kelti sporto ir kūno kultūros įstaigų darbuotojų vadybos, kvalifikacijos ir kompetencijų lygį</t>
  </si>
  <si>
    <t>1.6.1.5. Pritraukti į Klaipėdą prestižinius šalies ir tarptautinius sporto renginius</t>
  </si>
  <si>
    <t>1.6.2.1. Parengti sporto visiems renginių programą ir užtikrinti jos vykdymą</t>
  </si>
  <si>
    <t xml:space="preserve">1.6.2.2. Organizuoti silpnos sveikatos, nesportuojančių vaikų, taip pat turinčių tam tikrų sveikatos sutrikimų vaikų kūno kultūros ir sporto ugdymą </t>
  </si>
  <si>
    <t>1.6.2.3. Sudaryti galimybę gyventojams sportuoti sporto kompleksuose, įstaigose ir bendrojo ugdymo mokyklose laisvu nuo užsiėmimų metu</t>
  </si>
  <si>
    <t>1.6.2.4. Plėtoti sveikos gyvensenos programas ikimokyklinio ugdymo įstaigose</t>
  </si>
  <si>
    <t>1.6.3.1. Atnaujinti ir išplėtoti gyvenamųjų ir rekreacinių zonų viešąją sporto infrastruktūrą</t>
  </si>
  <si>
    <t>1.6.3.2. Pastatyti Klaipėdos miesto baseiną (50 m) su sveikatingumo centru</t>
  </si>
  <si>
    <t>1.6.3.3. Pertvarkyti futbolo mokyklos ir baseino pastatus (taikant modernias technologijas ir atsinaujinančius energijos šaltinius), įkuriant sporto paslaugų kompleksą, skirtą įvairioms amžiaus grupėms</t>
  </si>
  <si>
    <t>1.6.3.4. Rekonstruoti sporto sveikatingumo kompleksą (Smiltynės g. 13), pritaikant turizmo, sporto ir rekreacijos funkcijoms</t>
  </si>
  <si>
    <t xml:space="preserve">1.6.3.5. Rekonstruoti dviračių treką (Kretingos g. 38) į universalų sporto statinį, siekiant pritaikyti jį kuo įvairesnėms sporto šakoms </t>
  </si>
  <si>
    <t>1.6.3.6. Sudaryti palankias sąlygas irklavimo sporto vystymuisi rekonstravus Klaipėdos irklavimo centrą (Gluosnių skg. 8) ir senąją irklavimo bazę (Pylimo g. 6)</t>
  </si>
  <si>
    <t>1.6.3.8. Inicijuoti sezoninių bei įvairių netradicinio sporto šakų aikštelių įrengimą Melnragės, Smiltynės ir Girulių paplūdimių zonose</t>
  </si>
  <si>
    <t>1.6.3.9. Pastatyti specializuotą rankinio sporto salę</t>
  </si>
  <si>
    <t>2.1.1.1. Atlikti socialinius ekonominius tyrimus ir pasirengti Klaipėdos miesto bendrojo plano rengimui</t>
  </si>
  <si>
    <t>2.1.1.2. Parengti Klaipėdos miesto bendrąjį planą</t>
  </si>
  <si>
    <t>2.1.1.3. Vykdant miesto urbanistinę plėtrą rengti atskirų teritorijų perspektyvinio vystymo galimybių studijas ir koncepcijas, apimančias teritorijos vystymą urbanistiniu erdviniu, paveldosauginiu, gamtosauginiu, ekonominiu bei socialiniu požiūriais</t>
  </si>
  <si>
    <t>2.1.2.1. Parengti Klaipėdos miesto susisiekimo plėtros studiją ir darnaus judumo planą</t>
  </si>
  <si>
    <t>2.1.2.2. Plėtoti viešojo ir privataus transporto sąveikos sistemą įrengiant transporto priemonių laikymo aikšteles</t>
  </si>
  <si>
    <t>2.1.2.3. Formuoti patogų gyventojams viešojo transporto tinklą, jį optimizuojant atsižvelgus į reguliarių keleivių srautų tyrimus</t>
  </si>
  <si>
    <t>2.1.2.4. Integruoti reguliaraus viešojo transporto (autobusų, maršrutinių taksi ir kitų rūšių) maršrutų ir tvarkaraščių tinklus bei bilietų sistemas mieste ir priemiesčiuose</t>
  </si>
  <si>
    <t>2.1.2.6. Skatinti ekologiško individualaus transporto plėtrą įrengiant elektromobilių zonas</t>
  </si>
  <si>
    <t>2.1.2.7. Vystyti dviračių, pėsčiųjų takų ir gatvių sistemą didinant tinklo integralumą, rišlumą ir kokybę</t>
  </si>
  <si>
    <t xml:space="preserve">2.1.2.8. Centrinėje miesto dalyje suformuoti pėsčiųjų takų, zonų ir gatvių tinklą </t>
  </si>
  <si>
    <t>2.1.3.1. Vystyti inžinerinę infrastruktūrą intensyviai naudojamose rekreacinėse pajūrio teritorijose ir centrinėje miesto dalyje</t>
  </si>
  <si>
    <t>2.1.3.2. Sukurti inžinerinių tinklų ir susisiekimo koridorių duomenų banką GIS pagrindu pagal Klaipėdos miesto bendrąjį planą ir parengtus specialiuosius planus</t>
  </si>
  <si>
    <t>2.1.3.3. Parengti naują Klaipėdos miesto vandens tiekimo ir nuotekų tvarkymo infrastruktūros plėtros specialųjį planą</t>
  </si>
  <si>
    <t>2.1.3.4. Plėsti vandentiekio ir nuotekų tinklus sodininkų bendrijų teritorijose</t>
  </si>
  <si>
    <t xml:space="preserve">2.1.3.5. Vykdyti vandentiekio ir nuotekų tinklų plėtrą gyvenamuosiuose kvartaluose </t>
  </si>
  <si>
    <t>2.1.3.6. Rekonstruoti pritekėjimo kolektorių iš pietinės LEZ dalies į 19 nuotekų siurblinę</t>
  </si>
  <si>
    <t>2.1.3.7. Atlikti vandentiekio ir buitinių nuotekų tinklų, kurių savininkas nežinomas, teisinę registraciją</t>
  </si>
  <si>
    <t>2.1.3.8. Įsigyti magistralinių, kvartalinių vandentiekio ir buitinių nuotekų tinklų, kurie būtini viešajam vandens tiekimui bei nuotekų šalinimui</t>
  </si>
  <si>
    <t>2.1.3.9. Plėtoti (statyti) naujus vandens tiekimo ir nuotekų šalinimo objektus, jei užsakovas ne viešasis vandens tiekėjas ar savivaldybė, tik esant trišalei savivaldybės, viešojo vandens tiekėjo ir užsakovo (objekto statytojo) sutarčiai</t>
  </si>
  <si>
    <t>2.2.1.1. Siekti ilgalaikių susitarimų dėl abipusiškai miestui ir uostui reikalingos infrastruktūros vystymo ir gyvenimo kokybės mieste augimo</t>
  </si>
  <si>
    <t>2.2.1.2. Plėtoti bendrus poreikius atitinkančią susisiekimo infrastruktūrą:</t>
  </si>
  <si>
    <t>2.2.1.3. Parengti uosto transporto vidinio judėjimo Nemuno gatve infrastruktūros vystymo planą</t>
  </si>
  <si>
    <t xml:space="preserve">2.2.1.4. Pradėti Smeltės pusiasalio plėtros parengiamuosius darbus, parengiant galimybių studiją ir koncepcinį plėtros modelį </t>
  </si>
  <si>
    <t>2.2.1.5. Parengti galimybių studiją, siekiant išsiaiškinti maksimalius Klaipėdos uosto įplaukos ir laivybos kanalo parametrus, ir atlikti joje numatytus darbus</t>
  </si>
  <si>
    <t xml:space="preserve">2.2.2.1. Bendradarbiaujant su aplinkinėmis savivaldybėmis spręsti priemiesčio teritorijų integravimo klausimus </t>
  </si>
  <si>
    <t>2.2.2.2. Diegti universalaus dizaino (prieinamumo ir patogumo visoms visuomenės grupėms) principus planuojant teritorijas, atnaujinant ir statant naujus objektus</t>
  </si>
  <si>
    <t>2.2.2.3. Taikyti ekonominio skatinimo priemones asmenims, prisidedantiems prie investicinių miesto aplinkos tvarkymo projektų</t>
  </si>
  <si>
    <t>2.2.2.4. Parengti esamų daugiabučių gyvenamųjų namų kvartalų ir teritorijų detaliuosius planus, priskirti ir suformuoti žemės sklypus</t>
  </si>
  <si>
    <t>2.2.2.5. Sukurti struktūrą, kurios veikla būtų orientuota į miesto teritorijų kompleksinio vystymo koordinavimą, miesto ir privačių investuotojų interesų suderinimą vystant teritorijas ir kooperuojant lėšas</t>
  </si>
  <si>
    <t>2.2.2.6. Diegti elektronines priemones teritorijų planavimo bei visuomenės informavimo procesuose</t>
  </si>
  <si>
    <t>2.3.1.1. Planuoti ir įrengti apsauginius ir rekreacinius želdynus</t>
  </si>
  <si>
    <t>2.3.1.2. Užtikrinti gamtinių vertybių apsaugą kuriant ir atnaujinant infrastruktūrą pajūrio ruože</t>
  </si>
  <si>
    <t xml:space="preserve">2.3.1.3. Atnaujinti ir plėtoti miesto parkus: </t>
  </si>
  <si>
    <t>2.3.1.4. Išvalyti užterštus ir rekultivuoti apleistus vandens telkinius, vykdyti jų stebėseną</t>
  </si>
  <si>
    <t>2.3.2.1. Parengti ir įgyvendinti atsinaujinančių energijos šaltinių panaudojimo plėtros planą</t>
  </si>
  <si>
    <t>2.3.2.2. Skatinti diegti energijos taupymo ir atsinaujinančių energijos išteklių sprendimus statant naujus viešosios paskirties pastatus</t>
  </si>
  <si>
    <t>2.3.2.3. Renovuoti viešosios paskirties pastatus didinant energijos vartojimo efektyvumą</t>
  </si>
  <si>
    <t>2.3.2.5. Gerinti Klaipėdos miesto viešųjų erdvių apšvietimo efektyvumą ir kokybę</t>
  </si>
  <si>
    <t>2.3.2.6. Rekonstruoti AB „Klaipėdos energija“ Klaipėdos rajoninę katilinę, įrengiant naują biokuro katilą su kondensaciniu ekonomaizeriu</t>
  </si>
  <si>
    <t>2.3.2.7. Kasmet rekonstruoti ne mažiau kaip po 5 km termofikacinių šilumos tiekimo tinklų, panaudojant poliuretano izoliacija izoliuotus vamzdynus</t>
  </si>
  <si>
    <t>2.3.2.8. Parengti viešojo transporto – elektrobusų plėtros Klaipėdos mieste programą</t>
  </si>
  <si>
    <t>2.3.2.9. Didinti ekologiško kuro naudojimą miesto viešajame transporte</t>
  </si>
  <si>
    <t xml:space="preserve">2.3.3.2. Vykdyti visuomenės aplinkosauginį švietimą </t>
  </si>
  <si>
    <t>2.3.3.3. Vykdyti triukšmo prevencijos priemones</t>
  </si>
  <si>
    <t>2.4.1.1. Centrinės miesto dalies zonose prie vandens (jūros, marių, Danės upės) teikti pirmenybę daugiafunkcės paskirties teritorijų vystymui</t>
  </si>
  <si>
    <t>2.4.1.2. Sutvarkyti ir pritaikyti visuomenės arba rekreaciniams poreikiams Danės upės slėnio ir žiočių teritorijas; Danės upę pritaikyti laivybai, rekonstruoti Danės upės krantines nuo Biržos tilto iki Mokyklos gatvės tilto</t>
  </si>
  <si>
    <t>2.4.1.3. Kartu su regiono savivaldybėmis dalyvauti sukuriant rekreacinių uostų, pritaikytų šiuolaikinei laivybai ir poilsiui, tinklą Kuršių marių pakrantės ruože</t>
  </si>
  <si>
    <t>2.4.1.4. Efektyviai panaudoti rekreacinę zoną prie marių pietinėje miesto dalyje, įrengiant mažųjų laivelių prieplauką ir kitą vandens turizmo, sporto ir aktyvaus poilsio infrastruktūrą</t>
  </si>
  <si>
    <t>2.4.1.5. Kurti smulkiajam ir vidutiniam žuvų verslui reikalingą uosto infrastruktūrą: užtikrinti pakankamą vietų skaičių mažųjų priekrantės laivų švartavimuisi prieplaukose, sudaryti sąlygas mažmeninei prekybai šviežia žuvimi</t>
  </si>
  <si>
    <t>2.4.1.6. Sutvarkyti ir pritaikyti visuomenės rekreaciniams poreikiams Smeltalės upės žiočių teritoriją</t>
  </si>
  <si>
    <t>2.4.2.1. Regeneruoti Klaipėdos senamiestį, skatinant kultūros ir verslų veiklų vystymą</t>
  </si>
  <si>
    <t>2.4.3.1. Parengti savivaldybės paveldo apsaugos strategiją (kryptis)</t>
  </si>
  <si>
    <t>2.4.3.2. Vykdant kultūros paveldo prevencinę apsaugą tvarkyti savivaldybės kultūros paveldo objektus, skatinti kultūros paveldo objektų valdytojus ir naudotojus tinkamai prižiūrėti ir naudoti kultūros paveldo objektus</t>
  </si>
  <si>
    <t>2.4.3.3. Pagal parengtus techninius projektus sutvarkyti miesto teritorijoje esančius piliakalnius ir istorines miesto kapines</t>
  </si>
  <si>
    <t>2.4.3.4. Parengti buvusių karinės paskirties objektų pajūryje (bunkerių, zenitinių pabūklų lizdų) pritaikymo kultūros ir rekreacijos reikmėms detaliuosius planus</t>
  </si>
  <si>
    <t>2.4.3.5. Atkurti Šv. Jono bažnyčios pastatą</t>
  </si>
  <si>
    <t>2.4.3.6. Restauruoti ir pritaikyti naujai paskirčiai buvusios spirito-alaus gamyklos statinių kompleksą Herkaus Manto g. 38 / Šaulių g. 25</t>
  </si>
  <si>
    <t>3.1.1.1. Skleisti verslumo idėjas tarp mokinių, studentų ir jaunimo</t>
  </si>
  <si>
    <t>3.1.1.2. Periodiškai vykdyti Klaipėdos miesto verslo aplinkos tyrimus</t>
  </si>
  <si>
    <t>3.1.1.3. Skatinti projektus, gerinančius smulkiojo ir vidutinio verslo sąlygas Klaipėdos mieste</t>
  </si>
  <si>
    <t xml:space="preserve">3.1.1.4. Siekiant gerinti verslininko įvaizdį, įsteigti verslo nominacijas </t>
  </si>
  <si>
    <t>3.1.2.1. Klaipėdos LEZ teritorijoje plėtoti susisiekimo ir inžinerinę infrastruktūrą, reikiamas plėtrai lėšas siekiant gauti iš ES bei valstybės fondų ir programų</t>
  </si>
  <si>
    <t>3.1.2.2. Skatinti verslo ir pramonės plėtrai numatytų teritorijų įsisavinimą</t>
  </si>
  <si>
    <t>3.1.2.3. Skatinti logistikos centrų kūrimąsi</t>
  </si>
  <si>
    <t>3.1.2.4. Įkurti verslo inkubatorių siekiant gerinti verslo sąlygas mieste</t>
  </si>
  <si>
    <t>3.1.3.1. Sukurti reguliariai veikiančią diskusijų erdvę tarp mokslo, verslo ir viešojo sektorių dalyvių</t>
  </si>
  <si>
    <t>3.1.3.2. Bendradarbiauti taikomųjų teritorinių tyrimų srityje</t>
  </si>
  <si>
    <t>3.1.3.3. Taikyti viešojo ir privataus sektoriaus partnerystės principus teikiant viešąsias paslaugas</t>
  </si>
  <si>
    <t xml:space="preserve">3.1.4.1. Atnaujinti ir įgyvendinti miesto rinkodaros strategiją atsižvelgiant į stebėsenos rezultatus ir aktualius pokyčius rinkose </t>
  </si>
  <si>
    <t>3.1.4.2. Rengti ir platinti informaciją apie miesto investicinę aplinką ir investicinius projektus, prisistatyti tiksliniuose nacionaliniuose ir tarptautiniuose renginiuose</t>
  </si>
  <si>
    <t xml:space="preserve">3.1.4.3. Didinti Klaipėdos miesto pasiekiamumą įvairiomis transporto rūšimis </t>
  </si>
  <si>
    <t>3.2.1.1. Atkurti Klaipėdos piliavietę bei pritaikyti kultūros ir turizmo poreikiams</t>
  </si>
  <si>
    <t>3.2.1.2. Įrengti turizmo maršruto „Karalienės Luizės keliais“ infrastruktūrą</t>
  </si>
  <si>
    <t>3.2.1.3. Įrengti turizmo infrastruktūrą Smiltynėje, Antrojoje Melnragėje, Giruliuose</t>
  </si>
  <si>
    <t>3.2.1.4. Siekti Mėlynosios vėliavos statuso Girulių ir Smiltynės paplūdimiams</t>
  </si>
  <si>
    <t>3.2.1.5. Įkurti jūros teikiamų pramogų, pažinimo ir sveikatingumo kompleksą Kopgalyje</t>
  </si>
  <si>
    <t>3.2.1.6. Parengus planavimo dokumentus ir platinant rinkodaros medžiagą, pritraukti investuotojus Girulių laisvalaikio ir pramogų centro, nepriklausančio nuo sezonų, statybai</t>
  </si>
  <si>
    <t xml:space="preserve">3.2.1.7. Sutvarkyti senamiesčio ir istorinės miesto dalies reprezentacinių viešųjų erdvių (Teatro, Turgaus, Atgimimo aikščių, Ferdinando ir kitų skverų) infrastruktūrą pritaikant jas turizmo reikmėms bei renginiams </t>
  </si>
  <si>
    <t>3.2.1.8. Atlikti poreikio analizę dėl parodų ir konferencijų turizmo perspektyvų Klaipėdos mieste</t>
  </si>
  <si>
    <t>3.2.2.2. Sukurti ir viešinti pažintinius maršrutus, integruoti juos į tarptautinius kultūros ir turizmo kelius</t>
  </si>
  <si>
    <t>3.2.2.3. Skatinti laivais keliaujančių turistų pritraukimą į Klaipėdos miestą</t>
  </si>
  <si>
    <t>3.2.3.1. Periodiškai rengti, leisti ir platinti Klaipėdą ir jos turizmo produktus (įtraukiant ir svarbiausius Klaipėdos regiono turizmo produktus) pristatančius leidinius, skirtus tikslinėms teritorijoms</t>
  </si>
  <si>
    <t>3.2.3.2. Įgyvendinti tikslines jūrinio turizmo rinkodaros priemones</t>
  </si>
  <si>
    <t>3.2.3.3. Pristatyti Klaipėdos miesto turizmo galimybes tarptautinėse parodose ir kituose renginiuose bendradarbiaujant su regiono savivaldybėmis</t>
  </si>
  <si>
    <t>3.3.2.2. Išanalizuoti esamą bendruomenės centrų ir bibliotekų struktūrą; parengti ir įgyvendinti naują veiklos koncepciją</t>
  </si>
  <si>
    <t>3.3.2.3. Sudaryti sąlygas naudotis savivaldybės infrastruktūra  įgyvendinant visuomeninius kultūrinius projektus</t>
  </si>
  <si>
    <t>3.3.2.4. Parengti ir įgyvendinti dailės palikimo išsaugojimo Klaipėdos mieste koncepciją ir programą</t>
  </si>
  <si>
    <t>3.3.2.5. Modernizuoti Mažosios Lietuvos istorijos muziejaus ekspozicijas</t>
  </si>
  <si>
    <t>3.3.2.6. Išsaugoti ir puoselėti miesto jūrinį tapatumą atspindinčius jūrinius simbolius ir objektus bei panaudoti juos turizmo tikslams</t>
  </si>
  <si>
    <t>3.3.2.7. Parengti miesto piliavietėje naujai įrengiamų erdvių muziejifikavimo koncepciją ir įrengti ekspozicijas</t>
  </si>
  <si>
    <t>3.3.2.9. Sukurti kokybiškas kultūrines erdves miesto viešosiose vietose</t>
  </si>
  <si>
    <t>3.3.3.1. Dalyvauti Baltijos jūros regiono šalių kultūrinėse programose bei jas inicijuoti</t>
  </si>
  <si>
    <t>3.3.3.2. Organizuoti Baltijos jūros regiono šalių  kultūros forumus</t>
  </si>
  <si>
    <t>3.3.3.3. Inicijuoti bendrus verslo struktūrų ir kultūros subjektų projektus</t>
  </si>
  <si>
    <t xml:space="preserve">3.3.4.2. Parengti ir įgyvendinti Klaipėdos miesto kūrybinių industrijų plėtros ir rėmimo programą </t>
  </si>
  <si>
    <t>3.3.4.3. Sudaryti palankias sąlygas kino meno plėtotei įkuriant kino biurą ir kino centrą Kultūros fabrike</t>
  </si>
  <si>
    <t xml:space="preserve">3.3.4.4. Vykdyti bendrus projektus su Vilniaus dailės akademijos Klaipėdos urbanistikos ir dizaino institutu </t>
  </si>
  <si>
    <t>3.4.1.1. Sukurti ir plėtoti viešųjų paslaugų administravimo informacinę sistemą</t>
  </si>
  <si>
    <t>3.4.1.2. Periodiškai atlikti apklausas, skirtas nustatyti savivaldybės, jos įstaigų ir įmonių teikiamų viešųjų paslaugų vartotojų poreikių patenkinimo lygį (indeksą); remiantis apklausų rezultatais nustatyti tobulintinas veiklos sritis</t>
  </si>
  <si>
    <t xml:space="preserve">3.4.1.3. Įdiegti vieno langelio principą visoms savivaldybėms teikiamoms paslaugoms  </t>
  </si>
  <si>
    <t>3.4.1.4. Įdiegti 3 (dalinio interaktyvumo) ir 4 (visiško interaktyvumo) elektroninių paslaugų brandos lygių savivaldybės viešųjų paslaugų teikimo sistemą</t>
  </si>
  <si>
    <t>3.4.1.5. Parengti ir įgyvendinti savivaldybės teikiamų paslaugų prieinamumo didinimo Klaipėdos miesto gyvenamuosiuose kvartaluose strategiją</t>
  </si>
  <si>
    <t>3.4.2.1. Parengti ir įgyvendinti Klaipėdos miesto savivaldybės komunikacijos ir gyventojų įtraukimo į sprendimų priėmimą strategiją</t>
  </si>
  <si>
    <t>3.4.2.2. Skatinti gyventojus naudotis e. demokratijos priemonėmis</t>
  </si>
  <si>
    <t>3.4.2.3. Organizuoti visuotines gyventojų apklausas svarbiais miestui klausimais</t>
  </si>
  <si>
    <t>3.4.2.4. Stiprinti seniūnaičio instituciją, sudarant sąlygas veikti esamoje savivaldybės infrastruktūroje</t>
  </si>
  <si>
    <t>3.4.3.1. Sukurti darbuotojų kvalifikacijos kėlimo ir skatinimo sistemą</t>
  </si>
  <si>
    <t>3.4.3.2. Periodiškai atlikti personalo užimtumo ir poreikio analizę siekiant užtikrinti žmogiškųjų resursų balansą Savivaldybės administracijoje</t>
  </si>
  <si>
    <t>3.4.3.3. Parengti ir įgyvendinti savivaldybės turto valdymo strategiją</t>
  </si>
  <si>
    <t>3.4.3.4. Sukurti bendrą apskaitos sistemą savivaldybės įstaigose</t>
  </si>
  <si>
    <t>3.4.3.5. Diegti visuotinės kokybės vadybos principus Savivaldybės administracijoje</t>
  </si>
  <si>
    <t>3.4.3.6. Parengti ir įgyvendinti antikorupcinių priemonių kompleksą savivaldybėje</t>
  </si>
  <si>
    <t>1.4.1.10. Įgyvendinti principą „pinigai paskui vaiką“ neformaliojo švietimo sistemoje</t>
  </si>
  <si>
    <t>1.4.1.11. Vykdyti gamtosauginius projektus švietimo įstaigose</t>
  </si>
  <si>
    <t>1.4.1.12. Vykdyti tautiškumo ugdymo projektus</t>
  </si>
  <si>
    <t>1.4.3.10. Didinti ugdymo vietų skaičių ikimokyklinio amžiaus vaikams šiaurinėje ir kt. miesto dalyse pagal poreikį</t>
  </si>
  <si>
    <t>1.4.3.11. Renovuoti Jaunimo centro pastatus Puodžių g. 1</t>
  </si>
  <si>
    <t xml:space="preserve">2.1.2.10. Parengti ir įdiegti koordinuotą šviesoforų reguliavimo ir valdymo sistemą </t>
  </si>
  <si>
    <t>2.1.2.11. Modernizuoti centrinės miesto dalies gatvių tinklą:</t>
  </si>
  <si>
    <t>2.1.2.12. Modernizuoti šiaurės–pietų transporto koridorių gatvių tinklą:</t>
  </si>
  <si>
    <t>2.1.2.13. Modernizuoti šiaurinės miesto dalies gatvių tinklą:</t>
  </si>
  <si>
    <t>2.1.2.14. Modernizuoti rytų–vakarų krypties gatvių tinklą:</t>
  </si>
  <si>
    <t>2.1.2.15. Pagerinti susisiekimą su  rekreacinėmis  pajūrio teritorijomis:</t>
  </si>
  <si>
    <t>2.1.3.10. Pastatyti antrą nuotekų spaudiminę liniją iš Klaipėdos m. į Klaipėdos m. nuotekų valymo įrenginius</t>
  </si>
  <si>
    <t>2.1.3.11. Pastatyti Klaipėdos m. nuotekų valykloje susidariusio dumblo utilizacijos įrenginius</t>
  </si>
  <si>
    <t>2.1.3.12. Įrengti Klaipėdos m. nuotekų valykloje sukaupto nestabilizuoto dumblo saugojimo kaupyklą</t>
  </si>
  <si>
    <t>2.1.3.13. Plėsti lietaus nuotakyno sistemas, rekonstruoti senus ir įrengti naujus nuotekų surinkimo ir valymo įrenginius</t>
  </si>
  <si>
    <t>2.1.3.14. Skatinti gyventojus prisijungti prie esamų centralizuotų šildymo sistemų</t>
  </si>
  <si>
    <t>2.1.3.15. Šiaurinėje miesto dalyje pastatyti naują šilumos šaltinį</t>
  </si>
  <si>
    <t>2.1.3.16. Peržiūrėti ir pagal poreikį atnaujinti arba parengti naują šilumos ūkio specialųjį planą</t>
  </si>
  <si>
    <t>2.1.3.17. Įrengti požemines ir pusiau požemines komunalinių atliekų ir antrinių žaliavų surinkimo konteinerių aikšteles</t>
  </si>
  <si>
    <t>2.1.3.18. Iškelti aukštos įtampos oro liniją, einančią per Klaipėdos universiteto teritoriją</t>
  </si>
  <si>
    <t>2.1.3.19. Plėsti kapinių infrastruktūrą siekiant užtikrinti miesto poreikius atitinkantį laidojimo vietų skaičių</t>
  </si>
  <si>
    <t>3.3.2.10. Atnaujinti Klaipėdos muzikinio teatro infrastruktūrą</t>
  </si>
  <si>
    <t>I PRIORITETAS. SVEIKA, SUMANI IR SAUGI BENDRUOMENĖ</t>
  </si>
  <si>
    <t>Savivaldybės tarybos rinkimuose dalyvavusių rinkėjų skaičius, palyginti su visų rinkėjų skaičiumi</t>
  </si>
  <si>
    <t>33,55 (2011)</t>
  </si>
  <si>
    <t>12,34 (2010)</t>
  </si>
  <si>
    <t>46,39 (2010)</t>
  </si>
  <si>
    <t>1.1.1.1</t>
  </si>
  <si>
    <t>Visuomeninių tarybų narių, manančių, kad į jų pasiūlymus savivaldybės institucijos atsižvelgia, dalis</t>
  </si>
  <si>
    <t>1.1.2.1</t>
  </si>
  <si>
    <t>Savivaldybės pavaldumo atvirų jaunimo centrų ir erdvių skaičius</t>
  </si>
  <si>
    <t>1 (2012)</t>
  </si>
  <si>
    <t>1.1.2.2</t>
  </si>
  <si>
    <t>1.1.2.3</t>
  </si>
  <si>
    <t>Jaunimo darbuotojų skaičius</t>
  </si>
  <si>
    <t>0 (2012)</t>
  </si>
  <si>
    <t>Jaunuolių, priklausančių jaunimo NVO, dalis</t>
  </si>
  <si>
    <t>5,4 (2010)</t>
  </si>
  <si>
    <t>61,8 (2012)</t>
  </si>
  <si>
    <t>Visiškai sveikų mokinių dalis nuo visų mokinių</t>
  </si>
  <si>
    <t>1.2.1.1</t>
  </si>
  <si>
    <t>1.2.2.1</t>
  </si>
  <si>
    <t>1.2.2.2</t>
  </si>
  <si>
    <t>42,8 (2012)</t>
  </si>
  <si>
    <t>1.2.2.3</t>
  </si>
  <si>
    <t>50/ 30</t>
  </si>
  <si>
    <t>21 (2012)</t>
  </si>
  <si>
    <t>22 (2012)</t>
  </si>
  <si>
    <t>34 (2012)</t>
  </si>
  <si>
    <t>11 (2012)</t>
  </si>
  <si>
    <t>1.2.3.1</t>
  </si>
  <si>
    <t>1.2.3.2</t>
  </si>
  <si>
    <t>1.2.3.3</t>
  </si>
  <si>
    <t>Vidutinis socialinių paslaugų vertinimas</t>
  </si>
  <si>
    <t>7,01 (2012)</t>
  </si>
  <si>
    <t>KMSA Socialinių reikalų departamentas</t>
  </si>
  <si>
    <t>Socialinės pašalpos gavėjų skaičius 1000-iui gyventojų</t>
  </si>
  <si>
    <t>38,23 (2012)</t>
  </si>
  <si>
    <t>15 (2012)</t>
  </si>
  <si>
    <t>Vidutinis laukimo socialinio būsto nuomos sąrašuose laikas (nuo įtraukimo į sąrašą iki nuomos sutarties pasirašymo)</t>
  </si>
  <si>
    <t>13 (2012)</t>
  </si>
  <si>
    <t>1.3.1.1</t>
  </si>
  <si>
    <t>Teikiamų bendrųjų socialinių paslaugų rūšių skaičius</t>
  </si>
  <si>
    <t>8 (2012)</t>
  </si>
  <si>
    <t>1.3.1.2</t>
  </si>
  <si>
    <t>Bendrąsias socialines paslaugas gaunančių gyventojų dalis, palyginti su prašymus pateikusiais asmenimis</t>
  </si>
  <si>
    <t>93,98 (2012)</t>
  </si>
  <si>
    <t>1.3.2.1</t>
  </si>
  <si>
    <t>Teikiamų socialinės priežiūros paslaugų rūšių skaičius</t>
  </si>
  <si>
    <t>4 (2012)</t>
  </si>
  <si>
    <t>1.3.2.2</t>
  </si>
  <si>
    <t>Socialinės priežiūros paslaugų aprėptis ir prieinamumas:</t>
  </si>
  <si>
    <t>92,5 (2012)</t>
  </si>
  <si>
    <t>100 (2012)</t>
  </si>
  <si>
    <t>1.3.3.1</t>
  </si>
  <si>
    <t>Teikiamų socialinės globos paslaugų rūšių skaičius</t>
  </si>
  <si>
    <t>3 (2012)</t>
  </si>
  <si>
    <t>1.3.3.2</t>
  </si>
  <si>
    <t>86,8 (2012)</t>
  </si>
  <si>
    <t>1.3.3.3</t>
  </si>
  <si>
    <t>Atskirų socialinės globos paslaugų prieinamumas ir aprėptis:</t>
  </si>
  <si>
    <t>86,2 (2012)</t>
  </si>
  <si>
    <t>1.3.3.4</t>
  </si>
  <si>
    <t>Vidutinė laukimo eilėje nuo dienos socialinės globos asmens namuose paskyrimo iki jos gavimo trukmė</t>
  </si>
  <si>
    <t>19 (2012)</t>
  </si>
  <si>
    <t>1.3.3.5</t>
  </si>
  <si>
    <t>Vidutinė laukimo eilėje nuo dienos socialinės globos institucijoje paskyrimo iki jos gavimo trukmė</t>
  </si>
  <si>
    <t>216 (2012)</t>
  </si>
  <si>
    <t>1.3.3.6</t>
  </si>
  <si>
    <t>1.3.3.7</t>
  </si>
  <si>
    <t>Vidutinė laukimo eilėje nuo trumpalaikės socialinės globos paskyrimo suaugusiems su negalia ar senyvo amžiaus asmenims iki jos gavimo socialinės globos paslaugų įstaigoje trukmė</t>
  </si>
  <si>
    <t>Vidutinė laukimo eilėje nuo ilgalaikės socialinės globos paskyrimo suaugusiems su negalia ar senyvo amžiaus asmenims iki jos gavimo socialinės globos paslaugų įstaigoje trukmė</t>
  </si>
  <si>
    <t>92 (2012)</t>
  </si>
  <si>
    <t>1.3.4.1</t>
  </si>
  <si>
    <t>6 (2012)</t>
  </si>
  <si>
    <t>1.3.5. Uždavinys. Plėsti socialinio būsto fondą ir gerinti savivaldybės gyvenamojo fondo kokybę</t>
  </si>
  <si>
    <t>1.3.5.1</t>
  </si>
  <si>
    <t>Vidutinis švietimo paslaugų vertinimas</t>
  </si>
  <si>
    <t>7,22 (2012)</t>
  </si>
  <si>
    <t>70,9 (2011)</t>
  </si>
  <si>
    <t>2,83 (2011)</t>
  </si>
  <si>
    <t>Lietuvos socialinis žemėlapis</t>
  </si>
  <si>
    <t>Per pastaruosius 15 metų rekonstruotų bent už 1 mln. Lt švietimo įstaigų dalis</t>
  </si>
  <si>
    <t>19,05 (2009)</t>
  </si>
  <si>
    <t>Švietimo valdymo informacinė sistema</t>
  </si>
  <si>
    <t xml:space="preserve">100-ui vaikų, lankančių ikimokyklinio ugdymo įstaigas, tenka vietų </t>
  </si>
  <si>
    <t>96 (2011)</t>
  </si>
  <si>
    <t>Probleminio ir kritinio užpildomumo mokyklų dalis</t>
  </si>
  <si>
    <t>7 (2012)</t>
  </si>
  <si>
    <t>KMSA Ugdymo ir kultūros departamentas, švietimo įstaigos</t>
  </si>
  <si>
    <t>1.4.1.1</t>
  </si>
  <si>
    <t>Mokinių, lankančių neformaliojo ugdymo užsiėmimus, dalis nuo visų mokinių</t>
  </si>
  <si>
    <t>28 (2012)</t>
  </si>
  <si>
    <t>1.4.1.2</t>
  </si>
  <si>
    <t>Mokinių dalykinių pasiekimų didinimas (mokinių, užėmusių prizines vietas šalies dalyko olimpiadose, skaičius)</t>
  </si>
  <si>
    <t>41 (2012)</t>
  </si>
  <si>
    <t>KMSA Ugdymo ir kultūros departamentas</t>
  </si>
  <si>
    <t>1.4.1.3</t>
  </si>
  <si>
    <t>0,3 (2012)</t>
  </si>
  <si>
    <t>1.4.1.4</t>
  </si>
  <si>
    <t>1.4.2.1</t>
  </si>
  <si>
    <t>28,82 (2009)</t>
  </si>
  <si>
    <t>32,78 (2009)</t>
  </si>
  <si>
    <t>50,98 (2009)</t>
  </si>
  <si>
    <t>1.4.2.2</t>
  </si>
  <si>
    <t>Bent 5 dienas per metus kvalifikaciją tobulinusių mokytojų dalis</t>
  </si>
  <si>
    <t>53 (2012)</t>
  </si>
  <si>
    <t>1.4.3.1</t>
  </si>
  <si>
    <t>Mokinių, besimokančių pagal netradicinio ugdymo sampratos elementus, skaičius</t>
  </si>
  <si>
    <t>85 (2012)</t>
  </si>
  <si>
    <t>1.4.3.2</t>
  </si>
  <si>
    <t>1.4.3.3</t>
  </si>
  <si>
    <t>56,6 (2012)</t>
  </si>
  <si>
    <t>1.4.3.4</t>
  </si>
  <si>
    <t>Švietimo įstaigų, prisijungusių prie greitaveikio internetinio ryšio, dalis</t>
  </si>
  <si>
    <t>78 (2012)</t>
  </si>
  <si>
    <t>1.4.3.5</t>
  </si>
  <si>
    <t>Švietimo įstaigų, neturinčių higienos paso, dalis</t>
  </si>
  <si>
    <t>11,46 (2012)</t>
  </si>
  <si>
    <t>1.4.3.6</t>
  </si>
  <si>
    <t>10 (2012)</t>
  </si>
  <si>
    <t>1.4.3.7</t>
  </si>
  <si>
    <t>10,7 (2012)</t>
  </si>
  <si>
    <t>1.4.3.8</t>
  </si>
  <si>
    <t>2,7 (2012)</t>
  </si>
  <si>
    <t>Vidutinis miesto viešosios tvarkos ir rimties užtikrinimo vertinimas</t>
  </si>
  <si>
    <t>6,6 (2012)</t>
  </si>
  <si>
    <t>16,48 (2011)</t>
  </si>
  <si>
    <t>Žuvusiųjų eismo įvykiuose skaičius</t>
  </si>
  <si>
    <t>9 (2011)</t>
  </si>
  <si>
    <t>1.5.1.1</t>
  </si>
  <si>
    <t>KMSA Viešosios tvarkos skyrius</t>
  </si>
  <si>
    <t>1.5.2.1</t>
  </si>
  <si>
    <t>1.5.2.2</t>
  </si>
  <si>
    <t>Organizuotai sportuojančių gyventojų dalis</t>
  </si>
  <si>
    <t>7,5 (2012)</t>
  </si>
  <si>
    <t>Visai nesportuojančio jaunimo dalis</t>
  </si>
  <si>
    <t>36,76 (2010)</t>
  </si>
  <si>
    <t>6,94 (2012)</t>
  </si>
  <si>
    <t>Vidutinis aktyvaus laisvalaikio ir sporto infrastruktūros vertinimas</t>
  </si>
  <si>
    <t>6,23 (2012)</t>
  </si>
  <si>
    <t>1.6.1.1</t>
  </si>
  <si>
    <t>1.6.1.2</t>
  </si>
  <si>
    <t>Dirbančių trenerių-sporto mokytojų, turinčių kvalifikacinę kategoriją, dalis</t>
  </si>
  <si>
    <t>96,8 (2011)</t>
  </si>
  <si>
    <t>1.6.2.1</t>
  </si>
  <si>
    <t>3,4 (2011)</t>
  </si>
  <si>
    <t>1.6.2.2</t>
  </si>
  <si>
    <t>Silpnos sveikatos, nesportuojančių vaikų, taip pat turinčių tam tikrų sveikatos sutrikimų vaikų, įtrauktų į kūno kultūros ir sporto ugdymą, dalis</t>
  </si>
  <si>
    <t>1.6.2.3</t>
  </si>
  <si>
    <t>20 (2012)</t>
  </si>
  <si>
    <t>1.6.3.1</t>
  </si>
  <si>
    <t>1.6.3.2</t>
  </si>
  <si>
    <t>1,06 (2011)</t>
  </si>
  <si>
    <t>1.6.3.3</t>
  </si>
  <si>
    <t>Seniūnaitijų, kuriose reguliariai organizuojamos bendruomenės sporto varžybos, dalis nuo visų seniūnaitijų</t>
  </si>
  <si>
    <t>II PRIORITETAS. TVARI URBANISTINĖ RAIDA</t>
  </si>
  <si>
    <t>Vidutinis vandens tiekimo paslaugų vertinimas</t>
  </si>
  <si>
    <t>7,88 (2012)</t>
  </si>
  <si>
    <t>Vidutinis nuotekų valymo paslaugų vertinimas</t>
  </si>
  <si>
    <t>7,71 (2012)</t>
  </si>
  <si>
    <t>Vidutinis atliekų tvarkymo paslaugų vertinimas</t>
  </si>
  <si>
    <t>6,84 (2012)</t>
  </si>
  <si>
    <t>6,02 (2012)</t>
  </si>
  <si>
    <t>Vidutinis viešojo transporto paslaugų vertinimas</t>
  </si>
  <si>
    <t>7,10 (2012)</t>
  </si>
  <si>
    <t>6,29 (2012)</t>
  </si>
  <si>
    <t>Bendrų (su kitomis savivaldybėmis) viešojo transporto maršrutų skaičius</t>
  </si>
  <si>
    <t>Viešojo transporto vidutinis eksploatacinis greitis</t>
  </si>
  <si>
    <t>23 (2012)</t>
  </si>
  <si>
    <t>KMSA Miesto ūkio departamentas</t>
  </si>
  <si>
    <t>2.1.1.1</t>
  </si>
  <si>
    <t>KMSA Urbanistinės plėtros departamentas</t>
  </si>
  <si>
    <t>2.1.1.2</t>
  </si>
  <si>
    <t>2.1.1.3</t>
  </si>
  <si>
    <t>Išskirtų miesto plėtros prioritetinių zonų skaičius (sąrašas)</t>
  </si>
  <si>
    <t>2.1.1.4</t>
  </si>
  <si>
    <t>Miesto plėtros prioritetinėse zonose naujai įrengtų patalpų plotas</t>
  </si>
  <si>
    <t>2.1.1.5</t>
  </si>
  <si>
    <t>Tyrimų duomenys</t>
  </si>
  <si>
    <t>2.1.1.6</t>
  </si>
  <si>
    <t>Gyventojų tankis atnaujintuose miesto kvartaluose</t>
  </si>
  <si>
    <t>2.1.2.1</t>
  </si>
  <si>
    <t>119 (2011)</t>
  </si>
  <si>
    <t>2.1.2.2</t>
  </si>
  <si>
    <t>2.1.2.3</t>
  </si>
  <si>
    <t>2.1.2.4</t>
  </si>
  <si>
    <t>37 (2012)</t>
  </si>
  <si>
    <t>2.1.2.5</t>
  </si>
  <si>
    <t>66 (2012)</t>
  </si>
  <si>
    <t>2.1.2.6</t>
  </si>
  <si>
    <t>2.1.2.7</t>
  </si>
  <si>
    <t>2.1.2.8</t>
  </si>
  <si>
    <t>2.1.2.9</t>
  </si>
  <si>
    <t>69,1 (2011)</t>
  </si>
  <si>
    <t>2.1.2.11</t>
  </si>
  <si>
    <t>Autobusų, kurių amžius neviršija 15 metų, dalis miesto viešajame transporte</t>
  </si>
  <si>
    <t>31,0 (2012)</t>
  </si>
  <si>
    <t>Viešojo transporto priemonių, varomų alternatyviuoju kuru, dalis</t>
  </si>
  <si>
    <t>5 (2012)</t>
  </si>
  <si>
    <t>Viešojo transporto priemonių, pritaikytų senyvo amžiaus, riboto judumo, neįgaliųjų keleivių poreikiams, dalis</t>
  </si>
  <si>
    <t>55 (2012)</t>
  </si>
  <si>
    <t>2.1.3.1</t>
  </si>
  <si>
    <t>Gyventojų, kurie naudojasi centralizuoto nuotekų surinkimo paslauga, dalis</t>
  </si>
  <si>
    <t>98 (2012)</t>
  </si>
  <si>
    <t>2.1.3.2</t>
  </si>
  <si>
    <t>Įregistruotų vandentiekio ir buitinių nuotekų tinklų dalis nuo visų bešeimininkių tinklų</t>
  </si>
  <si>
    <t>2.1.3.3</t>
  </si>
  <si>
    <t>Gyventojų, kurie naudojasi centralizuotai tiekiamu geriamuoju vandeniu, dalis</t>
  </si>
  <si>
    <t>2.1.3.4</t>
  </si>
  <si>
    <t>Apšviestų vietinės reikšmės kelių dalis nuo visų vietinės reikšmės kelių</t>
  </si>
  <si>
    <t>95 (2012)</t>
  </si>
  <si>
    <t>2.1.3.5</t>
  </si>
  <si>
    <t>Apšvietimo linijų ilgis</t>
  </si>
  <si>
    <t>2.1.3.6</t>
  </si>
  <si>
    <t>8,6 (2012)</t>
  </si>
  <si>
    <t>2.1.3.7</t>
  </si>
  <si>
    <t>6,5 (2012)</t>
  </si>
  <si>
    <t>2.2.1.1</t>
  </si>
  <si>
    <t>2.2.2.1</t>
  </si>
  <si>
    <t>2.2.2.2</t>
  </si>
  <si>
    <t>2.2.2.3</t>
  </si>
  <si>
    <t>KMSA Investicijų ir ekonomikos departamentas</t>
  </si>
  <si>
    <t>2.2.2.4</t>
  </si>
  <si>
    <t>Parų skaičius, kai buvo viršijamos ribinės teršalų vertės per metus (KD10; matavimų oro kokybės stotyse duomenys)</t>
  </si>
  <si>
    <t>Ne daugiau kaip 30 (neviršija norminių rodiklių)</t>
  </si>
  <si>
    <t xml:space="preserve">KMSA Miesto ūkio departamentas </t>
  </si>
  <si>
    <t>75,7 (2011)</t>
  </si>
  <si>
    <t>75,3 (2011)</t>
  </si>
  <si>
    <t>70,3 (2011)</t>
  </si>
  <si>
    <t>2.3.1.1</t>
  </si>
  <si>
    <t xml:space="preserve">Želdynų (apsauginių, rekreacinių), tenkančių 1 gyv., dalis </t>
  </si>
  <si>
    <t>255 (2011)</t>
  </si>
  <si>
    <t>2.3.1.2</t>
  </si>
  <si>
    <t>2.3.2.1</t>
  </si>
  <si>
    <t>Klaipėdos miesto savivaldybės vieta didžiųjų Lietuvos miestų šilumos kainų reitinge</t>
  </si>
  <si>
    <t>2.3.2.2</t>
  </si>
  <si>
    <t>Energijos suvartojimas daugiabučių namų (centralizuotam) šildymui</t>
  </si>
  <si>
    <t>116 (2012)</t>
  </si>
  <si>
    <t>2.3.2.3</t>
  </si>
  <si>
    <t>Šilumos nuostoliai perdavimo tinkluose</t>
  </si>
  <si>
    <t>2.3.2.4</t>
  </si>
  <si>
    <t>Atsinaujinančio kuro dalis centrinio šildymo sistemoje</t>
  </si>
  <si>
    <t>2.3.2.5</t>
  </si>
  <si>
    <t>Kuro kiekis, suvartojamas šilumos vienetui pagaminti centralizuotose katilinėse</t>
  </si>
  <si>
    <t>93,5 (2012)</t>
  </si>
  <si>
    <t>2.3.2.6</t>
  </si>
  <si>
    <t>Suvartota elektros energijos miesto gatvių apšvietimui, vidutiniškai per metus</t>
  </si>
  <si>
    <t>610 (2012)</t>
  </si>
  <si>
    <t>2.3.2.7</t>
  </si>
  <si>
    <t>45 (2012)</t>
  </si>
  <si>
    <t>2.3.3.1</t>
  </si>
  <si>
    <t>2.3.3.2</t>
  </si>
  <si>
    <t>7,1 (2012)</t>
  </si>
  <si>
    <t>2.4.1.1</t>
  </si>
  <si>
    <t>2.4.2.1</t>
  </si>
  <si>
    <t>Senamiestyje veiklą vykdančių verslininkų ir menininkų skaičius</t>
  </si>
  <si>
    <t>2.4.2.2</t>
  </si>
  <si>
    <t>2.4.2.3</t>
  </si>
  <si>
    <t>2.4.3.1</t>
  </si>
  <si>
    <t>Kultūros paveldo objektų, įtrauktų į tematinius turizmo maršrutus, skaičius</t>
  </si>
  <si>
    <t>2.4.3.2</t>
  </si>
  <si>
    <t>III PRIORITETAS. MIESTO KONKURENCINGUMO DIDINIMAS</t>
  </si>
  <si>
    <t>Lietuvos darbo birža</t>
  </si>
  <si>
    <t>Jaunų žmonių (16–25) nedarbo lygis Klaipėdos mieste</t>
  </si>
  <si>
    <t>24,3 (2012)</t>
  </si>
  <si>
    <t>29,95 (2012)</t>
  </si>
  <si>
    <t>3.1.1.1</t>
  </si>
  <si>
    <t>3.1.1.2</t>
  </si>
  <si>
    <t>3.1.1.3</t>
  </si>
  <si>
    <t>3.1.2.1</t>
  </si>
  <si>
    <t>3.1.2.2</t>
  </si>
  <si>
    <t>3.1.2.3</t>
  </si>
  <si>
    <t>3.1.3.1</t>
  </si>
  <si>
    <t>KMSA Investicijų ir ekonomikos departamentas, Klaipėdos universitetas, asocijuotos verslo struktūros</t>
  </si>
  <si>
    <t>3.1.3.2</t>
  </si>
  <si>
    <t>3.1.3.3</t>
  </si>
  <si>
    <t>yra</t>
  </si>
  <si>
    <t>3.1.4.1</t>
  </si>
  <si>
    <t>3.1.4.2</t>
  </si>
  <si>
    <t>3.1.4.3</t>
  </si>
  <si>
    <t>2 (2012)</t>
  </si>
  <si>
    <t>3.1.4.4</t>
  </si>
  <si>
    <t>41,95 (2012)</t>
  </si>
  <si>
    <t>Apgyvendinimo įstaigose apgyvendintų svečių skaičius (vidutiniškai per 3 metus)</t>
  </si>
  <si>
    <t>213,67 (2012)</t>
  </si>
  <si>
    <t>3.2.1.1</t>
  </si>
  <si>
    <t>3.2.1.2</t>
  </si>
  <si>
    <t>3.2.1.3</t>
  </si>
  <si>
    <t>Suorganizuotų ekskursijų skaičius (per metus)</t>
  </si>
  <si>
    <t>190 (2012)</t>
  </si>
  <si>
    <t>3.2.2.1</t>
  </si>
  <si>
    <t>3.2.2.2</t>
  </si>
  <si>
    <t>Naujai sukurtų maršrutų, įtrauktų į tarptautinius pažintinius turizmo maršrutus, skaičius</t>
  </si>
  <si>
    <t>26,8 (2012)</t>
  </si>
  <si>
    <t>1,1 (2012)</t>
  </si>
  <si>
    <t>168,6 (2012)</t>
  </si>
  <si>
    <t>3.2.3.1</t>
  </si>
  <si>
    <t>Vidutinis kultūros paslaugų (kultūros įstaigų paslaugų) vertinimas</t>
  </si>
  <si>
    <t>6,99 (2012)</t>
  </si>
  <si>
    <t>3.3.1.1</t>
  </si>
  <si>
    <t>3.3.2.1</t>
  </si>
  <si>
    <t>3.3.2.2</t>
  </si>
  <si>
    <t>3.3.2.3</t>
  </si>
  <si>
    <t>3.3.2.4</t>
  </si>
  <si>
    <t>3.3.3.1</t>
  </si>
  <si>
    <t>3.3.4.1</t>
  </si>
  <si>
    <t>3.3.4.2</t>
  </si>
  <si>
    <t>3.3.4.3</t>
  </si>
  <si>
    <t>8,65 (2012)</t>
  </si>
  <si>
    <t>Nenaudojamo veikloje turto dalis, palyginti su visu savivaldybės turtu</t>
  </si>
  <si>
    <t>3.4.1.1</t>
  </si>
  <si>
    <t xml:space="preserve">Elektroninių paslaugų vartotojų ir bendro interesantų skaičiaus santykis </t>
  </si>
  <si>
    <t>3.4.1.2</t>
  </si>
  <si>
    <t>3.4.2.1</t>
  </si>
  <si>
    <t>Veikiančių visuomeninių tarybų skaičius</t>
  </si>
  <si>
    <t>3.4.3.1</t>
  </si>
  <si>
    <t xml:space="preserve">Savivaldybės darbuotojų, per metus kėlusių kvalifikaciją, dalis </t>
  </si>
  <si>
    <t>KMSA Personalo skyrius</t>
  </si>
  <si>
    <t>3.4.3.2</t>
  </si>
  <si>
    <t>Savivaldybės administracijos darbuotojų, savo įstaigą ir darbą vertinančių teigiamai, dalis (nuo visų darbuotojų)</t>
  </si>
  <si>
    <t>1.1.1.</t>
  </si>
  <si>
    <t>1.1.2.</t>
  </si>
  <si>
    <t>1.1.3.</t>
  </si>
  <si>
    <t>1.3.1.</t>
  </si>
  <si>
    <t>1.3.2.</t>
  </si>
  <si>
    <t>1.3.3.</t>
  </si>
  <si>
    <t>1.3.4.</t>
  </si>
  <si>
    <t>1.4.1.</t>
  </si>
  <si>
    <t>1.4.2.</t>
  </si>
  <si>
    <t>1.4.3.</t>
  </si>
  <si>
    <t>1.4.4.</t>
  </si>
  <si>
    <t>1.4.6.</t>
  </si>
  <si>
    <t>1.4.7.</t>
  </si>
  <si>
    <t>1.5.1.</t>
  </si>
  <si>
    <t>1.5.2.</t>
  </si>
  <si>
    <t>1.5.3.</t>
  </si>
  <si>
    <t>1.5.4.</t>
  </si>
  <si>
    <t>1.6.1.</t>
  </si>
  <si>
    <t>1.6.2.</t>
  </si>
  <si>
    <t>1.6.3.</t>
  </si>
  <si>
    <t>1.6.4.</t>
  </si>
  <si>
    <t>1.6.5.</t>
  </si>
  <si>
    <t>2.1.1.</t>
  </si>
  <si>
    <t>2.1.2.</t>
  </si>
  <si>
    <t>2.1.3.</t>
  </si>
  <si>
    <t>2.1.4.</t>
  </si>
  <si>
    <t>2.1.5.</t>
  </si>
  <si>
    <t>2.1.6.</t>
  </si>
  <si>
    <t>2.1.7.</t>
  </si>
  <si>
    <t>2.1.8.</t>
  </si>
  <si>
    <t>2.1.9.</t>
  </si>
  <si>
    <t>2.3.1.</t>
  </si>
  <si>
    <t>2.3.2.</t>
  </si>
  <si>
    <t>2.3.3.</t>
  </si>
  <si>
    <t>3.1.1.</t>
  </si>
  <si>
    <t>3.1.2.</t>
  </si>
  <si>
    <t>3.1.3.</t>
  </si>
  <si>
    <t>3.1.4.</t>
  </si>
  <si>
    <t>3.1.5.</t>
  </si>
  <si>
    <t>3.2.1.</t>
  </si>
  <si>
    <t>3.2.2.</t>
  </si>
  <si>
    <t>3.2.3.</t>
  </si>
  <si>
    <t>3.2.4.</t>
  </si>
  <si>
    <t>3.4.1.</t>
  </si>
  <si>
    <t>3. Prioritetų įgyvendinimas</t>
  </si>
  <si>
    <t>Vnt.</t>
  </si>
  <si>
    <t>Mato vienetas</t>
  </si>
  <si>
    <t>dBA</t>
  </si>
  <si>
    <t>kgn.e./MWh</t>
  </si>
  <si>
    <t>2.4.1.</t>
  </si>
  <si>
    <t>Patikrintų asmenų, kurie kreipėsi dėl piniginės socialinės paramos, dalis nuo visų besikreipusiųjų</t>
  </si>
  <si>
    <t xml:space="preserve">21 (2012) </t>
  </si>
  <si>
    <t>Dviračių takų rišlumo, saugumo ir kokybės vertinimas</t>
  </si>
  <si>
    <t>2.1.2.10</t>
  </si>
  <si>
    <t>2.2.1</t>
  </si>
  <si>
    <t>Gyventojų, savo gyvenamojoje vietovėje jaučiančių pašalinį kvapą, dalis</t>
  </si>
  <si>
    <t>72,8 (2012)</t>
  </si>
  <si>
    <t>Siūlomų turizmo maršrutų skaičius</t>
  </si>
  <si>
    <t>3.3.2</t>
  </si>
  <si>
    <t>3.3.1</t>
  </si>
  <si>
    <t>Per paskutinius 12 mėnesių bent kartą baleto, šokio ar operos pasirodyme, koncerte, teatro spektaklyje, kino teatre, muziejuje ar galerijoje apsilankiusių gyventojų dalis</t>
  </si>
  <si>
    <t>Kultūros įstaigų lankytojų skaičius</t>
  </si>
  <si>
    <t>590,3 (2011)</t>
  </si>
  <si>
    <t>Savivaldybės kultūros įstaigų pritrauktų papildomų (ne savivaldybės disponuojamų finansavimo šaltinių) lėšų apimtis</t>
  </si>
  <si>
    <t>3.4.3.3</t>
  </si>
  <si>
    <t>18 (2012)</t>
  </si>
  <si>
    <t>0,5</t>
  </si>
  <si>
    <t>54,5 (2012)</t>
  </si>
  <si>
    <t>Perdirbamų ar kitaip panaudojamų komunalinių atliekų dalis bendrame komunalinių atliekų sraute</t>
  </si>
  <si>
    <t>15,7 (2012)</t>
  </si>
  <si>
    <t>9,1 (2012)</t>
  </si>
  <si>
    <t>Mirtingumas dėl išorinių mirties priežasčių</t>
  </si>
  <si>
    <t>102,1 (2012)</t>
  </si>
  <si>
    <t>1.2.1</t>
  </si>
  <si>
    <t>1.2.2</t>
  </si>
  <si>
    <t>1.2.3</t>
  </si>
  <si>
    <t>1.2.4</t>
  </si>
  <si>
    <t>74,0 (2012)</t>
  </si>
  <si>
    <t>1.2.5</t>
  </si>
  <si>
    <t>1.2.2.4</t>
  </si>
  <si>
    <t>1.2.2.5</t>
  </si>
  <si>
    <t>Rūkančių gyventojų dalis</t>
  </si>
  <si>
    <t>31,3 (2012)</t>
  </si>
  <si>
    <t>1.2.2.6</t>
  </si>
  <si>
    <t>Gyventojų, turinčių antsvorio, ir nutukusių gyventojų (KMI didesnis nei 25) dalis</t>
  </si>
  <si>
    <t>46,4 (2012)</t>
  </si>
  <si>
    <t>1.2.2.7</t>
  </si>
  <si>
    <t>Visai nesimankštinančių gyventojų dalis</t>
  </si>
  <si>
    <t>45,5 (2012)</t>
  </si>
  <si>
    <t>48,9 (2012)</t>
  </si>
  <si>
    <t>6,8 (2012)</t>
  </si>
  <si>
    <t>1,3 (2012)</t>
  </si>
  <si>
    <t>43,5 (2012)</t>
  </si>
  <si>
    <t>48,0 (2012)</t>
  </si>
  <si>
    <t>50,4 (2012)</t>
  </si>
  <si>
    <t>39,6 (2012)</t>
  </si>
  <si>
    <t>Įregistruotų daugiabučių namų arba jų kvartalų žemės sklypų skaičius (per metus)</t>
  </si>
  <si>
    <t>96,6 (2012)</t>
  </si>
  <si>
    <t>3.2.3. Uždavinys. Gerinti miesto turistinį įvaizdį rinkodaros priemonėmis</t>
  </si>
  <si>
    <t>KMSA</t>
  </si>
  <si>
    <t>55,3 (2012)</t>
  </si>
  <si>
    <t xml:space="preserve">Savivaldybės teikiamų 3 ir 4 lygių  elektroninių viešųjų paslaugų skaičius </t>
  </si>
  <si>
    <t>3 (2011)</t>
  </si>
  <si>
    <t>3.4.1.3</t>
  </si>
  <si>
    <t>780 (2011)</t>
  </si>
  <si>
    <t>129,5 (2012)</t>
  </si>
  <si>
    <t>25 (2012)</t>
  </si>
  <si>
    <t>Tendencija 2020 m.</t>
  </si>
  <si>
    <t>Rodiklio reikšmė (metai)</t>
  </si>
  <si>
    <t>Bendrasis gyventojų sergamumas (sergančių asmenų skaičius, tenkantis nurodytai gyventojų grupei):</t>
  </si>
  <si>
    <t>Sveikatos priežiūros įstaigų, įdiegusių elektroninės sveikatos paslaugas, dalis:</t>
  </si>
  <si>
    <t>Švietimo įstaigų, dalyvaujančių visuomenės sveikatos priežiūros sistemoje, dalis:</t>
  </si>
  <si>
    <t>Valstybinių prevencinių sveikatos programų, finansuojamų iš PSDF, tikslingumas:</t>
  </si>
  <si>
    <t>KMSA Viešosios tvarkos skyriaus kontroliuojamų sričių (ATPK straipsnių) skaičius</t>
  </si>
  <si>
    <t>Vidutinis miesto apšvietimo paslaugų vertinimas</t>
  </si>
  <si>
    <t>Vidutinis miesto viešųjų erdvių būklės vertinimas</t>
  </si>
  <si>
    <t>Viešajame transporte naudojamų ekologiškų transporto rūšių skaičius</t>
  </si>
  <si>
    <t>Klaipėdos miesto gyventojų fizinio aktyvumo atitiktis  Pasaulio sveikatos organizacijos (PSO) rekomendacijoms:</t>
  </si>
  <si>
    <t>vaikų fizinis aktyvumas</t>
  </si>
  <si>
    <t>suaugusiųjų fizinis aktyvumas</t>
  </si>
  <si>
    <t xml:space="preserve">Vidutinis savivaldybės įstaigų teikiamų sporto paslaugų vertinimas </t>
  </si>
  <si>
    <t>Mokinių, lankančių sporto mokyklas ir klubus, dalis nuo viso mokinių skaičiaus</t>
  </si>
  <si>
    <t>pėsčiomis</t>
  </si>
  <si>
    <t>dviračiu</t>
  </si>
  <si>
    <t>viešuoju transportu</t>
  </si>
  <si>
    <t>individualiuoju automobiliu</t>
  </si>
  <si>
    <t>Klaipėdos apskrities VPK</t>
  </si>
  <si>
    <t>km/val.</t>
  </si>
  <si>
    <t>km</t>
  </si>
  <si>
    <t xml:space="preserve">46 (2012) 
</t>
  </si>
  <si>
    <t>km/proc.</t>
  </si>
  <si>
    <t>m</t>
  </si>
  <si>
    <t>Požeminių buitinių atliekų surinkimo konteinerių aikštelių skaičius</t>
  </si>
  <si>
    <t xml:space="preserve"> AB „Klaipėdos vanduo“</t>
  </si>
  <si>
    <t>AB „Klaipėdos vanduo“</t>
  </si>
  <si>
    <t>Naujai įrengtų lietaus nuotekų tinklų ilgis, vidutiniškai per metus</t>
  </si>
  <si>
    <t>KVJUD</t>
  </si>
  <si>
    <t>Daugiabučių gyvenamųjų namų teritorijų, kuriose namams suformuoti ir priskirti žemės sklypai, dalis nuo bendro daugiabučių gyvenamųjų namų teritorijų ploto</t>
  </si>
  <si>
    <t>30/39 (2012)</t>
  </si>
  <si>
    <t>KMSA Miesto ūkio departamentas, Klaipėdos m. visuomenės sveikatos biuras</t>
  </si>
  <si>
    <t>apsauginių želdynų</t>
  </si>
  <si>
    <t>miškų</t>
  </si>
  <si>
    <t>rekreacinių želdynų</t>
  </si>
  <si>
    <t>parkų, skverų</t>
  </si>
  <si>
    <t>ha</t>
  </si>
  <si>
    <t>kWh vienam šviestuvui</t>
  </si>
  <si>
    <t>KWh/m2</t>
  </si>
  <si>
    <t>Įdiegtų apšvietimo reguliavimo įtaisų skaičius</t>
  </si>
  <si>
    <t>Popieriaus ir kartono, metalo, plastiko ir stiklo atliekų dalis, paruošiama pakartotinai naudoti ir perdirbti, bendrame komunalinių atliekų sraute</t>
  </si>
  <si>
    <t>Naujai įrengtų (per 5 metus) rekreacijai, aktyviam poilsiui ir turizmui pritaikytų teritorijų prie vandens skaičius (perduoti eksploatuoti objektai)</t>
  </si>
  <si>
    <t>KMSA Investicijų ir ekonomikos departamentas, KVJUD</t>
  </si>
  <si>
    <t>Kompleksiškai atnaujintų daugiabučių gyvenamųjų namų kvartalų (kai kompleksiškai renovuojami namai ir teritorijos aplink juos) skaičius</t>
  </si>
  <si>
    <t>Į visuomeninę, gyvenamąją ar kitokią paskirtį pakeistos pramoninės paskirties žemės plotas centrinėje miesto dalyje ir senamiestyje (pagal Bendrojo plano sprendinius)</t>
  </si>
  <si>
    <t>Valstybinė mokesčių inspekcija</t>
  </si>
  <si>
    <t>Veikiančių ūkio subjektų skaičiaus pokytis</t>
  </si>
  <si>
    <t>Verslo ir pramonės plėtrai numatytų teritorijų panaudojimo dalis (santykis tarp numatytų ir naudojamų (įsisavintų) teritorijų)</t>
  </si>
  <si>
    <t>Klaipėdos LEZ valdymo bendrovė</t>
  </si>
  <si>
    <t>Inkubuojamų SVV subjektų skaičius</t>
  </si>
  <si>
    <t xml:space="preserve">Investuotojams parengtų projektinių pasiūlymų, investicinių paketų ir pan. pasiūlymų skaičius </t>
  </si>
  <si>
    <t>Užsienio šalių, iš kurių sausumos, oro ir vandens transporto maršrutais (tiesiogiai) galima pasiekti Klaipėdos miestą, skaičius:</t>
  </si>
  <si>
    <t>vandens transportu (jūrų keltais)</t>
  </si>
  <si>
    <t>sausumos keliais (reguliaraus susisiekimo viešuoju kelių transportu)</t>
  </si>
  <si>
    <t>sausumos keliais (geležinkelio transportu)</t>
  </si>
  <si>
    <t>Naujai suformuotų stambių turistų traukos centrų skaičius</t>
  </si>
  <si>
    <t>jūrų keltais</t>
  </si>
  <si>
    <t>pramoginiais laivais</t>
  </si>
  <si>
    <t>kruiziniais laivais</t>
  </si>
  <si>
    <t>Savivaldybei nuosavybės teise priklausančių patalpų, suteiktų ne savivaldybės sistemoje veikiančioms kultūros įstaigoms ar neformalioms organizacijoms (grupėms), skaičius</t>
  </si>
  <si>
    <t>Bendrai su kitomis Baltijos regiono šalimis organizuojamų kultūros renginių skaičius</t>
  </si>
  <si>
    <t>Paremtų kūrybines iniciatyvas įgyvendinančių subjektų skaičius</t>
  </si>
  <si>
    <t>KMSA Ugdymo ir kultūros departamentas, KEPA</t>
  </si>
  <si>
    <t>Vartotojų pasitenkinimo savivaldybės teikiamomis paslaugomis indeksas</t>
  </si>
  <si>
    <t>Nuomonės tyrimų duomenys</t>
  </si>
  <si>
    <t xml:space="preserve">ikimokyklinio ugdymo </t>
  </si>
  <si>
    <t>bendrojo ugdymo</t>
  </si>
  <si>
    <t>profesinio ugdymo</t>
  </si>
  <si>
    <t>pagalbos į namus paslaugas gaunančių gyventojų dalis, palyginti su prašymus pateikusių asmenų skaičiumi</t>
  </si>
  <si>
    <t>socialinių įgūdžių ugdymas ir palaikymo paslaugos gaunančių gyventojų dalis, palyginti su prašymus pateikusių asmenų skaičiumi</t>
  </si>
  <si>
    <t>gavusių intensyvią krizių įveikimo pagalbą asmenų skaičius, palyginti su pateikusių prašymus asmenų skaičiumi</t>
  </si>
  <si>
    <t>gavusių psichosocialinę pagalbą asmenų skaičius, palyginti su pateikusių prašymus asmenų skaičiumi</t>
  </si>
  <si>
    <t xml:space="preserve">Asmenų (šeimų), buvusių sąrašuose socialiniam būstui nuomoti, skaičius metų pabaigoje </t>
  </si>
  <si>
    <t>Mokytojų pasiskirstymas pagal amžių (mokytojų iki 39 m. dalis):</t>
  </si>
  <si>
    <t>pradinėse mokyklose</t>
  </si>
  <si>
    <t>pagrindinėse mokyklose</t>
  </si>
  <si>
    <t>gimnazijose</t>
  </si>
  <si>
    <t>Klaipėdos m. visuomenės sveikatos biuras</t>
  </si>
  <si>
    <t>Tyrimų duomenys  (Klaipėdos m. visuomenės sveikatos biuras)</t>
  </si>
  <si>
    <t>Savivaldybės teritorijoje teikiamų socialinių paslaugų rūšių skaičius</t>
  </si>
  <si>
    <t>Mokinių, dalyvaujančių socialinių įgūdžių ugdymo programose, dalis (pagal amžiaus grupes)</t>
  </si>
  <si>
    <t>Kelionių susisiekimo sistemoje dalis (tiriama kelionių iš namų į darbą ir atgal struktūra):</t>
  </si>
  <si>
    <t>Vidutinis klaipėdiečių Klaipėdos miesto (kaip gyvenamosios vietovės) vertinimas</t>
  </si>
  <si>
    <t>oro transportu (per tarptautinį Palangos oro uostą)</t>
  </si>
  <si>
    <t>Planuota priemonių</t>
  </si>
  <si>
    <t>Įgyvendinta priemonių</t>
  </si>
  <si>
    <t>Vykdoma priemonių</t>
  </si>
  <si>
    <t>Nevykdoma priemonių</t>
  </si>
  <si>
    <t>Eil. Nr.</t>
  </si>
  <si>
    <t>Šalys: Lenkija, Latvija, Vokietija, Rusija, Estija, Norvegija, Švedija, Vokietija, Suomija, Danija.</t>
  </si>
  <si>
    <t>Nurodomi duomenys iš dviejų matavimo stočių „Centro“ ir  „Šilutės pl.“.</t>
  </si>
  <si>
    <t>2012 m. tokia paslauga nebuvo teikiama.</t>
  </si>
  <si>
    <t>Kadangi siuntimai pas gydytojus specialistus gali būti realizuoti ne tik Klaipėdos m. savivaldybės asmens sveikatos įstaigose, šis skaičius gali kisti.</t>
  </si>
  <si>
    <r>
      <t>Jaunuolių, pasižyminčių žemu aplinkos pilietiškumo-labdaringumo rodikliu</t>
    </r>
    <r>
      <rPr>
        <vertAlign val="superscript"/>
        <sz val="11"/>
        <rFont val="Times New Roman"/>
        <family val="1"/>
        <charset val="186"/>
      </rPr>
      <t>1</t>
    </r>
    <r>
      <rPr>
        <sz val="11"/>
        <rFont val="Times New Roman"/>
        <family val="1"/>
        <charset val="186"/>
      </rPr>
      <t>, dalis</t>
    </r>
  </si>
  <si>
    <r>
      <t>0</t>
    </r>
    <r>
      <rPr>
        <vertAlign val="superscript"/>
        <sz val="11"/>
        <rFont val="Times New Roman"/>
        <family val="1"/>
      </rPr>
      <t>5</t>
    </r>
    <r>
      <rPr>
        <sz val="11"/>
        <rFont val="Times New Roman"/>
        <family val="1"/>
        <charset val="186"/>
      </rPr>
      <t xml:space="preserve"> (2012)</t>
    </r>
  </si>
  <si>
    <r>
      <t>m</t>
    </r>
    <r>
      <rPr>
        <vertAlign val="superscript"/>
        <sz val="11"/>
        <rFont val="Times New Roman"/>
        <family val="1"/>
        <charset val="186"/>
      </rPr>
      <t>2</t>
    </r>
  </si>
  <si>
    <r>
      <t>26 ir 31</t>
    </r>
    <r>
      <rPr>
        <vertAlign val="superscript"/>
        <sz val="11"/>
        <rFont val="Times New Roman"/>
        <family val="1"/>
        <charset val="186"/>
      </rPr>
      <t xml:space="preserve">7 </t>
    </r>
    <r>
      <rPr>
        <sz val="11"/>
        <rFont val="Times New Roman"/>
        <family val="1"/>
        <charset val="186"/>
      </rPr>
      <t>(2011)</t>
    </r>
  </si>
  <si>
    <r>
      <t>Vidutinis maksimalaus garso lygis gyvenamųjų namų, ikimokyklinio bei ugdymo įstaigų teritorijose</t>
    </r>
    <r>
      <rPr>
        <vertAlign val="superscript"/>
        <sz val="11"/>
        <rFont val="Times New Roman"/>
        <family val="1"/>
        <charset val="186"/>
      </rPr>
      <t>8</t>
    </r>
    <r>
      <rPr>
        <sz val="11"/>
        <rFont val="Times New Roman"/>
        <family val="1"/>
        <charset val="186"/>
      </rPr>
      <t>:</t>
    </r>
  </si>
  <si>
    <t>KEPA – Klaipėdos ekonominės plėtros agentūra;</t>
  </si>
  <si>
    <t>KMSA – Klaipėdos miesto savivaldybės administracija;</t>
  </si>
  <si>
    <t>KTKIC – Klaipėdos turizmo ir kultūros informacijos centras;</t>
  </si>
  <si>
    <t>KVJUD – Klaipėdos valstybinio jūrų uosto direkcija;</t>
  </si>
  <si>
    <t>LEZ – laisvoji ekonominė zona;</t>
  </si>
  <si>
    <t>NVO – nevyriausybinė organizacija;</t>
  </si>
  <si>
    <t>KTKIC</t>
  </si>
  <si>
    <t xml:space="preserve"> KTKIC</t>
  </si>
  <si>
    <t>Lietuvos statistikos departamentas</t>
  </si>
  <si>
    <t>Vietinės reikšmės automobilių kelių su patobulinta danga dalis, palyginti su visų vietinės reikšmės kelių ilgiu</t>
  </si>
  <si>
    <t>Įgyvendinta  priemonių</t>
  </si>
  <si>
    <t>Vykdoma  priemonių</t>
  </si>
  <si>
    <t>Nevykdoma  priemonių</t>
  </si>
  <si>
    <t>Priemonių įgyvendinimo rodikliai</t>
  </si>
  <si>
    <t>Automatinės eismo priežiūros matuokliais užfiksuotų greičio viršijimo atvejų skaičius</t>
  </si>
  <si>
    <t>Tendencija 2030 m.</t>
  </si>
  <si>
    <t xml:space="preserve">Vidutinis mėnesinis (bruto) darbo užmokestis </t>
  </si>
  <si>
    <t>20/15 (2012)</t>
  </si>
  <si>
    <t>Tyrimų duomenys                             (Klaipėdos m. visuomenės sveikatos biuras)</t>
  </si>
  <si>
    <t>Tyrimų duomenys                                    (Klaipėdos m. visuomenės sveikatos biuras)</t>
  </si>
  <si>
    <t>apgyvendintų savarankiško gyvenimo namuose asmenų skaičius, palyginti su pateikusių prašymus asmenų skaičiumi</t>
  </si>
  <si>
    <t>Užsienio šalių, iš kurių į Klaipėdą atvyksta KTKIC apsilankę turistai, skaičius</t>
  </si>
  <si>
    <t>Mokyklinio amžiaus vaikai, nesimokantys mokykloje („iškritusių“ iš švietimo sistemos skaičius 1000-iui mokinių)</t>
  </si>
  <si>
    <t xml:space="preserve">Švietimo įstaigų, kurių aplinka per 10 m. yra kompleksiškai sutvarkyta (įrengtos / iš esmės atnaujintos žaidimų aikštelės, stadionai, saugumo priemonės), dalis  </t>
  </si>
  <si>
    <t xml:space="preserve">Žemės sklypų, kuriems pagal Bendrąjį planą numatyta konversija ir kurių paskirtis pakeista (per 3 metus), skaičius / plotas </t>
  </si>
  <si>
    <t>Gatvių, kuriose išskirtos prioritetinės viešojo transporto judėjimo juostos, ilgis / dalis visoje vietinės reikšmės su patobulinta danga kelių sistemoje</t>
  </si>
  <si>
    <t>Reguliaraus susisiekimo viešojo transporto rūšių / viešojo transporto priemonių, integruotų į vieną veikimo / atsiskaitymo sistemą, skaičius</t>
  </si>
  <si>
    <t>UAB „Gatvių apšvietimas“</t>
  </si>
  <si>
    <r>
      <t>Į viešuosius svarstymus ateinančių fizinių / juridinių asmenų skaičius (kasmet)</t>
    </r>
    <r>
      <rPr>
        <vertAlign val="superscript"/>
        <sz val="11"/>
        <rFont val="Times New Roman"/>
        <family val="1"/>
        <charset val="186"/>
      </rPr>
      <t>6</t>
    </r>
  </si>
  <si>
    <t>AB „Klaipėdos energija“</t>
  </si>
  <si>
    <t>LEZ teritorijoje veikiančių verslo subjektų / darbuotojų skaičius</t>
  </si>
  <si>
    <t>5.</t>
  </si>
  <si>
    <t>3/2</t>
  </si>
  <si>
    <t>teritorijų skaičius ir sąrašas</t>
  </si>
  <si>
    <t>46/54</t>
  </si>
  <si>
    <t>3 objektai</t>
  </si>
  <si>
    <t>5 km</t>
  </si>
  <si>
    <t>1,3 km</t>
  </si>
  <si>
    <t>Integruoti 38 maršrutai</t>
  </si>
  <si>
    <t>16/1800</t>
  </si>
  <si>
    <t>19 vnt./12 proc.</t>
  </si>
  <si>
    <t>Verslo subjektų, vertinančių verslo aplinką Klaipėdos mieste teigiamai, dalis</t>
  </si>
  <si>
    <t>www.klaipedos monitoringas.lt</t>
  </si>
  <si>
    <t>25 ir 35</t>
  </si>
  <si>
    <t>83,7 (2012)</t>
  </si>
  <si>
    <t>7/2 (2012)</t>
  </si>
  <si>
    <t>0/0</t>
  </si>
  <si>
    <t xml:space="preserve">11; 527,77 </t>
  </si>
  <si>
    <t>2013 m.</t>
  </si>
  <si>
    <t>3279,3 (2012)</t>
  </si>
  <si>
    <t>2389,39 (2012)</t>
  </si>
  <si>
    <t>2/229 (senamiesčio ir centro prieigose neįrengta)</t>
  </si>
  <si>
    <t>12 vnt. ekologiškų autobusų</t>
  </si>
  <si>
    <t>1100 jachtų</t>
  </si>
  <si>
    <t>1/0</t>
  </si>
  <si>
    <r>
      <t>1728 m</t>
    </r>
    <r>
      <rPr>
        <vertAlign val="superscript"/>
        <sz val="10"/>
        <rFont val="Times New Roman"/>
        <family val="1"/>
        <charset val="186"/>
      </rPr>
      <t xml:space="preserve">2 </t>
    </r>
    <r>
      <rPr>
        <sz val="10"/>
        <rFont val="Times New Roman"/>
        <family val="1"/>
        <charset val="186"/>
      </rPr>
      <t xml:space="preserve">medinių takų </t>
    </r>
  </si>
  <si>
    <t>89/61</t>
  </si>
  <si>
    <t>Sistema įdiegta</t>
  </si>
  <si>
    <t>Rengiama galimybių studija</t>
  </si>
  <si>
    <t>Pradėta rengti galimybių studija</t>
  </si>
  <si>
    <t>Paskelbtas konkursas dėl konteinerių įsigijimo</t>
  </si>
  <si>
    <t>Girulių gyvenamojo rajono vakarinėje ir rytinėje dalyse, Smeltės, Kalotės, Medelyno gyvenamuosiuose rajonuose, gyvenamųjų teritorijų skaičius ir sąrašas</t>
  </si>
  <si>
    <t xml:space="preserve">Išplėtotos lietaus nuotakyno sistemos Trinyčių, Tauralaukio, Mažojo Kaimelio, Plytinės, Paupio, Rimkų, Labrenciškių gyvenamuosiuose rajonuose; </t>
  </si>
  <si>
    <t>Pateikta ES paraiška</t>
  </si>
  <si>
    <t>Inicijuotas spec. plano rengimas</t>
  </si>
  <si>
    <t>Rengiamas</t>
  </si>
  <si>
    <t>0,03 ha rožynų</t>
  </si>
  <si>
    <r>
      <t>1908 m</t>
    </r>
    <r>
      <rPr>
        <vertAlign val="superscript"/>
        <sz val="10"/>
        <rFont val="Times New Roman"/>
        <family val="1"/>
        <charset val="186"/>
      </rPr>
      <t xml:space="preserve">2 </t>
    </r>
    <r>
      <rPr>
        <sz val="10"/>
        <rFont val="Times New Roman"/>
        <family val="1"/>
        <charset val="186"/>
      </rPr>
      <t>medinių takų ir laiptų</t>
    </r>
  </si>
  <si>
    <t>Rekonstrukcija vykdoma</t>
  </si>
  <si>
    <t>1/2</t>
  </si>
  <si>
    <t>Mechanizuotu būdu laistomos ir valomos pagrindinės gatvės</t>
  </si>
  <si>
    <t>Parinktas darbų vykdymo rangovas</t>
  </si>
  <si>
    <t>Strategija bus integruota į naujai rengiamo bendrojo plano sudėtį</t>
  </si>
  <si>
    <t xml:space="preserve">8,315
</t>
  </si>
  <si>
    <t>Tyrimas neatliktas</t>
  </si>
  <si>
    <t>Tyrimai neatlikti</t>
  </si>
  <si>
    <t>Naujų duomenų nėra</t>
  </si>
  <si>
    <t>33; 1457,12</t>
  </si>
  <si>
    <t>5,4</t>
  </si>
  <si>
    <r>
      <t>30/50</t>
    </r>
    <r>
      <rPr>
        <vertAlign val="superscript"/>
        <sz val="11"/>
        <rFont val="Times New Roman"/>
        <family val="1"/>
        <charset val="186"/>
      </rPr>
      <t>4</t>
    </r>
    <r>
      <rPr>
        <sz val="11"/>
        <rFont val="Times New Roman"/>
        <family val="1"/>
        <charset val="186"/>
      </rPr>
      <t xml:space="preserve"> </t>
    </r>
  </si>
  <si>
    <t>25/11 (2012)</t>
  </si>
  <si>
    <t>Visuomenės sveikatos biuras</t>
  </si>
  <si>
    <t>Įgyvendinta iki 50 proc. darbų</t>
  </si>
  <si>
    <t>Pradėtas rengti</t>
  </si>
  <si>
    <t>Kultūros veiklos bus vystomos Kultūros fabrike</t>
  </si>
  <si>
    <t>Priemonės įgyvendinimo rodiklis</t>
  </si>
  <si>
    <t>Pasiekta priemonės įgyvendimo rodiklio  reikšmė nurodytais metais</t>
  </si>
  <si>
    <t>Rengiama koncepcija</t>
  </si>
  <si>
    <r>
      <t>Paremtų DNS</t>
    </r>
    <r>
      <rPr>
        <i/>
        <sz val="10"/>
        <rFont val="Times New Roman"/>
        <family val="1"/>
        <charset val="186"/>
      </rPr>
      <t>B ir daugiabučių namų</t>
    </r>
    <r>
      <rPr>
        <i/>
        <sz val="10"/>
        <rFont val="Times New Roman"/>
        <family val="1"/>
      </rPr>
      <t xml:space="preserve"> skaičius</t>
    </r>
  </si>
  <si>
    <t>Rengiami 3 teritorijų pajūryje detalieji ir spec. planai</t>
  </si>
  <si>
    <t>Statistikos departamentas</t>
  </si>
  <si>
    <t>18/1425 (2012)</t>
  </si>
  <si>
    <t xml:space="preserve">Viešbučių ir motelių numerių ir vietų užimtumas </t>
  </si>
  <si>
    <t>48,7/36</t>
  </si>
  <si>
    <t>51/36,1 (2012)</t>
  </si>
  <si>
    <t>Savivaldybės organizuojamų jūrinės tematikos renginių skaičius</t>
  </si>
  <si>
    <t>0/0 (2012)</t>
  </si>
  <si>
    <t>planuotas priemonės įgyvendinimo lygis nepasiektas</t>
  </si>
  <si>
    <t>priemonės įgyvendinimo lygis atitinka planą</t>
  </si>
  <si>
    <t xml:space="preserve">pasiektas planuotas priemonės įgyvendinimo lygis </t>
  </si>
  <si>
    <t>TURINYS</t>
  </si>
  <si>
    <t>Sutartiniai žymėjimai</t>
  </si>
  <si>
    <t>1. Vizijos rodikliai</t>
  </si>
  <si>
    <t>2. TIKSLŲ IR UŽDAVINIŲ RODIKLIAI</t>
  </si>
  <si>
    <t>2. Tikslų ir uždavinių rodikliai</t>
  </si>
  <si>
    <t>3. PRIORITETŲ ĮGYVENDINIMAS</t>
  </si>
  <si>
    <t>4. PRIEMONIŲ ĮGYVENDINIMAS</t>
  </si>
  <si>
    <t>4. Priemonių įgyvendinimas</t>
  </si>
  <si>
    <t>n. d.</t>
  </si>
  <si>
    <t>Priemonės įgyvendinimo lygis nurodytais metais                  (1 – įgyvendinama, 2 – įgyvendinta, 0 –  neįgyvendinta)</t>
  </si>
  <si>
    <t>Iš viso</t>
  </si>
  <si>
    <t>SVV – smulkusis ir vidutinis verslas;</t>
  </si>
  <si>
    <t>Metai</t>
  </si>
  <si>
    <t>Proc.</t>
  </si>
  <si>
    <t xml:space="preserve"> Teigiamas</t>
  </si>
  <si>
    <t>Didėjančios</t>
  </si>
  <si>
    <t>Didėjantis</t>
  </si>
  <si>
    <t>Mažėjantis</t>
  </si>
  <si>
    <t>Ne mažiau kaip 50,00</t>
  </si>
  <si>
    <t>Didėjanti</t>
  </si>
  <si>
    <t>Mažėjanti</t>
  </si>
  <si>
    <t>Didesnis</t>
  </si>
  <si>
    <t>Ne mažiau kaip 5</t>
  </si>
  <si>
    <t>Ne mažiau kaip 15</t>
  </si>
  <si>
    <t>Nemažėjantis</t>
  </si>
  <si>
    <t>Ne mažiau kaip 25</t>
  </si>
  <si>
    <t>Paslauga neteikiama (2012)</t>
  </si>
  <si>
    <t>Ne mažiau kaip 15 (2012)</t>
  </si>
  <si>
    <t>3 065,5 (2011)</t>
  </si>
  <si>
    <t>2 149,5 (2011)</t>
  </si>
  <si>
    <t xml:space="preserve">n. d. </t>
  </si>
  <si>
    <t>Atvejų skaičius     100 000-ių gyventojų</t>
  </si>
  <si>
    <t>Dienos</t>
  </si>
  <si>
    <t xml:space="preserve">Proc. </t>
  </si>
  <si>
    <t>Vnt./ha</t>
  </si>
  <si>
    <t>Balai (iš 10)</t>
  </si>
  <si>
    <t>Asmenys</t>
  </si>
  <si>
    <t>Val. per dieną</t>
  </si>
  <si>
    <t>Tūkst. asm.</t>
  </si>
  <si>
    <t>n. d. (2012)</t>
  </si>
  <si>
    <t>Balai</t>
  </si>
  <si>
    <t>asm./asm.</t>
  </si>
  <si>
    <t>Vieta</t>
  </si>
  <si>
    <t>Tūkst. MWh</t>
  </si>
  <si>
    <t>Asm.</t>
  </si>
  <si>
    <t>Vnt./vnt.</t>
  </si>
  <si>
    <t>Vnt./asm.</t>
  </si>
  <si>
    <t>Nemažėjanti</t>
  </si>
  <si>
    <t>Ne mažesnė kaip 75</t>
  </si>
  <si>
    <t>Ne didesnė kaip 0,2</t>
  </si>
  <si>
    <t>Ne mažesnis kaip 30</t>
  </si>
  <si>
    <t>Yra</t>
  </si>
  <si>
    <t>Gerėjantis</t>
  </si>
  <si>
    <t>Ne mažiau kaip 3</t>
  </si>
  <si>
    <t>Mažesnis</t>
  </si>
  <si>
    <t>Didėjantis / didėjančios</t>
  </si>
  <si>
    <t>Didėjantis, ne mažesnis kaip 16</t>
  </si>
  <si>
    <t>Didėjantis, ne mažesnis kaip 5</t>
  </si>
  <si>
    <t>Didėjantis, ne mažesnis kaip 25</t>
  </si>
  <si>
    <t>Didėjantis, ne mažesnis kaip 50</t>
  </si>
  <si>
    <t>Didėjanti, ne mažesnė kaip 50</t>
  </si>
  <si>
    <t>Didėjanti, ne mažesnė kaip 60</t>
  </si>
  <si>
    <t>Didėjanti, ne mažesnė kaip 90</t>
  </si>
  <si>
    <t>14–29 m. jaunuolių, dalyvavusių ir dalyvaujančių savanoriškoje veikloje, dalis</t>
  </si>
  <si>
    <t>Tyrimų duomenys                                     (KMSA jaunimo reikalų koordinatorius)</t>
  </si>
  <si>
    <t>Tyrimų duomenys                                    (KMSA jaunimo reikalų koordinatorius)</t>
  </si>
  <si>
    <t>KMSA jaunimo reikalų koordinatorius</t>
  </si>
  <si>
    <t>bendrasis vaikų sergamumas (1 000-iui vaikų)</t>
  </si>
  <si>
    <t>bendrasis suaugusiųjų sergamumas (1 000-iui suaugusiųjų)</t>
  </si>
  <si>
    <t>11,0 (2012–2013 m. m.)</t>
  </si>
  <si>
    <t>10,4 (2013–2014 m. m.)</t>
  </si>
  <si>
    <t>e. registracijos paslauga</t>
  </si>
  <si>
    <t>e. paciento kortelės paslauga</t>
  </si>
  <si>
    <t>e. recepto paslauga</t>
  </si>
  <si>
    <t xml:space="preserve">Palauga neteikiama </t>
  </si>
  <si>
    <t>Gyventojų, savo sveikatą vertinančių gerai arba gana gerai, dalis</t>
  </si>
  <si>
    <t>Gyventojų pasitenkinimas sveikatos priežiūros paslaugomis: gyventojų, pirminės sveikatos priežiūros centrus (PSPC) vertinančių labai gerai ir gerai, dalis</t>
  </si>
  <si>
    <t>pacientų, dalyvavusių gimdos kaklelio vėžio prevencijos programoje, aprėptis (25–60 m. moterų, kurioms suteiktos informavimo / citologinio tepinėlio paėmimo paslaugos, dalis nuo įregistruotų moterų)</t>
  </si>
  <si>
    <t>pacientų, dalyvavusių atrankinėse mamografinėse patikrose dėl krūties vėžio, dalis (50–69 m. moterų, kurioms suteiktos informavimo paslaugos, dalis nuo įregistruotų moterų)</t>
  </si>
  <si>
    <t>pacientų, dalyvavusių priešinės liaukos vėžio ankstyvosios diagnostikos programoje, dalis (informacijos suteikimas vyrams 50–75 m. ir vyrams nuo 45 m., kurių tėvai ar broliai yra sirgę prostatos vėžiu)</t>
  </si>
  <si>
    <r>
      <t>pacientų, dalyvavusių storosios žarnos vėžio ankstyvosios diagnostikos</t>
    </r>
    <r>
      <rPr>
        <b/>
        <sz val="11"/>
        <rFont val="Times New Roman"/>
        <family val="1"/>
        <charset val="186"/>
      </rPr>
      <t xml:space="preserve"> </t>
    </r>
    <r>
      <rPr>
        <sz val="11"/>
        <rFont val="Times New Roman"/>
        <family val="1"/>
        <charset val="186"/>
      </rPr>
      <t>programoje, dalis (50–75 m. asmenų, kuriems suteiktos informavimo / gydytojo specialisto konsultavimo paslaugos, dalis)</t>
    </r>
  </si>
  <si>
    <t>ištirtų asmenų, priskirtinų širdies ir kraujagyslių ligų didelės rizikos grupei, skaičius (40–55 m. vyrų ir 50–65 m. moterų, kuriems suteiktos informavimo paslaugos, dalis)</t>
  </si>
  <si>
    <t>vaikų, dalyvavusių krūminių dantų dengimo silantinėmis medžiagomis programoje, dalis (6–14 m. vaikų, kuriems suteiktos paslaugos, dalis)</t>
  </si>
  <si>
    <t>Bent 2–3 kartus per mėnesį stipriųjų alkoholinių gėrimų (degtinė, konjakas, brendis, trauktinė) vartojančių gyventojų dalis</t>
  </si>
  <si>
    <t>Bent 2–3 kartus per mėnesį lengvųjų alkoholinių gėrimų (alus, sidras) vartojančių gyventojų dalis</t>
  </si>
  <si>
    <t>Ne mažesnis kaip 98,0</t>
  </si>
  <si>
    <t>Apytiksliai 50 (2012)</t>
  </si>
  <si>
    <t>Greitosios medicinos pagalbos prieinamumas (išvažiuojamųjų brigadų operatyvumas nuo kvietimo užregistravimo iki pirmosios medicinos pagalbos teikimo pradžios GMP darbuotojams atvykus pas pacientą – iki 15 min.)</t>
  </si>
  <si>
    <t>Sveikatos priežiūros įstaigų (kurių steigėja yra KMSA), kuriose buvo atlikti renovacijos darbai (per paskutinius 5 m.), dalis</t>
  </si>
  <si>
    <t>Sveikatos priežiūros įstaigų (kurių steigėja yra KMSA) per 3 metus įdiegtų naujų gydymo ir diagnostikos metodikų ir technologijų skaičius</t>
  </si>
  <si>
    <t>Stabilus</t>
  </si>
  <si>
    <t>Ne mažesnė kaip 98</t>
  </si>
  <si>
    <t>Ne mažesnė kaip 95</t>
  </si>
  <si>
    <t xml:space="preserve">Metai </t>
  </si>
  <si>
    <t>gavusių laikino apnakvindinimo paslaugas asmenų skaičius, palyginti su pateikusių prašymus asmenų skaičiumi</t>
  </si>
  <si>
    <t>Ne mažiau kaip 94</t>
  </si>
  <si>
    <t>Ne mažesnė kaip 90</t>
  </si>
  <si>
    <t>Mažesnė</t>
  </si>
  <si>
    <t>Ne daugiau kaip 80</t>
  </si>
  <si>
    <t>Gavusių dienos socialinės globos paslaugas, palyginti su prašymus pateikusių asmenų skaičiumi</t>
  </si>
  <si>
    <t>suaugusių su negalia ar senyvo amžiaus asmenų, gavusių trumpalaikės socialinės globos paslaugas, dalis, palyginti su pateikusių prašymus asmenų skaičiumi</t>
  </si>
  <si>
    <t>suaugusių su negalia ar senyvo amžiaus asmenų, gavusių ilgalaikės socialinės globos paslaugas, dalis, palyginti su pateikusių prašymus asmenų skaičiumi</t>
  </si>
  <si>
    <t>Ne mažiau kaip 35</t>
  </si>
  <si>
    <t>Asmenys (šeimos)</t>
  </si>
  <si>
    <t>2 465 (2012)</t>
  </si>
  <si>
    <t>7 (2012), 16 %</t>
  </si>
  <si>
    <t>1–6 m. vaikai, dalyvaujantys ikimokykliniame ugdyme, nuo visų atitinkamo amžiaus vaikų</t>
  </si>
  <si>
    <t>Nedidėjantis</t>
  </si>
  <si>
    <t>Ne mažiau kaip 60</t>
  </si>
  <si>
    <t>Ne mažiau kaip 1000</t>
  </si>
  <si>
    <t>3 149 (2011)</t>
  </si>
  <si>
    <t xml:space="preserve">Užregistruotų nusikalstamų veikų skaičius, tenkantis 100 000-ių gyventojų </t>
  </si>
  <si>
    <t>Eismo įvykių skaičius, tenkantis 10 000-ių gyventojų</t>
  </si>
  <si>
    <t>Ne mažiau kaip 4,0</t>
  </si>
  <si>
    <t>Ne mažiau kaip 30</t>
  </si>
  <si>
    <t>Ne mažiau kaip 2</t>
  </si>
  <si>
    <t>Nėra (2012)</t>
  </si>
  <si>
    <t xml:space="preserve">Institucijų, finansuojamų pagal  sportuojančio vaiko krepšelio metodiką, skaičius </t>
  </si>
  <si>
    <t>Sporto ir sveikatingumo renginių dalyvių skaičius, tenkantis 10 000-ių gyventojų</t>
  </si>
  <si>
    <t>Ne mažiau kaip 10</t>
  </si>
  <si>
    <r>
      <t>Nemažėjanti</t>
    </r>
    <r>
      <rPr>
        <vertAlign val="superscript"/>
        <sz val="12"/>
        <rFont val="Times New Roman"/>
        <family val="1"/>
        <charset val="186"/>
      </rPr>
      <t/>
    </r>
  </si>
  <si>
    <t>Sporto infrastruktūros objektų (bazių), tenkančių        10 000-ių gyventojų, skaičius:</t>
  </si>
  <si>
    <t>universalių sporto aikštelių, tenkančių 10 000-ių gyventojų, skaičius</t>
  </si>
  <si>
    <t>sporto bazių, skirtų didelio meistriškumo sportininkams ugdyti, tenkančių 10 000-ių gyventojų, skaičius</t>
  </si>
  <si>
    <t>23–27</t>
  </si>
  <si>
    <t>Didėjantis / didėjantis</t>
  </si>
  <si>
    <t>Didėjantis  / didėjantis</t>
  </si>
  <si>
    <r>
      <t>Gyv./km</t>
    </r>
    <r>
      <rPr>
        <vertAlign val="superscript"/>
        <sz val="11"/>
        <rFont val="Times New Roman"/>
        <family val="1"/>
        <charset val="186"/>
      </rPr>
      <t>2</t>
    </r>
  </si>
  <si>
    <t>Tyrimų duomenys                               KMSA Urbanistinės plėtros departamentas</t>
  </si>
  <si>
    <t>Statybos leidimų, išduotų pastatų rekonstrukcijai ir (ar) statybai žemės sklypuose, kuriems pagal Bendrąjį planą numatyta konversija, skaičius (per 3 metus)</t>
  </si>
  <si>
    <t>Kelionių, naudojant transporto e. bilietą, dalis</t>
  </si>
  <si>
    <t>Stabili</t>
  </si>
  <si>
    <t>Didesnė</t>
  </si>
  <si>
    <t>Sudarytų ilgalaikio bendradarbiavimo susitarimų (sutarčių) tarp KMSA ir KVJUD skaičius</t>
  </si>
  <si>
    <t>Mažėjantis, neviršijantis normos (70)</t>
  </si>
  <si>
    <t>Mažėjantis, neviršijantis normos (60)</t>
  </si>
  <si>
    <t>Mažėjantis, neviršijantis normos (65)</t>
  </si>
  <si>
    <t>Savivaldybės, gyventojų ir (ar) juridinių asmenų bendrai įgyvendintų projektų skaičius per metus</t>
  </si>
  <si>
    <t>06–18 val.</t>
  </si>
  <si>
    <t>18–22 val.</t>
  </si>
  <si>
    <t>22–06 val.</t>
  </si>
  <si>
    <t xml:space="preserve">2.3.1. Uždavinys. Užtikrinti žaliųjų miesto plotų vystymą </t>
  </si>
  <si>
    <t>Naujai įrengtų želdynų plotas:</t>
  </si>
  <si>
    <t>Ne žemesnė</t>
  </si>
  <si>
    <t>Ne daugiau kaip 100</t>
  </si>
  <si>
    <t>Ne daugiau kaip 120,7</t>
  </si>
  <si>
    <t>Daugiau kaip 50</t>
  </si>
  <si>
    <t>Ne daugiau kaip 91,5</t>
  </si>
  <si>
    <t>Iš viso iki 2013 m. – 27,391</t>
  </si>
  <si>
    <t>21 (2007–2012)</t>
  </si>
  <si>
    <t>Teigiamas</t>
  </si>
  <si>
    <t>Materialinės investicijos, tenkančios vienam gyventojui</t>
  </si>
  <si>
    <t>Išduotų verslo liudijimų skaičius, tenkantis 1000-iui gyventojų</t>
  </si>
  <si>
    <t>Verslumo lygis (veikiančių SVV įmonių skaičius, tenkantis 1000-iui gyv.)</t>
  </si>
  <si>
    <t>Jaunų žmonių (14–29 m.), manančių, kad Klaipėdoje sudarytos sąlygos plėtoti savo verslą, dalis</t>
  </si>
  <si>
    <t>Savivaldybės įgyvendinamų verslumo priemonių, skirtų jaunimo verslumui gerinti, dalyvių skaičius</t>
  </si>
  <si>
    <t>KMSA Investicijų ir ekonomikos departamentas, jaunimo reikalų koordinatorius</t>
  </si>
  <si>
    <t>Nematuojama (2012)</t>
  </si>
  <si>
    <t>Vnt./tūkst. Lt</t>
  </si>
  <si>
    <t xml:space="preserve">Savivaldos, mokslo ir verslo subjektų partnerystės pagrindu vykdomų projektų / juose dalyvaujančių institucijų skaičius </t>
  </si>
  <si>
    <t>Savivaldybės pastangomis pritrauktų investuotojų skaičius / investicijos pinigine išraiška</t>
  </si>
  <si>
    <t>Turizmo sezoniškumas: interesantų Klaipėdos turizmo ir kultūros informacijos centre dalis sezono metu (gegužės–rugpjūčio mėn.), palyginti su bendruoju metiniu interesantų skaičiumi</t>
  </si>
  <si>
    <t>Lankytojų skaičius KTKIC</t>
  </si>
  <si>
    <t>KTKIC svetainės (www.klaipedainfo.lt) metinis lankytojų skaičius</t>
  </si>
  <si>
    <t>26 ekskursijos: pažintinės pramoginės ekskursijos – 12; ekskursijos po Klaipėdą – 6; šeštadienio ekskursijos – 6; priešmokyklinės edukacinės ekskursijos – 2</t>
  </si>
  <si>
    <t>Klaipėdoje apsilankiusių asmenų, keliaujančių laivais, skaičius per metus:</t>
  </si>
  <si>
    <t>Įkurtų daugiafunkcės paskirties centrų skaičius</t>
  </si>
  <si>
    <t>Naujai įsteigtų ir savarankiškai veikiančių kultūrinių ir kūrybinių industrijų subjektų skaičius per pirmus trejus metus nuo inkubatoriaus įkūrimo</t>
  </si>
  <si>
    <t>KMSA Informavimo ir e. paslaugų skyrius</t>
  </si>
  <si>
    <t>Asmenų, besinaudojančių savivaldybės teikiamomis 3 ir 4 lygių elektroninėmis viešosiomis paslaugomis, skaičius</t>
  </si>
  <si>
    <t>Aplinkos pilietiškumo ir labdaringumo rodiklis – tai suminis rodiklis, matuojamas 7 indikatoriais, atspindinčiais jaunuolių tėvų, draugų pilietinio aktyvumo ir labdaringumo apraiškas, pvz., dalyvavimą ir aukojimą labdaros paramos renginiuose, dalyvavimą NVO veikloje, pagalbą kaimynams ir pan.</t>
  </si>
  <si>
    <t>Statistikos duomenys renkami tik apie tuos svarstymus, kuriuose svarstomi teritorijų planavimo dokumentai, kurių planavimo organizatorė yra KMSA.</t>
  </si>
  <si>
    <t>Skaičiuojamos maksimalaus garso reikšmės dBA pagal atitinkamo paros laiko pavasario, vasaros ir rudens vidurkius.</t>
  </si>
  <si>
    <t>1.1.1.1. Skatinti bendruomenių ir visuomeninių organizacijų projektinę veiklą, suteikiant konsultacinę ir finansinę pagalbą</t>
  </si>
  <si>
    <t xml:space="preserve">Paremtų programų (organizacijų), iniciatyvų skaičius </t>
  </si>
  <si>
    <t>1.4.1.5. Parengti ir įgyvendinti lyderystės ir kūrybiškumo ugdymo priemones</t>
  </si>
  <si>
    <t>1.4.3.1. Sudaryti sąlygas švietimo paslaugas teikti nevalstybiniam sektoriui</t>
  </si>
  <si>
    <t>Pėsčiųjų perėjų, kuriose įrengta prie eismo prisitaikanti (adaptyvi) šviesoforo valdymo sistema, skaičius</t>
  </si>
  <si>
    <t xml:space="preserve">Metinis sporto renginių skaičius mieste </t>
  </si>
  <si>
    <t xml:space="preserve">Įrengtų automobilių laikymo aikštelių ir vietų jose skaičius, iš jų – vietų, įrengtų senamiesčio ir centro prieigose, skaičius </t>
  </si>
  <si>
    <t>Įrengtų dviračių laikymo aikštelių ir vietų jose skaičius</t>
  </si>
  <si>
    <t>Atliekami tyrimai, analizuojami duomenys, reikalingi programai parengti</t>
  </si>
  <si>
    <t>Savivaldybės tarybos 2013-11-28 sprendimas Nr. T2-301</t>
  </si>
  <si>
    <t>Inicijuotas projektas „Memelio miestelis“  Klaipėdos senamiestyje</t>
  </si>
  <si>
    <t>Parodų ir kitų renginių, kuriuose pristatytos investavimo Klaipėdoje galimybės, skaičius</t>
  </si>
  <si>
    <t>Nesuteiktas</t>
  </si>
  <si>
    <t>3.2.2.1. Stiprinti tarptautinių jūrinių renginių (Jūros šventė, laivų paradas ir kt.), regatų („Baltic Sprint Cup“, „Tall Ship Race“, „Baltic Sail“, „Volvo Ocean Race“ ir kt.) tradicijas</t>
  </si>
  <si>
    <t>Surengtų užsienio valstybių žurnalistų priėmimų skaičius</t>
  </si>
  <si>
    <t>3.3.4.1. Įkurti kūrybinio verslo inkubatorių Kultūros fabrike, siekiant plėtoti kūrybinių ir kultūrinių industrijų veiklą</t>
  </si>
  <si>
    <t xml:space="preserve"> -       rekonstruoti Taikos pr. nuo Sausio 15-osios g. iki Kauno g.;</t>
  </si>
  <si>
    <t>Nebuvo rinkimų</t>
  </si>
  <si>
    <t>Ikimokyklinio amžiaus vaikų – 61,3; mokyklinio amžiaus – 99,6</t>
  </si>
  <si>
    <t>Mokinių, kartojančių kursą, dalis</t>
  </si>
  <si>
    <t>2014 m.</t>
  </si>
  <si>
    <t>Atvejų skaičius, apie kuriuos policija praneša SPC (Socialinės ir psichologinės pagalbos centrui)</t>
  </si>
  <si>
    <t>Atvejų skaičius, apie kuriuos policija praneša VTAS (Vaiko teisių apsaugos skyriui)</t>
  </si>
  <si>
    <t xml:space="preserve">11; 365,11 </t>
  </si>
  <si>
    <t xml:space="preserve">53; 2029,36 </t>
  </si>
  <si>
    <t>Vieno langelio ir e. paslaugų poskyryje gauta 13909 prašymų, iš jų  užsakyta 40 e. paslaugų, tai sudaro apie 0,3 proc.</t>
  </si>
  <si>
    <t>66 paslaugos teikiamos 3 lygiu</t>
  </si>
  <si>
    <t>Pradėtas vykdyti projektas</t>
  </si>
  <si>
    <t>Paruoštas projektas derinimui</t>
  </si>
  <si>
    <t>Pradėta rengti</t>
  </si>
  <si>
    <t>Iš viso 668 vnt., iš jų 83 perregistruoti</t>
  </si>
  <si>
    <t>Iš viso 592 vnt., iš jų 48 perregistruoti</t>
  </si>
  <si>
    <t>1/2 km</t>
  </si>
  <si>
    <t xml:space="preserve">Palauga neteikiama  </t>
  </si>
  <si>
    <t>KMSA Socialinių reikalų departamentas (Sveikatos apsaugos skyrius)</t>
  </si>
  <si>
    <t>Lietuvos statistikos departamentas (Klaipėdos apskrities VPK)</t>
  </si>
  <si>
    <t>Lietuvos kelių policijos tarnyba (http://www.lkpt.lt/lt/statistika/2014/)</t>
  </si>
  <si>
    <t>Klaipėdos ligonių kasa (Sveikatos apsaugos skyrius)</t>
  </si>
  <si>
    <t>1.2.1.1. Atlikti sveikatos priežiūros paslaugų ekonominio ir geografinio prieinamumo tyrimą, nustatyti sveikatos priežiūros paslaugų organizavimo kokybės vertinimo kriterijus ir taikyti juos asmens sveikatos priežiūros įstaigose</t>
  </si>
  <si>
    <t>0,76 (pramoninės paskirties žemės plotas, kurio paskirtis lygiagrečiai papildyta komercine paskirtimi)</t>
  </si>
  <si>
    <t>Plėtros prioritetų zonų schema pradedama rengti</t>
  </si>
  <si>
    <t xml:space="preserve">0,7 proc. nuo viso savivaldybės turto </t>
  </si>
  <si>
    <t>5946 (2012 m. pradžia)</t>
  </si>
  <si>
    <t>Registruotų bedarbių ir darbingo amžiaus gyventojų santykis (nedarbo lygis)</t>
  </si>
  <si>
    <t>Nuolat atnaujinama</t>
  </si>
  <si>
    <t>8 km</t>
  </si>
  <si>
    <t>Integruoti 44 maršrutai</t>
  </si>
  <si>
    <t>1000 vnt.</t>
  </si>
  <si>
    <t>37,4 m Pilies g. tiltas</t>
  </si>
  <si>
    <t>Rengiama</t>
  </si>
  <si>
    <t xml:space="preserve">Priemonė įtraukta į 2015-2017 SVP </t>
  </si>
  <si>
    <t>Pasirašytos sutartys dėl darbų atlikimo</t>
  </si>
  <si>
    <t>Užbaigti Lėbartų kapinių ir kolumbariumo statybos darbai. Parengtas 16,8 ha plotas laidojimui</t>
  </si>
  <si>
    <t>Rengiamas gilinimo ir platinimo galimybių plėtros pl.</t>
  </si>
  <si>
    <t>0,3 proc.</t>
  </si>
  <si>
    <t>1,16 proc.</t>
  </si>
  <si>
    <t>0,082 ha rožynų</t>
  </si>
  <si>
    <t>12 tualetų (5 konteineriniai ir 7 biotualetai)</t>
  </si>
  <si>
    <t>Pastatytos informacinės nuorodos</t>
  </si>
  <si>
    <t>Parengtas Lietuvos karių kapo remonto techn. projektas</t>
  </si>
  <si>
    <t>Draugystės ir Žardės parkų telkiniai, Kuršių marios</t>
  </si>
  <si>
    <t>Mumlaukio ežeras ir Danės upė</t>
  </si>
  <si>
    <t xml:space="preserve">  apie 95</t>
  </si>
  <si>
    <t xml:space="preserve">Atlikta </t>
  </si>
  <si>
    <t xml:space="preserve"> Parengtas supaprastintas projektas</t>
  </si>
  <si>
    <t>Išvalyta 44,3 ha Danės upės ir sutvarkyta 5,4 ha pakrančių</t>
  </si>
  <si>
    <t>Rengiama studija dėl prieplaukos įrengimo kitoje vietoje</t>
  </si>
  <si>
    <t xml:space="preserve"> Įrengta 111 vnt. atmušų saugiam švartavimuisi dešiniajame upės krante</t>
  </si>
  <si>
    <t>Sukurtos 25 darbo vietos ir 4 verslo subjektai</t>
  </si>
  <si>
    <t>4 ir 25</t>
  </si>
  <si>
    <t xml:space="preserve">Įtrauktas į 2014–2020 metų integruotų investicijų  programą </t>
  </si>
  <si>
    <t>„Žvejo“ fontanas</t>
  </si>
  <si>
    <t xml:space="preserve">5 konteineriniai ir 7 biotualetai su mediniais priėjimo takais </t>
  </si>
  <si>
    <t xml:space="preserve">Žardės piliakalnyje vyko talka </t>
  </si>
  <si>
    <t xml:space="preserve"> Įrengta 3 vnt. informacinių stendų</t>
  </si>
  <si>
    <t>Parengtas, bet nepatvirtintas</t>
  </si>
  <si>
    <t>1135 jachtų</t>
  </si>
  <si>
    <t>www.klaipedainfo.lt</t>
  </si>
  <si>
    <t>1 tarptautinis dokumentinio kino festivalis ir keletas edukacinių renginių</t>
  </si>
  <si>
    <t>Rekonstruotas</t>
  </si>
  <si>
    <t>Rekonstruota</t>
  </si>
  <si>
    <r>
      <t>1257 m</t>
    </r>
    <r>
      <rPr>
        <vertAlign val="superscript"/>
        <sz val="10"/>
        <rFont val="Times New Roman"/>
        <family val="1"/>
        <charset val="186"/>
      </rPr>
      <t xml:space="preserve">2 </t>
    </r>
    <r>
      <rPr>
        <sz val="10"/>
        <rFont val="Times New Roman"/>
        <family val="1"/>
        <charset val="186"/>
      </rPr>
      <t>medinių takų ir laiptų</t>
    </r>
  </si>
  <si>
    <r>
      <t>2.3.3.1. Vykdyti prevencines priemones, siekiant neviršyti leistinų oro taršos kietosiomis dalelėmis (KD</t>
    </r>
    <r>
      <rPr>
        <vertAlign val="subscript"/>
        <sz val="10"/>
        <rFont val="Times New Roman"/>
        <family val="1"/>
        <charset val="186"/>
      </rPr>
      <t>10</t>
    </r>
    <r>
      <rPr>
        <sz val="10"/>
        <rFont val="Times New Roman"/>
        <family val="1"/>
      </rPr>
      <t>) normatyvų</t>
    </r>
  </si>
  <si>
    <r>
      <t>Įrengta ir atstatyta 1257 m</t>
    </r>
    <r>
      <rPr>
        <vertAlign val="superscript"/>
        <sz val="10"/>
        <rFont val="Times New Roman"/>
        <family val="1"/>
        <charset val="186"/>
      </rPr>
      <t xml:space="preserve">2 </t>
    </r>
    <r>
      <rPr>
        <sz val="10"/>
        <rFont val="Times New Roman"/>
        <family val="1"/>
        <charset val="186"/>
      </rPr>
      <t>medinių takų ir laiptų</t>
    </r>
  </si>
  <si>
    <t>2 objektai</t>
  </si>
  <si>
    <t>5984 (2013 m. pradžia), pokytis – 38 vnt.</t>
  </si>
  <si>
    <t>28 ekskursijos: pažintinės pramoginės ekskursijos – 12; ekskursijos po Klaipėdą – 8; šeštadienio ekskursijos – 6; priešmokyklinės edukacinės ekskursijos – 2</t>
  </si>
  <si>
    <t>KMSA Finansų ir turto departamentas  Turto skyrius</t>
  </si>
  <si>
    <t>Eur/gyv.</t>
  </si>
  <si>
    <t>Eur/mėn.</t>
  </si>
  <si>
    <t>1 / 2000</t>
  </si>
  <si>
    <t>Eur</t>
  </si>
  <si>
    <t xml:space="preserve"> 1,142 km  Lypkių g.</t>
  </si>
  <si>
    <t>Tyrimų duomenys (Klaipėdos keleivinis transportas)</t>
  </si>
  <si>
    <t>Tyrimų duomenys, AB „Klaipėdos vanduo“</t>
  </si>
  <si>
    <t xml:space="preserve">Vidutinė tikėtina gyvenimo trukmė (Klaipėdos apskrityje) </t>
  </si>
  <si>
    <t>Pradėtas rengti Darnaus judumo planas su ekologiškų viešojo transporto rūšių planu</t>
  </si>
  <si>
    <t>Parengta „Žaliosios bangos“ sistemos Klaipėdos mieste galimybių studija</t>
  </si>
  <si>
    <t>659,2</t>
  </si>
  <si>
    <t>722,6 ↑</t>
  </si>
  <si>
    <t>7,4 ↓</t>
  </si>
  <si>
    <t>5 ↑</t>
  </si>
  <si>
    <t>96,3 ↑</t>
  </si>
  <si>
    <t>4153,54 (2013) ↑</t>
  </si>
  <si>
    <t>2580,03(2013) ↑</t>
  </si>
  <si>
    <t>10,3 (2014–2015 m. m.) ↓</t>
  </si>
  <si>
    <t>17 ↑</t>
  </si>
  <si>
    <t>100  ↑</t>
  </si>
  <si>
    <t>37 ↑</t>
  </si>
  <si>
    <t>29 ↓</t>
  </si>
  <si>
    <t>0,27 ↓</t>
  </si>
  <si>
    <t>40 ↑</t>
  </si>
  <si>
    <t>8 ↓</t>
  </si>
  <si>
    <t>94,2  ↑</t>
  </si>
  <si>
    <t>63  ↑</t>
  </si>
  <si>
    <t>23,78 ↓</t>
  </si>
  <si>
    <t>100 ↑</t>
  </si>
  <si>
    <t>6 ↑</t>
  </si>
  <si>
    <t>87,2 ↓</t>
  </si>
  <si>
    <t>80,7 ↓</t>
  </si>
  <si>
    <t>81,9 ↓</t>
  </si>
  <si>
    <t>58 ↑</t>
  </si>
  <si>
    <t>700 ↑</t>
  </si>
  <si>
    <t>152 ↑</t>
  </si>
  <si>
    <t>7,2 ↑</t>
  </si>
  <si>
    <t>2537 ↑</t>
  </si>
  <si>
    <t>79,3 ↑</t>
  </si>
  <si>
    <t>28,9 ↓</t>
  </si>
  <si>
    <t>33 ↓</t>
  </si>
  <si>
    <t>0,2 ↓</t>
  </si>
  <si>
    <t>20,4 ↓</t>
  </si>
  <si>
    <t>24,4 ↓</t>
  </si>
  <si>
    <t>20,8 ↑</t>
  </si>
  <si>
    <t>50,2 ↑</t>
  </si>
  <si>
    <t>1304 ↑</t>
  </si>
  <si>
    <t>89 ↑</t>
  </si>
  <si>
    <t>78 ↓</t>
  </si>
  <si>
    <t>31,03 ↑</t>
  </si>
  <si>
    <t>3,4 ↑</t>
  </si>
  <si>
    <t>2 497 ↓</t>
  </si>
  <si>
    <t>15 ↓</t>
  </si>
  <si>
    <t>10 ↑</t>
  </si>
  <si>
    <t>29 ↑</t>
  </si>
  <si>
    <t>589 ↑</t>
  </si>
  <si>
    <t>2929 ↑</t>
  </si>
  <si>
    <t>8,3 ↑</t>
  </si>
  <si>
    <t>83,2  ↓</t>
  </si>
  <si>
    <t>4,5  ↑</t>
  </si>
  <si>
    <t>25  ↑</t>
  </si>
  <si>
    <t>14  ↑</t>
  </si>
  <si>
    <t>6,9 ↓</t>
  </si>
  <si>
    <t>42 ↑</t>
  </si>
  <si>
    <t>73 ↑</t>
  </si>
  <si>
    <t>68 ↑</t>
  </si>
  <si>
    <t>583048 ↑</t>
  </si>
  <si>
    <t>88 ↑</t>
  </si>
  <si>
    <t>64/58 ↑</t>
  </si>
  <si>
    <t>32 ir 43 ↑</t>
  </si>
  <si>
    <t>74,5  ↓</t>
  </si>
  <si>
    <t>68,5  ↓</t>
  </si>
  <si>
    <t>60,3  ↓</t>
  </si>
  <si>
    <t>28,8  ↑</t>
  </si>
  <si>
    <t>31  ↑</t>
  </si>
  <si>
    <t>33 ↑</t>
  </si>
  <si>
    <t>6125 (2014 m. pradžia), pokytis – 141 vnt. ↑</t>
  </si>
  <si>
    <t>21/2121 ↑</t>
  </si>
  <si>
    <t>87,25 ↑</t>
  </si>
  <si>
    <t>42,5 ↑</t>
  </si>
  <si>
    <t>51,1/38,2 ↑</t>
  </si>
  <si>
    <t>57,08  ↑</t>
  </si>
  <si>
    <t>211,4 ↑</t>
  </si>
  <si>
    <t>93 ↑</t>
  </si>
  <si>
    <t>1004 ↑</t>
  </si>
  <si>
    <t>54↑</t>
  </si>
  <si>
    <t>1019,6 ↑</t>
  </si>
  <si>
    <t>Vieno langelio ir e. paslaugų poskyryje gauti 12948 prašymai, iš jų  užsakyta 151 e. paslauga, tai sudaro 1,16 proc. ↑</t>
  </si>
  <si>
    <t>34 vnt/19 proc.</t>
  </si>
  <si>
    <t>Užtruko gyventojų iškeldinimo procesas</t>
  </si>
  <si>
    <t>Vyksta darbai</t>
  </si>
  <si>
    <t>Neapsispręsta dėl logistikos centro vietos, todėl nevykdomi tolimesni veiksmai</t>
  </si>
  <si>
    <t>Neapsispręsta dėl logistikos centro vietos, todėl nevykdomi  tolimesni veiksmai</t>
  </si>
  <si>
    <t>4 *</t>
  </si>
  <si>
    <t>4*</t>
  </si>
  <si>
    <t>63 ↑</t>
  </si>
  <si>
    <t>2015 m.</t>
  </si>
  <si>
    <t xml:space="preserve">  </t>
  </si>
  <si>
    <t>7,2 ↓</t>
  </si>
  <si>
    <t>Ilgėjanti</t>
  </si>
  <si>
    <t>597339↑</t>
  </si>
  <si>
    <t>79,9 ↑</t>
  </si>
  <si>
    <t>50↑</t>
  </si>
  <si>
    <t>0,06↓</t>
  </si>
  <si>
    <t>20↓</t>
  </si>
  <si>
    <t>23,9↓</t>
  </si>
  <si>
    <t>13 ↓</t>
  </si>
  <si>
    <t>70 ↓</t>
  </si>
  <si>
    <t>79,5↑</t>
  </si>
  <si>
    <t>12↑</t>
  </si>
  <si>
    <t>5,5 ↑</t>
  </si>
  <si>
    <t>Iš viso 649 vnt., iš jų 26 perregistruoti</t>
  </si>
  <si>
    <t>70,9↓</t>
  </si>
  <si>
    <t>66,5↓</t>
  </si>
  <si>
    <t>59,5↓</t>
  </si>
  <si>
    <t>20 ir 34 ↓</t>
  </si>
  <si>
    <t>36 (6,7%)</t>
  </si>
  <si>
    <t>Pertvarkytų įstaigų skaičius</t>
  </si>
  <si>
    <t>8,2 ↓</t>
  </si>
  <si>
    <t>24,5 ↓</t>
  </si>
  <si>
    <t>89,9 ↑</t>
  </si>
  <si>
    <t>26,5 ↑</t>
  </si>
  <si>
    <t>0,38 (2012)</t>
  </si>
  <si>
    <t>Vieno langelio ir e. paslaugų poskyryje gauti 14613 prašymai, iš jų  užsakyta 1181 e. paslauga, tai sudaro 8,08 proc. ↑</t>
  </si>
  <si>
    <t>60,2↑</t>
  </si>
  <si>
    <t>1/3</t>
  </si>
  <si>
    <t xml:space="preserve">13 Tarybų, 12 komisijų </t>
  </si>
  <si>
    <t xml:space="preserve"> Pradėta rengti Draugystės geležinkelio stoties dalyje galimybių studija ir kaštų analizė</t>
  </si>
  <si>
    <t>5*</t>
  </si>
  <si>
    <t xml:space="preserve"> Parengta turizmo rinkodaros ir komunikacijos strategija</t>
  </si>
  <si>
    <r>
      <t>Įrengta ir atstatyta 3800 m</t>
    </r>
    <r>
      <rPr>
        <vertAlign val="superscript"/>
        <sz val="10"/>
        <rFont val="Times New Roman"/>
        <family val="1"/>
        <charset val="186"/>
      </rPr>
      <t xml:space="preserve">2 </t>
    </r>
    <r>
      <rPr>
        <sz val="10"/>
        <rFont val="Times New Roman"/>
        <family val="1"/>
        <charset val="186"/>
      </rPr>
      <t>medinių takų ir laiptų</t>
    </r>
  </si>
  <si>
    <t>Įrengtas Delfinų terapijos centras</t>
  </si>
  <si>
    <t>Parengtas ir patvirtintas</t>
  </si>
  <si>
    <t>Atliktas Karlskronos aikštės dangų remontas</t>
  </si>
  <si>
    <t>1187 jachtų</t>
  </si>
  <si>
    <t>60 200</t>
  </si>
  <si>
    <t>Patvirtintas Asmenų aptarnavimo  tvarkos aprašas</t>
  </si>
  <si>
    <t>Nevykdytina  priemonių</t>
  </si>
  <si>
    <t>52; 2416,36</t>
  </si>
  <si>
    <t>1; 2600</t>
  </si>
  <si>
    <t>1.4.3.8. Sudaryti galimybes II vandenvietės teritorijoje įkurti Mokslo ir technologijų populiarinimo, kultūros ir laisvalaikio centrą, skirtą viešiesiems poreikiams tenkinti</t>
  </si>
  <si>
    <t>1.6.3.3. Rekonstruoti Futbolo mokyklos ir baseinų pastatus (taikant modernias technologijas ir atsinaujinančius energijos šaltinius), įkuriant sporto paslaugų kompleksą, skirtą įvairių amžiaus grupių kvartalo gyventojams ir sporto bendruomenei</t>
  </si>
  <si>
    <t>1.6.3.7. Sudaryti sąlygas Klaipėdos regiono stadiono statybai galimybių studijos parinktoje vietoje</t>
  </si>
  <si>
    <t>3.3.1.1. Aktualizuoti, fiksuoti, kaupti ir populiarinti jūrinio kultūros paveldo vertybes bei marinistinės meninės kūrybos palikimą, sudaryti sąlygas jūrinio kultūrinio palikimo platesniam pažinimui</t>
  </si>
  <si>
    <t xml:space="preserve">3.3.1.2. Gerinti miesto vizualinį vaizdą jūrinės kultūros ženklais, mažosios architektūros formomis </t>
  </si>
  <si>
    <t xml:space="preserve">Parengta ir įgyvendinta Lietuvos kultūros sostinės programa </t>
  </si>
  <si>
    <t>Parengta paraiška nacionaliniam konkursui dėl Europos kultūros sostinės statuso suteikimo Klaipėdai 2022 m.</t>
  </si>
  <si>
    <t>Pasirašytos bendradarbiavimo sutartys arba ketinimų protokolai su tarptautine chorų festivalių organizacija „Interkultur“ ir Europos folkloro festivaliu „Europiada“ dėl festivalių organizavimo Klaipėdoje, įgyvendintos kultūros programos</t>
  </si>
  <si>
    <t xml:space="preserve">Parengta kultūros centro Žvejų rūmų modernizavimo galimybių studija </t>
  </si>
  <si>
    <t>Parengta bibliotekos tinklo optimizavimo bei veiklos modernizavimo galimybių studija</t>
  </si>
  <si>
    <t>Veikiančių bendruomenės centrų-bibliotekų skaičius</t>
  </si>
  <si>
    <t xml:space="preserve">3.3.2.8. Aktyvinti miesto kultūros ir kitų sektorių bendradarbiavimą </t>
  </si>
  <si>
    <t>Organizuotų renginių (konferencijų, seminarų, apskritojo stalo diskusijų, mokymų, kūrybinių dirbtuvių ir kt.) skaičius</t>
  </si>
  <si>
    <t>Įgyvendintų tarpsektorinių projektų skaičius</t>
  </si>
  <si>
    <t>Modernizuota Vasaros koncertų estrados infrastruktūra</t>
  </si>
  <si>
    <t>Įgyvendintų renginių skaičius</t>
  </si>
  <si>
    <t>Sutvarkytas fachverkinės architektūros  pastatų kompleksas</t>
  </si>
  <si>
    <t>Kultūros kvartale įgyvendintų projektų skaičius</t>
  </si>
  <si>
    <r>
      <t>3.3.1.3. Sukurti  veiksmingą Klaipėdos miesto kultūros komunikavimo ir įvaizdžio formavimo sistemą</t>
    </r>
    <r>
      <rPr>
        <i/>
        <sz val="10"/>
        <rFont val="Times New Roman"/>
        <family val="1"/>
        <charset val="186"/>
      </rPr>
      <t xml:space="preserve"> (nuo 2015 m.)</t>
    </r>
  </si>
  <si>
    <r>
      <t xml:space="preserve">3.3.1.4. Inicijuoti ir įgyvendinti valstybinės ir tarptautinės reikšmės kultūrinius projektus </t>
    </r>
    <r>
      <rPr>
        <i/>
        <sz val="10"/>
        <rFont val="Times New Roman"/>
        <family val="1"/>
        <charset val="186"/>
      </rPr>
      <t>(nuo 2015 m.)</t>
    </r>
  </si>
  <si>
    <r>
      <t xml:space="preserve">3.3.2.1. Parengti kultūros centro Žvejų rūmų modernizavimo koncepciją </t>
    </r>
    <r>
      <rPr>
        <i/>
        <sz val="10"/>
        <rFont val="Times New Roman"/>
        <family val="1"/>
        <charset val="186"/>
      </rPr>
      <t>(nuo 2015 m.)</t>
    </r>
  </si>
  <si>
    <r>
      <t>3.3.2.11. Modernizuoti Vasaros koncertų estradą</t>
    </r>
    <r>
      <rPr>
        <i/>
        <sz val="10"/>
        <rFont val="Times New Roman"/>
        <family val="1"/>
        <charset val="186"/>
      </rPr>
      <t xml:space="preserve"> (nuo 2015 m.)</t>
    </r>
  </si>
  <si>
    <r>
      <t xml:space="preserve">3.3.2.12. Suformuoti senamiestyje Kultūros kvartalą, sudarant palankias sąlygas verslo,  kultūros ir kūrybinių organizacijų sinergiškai veiklai </t>
    </r>
    <r>
      <rPr>
        <i/>
        <sz val="10"/>
        <rFont val="Times New Roman"/>
        <family val="1"/>
        <charset val="186"/>
      </rPr>
      <t>(nuo 2015 m.)</t>
    </r>
  </si>
  <si>
    <t>94↑</t>
  </si>
  <si>
    <t>8 ↑</t>
  </si>
  <si>
    <t>Tūkst. Lt / tūkst Eur (nuo 2015 m. )</t>
  </si>
  <si>
    <t>4**</t>
  </si>
  <si>
    <t>792</t>
  </si>
  <si>
    <t>KVJUD investicijų, nukreiptų į ne uosto teritoriją, dalis visoje KVJUD investicijų struktūroje (Klaipėdos miesto savivaldybei pervedamos lėšos)</t>
  </si>
  <si>
    <t>Įdiegta 59 vnt. objektinių modulių mikrovaldiklių plokščių</t>
  </si>
  <si>
    <t>32 ↑</t>
  </si>
  <si>
    <t>6508 (2015 m.),        pokytis – 383 vnt. ↑</t>
  </si>
  <si>
    <t>Parengta</t>
  </si>
  <si>
    <t>Įrengti 4 dvigubi dviračių saugojimo konteineriai (prie Park&amp;Ride)</t>
  </si>
  <si>
    <t>2275 ↓</t>
  </si>
  <si>
    <t>2 ↓</t>
  </si>
  <si>
    <t>252 ↓</t>
  </si>
  <si>
    <t>4482 ↑</t>
  </si>
  <si>
    <t>17 ↓</t>
  </si>
  <si>
    <t>18 ↑</t>
  </si>
  <si>
    <t>6,6 ↓</t>
  </si>
  <si>
    <t>Detalusis planas parengtas</t>
  </si>
  <si>
    <t>4449,8 (2014) ↑</t>
  </si>
  <si>
    <t>2980,0 (2014) ↑</t>
  </si>
  <si>
    <t>9,5 (2015-2016 m.m.) ↓</t>
  </si>
  <si>
    <r>
      <t>91,88</t>
    </r>
    <r>
      <rPr>
        <sz val="11"/>
        <rFont val="Calibri"/>
        <family val="2"/>
        <charset val="186"/>
      </rPr>
      <t>↓</t>
    </r>
  </si>
  <si>
    <t>66/47 ↑</t>
  </si>
  <si>
    <t>55 ↑</t>
  </si>
  <si>
    <t>6 ↓</t>
  </si>
  <si>
    <t>90 ↑</t>
  </si>
  <si>
    <t>7/2</t>
  </si>
  <si>
    <t>9,5/2,5</t>
  </si>
  <si>
    <t>45↑</t>
  </si>
  <si>
    <t>77↑</t>
  </si>
  <si>
    <t xml:space="preserve">82,6 (2013) </t>
  </si>
  <si>
    <t>72↑</t>
  </si>
  <si>
    <t>70 ↑</t>
  </si>
  <si>
    <t>92 ↑</t>
  </si>
  <si>
    <t xml:space="preserve">KMSA Investicijų ir ekonomikos departamentas                                           </t>
  </si>
  <si>
    <t xml:space="preserve">KMSA Urbanistinės plėtros departamentas Žemėtvarkos skyrius </t>
  </si>
  <si>
    <t xml:space="preserve">KMSA </t>
  </si>
  <si>
    <t xml:space="preserve">1/14/1200 </t>
  </si>
  <si>
    <t xml:space="preserve">Naujai įrengtų ar atnaujintų kultūrinių erdvių miesto viešosiose erdvėse skaičius / renginių, organizuojamų jose/ dalyvių skaičius </t>
  </si>
  <si>
    <t>76,51 ↑</t>
  </si>
  <si>
    <t>33 ekskursijos: pažintinės pramoginės ekskursijos – 12; ekskursijos po Klaipėdą – 10; šeštadienio ekskursijos – 9; priešmokyklinės edukacinės ekskursijos – 2</t>
  </si>
  <si>
    <t>Piliavietė</t>
  </si>
  <si>
    <t>priemonė, dėl objektyvių priežasčių nevykdytina</t>
  </si>
  <si>
    <t>Įdiegta miestiečio-kultūros vartotojo kortelės sistema</t>
  </si>
  <si>
    <t>Remontuotos 4 aikštelės/įrengta 150 vietų; parengtas  Pilies g. 2A techninis projektas</t>
  </si>
  <si>
    <t>9,5 km</t>
  </si>
  <si>
    <t>0,8 km</t>
  </si>
  <si>
    <t>Integruoti 45 maršrutai</t>
  </si>
  <si>
    <t>7,22 km ir 2,5 km</t>
  </si>
  <si>
    <t>573 vnt.</t>
  </si>
  <si>
    <t>Rengiamas techninis projektas</t>
  </si>
  <si>
    <t>Atliktas žemės sklypo sąnaudų ir naudos analizės vertinimas Priešpilio g. tiesimui, siekiant pradėti  žemės paėmimą visuomenės poreikiams</t>
  </si>
  <si>
    <t>Parengtas techninis projektas, tačiau negautas statybos leidimas</t>
  </si>
  <si>
    <t>Rengiami techniniai projektai</t>
  </si>
  <si>
    <t xml:space="preserve"> Pradėtas II etapo  techninio projekto parengimas</t>
  </si>
  <si>
    <t>Rengiamas detalusis planas</t>
  </si>
  <si>
    <t>Atliktas Rokiškio g. I etapas (280 m)</t>
  </si>
  <si>
    <t>Rekonstruotas Klemiškės g.  Ruožas (138 m)</t>
  </si>
  <si>
    <t>Atliktas Joniškės g. I etapas (1133 m)</t>
  </si>
  <si>
    <t xml:space="preserve">  -       nutiesti kelią nuo Medelyno g. ties Labrenciškėmis iki Girulių (Pamario g.)</t>
  </si>
  <si>
    <t xml:space="preserve">Duomenų bazė „Klaipėdos miesto žemėlapis“ patalpintas internetiniame psl. www.klaipeda.lt   </t>
  </si>
  <si>
    <t>Nepradėtas rengti</t>
  </si>
  <si>
    <t>Įrengta „Dobilo“, „Inkaro“, „Ramunės“, „Renetos“ vandentiekio ir buitinių nuotekų (L~5,3 km)</t>
  </si>
  <si>
    <t xml:space="preserve"> Rimkų g. iki Klaipėdos m. ribos (L~1,6 km)</t>
  </si>
  <si>
    <t>Tinklai nuo Rokiškio g. iki Šiaurės pr., prijungtas naujai pastatytas prekybos centras</t>
  </si>
  <si>
    <t xml:space="preserve">Tauro sodai, Užupio g., Ruonių g. </t>
  </si>
  <si>
    <t>Jaunystės g. dalyje, Klaipėdos g. 15, Klaipėdos g. 17, Liepų g. 54, Rūko g., Švepelių g., Turistų g. vandentiekio ir nuotekų tinklų (L~1,8 km)</t>
  </si>
  <si>
    <t>3 (Artojo g. 3, Kauno g. 6, Šilutės pl. 109)</t>
  </si>
  <si>
    <t>110 kV įtampos oro linijos atšakos nuo Stadiono g. iki magistralinio kelio A13 pakeitimo kabeline linija specialusis planas</t>
  </si>
  <si>
    <t>Parengtas miesto tapatumą reprezentuojančių jūrinio paveldo objektų pritaikymo kultūrinio turizmo reikmėms sąvadas ir rekomendacijos kultūros bei verslo subjektams</t>
  </si>
  <si>
    <t xml:space="preserve">Parengtų ir įgyvendintų projektų skaičius </t>
  </si>
  <si>
    <t>49/98 ↑</t>
  </si>
  <si>
    <t>41 ↑</t>
  </si>
  <si>
    <t>49 ↑</t>
  </si>
  <si>
    <t xml:space="preserve"> 2 (projektiniai pasiūlymai)</t>
  </si>
  <si>
    <t>8,08 proc.</t>
  </si>
  <si>
    <t>480 vnt.  rožynų Kurpių skvere</t>
  </si>
  <si>
    <t>Parengta Skulptūrų parko detaliojo plano sprendinių įgyvendinimo programa</t>
  </si>
  <si>
    <t xml:space="preserve">Pašalinti helofitai iš Žardės tvenkinio </t>
  </si>
  <si>
    <t xml:space="preserve">  apie 98</t>
  </si>
  <si>
    <t>Parengta Klaipėdos valstybinio jūrų uosto pietinių vartų techninė koncepcija</t>
  </si>
  <si>
    <t xml:space="preserve">Rezidavo 10 rezidentų grupių/SVV kūrybinių įmonių ir 30 fizinių asmenų </t>
  </si>
  <si>
    <t>10 ir 30</t>
  </si>
  <si>
    <t>2.4.2.2.Atnaujinti gyvenamuosius kvartalus, kuriuos numatyta įgyvendinti pagal 2014–2020 metų integruotos teritorijos investicijų programą: teritorijos tarp Naikupės g., Taikos pr., Baltijos pr., Šilutės pl., Mokyklos g., Kapsų g., Žemaičių g., Joniškės g., Mokyklos g., Danės g. tęsinio, Artojo g., Liepų g., K. Donelaičio g., Vytauto g., Naujojo Sodo g.,  Šiaurinio rago, Naujojo Sodo g., Pilies teritorijos, Priešpilio g., Pilies g., Sausio 15-osios g., Taikos pr., Dubysos g., Minijos g. iki Naikupės g.</t>
  </si>
  <si>
    <t>Atnaujintų arba sutvarkytų daugiabučių namų kiemų skaičius</t>
  </si>
  <si>
    <t>Pastatytų arba atnaujintų viešųjų arba komercinių pastatų skaičius</t>
  </si>
  <si>
    <t>Rekonstruotų, nutiestų ar atnaujintų kelių ilgis</t>
  </si>
  <si>
    <t xml:space="preserve">2.4.2.3. Atnaujinti miesto centre esančius fontanus įrengiant šviesos instaliacijas ar kt. efektus </t>
  </si>
  <si>
    <t>Debreceno aikštės  I ir II etapai, šalia esanti automobilių laikymo aikštelė</t>
  </si>
  <si>
    <t>2.4.2.4. Atnaujinti gyvenamųjų kvartalų centrines aikštes ir kitas viešąsias erdves</t>
  </si>
  <si>
    <t xml:space="preserve"> Pradėta rengti Daugiabučių gyvenamųjų namų kvartalų priežiūros programa</t>
  </si>
  <si>
    <t>2.4.2.5. Atnaujinti Atgimimo aikštės teritoriją</t>
  </si>
  <si>
    <t>2.4.2.6. Skatinti automobilių stovėjimo vietų ir aikštelių įrengimą miegamuosiuose rajonuose</t>
  </si>
  <si>
    <t>2.4.2.7. Diegti aukšto lygio paslaugų ir infrastruktūros parametrus miesto paplūdimiuose ir kitose poilsio zonose</t>
  </si>
  <si>
    <t>2.4.2.8. Atlikti mieste esančių sodų teritorijų vystymo perspektyvų analizę su ekonominiais skaičiavimais</t>
  </si>
  <si>
    <t>Gustavo Katzkės kalvės šiaurinio ir pietinio fasadų tvarkymo darbai</t>
  </si>
  <si>
    <t>Parengta  galimybių studija</t>
  </si>
  <si>
    <t>98/64</t>
  </si>
  <si>
    <t>4 ↓</t>
  </si>
  <si>
    <t>Tyrimų duomenys (Klaipėdos m. visuomenės sveikatos biuras)</t>
  </si>
  <si>
    <t>Nevykdytina priemonių</t>
  </si>
  <si>
    <t>www.investinklaipeda.com., www.fez.lt</t>
  </si>
  <si>
    <t>Surinkta ir pateikta Aplinkos ministerijai informacija dėl sodininkų bendrijose esančių bendro naudojimo kelių</t>
  </si>
  <si>
    <t xml:space="preserve">Didėjanti </t>
  </si>
  <si>
    <t>11,5↑</t>
  </si>
  <si>
    <t>10 ↓</t>
  </si>
  <si>
    <t>32,7 ↓</t>
  </si>
  <si>
    <t>97↑</t>
  </si>
  <si>
    <t>7 ↑</t>
  </si>
  <si>
    <t>91 ↑</t>
  </si>
  <si>
    <t>88↓</t>
  </si>
  <si>
    <t>15,3 ↓</t>
  </si>
  <si>
    <t>2 730 ↓</t>
  </si>
  <si>
    <t>7 ↓</t>
  </si>
  <si>
    <t>28 ↑</t>
  </si>
  <si>
    <t>10,5 ↑</t>
  </si>
  <si>
    <t>Lietuvos Respublikos
vyriausioji rinkimų komisija</t>
  </si>
  <si>
    <t>Tyrimai neatlikti, nes neatnaujinti miesto kvartalai</t>
  </si>
  <si>
    <t xml:space="preserve">82,6 (2014) </t>
  </si>
  <si>
    <t xml:space="preserve"> Įrengtas kempingas pajūryje, II etapas, stacionarūs nameliai poilsiui Girulių kempinge </t>
  </si>
  <si>
    <t>Išvalyta Danės upė ir sutvarkytos pakrantės</t>
  </si>
  <si>
    <t xml:space="preserve">4470 (leidimų geodeziniams darbams atlikti išdavimas – 569, statybos leidimo išdavimas nuotoliniu būdu – 668, gyvenamosios vietos deklaravimo paslauga – 2410 ir išvykimo deklaravimas – 823)                                                                                 </t>
  </si>
  <si>
    <t>170 (2012)</t>
  </si>
  <si>
    <t>2/171</t>
  </si>
  <si>
    <t>Vnt./Vnt.</t>
  </si>
  <si>
    <t xml:space="preserve">77↑ </t>
  </si>
  <si>
    <t>Pradėti rengti 2 projektai: 47,4 ha Medelyno gyvenamojo rajono infrastruktūros išvystymas, Atgimimo aikštės sutvarkymas</t>
  </si>
  <si>
    <t>Pradėtas kurti maršrutas "Žydų kultūros paveldo kelias"</t>
  </si>
  <si>
    <t>20 ↑</t>
  </si>
  <si>
    <t xml:space="preserve">22 ↑ </t>
  </si>
  <si>
    <t>8275 (gyvenamosios vietos deklaravimo paslauga – 4782; išvykimo deklaravimas – 1035; leidimų geodeziniams darbams atlikti išdavimas – 1807; statybos leidimo išdavimas nuotoliniu būdu – 356; rašytiniai pritarimai statinių remontams ir kt. – 295)</t>
  </si>
  <si>
    <t>6164 (gyvenamosios vietos deklaravimo paslauga – 4223; išvykimo deklaravimas – 773; leidimų geodeziniams darbams atlikti išdavimas – 576; statybos leidimo išdavimas nuotoliniu būdu – 302; rašytiniai pritarimai statinių remontams ir kt. – 290)</t>
  </si>
  <si>
    <t>685,2 ↑</t>
  </si>
  <si>
    <t>įrengtos 9 stotelės</t>
  </si>
  <si>
    <t>4552 (2012)</t>
  </si>
  <si>
    <t>4046↑</t>
  </si>
  <si>
    <t>4452 ↑</t>
  </si>
  <si>
    <t xml:space="preserve"> 0,544 km</t>
  </si>
  <si>
    <t xml:space="preserve"> 21 ha Lypkių kaimo vietoje</t>
  </si>
  <si>
    <t>5,2721 ha</t>
  </si>
  <si>
    <t>14,82 ha</t>
  </si>
  <si>
    <t xml:space="preserve"> 115/4014 ↑</t>
  </si>
  <si>
    <t>0,2 proc. nuo viso savivaldybės turto</t>
  </si>
  <si>
    <t>Gyventojų skaičiaus metinis pokytis</t>
  </si>
  <si>
    <t>-1 (2012)</t>
  </si>
  <si>
    <t xml:space="preserve">Natūrali gyventojų kaita </t>
  </si>
  <si>
    <t>1.</t>
  </si>
  <si>
    <t>6.</t>
  </si>
  <si>
    <t xml:space="preserve"> -169</t>
  </si>
  <si>
    <t>Atliktas I etapas     (571 m)</t>
  </si>
  <si>
    <t>VPK – Vyriausiasis policijos komisariatas.</t>
  </si>
  <si>
    <t>n. d.**</t>
  </si>
  <si>
    <t>7/21,2% ↑           Rodiklis blogėja, dėl mažėjančio mokinių skaičiaus 5–12 klasėse. Šiose klasėse daugėja tuščių mokymosi vietų, t. y. mokinių vidurkis klasėje neatitinka mokinių vidurkio pagal LR Vyriausybės nustatytą Mokinio krepšelio metodiką</t>
  </si>
  <si>
    <t>Vnt./proc.</t>
  </si>
  <si>
    <t>Ikimokyklinio amžiaus vaikų – 94,2; mokyklinio – 100  ↑</t>
  </si>
  <si>
    <t>Sporto objektų, kuriuose gali būti organizuojami Europos ir tarptautinio lygio renginiai (varžybos), skaičius</t>
  </si>
  <si>
    <t>Plėtros prioritetų zonų schema rengiama, preliminarus rodiklis – 1000 ha</t>
  </si>
  <si>
    <t xml:space="preserve">2014–2020 m. integruotos teritorijos vystymo programos plotas (tikslinės teritorijos plotas – 512 ha, susietos – 60 ha) </t>
  </si>
  <si>
    <t>KMSA Investicijų ir ekonomikos departamento Projektų skyrius</t>
  </si>
  <si>
    <t>Gatvių su viešuoju transportu ilgis</t>
  </si>
  <si>
    <t>Viešojo transporto maršrutų, kuriuose veikia bendro e. bilieto sistema, skaičius</t>
  </si>
  <si>
    <t>Suformuota visuomeninių renginių infrastruktūra buvusioje pilies teritorijoje:  rekonstruotas Antrojo pasaulinio karo laikų dažų (kuro) sandėlis, atkurta rytinė kurtina, požeminis statinys pritaikytas daugiafunkcei salei. Įrengtas dviračių ir pėsčiųjų takas nuo Biržos tilto iki Klaipėdos g. tilto</t>
  </si>
  <si>
    <t xml:space="preserve">Kultūros fabrike buvo įsikūrę 4 SVV subjektai, kuriuose dirbo 25 žmonės </t>
  </si>
  <si>
    <t>Klaipėdos m. bendrajame plane numatytų teritorijų plotas – 4942,5 ha; KVJUD – 1415,9 ha, iš to skaičiaus uosto teritorija – 538,7 ha, uosto akvatorija – 877,2 ha;  LEZ teritorija yra 412 ha, paruoštas verslui plotas – 260 ha</t>
  </si>
  <si>
    <t>94 paslaugos teikiamos 3 lygiu, 23 – 4 lygiu ↑</t>
  </si>
  <si>
    <t>99 e. paslaugos teikiamos 3 lygiu, 23 – 4 lygiu</t>
  </si>
  <si>
    <t>Vaikų, besinaudojančių neformaliojo švietimo paslaugomis, skaičius</t>
  </si>
  <si>
    <t>Įrengti vandentiekio ir nuotekų tinklai Labrenciškės, Labrencų Dvaro g. kvartaluose</t>
  </si>
  <si>
    <t>teritorijoje  nuo Liepų g. į šiaurę link Tauralaukio</t>
  </si>
  <si>
    <t>Rimkų gyvenvietės pietinėje dalyje; Kalotės kvartale Klaipėdos mieste</t>
  </si>
  <si>
    <t>Paupio kvartale nuo Jaunystės g. iki Klemiškės g.</t>
  </si>
  <si>
    <t>Jūrininkų pr. ir Mogiliovo g. tęsinyje</t>
  </si>
  <si>
    <t>kvartale tarp Taikos pr., Jūrininkų pr., Varpų g. ir Laukininkų g.</t>
  </si>
  <si>
    <t>Tauralaukio kvartale Gabijos g., Medeinos g., Austėjos g., Laukpačio g.</t>
  </si>
  <si>
    <t xml:space="preserve"> nuo Vėjo g. iki Klaipėdos m. ribos sudarant galimybę prisijungti Aukštkiemių k.</t>
  </si>
  <si>
    <t xml:space="preserve"> kvartale tarp Šiaurės pr. ir Kosmonautų kv.</t>
  </si>
  <si>
    <t>Jungų g., Kapitonų g., Ajerų g., Salos g., Ratilų g.</t>
  </si>
  <si>
    <t>Žardupės g.</t>
  </si>
  <si>
    <t xml:space="preserve"> Rekonstruota 275,15 m. lietaus nuotekų tinklų  Klaipėdos senamiesčio ir centrinėje miesto dalyse ir 325 m. – Pilies ir Mokyklos g.</t>
  </si>
  <si>
    <t xml:space="preserve"> Nutiesta 73 m įvažiavimo ir kiemo lietaus nuotekų tinklų J. Karoso g. 21  / Mažvydo g. 11</t>
  </si>
  <si>
    <t>Planuojama konteinerius įsigyti ir aikšteles įrengti, pasinaudojant 2014–2020 m. ES parama</t>
  </si>
  <si>
    <t>Atsodinta 135 vnt. medžių</t>
  </si>
  <si>
    <t>Atsodinta 173 vnt. medžių</t>
  </si>
  <si>
    <t>Pasodinta 7000 vnt. gyvatvorių, 135 vnt. medžių, 1147 vnt. krūmų. S. Šimkaus g. buvo  iškirstos 98 liepos ir 77 atsodintos</t>
  </si>
  <si>
    <t>Įrenginėjami 12 tualetų</t>
  </si>
  <si>
    <t>Rengiamas  investicijų projektas</t>
  </si>
  <si>
    <t xml:space="preserve">Sutvarkytos krantinės prieigos (0,5 ha), suremontuoti suoliukai, nutiesta 7,2 km dviračių ir pėsčiųjų tako palei Danę, įrengta asfalto danga (354 m) </t>
  </si>
  <si>
    <t xml:space="preserve">Parengtas laikino slipo techninis  projektas </t>
  </si>
  <si>
    <t>Pašalinti upės pylimai iki vandens lygio Smeltalėje</t>
  </si>
  <si>
    <t xml:space="preserve"> „Anikės“ fontanas</t>
  </si>
  <si>
    <r>
      <t xml:space="preserve"> Pakeista medinių takų 3,5 tūkst. m</t>
    </r>
    <r>
      <rPr>
        <sz val="10"/>
        <rFont val="Calibri"/>
        <family val="2"/>
        <charset val="186"/>
      </rPr>
      <t>²</t>
    </r>
    <r>
      <rPr>
        <sz val="10"/>
        <rFont val="Times New Roman"/>
        <family val="1"/>
        <charset val="186"/>
      </rPr>
      <t xml:space="preserve"> ir laiptų 0,3 tūkst. m</t>
    </r>
    <r>
      <rPr>
        <sz val="10"/>
        <rFont val="Calibri"/>
        <family val="2"/>
        <charset val="186"/>
      </rPr>
      <t>²</t>
    </r>
    <r>
      <rPr>
        <sz val="10"/>
        <rFont val="Times New Roman"/>
        <family val="1"/>
        <charset val="186"/>
      </rPr>
      <t>, vedančių per apsauginį pajūrio kopagūbrį, nupinta 2500 m žabtvorių ir paklota 14500 m</t>
    </r>
    <r>
      <rPr>
        <sz val="10"/>
        <rFont val="Calibri"/>
        <family val="2"/>
        <charset val="186"/>
      </rPr>
      <t>²</t>
    </r>
    <r>
      <rPr>
        <sz val="10"/>
        <rFont val="Times New Roman"/>
        <family val="1"/>
        <charset val="186"/>
      </rPr>
      <t xml:space="preserve"> šakų klojinių</t>
    </r>
  </si>
  <si>
    <t xml:space="preserve">Strategijos I etapas </t>
  </si>
  <si>
    <t xml:space="preserve">Iš dalies sutvarkytas Žardės piliakalnis </t>
  </si>
  <si>
    <t xml:space="preserve"> Įgyvendintas Lietuvos karių kapo, 1923 metų sukilimo dalyviams paminklo, Klaipėdoje, remonto (restauravimo) techninis projektas</t>
  </si>
  <si>
    <t>Rodikliai išliko tie patys</t>
  </si>
  <si>
    <t>Kultūros fabrike buvo įsikūrę keturi SVV subjektai</t>
  </si>
  <si>
    <t>Kultūros fabrike rezidavo 10 rezidentų grupių/SVV kūrybinių įmonių ir 30 fizinių asmenų</t>
  </si>
  <si>
    <t>Neįrengta dėl techninio poreikio nebuvimo</t>
  </si>
  <si>
    <r>
      <t>Įrengta ir atstatyta 1825 m</t>
    </r>
    <r>
      <rPr>
        <sz val="10"/>
        <rFont val="Calibri"/>
        <family val="2"/>
        <charset val="186"/>
      </rPr>
      <t>²</t>
    </r>
    <r>
      <rPr>
        <sz val="10"/>
        <rFont val="Times New Roman"/>
        <family val="1"/>
        <charset val="186"/>
      </rPr>
      <t xml:space="preserve"> medinių takų ir laiptų</t>
    </r>
  </si>
  <si>
    <t>Atlika 50 proc. darbų</t>
  </si>
  <si>
    <t xml:space="preserve">Ruošiamasi „Baltic Tall Ships Regatta 2015“ </t>
  </si>
  <si>
    <t xml:space="preserve"> 2 regatos, „Baltic Tall Ships Regatta 2015“ ir „Baltic Sail“ </t>
  </si>
  <si>
    <t>Neskaičiuojama</t>
  </si>
  <si>
    <t xml:space="preserve"> Renginių 11 proc., inkubuota įmonių 50/50 proc.( darbo vietų /įsikurusių SVV įmonių)</t>
  </si>
  <si>
    <t>Teikiamos 66 administracinės paslaugos 3 lygiu</t>
  </si>
  <si>
    <t>20 priemonių / 19 įgyvendinamų</t>
  </si>
  <si>
    <t>KLAIPĖDOS MIESTO SAVIVALDYBĖS 2013–2020 METŲ STRATEGINIO PLĖTROS PLANO ĮGYVENDINIMO 2015 METAIS ATASKAITA</t>
  </si>
  <si>
    <t>2016 m.</t>
  </si>
  <si>
    <t>Kadagių g.</t>
  </si>
  <si>
    <t>Baigta 2017 m. vasario mėn.</t>
  </si>
  <si>
    <t>2016 m. pasirašyta rangos darbų sutartis</t>
  </si>
  <si>
    <t xml:space="preserve">Klemiškės g. </t>
  </si>
  <si>
    <t>Pamario g. ir Rūko g.</t>
  </si>
  <si>
    <t>2016 m. teikta paraiška ES finanansavimui gauti</t>
  </si>
  <si>
    <t xml:space="preserve"> 1772↓</t>
  </si>
  <si>
    <t>14,9↑</t>
  </si>
  <si>
    <t>6905 ↑</t>
  </si>
  <si>
    <t xml:space="preserve"> -260*</t>
  </si>
  <si>
    <t>75,34</t>
  </si>
  <si>
    <t xml:space="preserve"> n. d.**</t>
  </si>
  <si>
    <t>75,33 ↑</t>
  </si>
  <si>
    <t>74,56 ↓</t>
  </si>
  <si>
    <t>75,02 (2012)</t>
  </si>
  <si>
    <t>83,1 (2015) ↓</t>
  </si>
  <si>
    <t>4410,5 (2015) ↓</t>
  </si>
  <si>
    <t>3048,54 (2015) ↑</t>
  </si>
  <si>
    <t>73/47 ↑</t>
  </si>
  <si>
    <t>48 ↓</t>
  </si>
  <si>
    <t xml:space="preserve">62 ↑ </t>
  </si>
  <si>
    <t xml:space="preserve">50/112 ↑
           </t>
  </si>
  <si>
    <t>46 ↑</t>
  </si>
  <si>
    <t>60,4↑</t>
  </si>
  <si>
    <t>1.2.1.5. Remti sveikatos priežiūros paslaugas nustatytų kategorijų gyventojams</t>
  </si>
  <si>
    <t>2/182</t>
  </si>
  <si>
    <t>Paslauga nupirkta</t>
  </si>
  <si>
    <t>1.2.1.6. Plėsti paslaugų spektrą vaikams Klaipėdos sutrikusio vystymosi kūdikių namuose</t>
  </si>
  <si>
    <t>Pradėti įgyvendinti 2 projektai</t>
  </si>
  <si>
    <t>Įtraukta į LR SAD ministro 2015-05-05 įsakymu Nr. A1-271 patvirtintą sąrašą</t>
  </si>
  <si>
    <t>1.3.3.9. Pereinant nuo institucinės vaiko globos prie bendruomeninių paslaugų:
- steigti bendruomeninius vaikų globos namus;
- įvesti profesionalių vaikų globėjų pareigybes</t>
  </si>
  <si>
    <t xml:space="preserve">Vaikų, gyvenančių bendruomeniniuose globos namuose, skaičius </t>
  </si>
  <si>
    <t>Įvesta profesionalių globėjų pareigybių, vnt.</t>
  </si>
  <si>
    <t xml:space="preserve">32; 1810,65 </t>
  </si>
  <si>
    <t>apgyvendintų asmenų skaičius nakvynės namuose ar krizių centruose, palyginti su pateikusių prašymus asmenų skaičiumi</t>
  </si>
  <si>
    <t>100 (2014)</t>
  </si>
  <si>
    <t>pagalbos globėjams (rūpintojams) ir įvaikintojams paslaugą gavę asmenys, palyginti su pateikusių prašymus asmenų skaičiumi</t>
  </si>
  <si>
    <t>Ši paslauga bus pradėta teikti nuo 2017 m.</t>
  </si>
  <si>
    <t>100-ui mokinių tenka kompiuterių nuo bendro kompiuterių mokykloje skaičiaus</t>
  </si>
  <si>
    <t xml:space="preserve">Mokinių mokymui naudojamų kompiuterių dalis nuo bendro kompiuterių mokykloje skaičiaus </t>
  </si>
  <si>
    <t xml:space="preserve">Mokinių, lankančių nevalstybines mokyklas, dalis nuo bendro mokinių mieste skaičiaus </t>
  </si>
  <si>
    <t>3.3.4.4</t>
  </si>
  <si>
    <t>Realizuota ambicingų kultūrinio turizmo projektų</t>
  </si>
  <si>
    <t>KMSA Ugdymo ir kultūros departamenta</t>
  </si>
  <si>
    <t>Ne mažesnis kaip 2</t>
  </si>
  <si>
    <t>Pradėta kurti</t>
  </si>
  <si>
    <t>11 (0,2%)</t>
  </si>
  <si>
    <t>52/52</t>
  </si>
  <si>
    <t>272 ir 300</t>
  </si>
  <si>
    <t>4,3 (iš 5)</t>
  </si>
  <si>
    <t xml:space="preserve">20
</t>
  </si>
  <si>
    <t xml:space="preserve">1/1/4500 </t>
  </si>
  <si>
    <t>Mokyklose naudojamų kompiuterių skaičius</t>
  </si>
  <si>
    <t xml:space="preserve">Švietimo įstaigų, prisijungusių prie greitaveikio internetinio ryšio, skaičius </t>
  </si>
  <si>
    <t xml:space="preserve">Iš viso 592 vnt., iš jų 23 perregistruoti </t>
  </si>
  <si>
    <t xml:space="preserve">Gyventojų tankis prioritetinėse miesto vystymo zonose </t>
  </si>
  <si>
    <t>Plėtros prioritetų zonų schema rengiama</t>
  </si>
  <si>
    <t>Tyrimai neatlikti, nes miesto kvartalų atnaujinimas nepradėtas</t>
  </si>
  <si>
    <t xml:space="preserve">2/174 </t>
  </si>
  <si>
    <t>2/185</t>
  </si>
  <si>
    <t>46↑</t>
  </si>
  <si>
    <t>82↑</t>
  </si>
  <si>
    <t xml:space="preserve">83,2 (2015) </t>
  </si>
  <si>
    <t>598969↑</t>
  </si>
  <si>
    <t>0,576 ir įrengtas drenažas Sąjūdžio parko dalyje (1,50 ha plote)</t>
  </si>
  <si>
    <t>95 ↑</t>
  </si>
  <si>
    <t xml:space="preserve">36/40
</t>
  </si>
  <si>
    <t>9 ir 30↓</t>
  </si>
  <si>
    <t>69,9 ↓</t>
  </si>
  <si>
    <t>66,3 ↓</t>
  </si>
  <si>
    <t>Pasodinta 734 medžių, 3650 krūmų</t>
  </si>
  <si>
    <t>Pasodinta 275 vnt. spygliuočių ir lapuočių medžių Sąjūdžio parke</t>
  </si>
  <si>
    <t xml:space="preserve">9,8 (surinkta mažiau plastikinių pakuočių dėl užstato sistemos įvedimo) </t>
  </si>
  <si>
    <t>Kultūros fabrike rezidavo 10 rezidentų grupių/SVV kūrybinių įmonių ir 30 fizinių asmenų , taip pat 50 trumpalaikių rezidentų</t>
  </si>
  <si>
    <t xml:space="preserve">Kultūros fabrike rezidavo 30 rezidentų grupių/SVV kūrybinių įmonių, sukurta ir išlaikyta 91 ilgalaikė darbo vieta </t>
  </si>
  <si>
    <t xml:space="preserve">0,96 (pakeista 2 žemės sklypų Liepų g. 87M, Liepų g. 87N naudojimo būdas iš pramonės į komercinę paskirtį) </t>
  </si>
  <si>
    <t>Parengtas maršrutas „Po Klaipėdą su karaliene Luize“</t>
  </si>
  <si>
    <t xml:space="preserve"> „Žydų kultūros paveldo keliais“</t>
  </si>
  <si>
    <t>39,8 ↑</t>
  </si>
  <si>
    <t>34,9 ↓</t>
  </si>
  <si>
    <t>120↑</t>
  </si>
  <si>
    <t>61,94 ↓</t>
  </si>
  <si>
    <t>154 847</t>
  </si>
  <si>
    <t>174 778</t>
  </si>
  <si>
    <t>200 749</t>
  </si>
  <si>
    <t>51,1/36,3 ↑</t>
  </si>
  <si>
    <t>51,7/39,4 ↑</t>
  </si>
  <si>
    <t>101 495 ↑</t>
  </si>
  <si>
    <t>110 606 ↑</t>
  </si>
  <si>
    <t>114 783 ↑</t>
  </si>
  <si>
    <t>221 174</t>
  </si>
  <si>
    <t>271 783 ↑</t>
  </si>
  <si>
    <t>317 410 ↑</t>
  </si>
  <si>
    <t>334 652 ↑</t>
  </si>
  <si>
    <t>34 ekskursijos: pažintinės pramoginės ekskursijos – 12; ekskursijos po Klaipėdą – 10; šeštadienio ekskursijos – 10; priešmokyklinės edukacinės ekskursijos – 2</t>
  </si>
  <si>
    <t>Veikia maršrutas "Žydų kultūros paveldo kelias"</t>
  </si>
  <si>
    <t>64,3↑</t>
  </si>
  <si>
    <t>2,4</t>
  </si>
  <si>
    <t>neteikia duomenų</t>
  </si>
  <si>
    <t>68 (2012)</t>
  </si>
  <si>
    <t>310,000 ↑</t>
  </si>
  <si>
    <t>595,416 ↑</t>
  </si>
  <si>
    <t>Vieno langelio ir e. paslaugų poskyryje gauti 10197 prašymai, iš jų  užsakyta 1902 e. paslauga, tai sudaro 18,65 proc. ↑</t>
  </si>
  <si>
    <t>108 e. paslaugos teikiamos 3 lygiu  ↑</t>
  </si>
  <si>
    <t xml:space="preserve"> 11216 (gyvenamosios vietos deklaravimo paslauga – 7289; išvykimo deklaravimas – 1553; leidimų geodeziniams darbams atlikti išdavimas – 1782; statybos leidimo išdavimas nuotoliniu būdu – 300; rašytiniai pritarimai statinių remontams ir kt. – 292)</t>
  </si>
  <si>
    <t xml:space="preserve">0,5 proc. nuo viso savivaldybės turto </t>
  </si>
  <si>
    <t>0,15 proc. nuo viso savivaldybės turto</t>
  </si>
  <si>
    <t>Viešosios ir privačios partnerystės pagrindu (VPPP) veikiančių objektų skaičius (kai viešoji partnerė yra savivaldybė)</t>
  </si>
  <si>
    <t>13,5/3,5</t>
  </si>
  <si>
    <t xml:space="preserve">Atlikta 35 proc. Šiaurinės kurtinos rekonstravimo darbų, parengtas investicijų projektas Danės upės krantinių rekonstrukcijai  ir prieigų sutvarkymui palei Danę nuo Biržos tilto </t>
  </si>
  <si>
    <t>5578 ↑</t>
  </si>
  <si>
    <t>Pasirašyta sutartis</t>
  </si>
  <si>
    <t>13,51 km</t>
  </si>
  <si>
    <t>Integruoti 46 maršrutai</t>
  </si>
  <si>
    <t>Rengiamas Darnaus judumo planas su ekologiškų viešojo transporto rūšių planu</t>
  </si>
  <si>
    <t>Įrengta nuovaža ties Klaipėdos g. tiltu</t>
  </si>
  <si>
    <t>Senamiesčio centrinės dalies ir turgavietės detaliojo plano rengimas nutrauktas</t>
  </si>
  <si>
    <t>Pradėtas rengti Bastionų g. ir naujo tilto per Danės upę investicijų projektas</t>
  </si>
  <si>
    <t xml:space="preserve">Parengtas investicijų projektas Bastionų g. ir naujo tilto per Danės upę </t>
  </si>
  <si>
    <t>Parengta galimybių studija dėl eismo optimizavimo H. Manto g. ruože nuo Biržos tilto iki J. Janonio g</t>
  </si>
  <si>
    <t>836 vnt.</t>
  </si>
  <si>
    <t>Vyko žemės paėmimo visuomenės poreikiams procedūros Priešpilio g. tiesimui</t>
  </si>
  <si>
    <t xml:space="preserve">Gautas statybą leidžiantis dokumentas, parengtas investicijų projektas </t>
  </si>
  <si>
    <t>Atlikta projekto ekspertizė, gautas statybą leidžiantis dokumentas</t>
  </si>
  <si>
    <t>Atlikta 80 proc. II etapo  techninio projekto parengimo darbų</t>
  </si>
  <si>
    <t>Rengiamas II etapo techninis projektas, įrengta jungtis (~180 m) iš Lypkių g. į kelią Nr. 141</t>
  </si>
  <si>
    <t xml:space="preserve">Patvirtintas detalusis planas </t>
  </si>
  <si>
    <t>Pasirašyti 6 objektų lietaus nuotekų tinklų rekonstrukcijos statybos užbaigimo aktai – Jūros ir Danės gatvėse, Šilutės pl. prie AB „Klaipėdos energija“, Šturmanų ir Kalnupės gatvėse, Žvejų gatvėje, Mokyklos ir Aguonų g.</t>
  </si>
  <si>
    <t>11 probleminių taškų (Renetų g., Sausio 15-osios g., Laukininkų g., Šilutės pl. Žalgirio g., Markučių g., Šaulių g., Taikos pr. ir t.t)</t>
  </si>
  <si>
    <t>Sudaryta sutartis dėl detaliojo plano keitimo teritorijoje, ribojamoje Šiaurės pr. ir sklypo Priestočio g. 1 šiaurinės ribos</t>
  </si>
  <si>
    <t>Šilumos ūkio specialiojo plano parengimas yra numatytas Bendrojo plano parengimo sąlygos</t>
  </si>
  <si>
    <t>Pradėta rengti kapinių plėtros galimybių studija</t>
  </si>
  <si>
    <t>Parengtas ir patvirtintas detalusis planas. Atlikta techninio projekto korektūra. Atlikta ekspertizė</t>
  </si>
  <si>
    <t>Parengti teritorijų projektiniai variantai</t>
  </si>
  <si>
    <t>Nagrinėjama kartu su rengiamu Uosto teritorijos bendruoju planu</t>
  </si>
  <si>
    <t>Parengtas laivybos kanalo maksimalaus gilinimo ir platinimo galimybių plėtros planas</t>
  </si>
  <si>
    <t>Rengiami šiaurinio ir pietinio bangolaužių rekonstravimo  ir dalies Kuršių nerijos šlaito tvirtinimo projekt. pasiūlymai</t>
  </si>
  <si>
    <t>Rengiamas poveikio aplinkai vertinimass</t>
  </si>
  <si>
    <t>2 (tęstinė sutartis)</t>
  </si>
  <si>
    <t xml:space="preserve"> Įsteigtas naujas  Urbanistikos skyrius</t>
  </si>
  <si>
    <t>18,65 proc.</t>
  </si>
  <si>
    <t xml:space="preserve">Pasodinta 539 vnt. medžių, atliktas kraštovaizdžio gerinimo kirtimas, iškertant 1323 medžių ir krūmų </t>
  </si>
  <si>
    <t>Pasodinta 195 vnt. medžių ir 3650 vnt. krūmų gyvatvorių Šilutės plento skiriamojoje juostoje ir palei gyvenamuosius namus</t>
  </si>
  <si>
    <r>
      <t>Nupinta 3500 m</t>
    </r>
    <r>
      <rPr>
        <sz val="10"/>
        <rFont val="Calibri"/>
        <family val="2"/>
        <charset val="186"/>
      </rPr>
      <t>²</t>
    </r>
    <r>
      <rPr>
        <sz val="10"/>
        <rFont val="Times New Roman"/>
        <family val="1"/>
        <charset val="186"/>
      </rPr>
      <t xml:space="preserve"> medinių takų ir 300 m</t>
    </r>
    <r>
      <rPr>
        <sz val="10"/>
        <rFont val="Calibri"/>
        <family val="2"/>
        <charset val="186"/>
      </rPr>
      <t>²</t>
    </r>
    <r>
      <rPr>
        <sz val="10"/>
        <rFont val="Times New Roman"/>
        <family val="1"/>
        <charset val="186"/>
      </rPr>
      <t xml:space="preserve"> laiptų. Nupinta 2500 m žabtvorių ir paklota 14500 m2 šakų klojinių</t>
    </r>
  </si>
  <si>
    <t>Atlikta 70 proc. II etapo sutvarkymo darbų</t>
  </si>
  <si>
    <t>Parengtas investicijų projektas</t>
  </si>
  <si>
    <t xml:space="preserve"> - plėtoti Sąjūdžio parko infrastruktūrą;</t>
  </si>
  <si>
    <t>Pasodinta 275 vnt. spygliuočių ir lapuočių medžių. Infrastruktūra neįrengta</t>
  </si>
  <si>
    <t>Įvykdyta I etapo techninio projektavimo darbų, pabaiga 2017 m.</t>
  </si>
  <si>
    <t>275 vnt.</t>
  </si>
  <si>
    <t>( 2016 m.) Baseiną (50 m) su sveikatingumo centru</t>
  </si>
  <si>
    <t>(2016 m.) Futbolo mokyklos ir baseino pastatų konversija, įkuriant daugiafunkcį paslaugų kompleksą (Paryžiaus Komunos g. 16A)</t>
  </si>
  <si>
    <t xml:space="preserve">Rengiami projektai dėl saulės (fotovoltinės) elektrinės įrengimo 4 viešosiose įstaigose </t>
  </si>
  <si>
    <t xml:space="preserve"> Parengti 4 energetiniai auditai </t>
  </si>
  <si>
    <t>Renovuoti 6 daugiabučiai namai</t>
  </si>
  <si>
    <t>apie 98</t>
  </si>
  <si>
    <t>Įdiegta 35 vnt. apšvietimo valdymo spintų radijo modulių</t>
  </si>
  <si>
    <t>34 vnt./19 proc.</t>
  </si>
  <si>
    <t>34 vnt./20,6  proc.</t>
  </si>
  <si>
    <t>Savivaldybės tarybos 2015-12-22 sprendimas Nr. T2-350</t>
  </si>
  <si>
    <t xml:space="preserve"> Savivaldybės tarybos 2017-01-26 sprendimas Nr. T2-12 </t>
  </si>
  <si>
    <t>Rengiamas Klaipėdos uosto bendrasis planas</t>
  </si>
  <si>
    <t>25 (iš viso 220 vietų) Pilies uoste</t>
  </si>
  <si>
    <t>Vyko viešųjų pirkimų procedūros dėl slipo įrengimo</t>
  </si>
  <si>
    <t>Sukurta 91 darbo vieta ir 30 naujai įsikūrę  SVV subjektai</t>
  </si>
  <si>
    <t>91 ir 30</t>
  </si>
  <si>
    <t>Debreceno ir Pempininkų aikščių fontanai</t>
  </si>
  <si>
    <t>Žardininkų aikštės, Taikos pr. 76 aplinkos tvarkybos aprašai</t>
  </si>
  <si>
    <t>Pradėtas rengti investicijų projektas</t>
  </si>
  <si>
    <t>Parengtas investicijų projektas, pradėtas rengti techninis projektas</t>
  </si>
  <si>
    <t xml:space="preserve"> Parengta Daugiabučių gyvenamųjų namų kvartalų priežiūros programa</t>
  </si>
  <si>
    <t>Patvirtinta Klaipėdos miesto paveldo apsaugos strategija</t>
  </si>
  <si>
    <t>Liepų g. 7 fasadų tvarkymo darbai</t>
  </si>
  <si>
    <t>Nuolatinės priežiūros darbai vykdomi Žardės ir Purmalių piliakalniuose</t>
  </si>
  <si>
    <t>Pradėtas rengti teritorijos detalusis planas. Įtrauktas į Klaipėdos miesto integruotos teritorijų vystymo programos tikslinę teritoriją</t>
  </si>
  <si>
    <t xml:space="preserve">Vykdomi parengiamieji techninio projekto rengimo darbai </t>
  </si>
  <si>
    <t>Pilies g. 2A įrengti dviračių saugojimo stovai</t>
  </si>
  <si>
    <t>10 stotelių įvažų, 9 naujos realaus laiko švieslentės,  įrengta iškili danga silpnaregiams 41 stotelėje</t>
  </si>
  <si>
    <t>Rengiamas investicijų projektas</t>
  </si>
  <si>
    <t xml:space="preserve"> Ties autobusų stotelėmis įrengta 172 kv. m įspėjamosios dangos</t>
  </si>
  <si>
    <t>Išvalytas Pietinėje gatvėje prie gyvenamojo rajono esantis vandens telkinys</t>
  </si>
  <si>
    <t>27,  iš jų 4 organizavo Klaipėdos m. sav. administracija</t>
  </si>
  <si>
    <t>Sukurta 91 darbo vieta ir 30 naujai įsikūrusių SVV subjektų</t>
  </si>
  <si>
    <t>Pradėta rengti Klaipėdos ekonominės plėtros strategija</t>
  </si>
  <si>
    <t>6*</t>
  </si>
  <si>
    <t>Filmas apie Klaipėdos miestą</t>
  </si>
  <si>
    <t xml:space="preserve">Administruojama interneto svetainė www.investinklaipeda.com. </t>
  </si>
  <si>
    <t>Parengta ir išsiųsta koordinatoriams Mėlynosios vėliavos programos dokumentacija</t>
  </si>
  <si>
    <t>Įkurtas Baltijos jūros gyvūnų reabilitacijos centras</t>
  </si>
  <si>
    <t>Parengti vizualiniai sprendiniai ir pradėta rengti  detaliojo plano korekcija ir techniniai projektai</t>
  </si>
  <si>
    <t>Įkurtas Jūrų gamtos, technologijų ir inžinerijos eksperimentinės veiklos centras</t>
  </si>
  <si>
    <t>Įkurti atviri baseinai su geoterminiu vandeniu</t>
  </si>
  <si>
    <t xml:space="preserve">Ruošiamasi „Baltic Tall Ships Regatta 2017“ ir „Baltic Sail“ </t>
  </si>
  <si>
    <t>613 jachtų ir mažųjų laivelių</t>
  </si>
  <si>
    <t>www.klaipedainfo. lt</t>
  </si>
  <si>
    <t>Informaciniai terminalai Palangos oro uoste ir Smiltynės perkėloje, tarptautinėse ir vietinėse parodose</t>
  </si>
  <si>
    <t>66 737</t>
  </si>
  <si>
    <t xml:space="preserve">9 kino ir 20 edukacinių renginių </t>
  </si>
  <si>
    <t>Įvykdytas projektas, užsakyta 1181 e. paslauga</t>
  </si>
  <si>
    <t>Teikiamos 94 e. paslaugos 3 brandos lygiu</t>
  </si>
  <si>
    <t>Teikiamos 99 e. paslaugos 3 brandos lygiu</t>
  </si>
  <si>
    <t>Teikiamos 108 e. paslaugos 3 brandos lygiu</t>
  </si>
  <si>
    <t xml:space="preserve"> Priemones e. paslaugų prieinamumui gyventojams didinti (e. vedlys, e. konsultavimas) planuotos įsigyti kartu su naujos svetainės sukūrimu</t>
  </si>
  <si>
    <t>Skiriamos patalpos Danės g. 17 ir Liepų g. 11</t>
  </si>
  <si>
    <t>Periodiškai atliekama darbuotojų kvalifikacijos kėlimo poreikio analizė</t>
  </si>
  <si>
    <t xml:space="preserve">Socialinės paramos skyriaus  Socialinių išmokų poskyris, panaikinta 30 darbuotojų, dirbančių pagal darbo sutartis pareigybių, ir įvesta 30 valstybės tarnautojų pareigybių </t>
  </si>
  <si>
    <t>20 priemonių / 20 įgyvendinamų</t>
  </si>
  <si>
    <t>Gautas 41 atsiliepimas ar pasiūlymas dėl aptarnavimo ir paslaugų kokybės</t>
  </si>
  <si>
    <t>* 6 VPPP projektai (iš jų vienas rengiamas), kuriems parengtos koncesijos sutartys dėl turto valdymo ir naudojimo: Klaipėdos daugiafunkcio sveikatingumo centras (50 m. baseino); „Švyturio“ arena; Pilies uosto ir Danės upės krantinių nuo upės žiočių iki Biržos tilto naudojimas ir valdymas; Klaipėdos miesto komunalinių atliekų tvarkymo paslauga (valdytojas UAB KRATC); Kolumbariumo Lėbartų kapinėse įrengimas;  Klaipėdos miesto kempingas;</t>
  </si>
  <si>
    <r>
      <t xml:space="preserve">I prioritetinėje miesto zonoje yra 55 509 gyventojai,   gyvenamosios teritorijos plotą sudaro 264 ha, esamas gyventojų </t>
    </r>
    <r>
      <rPr>
        <b/>
        <sz val="11"/>
        <rFont val="Times New Roman"/>
        <family val="1"/>
        <charset val="186"/>
      </rPr>
      <t>tankis 210 gyv./ha</t>
    </r>
  </si>
  <si>
    <t>57 (2012)</t>
  </si>
  <si>
    <r>
      <t>Įrengta ir atstatyta 3200 m</t>
    </r>
    <r>
      <rPr>
        <vertAlign val="superscript"/>
        <sz val="10"/>
        <rFont val="Times New Roman"/>
        <family val="1"/>
        <charset val="186"/>
      </rPr>
      <t xml:space="preserve">2 </t>
    </r>
    <r>
      <rPr>
        <sz val="10"/>
        <rFont val="Times New Roman"/>
        <family val="1"/>
        <charset val="186"/>
      </rPr>
      <t>medinių takų ir laiptų</t>
    </r>
  </si>
  <si>
    <t>Sutvarkyta inžinerinė infrastruktūra</t>
  </si>
  <si>
    <t>Įrengtas kempingas</t>
  </si>
  <si>
    <r>
      <t>2472,21 m</t>
    </r>
    <r>
      <rPr>
        <vertAlign val="superscript"/>
        <sz val="10"/>
        <rFont val="Times New Roman"/>
        <family val="1"/>
        <charset val="186"/>
      </rPr>
      <t>2</t>
    </r>
  </si>
  <si>
    <t>0</t>
  </si>
  <si>
    <t xml:space="preserve">Smiltynei suteiktas kurortinės teritorijos statusas </t>
  </si>
  <si>
    <t>Parengtos tinklo pertvarkos analitinės prognozės</t>
  </si>
  <si>
    <r>
      <t>3.3.4.5. Skatinti kultūros inovacijas ir užtikrinti naujų informacinių bei ryšių technologijų pagrindu teikiamų paslaugų kūrimą ir plėtrą</t>
    </r>
    <r>
      <rPr>
        <i/>
        <sz val="10"/>
        <rFont val="Times New Roman"/>
        <family val="1"/>
        <charset val="186"/>
      </rPr>
      <t xml:space="preserve"> (nuo 2016 m.)</t>
    </r>
  </si>
  <si>
    <t>63,5</t>
  </si>
  <si>
    <t>64,7</t>
  </si>
  <si>
    <t>63,9</t>
  </si>
  <si>
    <t>64,3</t>
  </si>
  <si>
    <t>34 ↑</t>
  </si>
  <si>
    <t>* Išankstiniai duomenys</t>
  </si>
  <si>
    <t>** Duomenys bus atnaujinti 2017 m. II pusmetį</t>
  </si>
  <si>
    <t>Iškeldinti gyventojai, pradėtas rengti  techninis projektas</t>
  </si>
  <si>
    <t>Parengtas techninis projektas (3,601 km)</t>
  </si>
  <si>
    <t>Įrengtas vienas autobusų laukimo paviljonas</t>
  </si>
  <si>
    <t>Nebuvo poreikio įsisavinti teritorijas</t>
  </si>
  <si>
    <t>120/4267</t>
  </si>
  <si>
    <t>10,5↓</t>
  </si>
  <si>
    <t>11,1↓</t>
  </si>
  <si>
    <t>84↓</t>
  </si>
  <si>
    <t>96 ↑</t>
  </si>
  <si>
    <t>82,7 ↓</t>
  </si>
  <si>
    <t>80,2 ↓</t>
  </si>
  <si>
    <t>69 ↓</t>
  </si>
  <si>
    <t>56 ↓</t>
  </si>
  <si>
    <t>40 ↓</t>
  </si>
  <si>
    <t>635 ↓</t>
  </si>
  <si>
    <t>0 ↓</t>
  </si>
  <si>
    <t>74 ↓</t>
  </si>
  <si>
    <t>125 ↓</t>
  </si>
  <si>
    <t>87 ↓</t>
  </si>
  <si>
    <t>6,9↑</t>
  </si>
  <si>
    <t>7↑</t>
  </si>
  <si>
    <t>2 513↑</t>
  </si>
  <si>
    <t xml:space="preserve">828 ↓                         (1647 asmenys ir šeimos buvo išbraukti iš sąrašų socialinio būsto nuomai, kaip nepateikę LR gyventojų turto deklaravimo įstatyme nustatyta tvarka turto (įskaitant gautas pajamas) deklaracijų už 2014 m.
Kitos išbraukimo priežastys: mirė, patiems prašant, viršijus įstatyme numatytus turto ir pajamų dydžius)
</t>
  </si>
  <si>
    <t>578 ↓                            (250 asmenų ir šeimų išbraukta iš sąrašų, patikrinus jų  2015 m.  turto deklaravimo duomenis bei  dėl kitų priežasčių: mirė, pateikė prašymus išbraukti, įsigijo būstą, išvyko nuolat gyventi į kitos savivaldybės teritoriją ar kitą šalį )</t>
  </si>
  <si>
    <t>0,011↓</t>
  </si>
  <si>
    <t>0,02↓</t>
  </si>
  <si>
    <t>81↑</t>
  </si>
  <si>
    <t>79↑</t>
  </si>
  <si>
    <t>13,68↓</t>
  </si>
  <si>
    <t>10/26,3% ↑ Rodiklis blogėja ne dėl nepilnai užpildytų mokyklų (4), o dėl perpildytų (daugiausia šiaurinės ir centrinės miesto dalies) mokyklų (6)</t>
  </si>
  <si>
    <t>74,1↓</t>
  </si>
  <si>
    <t>45↓</t>
  </si>
  <si>
    <t>21,1 ↑</t>
  </si>
  <si>
    <t>22↓</t>
  </si>
  <si>
    <t>16,1↓</t>
  </si>
  <si>
    <t>72,4↓</t>
  </si>
  <si>
    <t>77,3↑</t>
  </si>
  <si>
    <t>1707↑</t>
  </si>
  <si>
    <t>1324↑</t>
  </si>
  <si>
    <t>80,4↑</t>
  </si>
  <si>
    <t>52,85↑</t>
  </si>
  <si>
    <t>41,2↑</t>
  </si>
  <si>
    <t>4,1 ↓</t>
  </si>
  <si>
    <t>1281 ↓</t>
  </si>
  <si>
    <t>85 ↓</t>
  </si>
  <si>
    <t>23 ↑</t>
  </si>
  <si>
    <t>27 ↑</t>
  </si>
  <si>
    <t>4,68 ↑</t>
  </si>
  <si>
    <t>50 ↑</t>
  </si>
  <si>
    <t>7,3 ↓</t>
  </si>
  <si>
    <t>14↑</t>
  </si>
  <si>
    <t>22-27 ↓</t>
  </si>
  <si>
    <t>23–28↑</t>
  </si>
  <si>
    <t xml:space="preserve"> 3 vnt./3,845 ha↑</t>
  </si>
  <si>
    <t>4 vnt./3,1953 ha↑</t>
  </si>
  <si>
    <t>9↑</t>
  </si>
  <si>
    <t>5,2↑</t>
  </si>
  <si>
    <t>1,54↑</t>
  </si>
  <si>
    <t>6 objektai (tvarkybos darbai yra tęstiniai, todėl jų vykdymas numatytas ir 2017 m.)</t>
  </si>
  <si>
    <t>parengtas maršrutas</t>
  </si>
  <si>
    <t>Parengti techniniai projektai</t>
  </si>
  <si>
    <t>Išduotos projektavimo sąlygos</t>
  </si>
  <si>
    <t>13↑</t>
  </si>
  <si>
    <t>Dokumente vartojami sutrumpinimai:</t>
  </si>
  <si>
    <t xml:space="preserve"> Teigiama</t>
  </si>
  <si>
    <t>n. d. (2016-2017 m.m.)</t>
  </si>
  <si>
    <t>5/12,5% ↓</t>
  </si>
  <si>
    <t>84,5↑             (žymus padidėjimas  dėl valstybės  skiriamo neformaliojo vaikų švietimo programų finansavimo)</t>
  </si>
  <si>
    <r>
      <t xml:space="preserve">Ikimokyklinio amžiaus vaikų – 96,5; mokyklinio </t>
    </r>
    <r>
      <rPr>
        <b/>
        <sz val="11"/>
        <rFont val="Times New Roman"/>
        <family val="1"/>
        <charset val="186"/>
      </rPr>
      <t xml:space="preserve">– </t>
    </r>
    <r>
      <rPr>
        <sz val="11"/>
        <rFont val="Times New Roman"/>
        <family val="1"/>
        <charset val="186"/>
      </rPr>
      <t>100  ↑</t>
    </r>
  </si>
  <si>
    <t>59 ↓(Ugdymui naudojama technika didžiąja dalimi paseno, sumažėjo naujų kompiuterių skyrimas iš ŠMM, o mokinių bendrojo ugdymo mokyklose padidėjo)</t>
  </si>
  <si>
    <t>Švietimo įstaigų pastatų ar jų dalių, kuriems per pastaruosius 15 metų atliktas esminis pagerinimas, dalis</t>
  </si>
  <si>
    <t>Viešosiose erdvėse įrengtų stebėjimo kameromis užfiksuotų viešosios tvarkos pažeidimų ar nusikaltimų skaičius</t>
  </si>
  <si>
    <t>2400                (iš jų – 2239 Kelių eismo taisyklių pažeidimai, ypač daug senamiestyje)</t>
  </si>
  <si>
    <t>BĮ Klaipėdos m. visuomenės sveikatos biuras</t>
  </si>
  <si>
    <t>Didėjantis, ne mažesnis kaip 8</t>
  </si>
  <si>
    <t>KMSA Miesto ūkio departamento Transporto skyrius</t>
  </si>
  <si>
    <t>KMSA Urbanistinės plėtros departamento Žemėtvarkos skyrius</t>
  </si>
  <si>
    <t>KMSA Urbanistinės plėtros departamento Statybos leidimų ir statinių priežiūros skyrius</t>
  </si>
  <si>
    <t>KMSA Urbanistinės plėtros departamento Urbanistikos skyrius</t>
  </si>
  <si>
    <t>Parengta miesto plėtros prioritetų zonų schema, kurioje nustatytos 3 miesto plėtros prioritetinės zonos. Jos apima visą miesto teritoriją, išskyrus Klaipėdos valstybinio jūrų uosto teritoriją – apie 7600 ha</t>
  </si>
  <si>
    <t>Nerenkami duomenys</t>
  </si>
  <si>
    <r>
      <t xml:space="preserve">II prioritetinėje miesto zonoje yra 99 928 gyventojai,  gyvenamosios mažaaukštės teritorijos plotą sudaro 559 ha, daugiaaukštės – 306 ha, esamas mažaaukštės teritorijos gyventojų tankis – </t>
    </r>
    <r>
      <rPr>
        <b/>
        <sz val="11"/>
        <rFont val="Times New Roman"/>
        <family val="1"/>
        <charset val="186"/>
      </rPr>
      <t>25 gyv./ha,</t>
    </r>
    <r>
      <rPr>
        <sz val="11"/>
        <rFont val="Times New Roman"/>
        <family val="1"/>
        <charset val="186"/>
      </rPr>
      <t xml:space="preserve"> daugiaaukštės –</t>
    </r>
    <r>
      <rPr>
        <b/>
        <sz val="11"/>
        <rFont val="Times New Roman"/>
        <family val="1"/>
        <charset val="186"/>
      </rPr>
      <t xml:space="preserve"> 281 gyv./ha</t>
    </r>
  </si>
  <si>
    <r>
      <t xml:space="preserve">III prioritetinėje miesto zonoje yra 4678 gyventojai,   gyvenamosios teritorijos plotą sudaro 898 ha, esamas gyventojų </t>
    </r>
    <r>
      <rPr>
        <b/>
        <sz val="11"/>
        <rFont val="Times New Roman"/>
        <family val="1"/>
        <charset val="186"/>
      </rPr>
      <t>tankis – 5 gyv./ha</t>
    </r>
  </si>
  <si>
    <t>Integruotų investicijų teritorijoje buvo 27 780 gyventojų</t>
  </si>
  <si>
    <t>KMSA Miesto ūkio departamento Miesto tvarkymo skyrius</t>
  </si>
  <si>
    <t xml:space="preserve">4 vnt./3,1953 ha  (pakeista piliavietės teritorijoje Priešpilio g. 4,5,6,9 naudojimo būdas iš pramonės į komercinę paskirtį) </t>
  </si>
  <si>
    <t>Kultūros paveldo objektų, kurių, savivaldybei prisidedant, buvo atlikti restauravimo, atnaujinimo ir pan. darbai, skaičius (per 5 metus)</t>
  </si>
  <si>
    <t>n. D.</t>
  </si>
  <si>
    <t>6616 (2016 m.), pokytis –108 vnt)</t>
  </si>
  <si>
    <t>6 VPPP projektai (iš jų vienas rengiamas), kuriems parengtos koncesijos sutartys dėl turto valdymo ir naudojimo: Klaipėdos daugiafunkcis sveikatingumo centras (50 m baseinas); „Švyturio“ arena; Pilies uosto ir Danės upės krantinių nuo upės žiočių iki Biržos tilto naudojimas ir valdymas; Klaipėdos miesto komunalinių atliekų tvarkymo paslauga (valdytojas UAB KRATC); Kolumbariumo Lėbartų kapinėse įrengimas; Klaipėdos miesto kempingas</t>
  </si>
  <si>
    <t>Kempingas, piliavietė</t>
  </si>
  <si>
    <t>Piliavietėje restauruota rytinė kurtina ir atlikta šiaurinės kurtinos 35 proc. įrengimo darbų</t>
  </si>
  <si>
    <t>Šaiurinėje dalyje – 1 aikštelė/42 vietos; centre ir senamiestyje – 4 aikštelės/127 vietos</t>
  </si>
  <si>
    <t xml:space="preserve"> Įrengta nauja aikštelė Pilies g. 2A (191 vieta), suremontuota aikštelė Taikos pr. 71 (140 vietų)</t>
  </si>
  <si>
    <t>1.4.1.3. Įgyvendinti mokinių karjeros planavimo ir verslumo ugdymo programas</t>
  </si>
  <si>
    <t>Yra (abonementai nuo 3 dienų iki 1 metų)</t>
  </si>
  <si>
    <t>2.1.2.5. Sudaryti sąlygas naujų ekologiškų viešojo transporto rūšių atsiradimui</t>
  </si>
  <si>
    <t>Savivaldybės tarybos 2017-02-23 sprendimu Nr. T2-37 patvirtintos 8 elektromobilių įkrovimo prieigų vietos</t>
  </si>
  <si>
    <t xml:space="preserve">Dalyvaujama projekte  „Uostamiesčiai: darnaus judumo principų integravimas (PORT Cities)“ </t>
  </si>
  <si>
    <t>10↓ (3 gimnazijos, 1 pagrindinė mokykla, 2 lopšeliai-darželiai ir Regos ugdymo centras, 2 neformaliojo vaikų švietimo įstaigos)</t>
  </si>
  <si>
    <t>Atliktas Rokiškio g. II etapas (366 m). Iš viso – 646 m</t>
  </si>
  <si>
    <t xml:space="preserve"> Pasirašyta sutartys dėl darbų atlikimo s. b. „Švyturys“, dalyje s. b. „Tauras“ ir s. b. „Baltija“  </t>
  </si>
  <si>
    <t xml:space="preserve"> Liepų g. 91 iki Liepų g. 93, 93A, 95, 97 (L~3,4 km)</t>
  </si>
  <si>
    <t>Tinklų, kurių teisinė registracija atlikta, kiekis</t>
  </si>
  <si>
    <t>Pasirašytos 2 rangos darbų sutartys dėl 7 teritorijų</t>
  </si>
  <si>
    <t xml:space="preserve"> Pateiktos 2 paraiškos finansavimui gauti iš ES lėšų ir paskelbtas konkursas rangos darbams dėl paviršinių nuotekų tinklų ir valymo įrenginių statybos – Mokyklos g. ir LEZ teritorijose</t>
  </si>
  <si>
    <t>Įrengtų naujų nuotekų surinkimo ir valymo įrenginių skaičius</t>
  </si>
  <si>
    <t>Kartu su UAB Klaipėdos regiono atliekų tvarkymo centru parengtas investicinis projektas</t>
  </si>
  <si>
    <t>Rekonstruotų arba įrengtų gatvių ilgis, km</t>
  </si>
  <si>
    <r>
      <t>97,95 km</t>
    </r>
    <r>
      <rPr>
        <sz val="10"/>
        <rFont val="Times New Roman"/>
        <family val="1"/>
        <charset val="186"/>
      </rPr>
      <t>²</t>
    </r>
  </si>
  <si>
    <t>97,95 km²</t>
  </si>
  <si>
    <t xml:space="preserve">Nupinta žabų tvorelių 660 m, paklota žabų klojinių 5000 m², įrengta medinių takų 2698 m²  ir laiptų 483 m² </t>
  </si>
  <si>
    <t xml:space="preserve"> Parengtas planas derinamas Lietuvos Respublikos energetikos ministerijoje</t>
  </si>
  <si>
    <t>2.3.2.4. Parengti ir įgyvendinti priemones, skatinančias daugiabučių namų savininkų bendrijas ir daugiabučių namų administratorius aktyviau įsitraukti į daugiabučių namų modernizavimo procesus</t>
  </si>
  <si>
    <t>Parengtas planas ir energinio naudingumo sertifikatas</t>
  </si>
  <si>
    <t>7 namams parengti namų energinio naudingumo sertifikatai ir investiciniai planai</t>
  </si>
  <si>
    <t>Dalyvaujama projekte „Naujos transporto rūšies integravimas į miesto viešojo transporto sistemą, ELENA“</t>
  </si>
  <si>
    <t>Maršrutas Klaipėda– Juodkrantė–Nida– Juodkrantė– Klaipėda</t>
  </si>
  <si>
    <t>Maršrutas Klaipėda–Juodkrantė–Nida–Juodkrantė– Klaipėda</t>
  </si>
  <si>
    <t>Kursavo naujas maršrutas Klaipėda– Juodkrantė–Nida– Juodkrantė–Klaipėda</t>
  </si>
  <si>
    <t>25 (iš viso 220 vietų), 65 – Smiltynės jachtklube</t>
  </si>
  <si>
    <t>Gautas kvietimas dėl 2013–2020 ES paramos Smeltės upelio išvalymui</t>
  </si>
  <si>
    <t>Pasirašyta bendradarbia-vimo sutartis</t>
  </si>
  <si>
    <t>Sutvarkyta Debreceno aikštė (5250 m²), Pempininkų aikštė (6000 m²)</t>
  </si>
  <si>
    <r>
      <t xml:space="preserve"> Nupinta žabų tvorelių 660 m, paklota žabų klojinių 5000 m</t>
    </r>
    <r>
      <rPr>
        <sz val="10"/>
        <rFont val="Times New Roman"/>
        <family val="1"/>
        <charset val="186"/>
      </rPr>
      <t>²</t>
    </r>
    <r>
      <rPr>
        <sz val="10"/>
        <rFont val="Times New Roman"/>
        <family val="1"/>
      </rPr>
      <t>, įrengti mediniai takai 2698 m</t>
    </r>
    <r>
      <rPr>
        <sz val="10"/>
        <rFont val="Times New Roman"/>
        <family val="1"/>
        <charset val="186"/>
      </rPr>
      <t>²</t>
    </r>
    <r>
      <rPr>
        <sz val="10"/>
        <rFont val="Times New Roman"/>
        <family val="1"/>
      </rPr>
      <t xml:space="preserve"> ir laiptai 483 m</t>
    </r>
    <r>
      <rPr>
        <sz val="10"/>
        <rFont val="Times New Roman"/>
        <family val="1"/>
        <charset val="186"/>
      </rPr>
      <t>²</t>
    </r>
    <r>
      <rPr>
        <sz val="10"/>
        <rFont val="Times New Roman"/>
        <family val="1"/>
      </rPr>
      <t>. Įgyvendinama Klaipėdos miesto paplūdimių programa</t>
    </r>
  </si>
  <si>
    <t>Baigtas Skulptūrų parko (senųjų miesto kapinių) sutvarkymo techninio projekto parengimo I etapas. Neveikiančiose kapinėse ir istorinėse kapinaitėse  šienaujama ir renkamos šiukšlės</t>
  </si>
  <si>
    <t>Naudojamasi VšĮ „Investuok Lietuvoje“ analitikų komandos atliekamomis Lietuvos eksporto, konkurencingumo ir smulkiojo ir vidutinio verslo analizėmis</t>
  </si>
  <si>
    <t xml:space="preserve"> Atsakingo verslo konkursas 4 nominacijose: už atskingą verslą, už mūsų Klaipėdą, už darbuotoją ir atsakingiausia Klaipėdos pramoninkų asociacijos metų įmonė</t>
  </si>
  <si>
    <t xml:space="preserve">Nėra poreikio įrenginėti 10 kV skirstomuosius punktus </t>
  </si>
  <si>
    <t>Parengta Intermodalinio terminalo Klaipėdos viešajame logistikos centre statinio statybos pagrindimo galimybių studija</t>
  </si>
  <si>
    <t>Pasirašytas ketinimų protokolas dėl bendro Klaipėdos ekonominės plėtros strategijos parengimo</t>
  </si>
  <si>
    <t>Atlikta 35 proc. šiaurinės kurtinos rekonstrukcijos darbų</t>
  </si>
  <si>
    <t>„Neringos“ skvero (prie Senojo turgaus) remontas</t>
  </si>
  <si>
    <t>Analizė atlikta Klaipėdos miesto turizmo rinkodaros ir komunikacijos 2016–2020 m strategijoje</t>
  </si>
  <si>
    <t>Studijų ir biurų erdvių, skirtų nuolatiniam kūrybiniam ir vadybiniam darbui, užimtumas siekė apie 65 proc.</t>
  </si>
  <si>
    <t>Studijų ir biurų erdvių, skirtų nuolatiniam kūrybiniam ir vadybiniam darbui, užimtumas siekė apie 35 proc.</t>
  </si>
  <si>
    <t>Vyko 346 nekomercinio kino seansai / edukaciniai renginiai (kino, teatro, robotikos, dizaino ir kt. srityse)</t>
  </si>
  <si>
    <t>Užsakytos 1902 e. paslaugos</t>
  </si>
  <si>
    <t>Įsteigti 5 valstybės tarnybos etatai Viešosios tvarkos skyriuje, 3 – Biudžetinių įstaigų centralizuotos apskaitos skyriuje, 2 – Socialinės paramos skyriaus Socialinių paslaugų poskyryje</t>
  </si>
  <si>
    <t>„Viesulo“ sporto centro nekilnojamojo turto sporto bazės perduotos savivaldybės biudžetinei įstaigai Sporto bazių valdymo centrui, 25</t>
  </si>
  <si>
    <t>_______________________</t>
  </si>
  <si>
    <t>**Vietos bendruomenės taryboms (iš viso yra 5 ) skirtos patalpos: Danės g. 17; Klaipėdos miesto savivaldybės viešosios bibliotekos filialuose – Kalnupės filiale, Kalnupės g. 13 ir „Kauno atžalyno“ filiale, Kauno g. 49; Varpo gimnazijoje, Prano Mašioto progimnazijoje.</t>
  </si>
  <si>
    <t>-0,89</t>
  </si>
  <si>
    <t xml:space="preserve"> -0,76</t>
  </si>
  <si>
    <t xml:space="preserve"> -0,95</t>
  </si>
  <si>
    <t xml:space="preserve"> -1,56*</t>
  </si>
  <si>
    <t>797,8↑</t>
  </si>
  <si>
    <t>872,1</t>
  </si>
  <si>
    <t>9,3 (2012)</t>
  </si>
  <si>
    <t>8,4 ↓</t>
  </si>
  <si>
    <t>PRITARTA
Klaipėdos miesto savivaldybės tarybos
2017 m. birželio 29 d. sprendimu Nr. T2-...</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</si>
</sst>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00"/>
  </numFmts>
  <fonts count="50">
    <font>
      <sz val="10"/>
      <name val="Arial"/>
      <charset val="186"/>
    </font>
    <font>
      <b/>
      <sz val="12"/>
      <name val="Times New Roman"/>
      <family val="1"/>
    </font>
    <font>
      <sz val="10"/>
      <name val="Times New Roman"/>
      <family val="1"/>
    </font>
    <font>
      <sz val="9"/>
      <name val="Times New Roman"/>
      <family val="1"/>
    </font>
    <font>
      <b/>
      <sz val="10"/>
      <name val="Times New Roman"/>
      <family val="1"/>
    </font>
    <font>
      <b/>
      <sz val="9"/>
      <name val="Times New Roman"/>
      <family val="1"/>
    </font>
    <font>
      <sz val="10"/>
      <color indexed="8"/>
      <name val="Times New Roman"/>
      <family val="1"/>
    </font>
    <font>
      <sz val="8"/>
      <name val="Times New Roman"/>
      <family val="1"/>
    </font>
    <font>
      <sz val="10"/>
      <name val="Arial"/>
      <family val="2"/>
      <charset val="186"/>
    </font>
    <font>
      <sz val="12"/>
      <name val="Times New Roman"/>
      <family val="1"/>
    </font>
    <font>
      <sz val="11"/>
      <name val="Times New Roman"/>
      <family val="1"/>
    </font>
    <font>
      <sz val="12"/>
      <name val="Times New Roman"/>
      <family val="1"/>
      <charset val="186"/>
    </font>
    <font>
      <sz val="8"/>
      <name val="Arial"/>
      <family val="2"/>
      <charset val="186"/>
    </font>
    <font>
      <b/>
      <sz val="12"/>
      <name val="Times New Roman"/>
      <family val="1"/>
      <charset val="186"/>
    </font>
    <font>
      <i/>
      <sz val="12"/>
      <name val="Times New Roman"/>
      <family val="1"/>
    </font>
    <font>
      <sz val="9"/>
      <name val="Arial"/>
      <family val="2"/>
      <charset val="186"/>
    </font>
    <font>
      <sz val="14"/>
      <name val="Times New Roman"/>
      <family val="1"/>
    </font>
    <font>
      <i/>
      <sz val="10"/>
      <color indexed="8"/>
      <name val="Times New Roman"/>
      <family val="1"/>
    </font>
    <font>
      <i/>
      <sz val="10"/>
      <name val="Arial"/>
      <family val="2"/>
      <charset val="186"/>
    </font>
    <font>
      <b/>
      <sz val="14"/>
      <name val="Times New Roman"/>
      <family val="1"/>
      <charset val="186"/>
    </font>
    <font>
      <vertAlign val="superscript"/>
      <sz val="12"/>
      <name val="Times New Roman"/>
      <family val="1"/>
      <charset val="186"/>
    </font>
    <font>
      <vertAlign val="superscript"/>
      <sz val="10"/>
      <name val="Arial"/>
      <family val="2"/>
      <charset val="186"/>
    </font>
    <font>
      <sz val="9"/>
      <name val="Times New Roman"/>
      <family val="1"/>
      <charset val="186"/>
    </font>
    <font>
      <b/>
      <sz val="11"/>
      <name val="Times New Roman"/>
      <family val="1"/>
      <charset val="186"/>
    </font>
    <font>
      <sz val="11"/>
      <name val="Arial"/>
      <family val="2"/>
      <charset val="186"/>
    </font>
    <font>
      <b/>
      <sz val="11"/>
      <name val="Arial"/>
      <family val="2"/>
      <charset val="186"/>
    </font>
    <font>
      <sz val="11"/>
      <name val="Times New Roman"/>
      <family val="1"/>
      <charset val="186"/>
    </font>
    <font>
      <vertAlign val="superscript"/>
      <sz val="11"/>
      <name val="Times New Roman"/>
      <family val="1"/>
      <charset val="186"/>
    </font>
    <font>
      <vertAlign val="superscript"/>
      <sz val="11"/>
      <name val="Times New Roman"/>
      <family val="1"/>
    </font>
    <font>
      <i/>
      <sz val="11"/>
      <name val="Times New Roman"/>
      <family val="1"/>
      <charset val="186"/>
    </font>
    <font>
      <sz val="10"/>
      <name val="Times New Roman"/>
      <family val="1"/>
      <charset val="186"/>
    </font>
    <font>
      <i/>
      <sz val="10"/>
      <name val="Times New Roman"/>
      <family val="1"/>
      <charset val="186"/>
    </font>
    <font>
      <sz val="9"/>
      <color indexed="81"/>
      <name val="Tahoma"/>
      <family val="2"/>
      <charset val="186"/>
    </font>
    <font>
      <sz val="8"/>
      <color indexed="81"/>
      <name val="Tahoma"/>
      <family val="2"/>
      <charset val="186"/>
    </font>
    <font>
      <vertAlign val="superscript"/>
      <sz val="10"/>
      <name val="Times New Roman"/>
      <family val="1"/>
      <charset val="186"/>
    </font>
    <font>
      <b/>
      <sz val="9"/>
      <color indexed="81"/>
      <name val="Tahoma"/>
      <family val="2"/>
      <charset val="186"/>
    </font>
    <font>
      <b/>
      <u/>
      <sz val="10"/>
      <name val="Times New Roman"/>
      <family val="1"/>
    </font>
    <font>
      <i/>
      <sz val="10"/>
      <name val="Times New Roman"/>
      <family val="1"/>
    </font>
    <font>
      <b/>
      <sz val="10"/>
      <name val="Times New Roman"/>
      <family val="1"/>
      <charset val="186"/>
    </font>
    <font>
      <sz val="8"/>
      <name val="Times New Roman"/>
      <family val="1"/>
      <charset val="186"/>
    </font>
    <font>
      <vertAlign val="subscript"/>
      <sz val="10"/>
      <name val="Times New Roman"/>
      <family val="1"/>
      <charset val="186"/>
    </font>
    <font>
      <sz val="10"/>
      <name val="TimesLT"/>
      <charset val="186"/>
    </font>
    <font>
      <sz val="11"/>
      <name val="Calibri"/>
      <family val="2"/>
      <charset val="186"/>
    </font>
    <font>
      <sz val="10"/>
      <color indexed="81"/>
      <name val="Times New Roman"/>
      <family val="1"/>
      <charset val="186"/>
    </font>
    <font>
      <sz val="10"/>
      <name val="Calibri"/>
      <family val="2"/>
      <charset val="186"/>
    </font>
    <font>
      <i/>
      <sz val="9"/>
      <color indexed="81"/>
      <name val="Tahoma"/>
      <family val="2"/>
      <charset val="186"/>
    </font>
    <font>
      <b/>
      <i/>
      <sz val="9"/>
      <color indexed="81"/>
      <name val="Tahoma"/>
      <family val="2"/>
      <charset val="186"/>
    </font>
    <font>
      <u/>
      <sz val="9"/>
      <color indexed="81"/>
      <name val="Tahoma"/>
      <family val="2"/>
      <charset val="186"/>
    </font>
    <font>
      <b/>
      <sz val="10"/>
      <color theme="0"/>
      <name val="Arial"/>
      <family val="2"/>
      <charset val="186"/>
    </font>
    <font>
      <sz val="10"/>
      <color theme="0"/>
      <name val="Arial"/>
      <family val="2"/>
      <charset val="186"/>
    </font>
  </fonts>
  <fills count="16">
    <fill>
      <patternFill patternType="none"/>
    </fill>
    <fill>
      <patternFill patternType="gray125"/>
    </fill>
    <fill>
      <patternFill patternType="solid">
        <fgColor indexed="45"/>
        <bgColor indexed="64"/>
      </patternFill>
    </fill>
    <fill>
      <patternFill patternType="solid">
        <fgColor indexed="9"/>
        <bgColor indexed="64"/>
      </patternFill>
    </fill>
    <fill>
      <patternFill patternType="solid">
        <fgColor indexed="42"/>
        <bgColor indexed="64"/>
      </patternFill>
    </fill>
    <fill>
      <patternFill patternType="solid">
        <fgColor indexed="41"/>
        <bgColor indexed="64"/>
      </patternFill>
    </fill>
    <fill>
      <patternFill patternType="solid">
        <fgColor theme="0"/>
        <bgColor indexed="64"/>
      </patternFill>
    </fill>
    <fill>
      <patternFill patternType="solid">
        <fgColor rgb="FFCCFFCC"/>
        <bgColor indexed="64"/>
      </patternFill>
    </fill>
    <fill>
      <patternFill patternType="solid">
        <fgColor rgb="FFFFCCFF"/>
        <bgColor indexed="64"/>
      </patternFill>
    </fill>
    <fill>
      <patternFill patternType="solid">
        <fgColor theme="0"/>
        <bgColor indexed="26"/>
      </patternFill>
    </fill>
    <fill>
      <patternFill patternType="solid">
        <fgColor theme="3" tint="0.59999389629810485"/>
        <bgColor indexed="64"/>
      </patternFill>
    </fill>
    <fill>
      <patternFill patternType="solid">
        <fgColor rgb="FFCCFFFF"/>
        <bgColor indexed="64"/>
      </patternFill>
    </fill>
    <fill>
      <patternFill patternType="solid">
        <fgColor rgb="FFFFFFFF"/>
        <bgColor rgb="FFFFFFFF"/>
      </patternFill>
    </fill>
    <fill>
      <patternFill patternType="solid">
        <fgColor theme="0"/>
        <bgColor theme="0"/>
      </patternFill>
    </fill>
    <fill>
      <patternFill patternType="solid">
        <fgColor theme="0"/>
        <bgColor rgb="FFFFFFFF"/>
      </patternFill>
    </fill>
    <fill>
      <patternFill patternType="solid">
        <fgColor theme="3" tint="0.59999389629810485"/>
        <bgColor theme="0"/>
      </patternFill>
    </fill>
  </fills>
  <borders count="80">
    <border>
      <left/>
      <right/>
      <top/>
      <bottom/>
      <diagonal/>
    </border>
    <border>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style="medium">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diagonal/>
    </border>
    <border>
      <left style="thin">
        <color indexed="64"/>
      </left>
      <right/>
      <top/>
      <bottom/>
      <diagonal/>
    </border>
    <border>
      <left style="thin">
        <color indexed="64"/>
      </left>
      <right style="medium">
        <color indexed="64"/>
      </right>
      <top/>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style="medium">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right style="thin">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right style="thin">
        <color indexed="64"/>
      </right>
      <top/>
      <bottom style="thin">
        <color indexed="64"/>
      </bottom>
      <diagonal/>
    </border>
    <border>
      <left/>
      <right/>
      <top style="medium">
        <color indexed="64"/>
      </top>
      <bottom/>
      <diagonal/>
    </border>
    <border>
      <left style="thin">
        <color indexed="64"/>
      </left>
      <right style="thin">
        <color indexed="64"/>
      </right>
      <top style="medium">
        <color indexed="64"/>
      </top>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style="thin">
        <color indexed="64"/>
      </left>
      <right/>
      <top style="medium">
        <color indexed="64"/>
      </top>
      <bottom/>
      <diagonal/>
    </border>
    <border>
      <left style="thin">
        <color indexed="8"/>
      </left>
      <right style="thin">
        <color indexed="8"/>
      </right>
      <top style="thin">
        <color indexed="8"/>
      </top>
      <bottom style="thin">
        <color indexed="8"/>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style="thin">
        <color indexed="64"/>
      </top>
      <bottom style="medium">
        <color indexed="64"/>
      </bottom>
      <diagonal/>
    </border>
    <border>
      <left style="hair">
        <color indexed="8"/>
      </left>
      <right/>
      <top style="hair">
        <color indexed="8"/>
      </top>
      <bottom/>
      <diagonal/>
    </border>
    <border>
      <left style="thin">
        <color indexed="64"/>
      </left>
      <right style="thin">
        <color indexed="8"/>
      </right>
      <top style="thin">
        <color indexed="64"/>
      </top>
      <bottom style="thin">
        <color indexed="64"/>
      </bottom>
      <diagonal/>
    </border>
    <border>
      <left style="thin">
        <color indexed="8"/>
      </left>
      <right style="thin">
        <color indexed="8"/>
      </right>
      <top style="thin">
        <color indexed="64"/>
      </top>
      <bottom style="thin">
        <color indexed="64"/>
      </bottom>
      <diagonal/>
    </border>
    <border>
      <left style="thin">
        <color indexed="8"/>
      </left>
      <right style="thin">
        <color indexed="64"/>
      </right>
      <top style="thin">
        <color indexed="64"/>
      </top>
      <bottom style="thin">
        <color indexed="64"/>
      </bottom>
      <diagonal/>
    </border>
    <border>
      <left/>
      <right style="medium">
        <color indexed="64"/>
      </right>
      <top/>
      <bottom style="medium">
        <color indexed="64"/>
      </bottom>
      <diagonal/>
    </border>
    <border>
      <left style="thin">
        <color rgb="FF000000"/>
      </left>
      <right/>
      <top style="thin">
        <color rgb="FF000000"/>
      </top>
      <bottom style="thin">
        <color rgb="FF000000"/>
      </bottom>
      <diagonal/>
    </border>
    <border>
      <left style="thin">
        <color rgb="FF000000"/>
      </left>
      <right/>
      <top style="medium">
        <color indexed="64"/>
      </top>
      <bottom style="thin">
        <color rgb="FF000000"/>
      </bottom>
      <diagonal/>
    </border>
    <border>
      <left style="thin">
        <color rgb="FF000000"/>
      </left>
      <right/>
      <top style="thin">
        <color rgb="FF000000"/>
      </top>
      <bottom style="medium">
        <color indexed="64"/>
      </bottom>
      <diagonal/>
    </border>
    <border>
      <left style="thin">
        <color indexed="8"/>
      </left>
      <right style="thin">
        <color indexed="64"/>
      </right>
      <top/>
      <bottom style="thin">
        <color indexed="64"/>
      </bottom>
      <diagonal/>
    </border>
    <border>
      <left/>
      <right style="medium">
        <color indexed="64"/>
      </right>
      <top/>
      <bottom/>
      <diagonal/>
    </border>
    <border>
      <left style="thin">
        <color indexed="8"/>
      </left>
      <right style="thin">
        <color indexed="8"/>
      </right>
      <top/>
      <bottom style="medium">
        <color indexed="64"/>
      </bottom>
      <diagonal/>
    </border>
    <border>
      <left style="thin">
        <color indexed="8"/>
      </left>
      <right style="thin">
        <color indexed="8"/>
      </right>
      <top style="thin">
        <color indexed="8"/>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medium">
        <color indexed="64"/>
      </top>
      <bottom/>
      <diagonal/>
    </border>
    <border>
      <left style="thin">
        <color rgb="FF000000"/>
      </left>
      <right style="thin">
        <color rgb="FF000000"/>
      </right>
      <top style="thin">
        <color rgb="FF000000"/>
      </top>
      <bottom style="medium">
        <color indexed="64"/>
      </bottom>
      <diagonal/>
    </border>
    <border>
      <left style="medium">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s>
  <cellStyleXfs count="12">
    <xf numFmtId="0" fontId="0" fillId="0" borderId="0"/>
    <xf numFmtId="0" fontId="8" fillId="0" borderId="0"/>
    <xf numFmtId="0" fontId="8" fillId="0" borderId="0"/>
    <xf numFmtId="0" fontId="8" fillId="0" borderId="0"/>
    <xf numFmtId="0" fontId="8" fillId="0" borderId="0"/>
    <xf numFmtId="0" fontId="8" fillId="0" borderId="0"/>
    <xf numFmtId="0" fontId="41" fillId="0" borderId="0"/>
    <xf numFmtId="0" fontId="8" fillId="0" borderId="0"/>
    <xf numFmtId="9" fontId="8" fillId="0" borderId="0" applyFont="0" applyFill="0" applyBorder="0" applyAlignment="0" applyProtection="0"/>
    <xf numFmtId="9" fontId="8" fillId="0" borderId="0" applyFont="0" applyFill="0" applyBorder="0" applyAlignment="0" applyProtection="0"/>
    <xf numFmtId="0" fontId="8" fillId="0" borderId="0"/>
    <xf numFmtId="0" fontId="8" fillId="0" borderId="0"/>
  </cellStyleXfs>
  <cellXfs count="1028">
    <xf numFmtId="0" fontId="0" fillId="0" borderId="0" xfId="0"/>
    <xf numFmtId="0" fontId="2" fillId="0" borderId="0" xfId="0" applyFont="1" applyAlignment="1">
      <alignment vertical="top" wrapText="1"/>
    </xf>
    <xf numFmtId="0" fontId="2" fillId="0" borderId="0" xfId="0" applyFont="1" applyBorder="1" applyAlignment="1">
      <alignment vertical="top" wrapText="1"/>
    </xf>
    <xf numFmtId="0" fontId="2" fillId="0" borderId="0" xfId="0" applyFont="1" applyFill="1" applyBorder="1" applyAlignment="1">
      <alignment vertical="top" wrapText="1"/>
    </xf>
    <xf numFmtId="0" fontId="2" fillId="0" borderId="0" xfId="0" applyFont="1" applyAlignment="1"/>
    <xf numFmtId="0" fontId="4" fillId="0" borderId="0" xfId="0" applyFont="1" applyAlignment="1">
      <alignment vertical="top" wrapText="1"/>
    </xf>
    <xf numFmtId="0" fontId="2" fillId="0" borderId="0" xfId="0" applyFont="1"/>
    <xf numFmtId="0" fontId="2" fillId="0" borderId="0" xfId="0" applyFont="1" applyAlignment="1">
      <alignment horizontal="center"/>
    </xf>
    <xf numFmtId="0" fontId="2" fillId="0" borderId="0" xfId="0" applyFont="1" applyFill="1" applyBorder="1"/>
    <xf numFmtId="0" fontId="2" fillId="0" borderId="0" xfId="0" applyFont="1" applyBorder="1" applyAlignment="1">
      <alignment vertical="top"/>
    </xf>
    <xf numFmtId="0" fontId="2" fillId="0" borderId="0" xfId="0" applyFont="1" applyAlignment="1">
      <alignment wrapText="1"/>
    </xf>
    <xf numFmtId="0" fontId="2" fillId="0" borderId="0" xfId="0" applyFont="1" applyFill="1" applyAlignment="1">
      <alignment vertical="top" wrapText="1"/>
    </xf>
    <xf numFmtId="0" fontId="4" fillId="0" borderId="0" xfId="0" applyFont="1" applyFill="1" applyBorder="1" applyAlignment="1">
      <alignment vertical="top" wrapText="1"/>
    </xf>
    <xf numFmtId="0" fontId="2" fillId="0" borderId="0" xfId="0" applyFont="1" applyFill="1" applyBorder="1" applyAlignment="1">
      <alignment horizontal="center"/>
    </xf>
    <xf numFmtId="0" fontId="2" fillId="0" borderId="0" xfId="0" applyFont="1" applyBorder="1"/>
    <xf numFmtId="0" fontId="4" fillId="0" borderId="0" xfId="0" applyFont="1" applyBorder="1" applyAlignment="1">
      <alignment vertical="top" wrapText="1"/>
    </xf>
    <xf numFmtId="1" fontId="4" fillId="0" borderId="0" xfId="0" applyNumberFormat="1" applyFont="1" applyFill="1" applyBorder="1" applyAlignment="1">
      <alignment horizontal="center" vertical="center"/>
    </xf>
    <xf numFmtId="1" fontId="2" fillId="0" borderId="0" xfId="0" applyNumberFormat="1" applyFont="1" applyFill="1" applyBorder="1" applyAlignment="1">
      <alignment horizontal="right"/>
    </xf>
    <xf numFmtId="0" fontId="2" fillId="0" borderId="0" xfId="0" applyFont="1" applyFill="1" applyBorder="1" applyAlignment="1">
      <alignment horizontal="center" vertical="top" wrapText="1"/>
    </xf>
    <xf numFmtId="0" fontId="2" fillId="0" borderId="0" xfId="0" applyFont="1" applyFill="1" applyBorder="1" applyAlignment="1">
      <alignment horizontal="left" vertical="top" wrapText="1"/>
    </xf>
    <xf numFmtId="0" fontId="4" fillId="0" borderId="0" xfId="0" applyFont="1" applyFill="1" applyBorder="1" applyAlignment="1">
      <alignment horizontal="left" vertical="top" wrapText="1"/>
    </xf>
    <xf numFmtId="2" fontId="2" fillId="0" borderId="0" xfId="0" applyNumberFormat="1" applyFont="1" applyFill="1" applyBorder="1" applyAlignment="1">
      <alignment vertical="top" wrapText="1"/>
    </xf>
    <xf numFmtId="2" fontId="4" fillId="0" borderId="0" xfId="0" applyNumberFormat="1" applyFont="1" applyFill="1" applyBorder="1" applyAlignment="1">
      <alignment vertical="top" wrapText="1"/>
    </xf>
    <xf numFmtId="0" fontId="0" fillId="0" borderId="0" xfId="0" applyBorder="1"/>
    <xf numFmtId="0" fontId="2" fillId="0" borderId="0" xfId="0" applyFont="1" applyBorder="1" applyAlignment="1">
      <alignment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0" xfId="0" applyFont="1" applyBorder="1" applyAlignment="1"/>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4" xfId="0" applyFont="1" applyFill="1" applyBorder="1" applyAlignment="1">
      <alignment horizontal="center" vertical="center"/>
    </xf>
    <xf numFmtId="0" fontId="9" fillId="0" borderId="4" xfId="0" applyNumberFormat="1" applyFont="1" applyBorder="1" applyAlignment="1">
      <alignment horizontal="center" vertical="center"/>
    </xf>
    <xf numFmtId="0" fontId="9" fillId="0" borderId="5" xfId="0" applyNumberFormat="1" applyFont="1" applyBorder="1" applyAlignment="1">
      <alignment horizontal="center" vertical="center"/>
    </xf>
    <xf numFmtId="0" fontId="9" fillId="0" borderId="0" xfId="0" applyNumberFormat="1" applyFont="1" applyAlignment="1">
      <alignment horizontal="center" vertical="center"/>
    </xf>
    <xf numFmtId="0" fontId="4" fillId="0" borderId="0" xfId="0" applyFont="1" applyFill="1" applyBorder="1" applyAlignment="1">
      <alignment vertical="top"/>
    </xf>
    <xf numFmtId="0" fontId="5" fillId="0" borderId="0" xfId="0" applyFont="1" applyBorder="1" applyAlignment="1">
      <alignment vertical="top" wrapText="1"/>
    </xf>
    <xf numFmtId="0" fontId="4" fillId="0" borderId="0" xfId="0" applyFont="1" applyBorder="1" applyAlignment="1">
      <alignment vertical="top"/>
    </xf>
    <xf numFmtId="1" fontId="2" fillId="0" borderId="0" xfId="0" applyNumberFormat="1" applyFont="1" applyBorder="1" applyAlignment="1">
      <alignment horizontal="center"/>
    </xf>
    <xf numFmtId="1" fontId="2" fillId="0" borderId="0" xfId="0" applyNumberFormat="1" applyFont="1" applyBorder="1"/>
    <xf numFmtId="0" fontId="4" fillId="0" borderId="0" xfId="0" applyFont="1" applyFill="1" applyBorder="1" applyAlignment="1">
      <alignment horizontal="center" vertical="center"/>
    </xf>
    <xf numFmtId="1" fontId="4" fillId="0" borderId="0" xfId="0" applyNumberFormat="1" applyFont="1" applyFill="1" applyBorder="1" applyAlignment="1">
      <alignment horizontal="right"/>
    </xf>
    <xf numFmtId="0" fontId="2" fillId="0" borderId="0" xfId="0" applyFont="1" applyFill="1" applyBorder="1" applyAlignment="1">
      <alignment horizontal="center" vertical="center"/>
    </xf>
    <xf numFmtId="0" fontId="7" fillId="0" borderId="4" xfId="0" applyFont="1" applyBorder="1" applyAlignment="1">
      <alignment horizontal="center" vertical="center"/>
    </xf>
    <xf numFmtId="0" fontId="7" fillId="0" borderId="7" xfId="0" applyFont="1" applyBorder="1" applyAlignment="1">
      <alignment horizontal="center" vertical="center"/>
    </xf>
    <xf numFmtId="0" fontId="7" fillId="0" borderId="3" xfId="0" applyFont="1" applyBorder="1" applyAlignment="1">
      <alignment horizontal="center" vertical="center"/>
    </xf>
    <xf numFmtId="0" fontId="9" fillId="0" borderId="0" xfId="0" applyFont="1"/>
    <xf numFmtId="0" fontId="9" fillId="0" borderId="0" xfId="0" applyFont="1" applyAlignment="1">
      <alignment vertical="top" wrapText="1"/>
    </xf>
    <xf numFmtId="49" fontId="14" fillId="0" borderId="0" xfId="0" applyNumberFormat="1" applyFont="1" applyFill="1" applyBorder="1" applyAlignment="1">
      <alignment vertical="top"/>
    </xf>
    <xf numFmtId="0" fontId="14" fillId="0" borderId="0" xfId="0" applyFont="1" applyAlignment="1">
      <alignment vertical="top" wrapText="1"/>
    </xf>
    <xf numFmtId="0" fontId="1" fillId="0" borderId="2" xfId="0" applyNumberFormat="1" applyFont="1" applyFill="1" applyBorder="1" applyAlignment="1">
      <alignment horizontal="center" vertical="center"/>
    </xf>
    <xf numFmtId="0" fontId="1" fillId="0" borderId="10" xfId="0" applyNumberFormat="1" applyFont="1" applyFill="1" applyBorder="1" applyAlignment="1">
      <alignment horizontal="center" vertical="center"/>
    </xf>
    <xf numFmtId="0" fontId="1" fillId="0" borderId="3" xfId="0" applyNumberFormat="1" applyFont="1" applyFill="1" applyBorder="1" applyAlignment="1">
      <alignment horizontal="center" vertical="center"/>
    </xf>
    <xf numFmtId="0" fontId="1" fillId="0" borderId="11" xfId="0" applyNumberFormat="1" applyFont="1" applyFill="1" applyBorder="1" applyAlignment="1">
      <alignment horizontal="center" vertical="center"/>
    </xf>
    <xf numFmtId="0" fontId="9" fillId="0" borderId="0" xfId="0" applyNumberFormat="1" applyFont="1" applyFill="1" applyBorder="1" applyAlignment="1">
      <alignment horizontal="center" vertical="center"/>
    </xf>
    <xf numFmtId="0" fontId="9" fillId="0" borderId="0" xfId="0" applyNumberFormat="1" applyFont="1" applyBorder="1" applyAlignment="1">
      <alignment horizontal="center" vertical="center"/>
    </xf>
    <xf numFmtId="0" fontId="3" fillId="0" borderId="0" xfId="0" applyFont="1" applyFill="1" applyBorder="1" applyAlignment="1">
      <alignment horizontal="center"/>
    </xf>
    <xf numFmtId="2" fontId="5" fillId="0" borderId="0" xfId="0" applyNumberFormat="1" applyFont="1" applyFill="1" applyBorder="1"/>
    <xf numFmtId="0" fontId="9" fillId="0" borderId="3" xfId="0" applyNumberFormat="1" applyFont="1" applyBorder="1" applyAlignment="1">
      <alignment horizontal="center" vertical="center"/>
    </xf>
    <xf numFmtId="0" fontId="1" fillId="0" borderId="18" xfId="0" applyNumberFormat="1" applyFont="1" applyFill="1" applyBorder="1" applyAlignment="1">
      <alignment horizontal="center" vertical="center"/>
    </xf>
    <xf numFmtId="0" fontId="0" fillId="0" borderId="7" xfId="0" applyBorder="1"/>
    <xf numFmtId="0" fontId="0" fillId="0" borderId="4" xfId="0" applyBorder="1"/>
    <xf numFmtId="0" fontId="0" fillId="0" borderId="0" xfId="0" applyAlignment="1">
      <alignment wrapText="1"/>
    </xf>
    <xf numFmtId="0" fontId="16" fillId="0" borderId="0" xfId="0" applyFont="1" applyAlignment="1">
      <alignment horizontal="center"/>
    </xf>
    <xf numFmtId="0" fontId="9" fillId="2" borderId="7" xfId="0" applyFont="1" applyFill="1" applyBorder="1" applyAlignment="1">
      <alignment horizontal="center"/>
    </xf>
    <xf numFmtId="0" fontId="10" fillId="0" borderId="0" xfId="0" applyNumberFormat="1" applyFont="1" applyBorder="1" applyAlignment="1">
      <alignment horizontal="center" vertical="center" wrapText="1"/>
    </xf>
    <xf numFmtId="0" fontId="9" fillId="0" borderId="0" xfId="0" applyFont="1" applyBorder="1"/>
    <xf numFmtId="0" fontId="9" fillId="0" borderId="7" xfId="0" applyFont="1" applyBorder="1" applyAlignment="1">
      <alignment horizontal="center" vertical="center"/>
    </xf>
    <xf numFmtId="0" fontId="9" fillId="4" borderId="7" xfId="0" applyFont="1" applyFill="1" applyBorder="1" applyAlignment="1">
      <alignment horizontal="center"/>
    </xf>
    <xf numFmtId="0" fontId="9" fillId="5" borderId="7" xfId="0" applyFont="1" applyFill="1" applyBorder="1"/>
    <xf numFmtId="0" fontId="1" fillId="0" borderId="0" xfId="0" applyFont="1" applyAlignment="1">
      <alignment horizontal="center"/>
    </xf>
    <xf numFmtId="0" fontId="2" fillId="0" borderId="0" xfId="0" applyFont="1" applyAlignment="1">
      <alignment horizontal="left"/>
    </xf>
    <xf numFmtId="0" fontId="2" fillId="0" borderId="22" xfId="0" applyFont="1" applyBorder="1" applyAlignment="1">
      <alignment wrapText="1"/>
    </xf>
    <xf numFmtId="0" fontId="3" fillId="0" borderId="13" xfId="0" applyFont="1" applyBorder="1"/>
    <xf numFmtId="0" fontId="9" fillId="0" borderId="2" xfId="0" applyFont="1" applyBorder="1" applyAlignment="1">
      <alignment horizontal="center" vertical="center"/>
    </xf>
    <xf numFmtId="0" fontId="0" fillId="0" borderId="2" xfId="0" applyBorder="1"/>
    <xf numFmtId="0" fontId="7" fillId="0" borderId="23" xfId="0" applyFont="1" applyBorder="1" applyAlignment="1">
      <alignment horizontal="center" vertical="center"/>
    </xf>
    <xf numFmtId="0" fontId="9" fillId="0" borderId="23" xfId="0" applyFont="1" applyBorder="1" applyAlignment="1">
      <alignment horizontal="center" vertical="center"/>
    </xf>
    <xf numFmtId="0" fontId="0" fillId="0" borderId="23" xfId="0" applyBorder="1"/>
    <xf numFmtId="164" fontId="7" fillId="0" borderId="7" xfId="0" applyNumberFormat="1" applyFont="1" applyBorder="1" applyAlignment="1">
      <alignment horizontal="center" vertical="center"/>
    </xf>
    <xf numFmtId="0" fontId="7" fillId="2" borderId="3" xfId="0" applyFont="1" applyFill="1" applyBorder="1" applyAlignment="1">
      <alignment horizontal="center" vertical="center"/>
    </xf>
    <xf numFmtId="0" fontId="0" fillId="0" borderId="3" xfId="0" applyBorder="1"/>
    <xf numFmtId="0" fontId="7" fillId="2" borderId="7" xfId="0" applyFont="1" applyFill="1" applyBorder="1" applyAlignment="1">
      <alignment horizontal="center" vertical="center"/>
    </xf>
    <xf numFmtId="0" fontId="7" fillId="2" borderId="4" xfId="0" applyFont="1" applyFill="1" applyBorder="1" applyAlignment="1">
      <alignment horizontal="center" vertical="center"/>
    </xf>
    <xf numFmtId="0" fontId="9" fillId="0" borderId="19" xfId="0" applyNumberFormat="1" applyFont="1" applyBorder="1" applyAlignment="1">
      <alignment horizontal="center" vertical="center"/>
    </xf>
    <xf numFmtId="0" fontId="2" fillId="0" borderId="19" xfId="0" applyFont="1" applyBorder="1" applyAlignment="1">
      <alignment horizontal="center" vertical="center"/>
    </xf>
    <xf numFmtId="0" fontId="13" fillId="0" borderId="0" xfId="0" applyFont="1" applyBorder="1" applyAlignment="1">
      <alignment vertical="center" wrapText="1"/>
    </xf>
    <xf numFmtId="0" fontId="2" fillId="0" borderId="26" xfId="0" applyFont="1" applyBorder="1" applyAlignment="1">
      <alignment wrapText="1"/>
    </xf>
    <xf numFmtId="0" fontId="11" fillId="0" borderId="7" xfId="0" applyFont="1" applyFill="1" applyBorder="1" applyAlignment="1">
      <alignment vertical="top" wrapText="1"/>
    </xf>
    <xf numFmtId="0" fontId="11" fillId="0" borderId="7" xfId="0" applyFont="1" applyBorder="1" applyAlignment="1">
      <alignment vertical="top" wrapText="1"/>
    </xf>
    <xf numFmtId="0" fontId="9" fillId="0" borderId="7" xfId="0" applyNumberFormat="1" applyFont="1" applyBorder="1" applyAlignment="1">
      <alignment horizontal="center" vertical="center"/>
    </xf>
    <xf numFmtId="0" fontId="9" fillId="0" borderId="8" xfId="0" applyNumberFormat="1" applyFont="1" applyBorder="1" applyAlignment="1">
      <alignment horizontal="center" vertical="center"/>
    </xf>
    <xf numFmtId="0" fontId="1" fillId="0" borderId="2" xfId="0" applyNumberFormat="1" applyFont="1" applyFill="1" applyBorder="1" applyAlignment="1">
      <alignment horizontal="center"/>
    </xf>
    <xf numFmtId="0" fontId="1" fillId="0" borderId="4" xfId="0" applyNumberFormat="1" applyFont="1" applyFill="1" applyBorder="1" applyAlignment="1">
      <alignment horizontal="center"/>
    </xf>
    <xf numFmtId="0" fontId="9" fillId="0" borderId="2" xfId="0" applyNumberFormat="1" applyFont="1" applyBorder="1" applyAlignment="1">
      <alignment horizontal="center" vertical="center"/>
    </xf>
    <xf numFmtId="0" fontId="9" fillId="0" borderId="6" xfId="0" applyNumberFormat="1" applyFont="1" applyBorder="1" applyAlignment="1">
      <alignment horizontal="center" vertical="center"/>
    </xf>
    <xf numFmtId="0" fontId="1" fillId="0" borderId="10" xfId="0" applyNumberFormat="1" applyFont="1" applyFill="1" applyBorder="1" applyAlignment="1">
      <alignment horizontal="center"/>
    </xf>
    <xf numFmtId="0" fontId="1" fillId="0" borderId="19" xfId="0" applyNumberFormat="1" applyFont="1" applyFill="1" applyBorder="1" applyAlignment="1">
      <alignment horizontal="center"/>
    </xf>
    <xf numFmtId="0" fontId="9" fillId="0" borderId="10" xfId="0" applyNumberFormat="1" applyFont="1" applyBorder="1" applyAlignment="1">
      <alignment horizontal="center" vertical="center"/>
    </xf>
    <xf numFmtId="0" fontId="9" fillId="0" borderId="24" xfId="0" applyNumberFormat="1" applyFont="1" applyBorder="1" applyAlignment="1">
      <alignment horizontal="center" vertical="center"/>
    </xf>
    <xf numFmtId="0" fontId="1" fillId="0" borderId="11" xfId="0" applyNumberFormat="1" applyFont="1" applyFill="1" applyBorder="1" applyAlignment="1">
      <alignment horizontal="center"/>
    </xf>
    <xf numFmtId="0" fontId="23" fillId="0" borderId="0" xfId="0" applyFont="1" applyAlignment="1">
      <alignment vertical="top"/>
    </xf>
    <xf numFmtId="0" fontId="24" fillId="0" borderId="0" xfId="0" applyFont="1" applyAlignment="1">
      <alignment wrapText="1"/>
    </xf>
    <xf numFmtId="0" fontId="25" fillId="0" borderId="0" xfId="0" applyFont="1" applyAlignment="1"/>
    <xf numFmtId="0" fontId="26" fillId="0" borderId="0" xfId="0" applyFont="1" applyAlignment="1">
      <alignment wrapText="1"/>
    </xf>
    <xf numFmtId="0" fontId="23" fillId="0" borderId="28" xfId="0" applyFont="1" applyBorder="1" applyAlignment="1">
      <alignment horizontal="center" vertical="center" wrapText="1"/>
    </xf>
    <xf numFmtId="0" fontId="23" fillId="0" borderId="22" xfId="0" applyFont="1" applyBorder="1" applyAlignment="1">
      <alignment horizontal="center" vertical="center" wrapText="1"/>
    </xf>
    <xf numFmtId="0" fontId="23" fillId="0" borderId="13" xfId="0" applyFont="1" applyBorder="1" applyAlignment="1">
      <alignment horizontal="center" vertical="center" wrapText="1"/>
    </xf>
    <xf numFmtId="0" fontId="26" fillId="3" borderId="14" xfId="0" applyFont="1" applyFill="1" applyBorder="1" applyAlignment="1">
      <alignment vertical="top" wrapText="1"/>
    </xf>
    <xf numFmtId="0" fontId="26" fillId="3" borderId="2" xfId="0" applyFont="1" applyFill="1" applyBorder="1" applyAlignment="1">
      <alignment vertical="top" wrapText="1"/>
    </xf>
    <xf numFmtId="0" fontId="26" fillId="3" borderId="29" xfId="0" applyFont="1" applyFill="1" applyBorder="1" applyAlignment="1">
      <alignment vertical="top" wrapText="1"/>
    </xf>
    <xf numFmtId="0" fontId="26" fillId="3" borderId="7" xfId="0" applyFont="1" applyFill="1" applyBorder="1" applyAlignment="1">
      <alignment vertical="top" wrapText="1"/>
    </xf>
    <xf numFmtId="0" fontId="26" fillId="3" borderId="27" xfId="0" applyFont="1" applyFill="1" applyBorder="1" applyAlignment="1">
      <alignment vertical="top" wrapText="1"/>
    </xf>
    <xf numFmtId="0" fontId="26" fillId="3" borderId="4" xfId="0" applyFont="1" applyFill="1" applyBorder="1" applyAlignment="1">
      <alignment vertical="top" wrapText="1"/>
    </xf>
    <xf numFmtId="0" fontId="26" fillId="3" borderId="0" xfId="0" applyFont="1" applyFill="1" applyBorder="1" applyAlignment="1">
      <alignment vertical="top" wrapText="1"/>
    </xf>
    <xf numFmtId="0" fontId="26" fillId="6" borderId="4" xfId="0" applyFont="1" applyFill="1" applyBorder="1" applyAlignment="1">
      <alignment vertical="top" wrapText="1"/>
    </xf>
    <xf numFmtId="0" fontId="26" fillId="6" borderId="0" xfId="0" applyFont="1" applyFill="1" applyBorder="1" applyAlignment="1">
      <alignment vertical="top" wrapText="1"/>
    </xf>
    <xf numFmtId="0" fontId="26" fillId="3" borderId="7" xfId="0" applyFont="1" applyFill="1" applyBorder="1" applyAlignment="1">
      <alignment horizontal="left" vertical="top" wrapText="1"/>
    </xf>
    <xf numFmtId="0" fontId="26" fillId="3" borderId="18" xfId="0" applyFont="1" applyFill="1" applyBorder="1" applyAlignment="1">
      <alignment vertical="top" wrapText="1"/>
    </xf>
    <xf numFmtId="0" fontId="26" fillId="3" borderId="3" xfId="0" applyFont="1" applyFill="1" applyBorder="1" applyAlignment="1">
      <alignment vertical="top" wrapText="1"/>
    </xf>
    <xf numFmtId="0" fontId="26" fillId="3" borderId="31" xfId="0" applyFont="1" applyFill="1" applyBorder="1" applyAlignment="1">
      <alignment vertical="top" wrapText="1"/>
    </xf>
    <xf numFmtId="0" fontId="26" fillId="3" borderId="25" xfId="0" applyFont="1" applyFill="1" applyBorder="1" applyAlignment="1">
      <alignment vertical="top" wrapText="1"/>
    </xf>
    <xf numFmtId="0" fontId="26" fillId="3" borderId="25" xfId="0" applyFont="1" applyFill="1" applyBorder="1" applyAlignment="1">
      <alignment horizontal="left" vertical="top" wrapText="1"/>
    </xf>
    <xf numFmtId="0" fontId="26" fillId="3" borderId="16" xfId="0" applyFont="1" applyFill="1" applyBorder="1" applyAlignment="1">
      <alignment vertical="top" wrapText="1"/>
    </xf>
    <xf numFmtId="0" fontId="26" fillId="3" borderId="0" xfId="0" applyFont="1" applyFill="1" applyBorder="1" applyAlignment="1">
      <alignment horizontal="left" vertical="top" wrapText="1"/>
    </xf>
    <xf numFmtId="0" fontId="26" fillId="3" borderId="32" xfId="0" applyFont="1" applyFill="1" applyBorder="1" applyAlignment="1">
      <alignment vertical="top" wrapText="1"/>
    </xf>
    <xf numFmtId="0" fontId="26" fillId="3" borderId="32" xfId="0" applyFont="1" applyFill="1" applyBorder="1" applyAlignment="1">
      <alignment horizontal="left" vertical="top" wrapText="1"/>
    </xf>
    <xf numFmtId="0" fontId="26" fillId="3" borderId="1" xfId="0" applyFont="1" applyFill="1" applyBorder="1" applyAlignment="1">
      <alignment horizontal="left" vertical="top" wrapText="1"/>
    </xf>
    <xf numFmtId="0" fontId="26" fillId="3" borderId="34" xfId="0" applyFont="1" applyFill="1" applyBorder="1" applyAlignment="1">
      <alignment vertical="top" wrapText="1"/>
    </xf>
    <xf numFmtId="0" fontId="26" fillId="3" borderId="34" xfId="0" applyFont="1" applyFill="1" applyBorder="1" applyAlignment="1">
      <alignment horizontal="left" vertical="top" wrapText="1"/>
    </xf>
    <xf numFmtId="0" fontId="26" fillId="6" borderId="23" xfId="0" applyFont="1" applyFill="1" applyBorder="1" applyAlignment="1">
      <alignment vertical="top" wrapText="1"/>
    </xf>
    <xf numFmtId="0" fontId="26" fillId="3" borderId="36" xfId="0" applyFont="1" applyFill="1" applyBorder="1" applyAlignment="1">
      <alignment vertical="top" wrapText="1"/>
    </xf>
    <xf numFmtId="0" fontId="26" fillId="3" borderId="0" xfId="0" applyFont="1" applyFill="1" applyBorder="1" applyAlignment="1">
      <alignment horizontal="right" vertical="top" wrapText="1"/>
    </xf>
    <xf numFmtId="0" fontId="26" fillId="3" borderId="17" xfId="0" applyFont="1" applyFill="1" applyBorder="1" applyAlignment="1">
      <alignment vertical="top" wrapText="1"/>
    </xf>
    <xf numFmtId="0" fontId="26" fillId="6" borderId="7" xfId="0" applyFont="1" applyFill="1" applyBorder="1" applyAlignment="1">
      <alignment vertical="top" wrapText="1"/>
    </xf>
    <xf numFmtId="0" fontId="26" fillId="3" borderId="12" xfId="0" applyFont="1" applyFill="1" applyBorder="1" applyAlignment="1">
      <alignment horizontal="left" vertical="top" wrapText="1"/>
    </xf>
    <xf numFmtId="0" fontId="26" fillId="3" borderId="40" xfId="0" applyFont="1" applyFill="1" applyBorder="1" applyAlignment="1">
      <alignment vertical="top" wrapText="1"/>
    </xf>
    <xf numFmtId="0" fontId="26" fillId="3" borderId="41" xfId="0" applyFont="1" applyFill="1" applyBorder="1" applyAlignment="1">
      <alignment vertical="top" wrapText="1"/>
    </xf>
    <xf numFmtId="0" fontId="26" fillId="3" borderId="42" xfId="0" applyFont="1" applyFill="1" applyBorder="1" applyAlignment="1">
      <alignment vertical="top" wrapText="1"/>
    </xf>
    <xf numFmtId="0" fontId="26" fillId="3" borderId="43" xfId="0" applyFont="1" applyFill="1" applyBorder="1" applyAlignment="1">
      <alignment vertical="top" wrapText="1"/>
    </xf>
    <xf numFmtId="0" fontId="26" fillId="3" borderId="30" xfId="0" applyFont="1" applyFill="1" applyBorder="1" applyAlignment="1">
      <alignment vertical="top" wrapText="1"/>
    </xf>
    <xf numFmtId="0" fontId="26" fillId="3" borderId="44" xfId="0" applyFont="1" applyFill="1" applyBorder="1" applyAlignment="1">
      <alignment vertical="top" wrapText="1"/>
    </xf>
    <xf numFmtId="0" fontId="26" fillId="3" borderId="7" xfId="0" applyFont="1" applyFill="1" applyBorder="1" applyAlignment="1">
      <alignment horizontal="center" vertical="top" wrapText="1"/>
    </xf>
    <xf numFmtId="0" fontId="26" fillId="3" borderId="4" xfId="0" applyFont="1" applyFill="1" applyBorder="1" applyAlignment="1">
      <alignment horizontal="center" vertical="top" wrapText="1"/>
    </xf>
    <xf numFmtId="0" fontId="0" fillId="0" borderId="0" xfId="0" applyAlignment="1">
      <alignment horizontal="left"/>
    </xf>
    <xf numFmtId="0" fontId="10" fillId="0" borderId="34" xfId="0" applyFont="1" applyBorder="1" applyAlignment="1">
      <alignment horizontal="center" vertical="center" wrapText="1"/>
    </xf>
    <xf numFmtId="14" fontId="26" fillId="3" borderId="17" xfId="0" applyNumberFormat="1" applyFont="1" applyFill="1" applyBorder="1" applyAlignment="1">
      <alignment vertical="top" wrapText="1"/>
    </xf>
    <xf numFmtId="0" fontId="26" fillId="6" borderId="0" xfId="0" applyFont="1" applyFill="1" applyBorder="1" applyAlignment="1">
      <alignment horizontal="left" vertical="top" wrapText="1"/>
    </xf>
    <xf numFmtId="0" fontId="26" fillId="6" borderId="1" xfId="0" applyFont="1" applyFill="1" applyBorder="1" applyAlignment="1">
      <alignment horizontal="left" vertical="top" wrapText="1"/>
    </xf>
    <xf numFmtId="0" fontId="26" fillId="6" borderId="27" xfId="0" applyFont="1" applyFill="1" applyBorder="1" applyAlignment="1">
      <alignment vertical="top" wrapText="1"/>
    </xf>
    <xf numFmtId="0" fontId="26" fillId="3" borderId="21" xfId="0" applyFont="1" applyFill="1" applyBorder="1" applyAlignment="1">
      <alignment vertical="top" wrapText="1"/>
    </xf>
    <xf numFmtId="0" fontId="26" fillId="3" borderId="48" xfId="0" applyFont="1" applyFill="1" applyBorder="1" applyAlignment="1">
      <alignment vertical="top" wrapText="1"/>
    </xf>
    <xf numFmtId="0" fontId="26" fillId="3" borderId="2" xfId="0" applyFont="1" applyFill="1" applyBorder="1" applyAlignment="1">
      <alignment horizontal="left" vertical="top" wrapText="1"/>
    </xf>
    <xf numFmtId="0" fontId="9" fillId="0" borderId="17" xfId="0" applyFont="1" applyFill="1" applyBorder="1" applyAlignment="1">
      <alignment horizontal="center" vertical="top" wrapText="1"/>
    </xf>
    <xf numFmtId="0" fontId="2" fillId="0" borderId="4" xfId="0" applyFont="1" applyFill="1" applyBorder="1" applyAlignment="1">
      <alignment horizontal="center" vertical="center" wrapText="1"/>
    </xf>
    <xf numFmtId="0" fontId="26" fillId="3" borderId="11" xfId="0" applyFont="1" applyFill="1" applyBorder="1" applyAlignment="1">
      <alignment horizontal="center" vertical="top" wrapText="1"/>
    </xf>
    <xf numFmtId="0" fontId="26" fillId="3" borderId="19" xfId="0" applyFont="1" applyFill="1" applyBorder="1" applyAlignment="1">
      <alignment horizontal="center" vertical="top" wrapText="1"/>
    </xf>
    <xf numFmtId="0" fontId="26" fillId="3" borderId="2" xfId="0" applyFont="1" applyFill="1" applyBorder="1" applyAlignment="1">
      <alignment horizontal="center" vertical="top" wrapText="1"/>
    </xf>
    <xf numFmtId="0" fontId="30" fillId="0" borderId="7" xfId="0" applyFont="1" applyBorder="1" applyAlignment="1">
      <alignment horizontal="center" vertical="center" wrapText="1"/>
    </xf>
    <xf numFmtId="0" fontId="24" fillId="0" borderId="0" xfId="0" applyFont="1" applyAlignment="1">
      <alignment horizontal="center" wrapText="1"/>
    </xf>
    <xf numFmtId="0" fontId="26" fillId="0" borderId="0" xfId="0" applyFont="1" applyAlignment="1">
      <alignment horizontal="center" wrapText="1"/>
    </xf>
    <xf numFmtId="0" fontId="26" fillId="3" borderId="10" xfId="0" applyFont="1" applyFill="1" applyBorder="1" applyAlignment="1">
      <alignment horizontal="center" vertical="top" wrapText="1"/>
    </xf>
    <xf numFmtId="0" fontId="26" fillId="3" borderId="32" xfId="0" applyFont="1" applyFill="1" applyBorder="1" applyAlignment="1">
      <alignment horizontal="center" vertical="top" wrapText="1"/>
    </xf>
    <xf numFmtId="0" fontId="26" fillId="3" borderId="34" xfId="0" applyFont="1" applyFill="1" applyBorder="1" applyAlignment="1">
      <alignment horizontal="center" vertical="top" wrapText="1"/>
    </xf>
    <xf numFmtId="0" fontId="26" fillId="3" borderId="40" xfId="0" applyFont="1" applyFill="1" applyBorder="1" applyAlignment="1">
      <alignment horizontal="center" vertical="top" wrapText="1"/>
    </xf>
    <xf numFmtId="0" fontId="26" fillId="6" borderId="25" xfId="0" applyFont="1" applyFill="1" applyBorder="1" applyAlignment="1">
      <alignment horizontal="center" vertical="top" wrapText="1"/>
    </xf>
    <xf numFmtId="0" fontId="26" fillId="6" borderId="19" xfId="0" applyFont="1" applyFill="1" applyBorder="1" applyAlignment="1">
      <alignment horizontal="center" vertical="top" wrapText="1"/>
    </xf>
    <xf numFmtId="0" fontId="26" fillId="3" borderId="26" xfId="0" applyFont="1" applyFill="1" applyBorder="1" applyAlignment="1">
      <alignment horizontal="center" vertical="top" wrapText="1"/>
    </xf>
    <xf numFmtId="0" fontId="26" fillId="3" borderId="52" xfId="0" applyFont="1" applyFill="1" applyBorder="1" applyAlignment="1">
      <alignment horizontal="center" vertical="top" wrapText="1"/>
    </xf>
    <xf numFmtId="0" fontId="26" fillId="3" borderId="28" xfId="0" applyFont="1" applyFill="1" applyBorder="1" applyAlignment="1">
      <alignment vertical="top" wrapText="1"/>
    </xf>
    <xf numFmtId="0" fontId="26" fillId="6" borderId="22" xfId="0" applyFont="1" applyFill="1" applyBorder="1" applyAlignment="1">
      <alignment vertical="top" wrapText="1"/>
    </xf>
    <xf numFmtId="0" fontId="26" fillId="6" borderId="48" xfId="0" applyFont="1" applyFill="1" applyBorder="1" applyAlignment="1">
      <alignment horizontal="left" vertical="top" wrapText="1"/>
    </xf>
    <xf numFmtId="0" fontId="26" fillId="3" borderId="52" xfId="0" applyFont="1" applyFill="1" applyBorder="1" applyAlignment="1">
      <alignment vertical="top" wrapText="1"/>
    </xf>
    <xf numFmtId="0" fontId="26" fillId="3" borderId="9" xfId="0" applyFont="1" applyFill="1" applyBorder="1" applyAlignment="1">
      <alignment vertical="top" wrapText="1"/>
    </xf>
    <xf numFmtId="0" fontId="26" fillId="6" borderId="2" xfId="0" applyFont="1" applyFill="1" applyBorder="1" applyAlignment="1">
      <alignment vertical="top" wrapText="1"/>
    </xf>
    <xf numFmtId="0" fontId="8" fillId="0" borderId="0" xfId="0" applyFont="1" applyAlignment="1">
      <alignment horizontal="center"/>
    </xf>
    <xf numFmtId="0" fontId="2" fillId="0" borderId="22" xfId="0" applyFont="1" applyBorder="1" applyAlignment="1">
      <alignment horizontal="center" vertical="center" wrapText="1"/>
    </xf>
    <xf numFmtId="0" fontId="26" fillId="0" borderId="7" xfId="0" applyFont="1" applyFill="1" applyBorder="1" applyAlignment="1">
      <alignment horizontal="center" vertical="top" wrapText="1"/>
    </xf>
    <xf numFmtId="0" fontId="26" fillId="6" borderId="2" xfId="0" applyFont="1" applyFill="1" applyBorder="1" applyAlignment="1">
      <alignment horizontal="center" vertical="top" wrapText="1"/>
    </xf>
    <xf numFmtId="0" fontId="26" fillId="6" borderId="4" xfId="0" applyFont="1" applyFill="1" applyBorder="1" applyAlignment="1">
      <alignment horizontal="center" vertical="top" wrapText="1"/>
    </xf>
    <xf numFmtId="0" fontId="2" fillId="0" borderId="7" xfId="0" applyFont="1" applyBorder="1" applyAlignment="1">
      <alignment horizontal="center" vertical="center" wrapText="1"/>
    </xf>
    <xf numFmtId="0" fontId="2" fillId="0" borderId="2" xfId="0" applyFont="1" applyBorder="1" applyAlignment="1">
      <alignment horizontal="center" vertical="center" wrapText="1"/>
    </xf>
    <xf numFmtId="0" fontId="26" fillId="3" borderId="23" xfId="0" applyFont="1" applyFill="1" applyBorder="1" applyAlignment="1">
      <alignment horizontal="center" vertical="top" wrapText="1"/>
    </xf>
    <xf numFmtId="3" fontId="26" fillId="3" borderId="24" xfId="0" applyNumberFormat="1" applyFont="1" applyFill="1" applyBorder="1" applyAlignment="1">
      <alignment horizontal="center" vertical="top" wrapText="1"/>
    </xf>
    <xf numFmtId="0" fontId="2" fillId="0" borderId="23" xfId="0" applyFont="1" applyBorder="1" applyAlignment="1">
      <alignment horizontal="center" vertical="center" wrapText="1"/>
    </xf>
    <xf numFmtId="0" fontId="30" fillId="0" borderId="2" xfId="0" applyFont="1" applyBorder="1" applyAlignment="1">
      <alignment horizontal="center" vertical="center" wrapText="1"/>
    </xf>
    <xf numFmtId="0" fontId="30" fillId="0" borderId="7" xfId="0" applyFont="1" applyBorder="1" applyAlignment="1">
      <alignment horizontal="center" vertical="center"/>
    </xf>
    <xf numFmtId="0" fontId="30" fillId="0" borderId="36" xfId="0" applyFont="1" applyBorder="1" applyAlignment="1">
      <alignment horizontal="center" vertical="center"/>
    </xf>
    <xf numFmtId="0" fontId="30" fillId="0" borderId="3" xfId="0" applyFont="1" applyBorder="1" applyAlignment="1">
      <alignment horizontal="center" vertical="center"/>
    </xf>
    <xf numFmtId="0" fontId="2" fillId="0" borderId="2" xfId="0" applyFont="1" applyBorder="1" applyAlignment="1">
      <alignment horizontal="center" vertical="center"/>
    </xf>
    <xf numFmtId="0" fontId="2" fillId="0" borderId="7" xfId="0" applyFont="1" applyBorder="1" applyAlignment="1">
      <alignment horizontal="center" vertical="center"/>
    </xf>
    <xf numFmtId="0" fontId="8" fillId="0" borderId="12" xfId="0" applyFont="1" applyBorder="1" applyAlignment="1">
      <alignment horizontal="center"/>
    </xf>
    <xf numFmtId="49" fontId="26" fillId="3" borderId="24" xfId="0" applyNumberFormat="1" applyFont="1" applyFill="1" applyBorder="1" applyAlignment="1">
      <alignment horizontal="center" vertical="top" wrapText="1"/>
    </xf>
    <xf numFmtId="0" fontId="26" fillId="3" borderId="30" xfId="0" applyFont="1" applyFill="1" applyBorder="1" applyAlignment="1">
      <alignment horizontal="center" vertical="top" wrapText="1"/>
    </xf>
    <xf numFmtId="0" fontId="26" fillId="3" borderId="3" xfId="0" applyFont="1" applyFill="1" applyBorder="1" applyAlignment="1">
      <alignment horizontal="center" vertical="top" wrapText="1"/>
    </xf>
    <xf numFmtId="0" fontId="26" fillId="3" borderId="36" xfId="0" applyFont="1" applyFill="1" applyBorder="1" applyAlignment="1">
      <alignment horizontal="center" vertical="top" wrapText="1"/>
    </xf>
    <xf numFmtId="0" fontId="8" fillId="0" borderId="0" xfId="0" applyFont="1"/>
    <xf numFmtId="0" fontId="2" fillId="0" borderId="10" xfId="0" applyFont="1" applyBorder="1" applyAlignment="1">
      <alignment horizontal="center" vertical="center"/>
    </xf>
    <xf numFmtId="0" fontId="2" fillId="0" borderId="24" xfId="0" applyFont="1" applyBorder="1" applyAlignment="1">
      <alignment horizontal="center" vertical="center"/>
    </xf>
    <xf numFmtId="0" fontId="8" fillId="0" borderId="0" xfId="0" applyFont="1" applyBorder="1" applyAlignment="1">
      <alignment horizontal="center"/>
    </xf>
    <xf numFmtId="0" fontId="8" fillId="0" borderId="0" xfId="0" applyFont="1" applyBorder="1"/>
    <xf numFmtId="0" fontId="2" fillId="0" borderId="4" xfId="0" applyFont="1" applyBorder="1" applyAlignment="1">
      <alignment horizontal="center" vertical="center" wrapText="1"/>
    </xf>
    <xf numFmtId="0" fontId="2" fillId="0" borderId="8" xfId="0" applyFont="1" applyBorder="1" applyAlignment="1">
      <alignment horizontal="center" vertical="center" wrapText="1"/>
    </xf>
    <xf numFmtId="0" fontId="26" fillId="3" borderId="24" xfId="0" applyFont="1" applyFill="1" applyBorder="1" applyAlignment="1">
      <alignment horizontal="center" vertical="top" wrapText="1"/>
    </xf>
    <xf numFmtId="0" fontId="26" fillId="3" borderId="0" xfId="0" applyFont="1" applyFill="1" applyBorder="1" applyAlignment="1">
      <alignment horizontal="center" vertical="top" wrapText="1"/>
    </xf>
    <xf numFmtId="0" fontId="26" fillId="3" borderId="25" xfId="0" applyFont="1" applyFill="1" applyBorder="1" applyAlignment="1">
      <alignment horizontal="center" vertical="top" wrapText="1"/>
    </xf>
    <xf numFmtId="0" fontId="26" fillId="3" borderId="1" xfId="0" applyFont="1" applyFill="1" applyBorder="1" applyAlignment="1">
      <alignment horizontal="center" vertical="top" wrapText="1"/>
    </xf>
    <xf numFmtId="3" fontId="26" fillId="3" borderId="26" xfId="0" applyNumberFormat="1" applyFont="1" applyFill="1" applyBorder="1" applyAlignment="1">
      <alignment horizontal="center" vertical="top" wrapText="1"/>
    </xf>
    <xf numFmtId="0" fontId="26" fillId="6" borderId="32" xfId="0" applyFont="1" applyFill="1" applyBorder="1" applyAlignment="1">
      <alignment horizontal="center" vertical="top" wrapText="1"/>
    </xf>
    <xf numFmtId="0" fontId="26" fillId="6" borderId="34" xfId="0" applyFont="1" applyFill="1" applyBorder="1" applyAlignment="1">
      <alignment horizontal="center" vertical="top" wrapText="1"/>
    </xf>
    <xf numFmtId="0" fontId="26" fillId="0" borderId="54" xfId="0" applyFont="1" applyBorder="1" applyAlignment="1">
      <alignment wrapText="1"/>
    </xf>
    <xf numFmtId="0" fontId="26" fillId="6" borderId="52" xfId="0" applyFont="1" applyFill="1" applyBorder="1" applyAlignment="1">
      <alignment horizontal="center" vertical="top" wrapText="1"/>
    </xf>
    <xf numFmtId="0" fontId="26" fillId="6" borderId="40" xfId="0" applyFont="1" applyFill="1" applyBorder="1" applyAlignment="1">
      <alignment horizontal="center" vertical="top" wrapText="1"/>
    </xf>
    <xf numFmtId="0" fontId="26" fillId="6" borderId="30" xfId="0" applyFont="1" applyFill="1" applyBorder="1" applyAlignment="1">
      <alignment horizontal="center" vertical="top" wrapText="1"/>
    </xf>
    <xf numFmtId="0" fontId="26" fillId="6" borderId="22" xfId="0" applyFont="1" applyFill="1" applyBorder="1" applyAlignment="1">
      <alignment horizontal="center" vertical="top" wrapText="1"/>
    </xf>
    <xf numFmtId="0" fontId="26" fillId="3" borderId="47" xfId="0" applyFont="1" applyFill="1" applyBorder="1" applyAlignment="1">
      <alignment horizontal="center" vertical="top" wrapText="1"/>
    </xf>
    <xf numFmtId="0" fontId="26" fillId="6" borderId="3" xfId="0" applyFont="1" applyFill="1" applyBorder="1" applyAlignment="1">
      <alignment horizontal="center" vertical="top" wrapText="1"/>
    </xf>
    <xf numFmtId="0" fontId="26" fillId="3" borderId="22" xfId="0" applyFont="1" applyFill="1" applyBorder="1" applyAlignment="1">
      <alignment horizontal="center" vertical="top" wrapText="1"/>
    </xf>
    <xf numFmtId="0" fontId="26" fillId="6" borderId="7" xfId="0" applyFont="1" applyFill="1" applyBorder="1" applyAlignment="1">
      <alignment horizontal="center" vertical="top" wrapText="1"/>
    </xf>
    <xf numFmtId="0" fontId="24" fillId="0" borderId="0" xfId="0" applyFont="1" applyFill="1" applyAlignment="1">
      <alignment horizontal="center" vertical="top" wrapText="1"/>
    </xf>
    <xf numFmtId="0" fontId="26" fillId="0" borderId="0" xfId="0" applyFont="1" applyFill="1" applyAlignment="1">
      <alignment horizontal="center" vertical="top" wrapText="1"/>
    </xf>
    <xf numFmtId="0" fontId="26" fillId="0" borderId="2" xfId="0" applyFont="1" applyFill="1" applyBorder="1" applyAlignment="1">
      <alignment horizontal="center" vertical="top" wrapText="1"/>
    </xf>
    <xf numFmtId="0" fontId="26" fillId="0" borderId="4" xfId="0" applyFont="1" applyFill="1" applyBorder="1" applyAlignment="1">
      <alignment horizontal="center" vertical="top" wrapText="1"/>
    </xf>
    <xf numFmtId="0" fontId="26" fillId="0" borderId="0" xfId="0" applyFont="1" applyFill="1" applyBorder="1" applyAlignment="1">
      <alignment horizontal="center" vertical="top" wrapText="1"/>
    </xf>
    <xf numFmtId="0" fontId="26" fillId="0" borderId="22" xfId="0" applyFont="1" applyFill="1" applyBorder="1" applyAlignment="1">
      <alignment horizontal="center" vertical="top" wrapText="1"/>
    </xf>
    <xf numFmtId="0" fontId="26" fillId="0" borderId="25" xfId="0" applyFont="1" applyFill="1" applyBorder="1" applyAlignment="1">
      <alignment horizontal="center" vertical="top" wrapText="1"/>
    </xf>
    <xf numFmtId="0" fontId="26" fillId="0" borderId="32" xfId="0" applyFont="1" applyFill="1" applyBorder="1" applyAlignment="1">
      <alignment horizontal="center" vertical="top" wrapText="1"/>
    </xf>
    <xf numFmtId="0" fontId="26" fillId="0" borderId="34" xfId="0" applyFont="1" applyFill="1" applyBorder="1" applyAlignment="1">
      <alignment horizontal="center" vertical="top" wrapText="1"/>
    </xf>
    <xf numFmtId="0" fontId="26" fillId="0" borderId="36" xfId="0" applyFont="1" applyFill="1" applyBorder="1" applyAlignment="1">
      <alignment horizontal="center" vertical="top" wrapText="1"/>
    </xf>
    <xf numFmtId="0" fontId="26" fillId="0" borderId="52" xfId="0" applyFont="1" applyFill="1" applyBorder="1" applyAlignment="1">
      <alignment horizontal="center" vertical="top" wrapText="1"/>
    </xf>
    <xf numFmtId="0" fontId="26" fillId="0" borderId="40" xfId="0" applyFont="1" applyFill="1" applyBorder="1" applyAlignment="1">
      <alignment horizontal="center" vertical="top" wrapText="1"/>
    </xf>
    <xf numFmtId="0" fontId="30" fillId="0" borderId="2" xfId="0" applyFont="1" applyBorder="1" applyAlignment="1">
      <alignment horizontal="center" vertical="center"/>
    </xf>
    <xf numFmtId="0" fontId="30" fillId="0" borderId="4" xfId="0" applyFont="1" applyBorder="1" applyAlignment="1">
      <alignment horizontal="center" vertical="center"/>
    </xf>
    <xf numFmtId="0" fontId="30" fillId="0" borderId="22" xfId="0" applyFont="1" applyBorder="1" applyAlignment="1">
      <alignment horizontal="center" vertical="center" wrapText="1"/>
    </xf>
    <xf numFmtId="0" fontId="30" fillId="0" borderId="4" xfId="0" applyFont="1" applyBorder="1" applyAlignment="1">
      <alignment horizontal="center" vertical="center" wrapText="1"/>
    </xf>
    <xf numFmtId="0" fontId="30" fillId="6" borderId="7" xfId="0" applyFont="1" applyFill="1" applyBorder="1" applyAlignment="1">
      <alignment horizontal="center" vertical="center" wrapText="1"/>
    </xf>
    <xf numFmtId="49" fontId="30" fillId="0" borderId="7" xfId="0" applyNumberFormat="1" applyFont="1" applyBorder="1" applyAlignment="1">
      <alignment horizontal="center" vertical="center" wrapText="1"/>
    </xf>
    <xf numFmtId="0" fontId="30" fillId="0" borderId="4" xfId="0" applyFont="1" applyFill="1" applyBorder="1" applyAlignment="1">
      <alignment horizontal="center" vertical="center"/>
    </xf>
    <xf numFmtId="0" fontId="30" fillId="0" borderId="7" xfId="0" applyNumberFormat="1" applyFont="1" applyBorder="1" applyAlignment="1">
      <alignment horizontal="center" vertical="center" wrapText="1"/>
    </xf>
    <xf numFmtId="0" fontId="30" fillId="0" borderId="53" xfId="0" applyFont="1" applyBorder="1" applyAlignment="1">
      <alignment horizontal="center" vertical="center" wrapText="1"/>
    </xf>
    <xf numFmtId="0" fontId="30" fillId="7" borderId="7" xfId="0" applyFont="1" applyFill="1" applyBorder="1" applyAlignment="1">
      <alignment horizontal="center" vertical="center" wrapText="1"/>
    </xf>
    <xf numFmtId="0" fontId="30" fillId="8" borderId="2" xfId="0" applyFont="1" applyFill="1" applyBorder="1" applyAlignment="1">
      <alignment horizontal="center" vertical="center" wrapText="1"/>
    </xf>
    <xf numFmtId="0" fontId="30" fillId="8" borderId="7" xfId="0" applyFont="1" applyFill="1" applyBorder="1" applyAlignment="1">
      <alignment horizontal="center" vertical="center" wrapText="1"/>
    </xf>
    <xf numFmtId="0" fontId="2" fillId="0" borderId="36" xfId="0" applyFont="1" applyBorder="1" applyAlignment="1">
      <alignment horizontal="center" vertical="center" wrapText="1"/>
    </xf>
    <xf numFmtId="0" fontId="2" fillId="0" borderId="3" xfId="0" applyFont="1" applyBorder="1" applyAlignment="1">
      <alignment horizontal="center" vertical="center"/>
    </xf>
    <xf numFmtId="0" fontId="2" fillId="0" borderId="25" xfId="0" applyFont="1" applyBorder="1" applyAlignment="1">
      <alignment horizontal="center" vertical="center"/>
    </xf>
    <xf numFmtId="0" fontId="30" fillId="6" borderId="2" xfId="0" applyFont="1" applyFill="1" applyBorder="1" applyAlignment="1">
      <alignment horizontal="center" vertical="center" wrapText="1"/>
    </xf>
    <xf numFmtId="0" fontId="30" fillId="8" borderId="4" xfId="0" applyFont="1" applyFill="1" applyBorder="1" applyAlignment="1">
      <alignment horizontal="center" vertical="center" wrapText="1"/>
    </xf>
    <xf numFmtId="0" fontId="30" fillId="0" borderId="2" xfId="0" applyFont="1" applyFill="1" applyBorder="1" applyAlignment="1">
      <alignment horizontal="center" vertical="center" wrapText="1"/>
    </xf>
    <xf numFmtId="0" fontId="30" fillId="0" borderId="7" xfId="0" applyFont="1" applyFill="1" applyBorder="1" applyAlignment="1">
      <alignment horizontal="center" vertical="center" wrapText="1"/>
    </xf>
    <xf numFmtId="0" fontId="30" fillId="0" borderId="23" xfId="0" applyFont="1" applyFill="1" applyBorder="1" applyAlignment="1">
      <alignment horizontal="center" vertical="center" wrapText="1"/>
    </xf>
    <xf numFmtId="0" fontId="30" fillId="6" borderId="23" xfId="0" applyFont="1" applyFill="1" applyBorder="1" applyAlignment="1">
      <alignment horizontal="center" vertical="center" wrapText="1"/>
    </xf>
    <xf numFmtId="0" fontId="37" fillId="6" borderId="11" xfId="0" applyFont="1" applyFill="1" applyBorder="1" applyAlignment="1">
      <alignment vertical="top" wrapText="1"/>
    </xf>
    <xf numFmtId="0" fontId="30" fillId="6" borderId="4" xfId="0" applyFont="1" applyFill="1" applyBorder="1" applyAlignment="1">
      <alignment horizontal="center" vertical="center" wrapText="1"/>
    </xf>
    <xf numFmtId="0" fontId="26" fillId="3" borderId="5" xfId="0" applyFont="1" applyFill="1" applyBorder="1" applyAlignment="1">
      <alignment horizontal="center" vertical="top" wrapText="1"/>
    </xf>
    <xf numFmtId="0" fontId="26" fillId="3" borderId="15" xfId="0" applyFont="1" applyFill="1" applyBorder="1" applyAlignment="1">
      <alignment horizontal="center" vertical="top" wrapText="1"/>
    </xf>
    <xf numFmtId="0" fontId="26" fillId="3" borderId="33" xfId="0" applyFont="1" applyFill="1" applyBorder="1" applyAlignment="1">
      <alignment horizontal="center" vertical="top" wrapText="1"/>
    </xf>
    <xf numFmtId="0" fontId="26" fillId="3" borderId="37" xfId="0" applyFont="1" applyFill="1" applyBorder="1" applyAlignment="1">
      <alignment horizontal="center" vertical="top" wrapText="1"/>
    </xf>
    <xf numFmtId="0" fontId="26" fillId="3" borderId="6" xfId="0" applyFont="1" applyFill="1" applyBorder="1" applyAlignment="1">
      <alignment horizontal="center" vertical="top" wrapText="1"/>
    </xf>
    <xf numFmtId="0" fontId="26" fillId="3" borderId="13" xfId="0" applyFont="1" applyFill="1" applyBorder="1" applyAlignment="1">
      <alignment horizontal="center" vertical="top" wrapText="1"/>
    </xf>
    <xf numFmtId="0" fontId="26" fillId="3" borderId="35" xfId="0" applyFont="1" applyFill="1" applyBorder="1" applyAlignment="1">
      <alignment horizontal="center" vertical="top" wrapText="1"/>
    </xf>
    <xf numFmtId="0" fontId="26" fillId="3" borderId="20" xfId="0" applyFont="1" applyFill="1" applyBorder="1" applyAlignment="1">
      <alignment horizontal="center" vertical="top" wrapText="1"/>
    </xf>
    <xf numFmtId="0" fontId="10" fillId="0" borderId="35" xfId="0" applyFont="1" applyBorder="1" applyAlignment="1">
      <alignment horizontal="center" vertical="center" wrapText="1"/>
    </xf>
    <xf numFmtId="0" fontId="10" fillId="0" borderId="8" xfId="0" applyFont="1" applyBorder="1" applyAlignment="1">
      <alignment horizontal="center" vertical="center" wrapText="1"/>
    </xf>
    <xf numFmtId="0" fontId="26" fillId="6" borderId="35" xfId="0" applyFont="1" applyFill="1" applyBorder="1" applyAlignment="1">
      <alignment horizontal="center" vertical="top" wrapText="1"/>
    </xf>
    <xf numFmtId="0" fontId="26" fillId="6" borderId="26" xfId="0" applyFont="1" applyFill="1" applyBorder="1" applyAlignment="1">
      <alignment horizontal="center" vertical="top" wrapText="1"/>
    </xf>
    <xf numFmtId="0" fontId="11" fillId="0" borderId="0" xfId="0" applyFont="1" applyAlignment="1">
      <alignment vertical="center"/>
    </xf>
    <xf numFmtId="0" fontId="31" fillId="0" borderId="0" xfId="0" applyFont="1" applyAlignment="1">
      <alignment horizontal="center" vertical="center"/>
    </xf>
    <xf numFmtId="0" fontId="30" fillId="0" borderId="0" xfId="0" applyFont="1" applyAlignment="1">
      <alignment horizontal="center" vertical="center"/>
    </xf>
    <xf numFmtId="0" fontId="30" fillId="0" borderId="12" xfId="0" applyFont="1" applyBorder="1" applyAlignment="1">
      <alignment horizontal="center" vertical="center"/>
    </xf>
    <xf numFmtId="0" fontId="30" fillId="0" borderId="3" xfId="0" applyFont="1" applyFill="1" applyBorder="1" applyAlignment="1">
      <alignment horizontal="center" vertical="center"/>
    </xf>
    <xf numFmtId="0" fontId="30" fillId="0" borderId="0" xfId="0" applyFont="1" applyBorder="1" applyAlignment="1">
      <alignment horizontal="center" vertical="center"/>
    </xf>
    <xf numFmtId="0" fontId="30" fillId="0" borderId="24" xfId="0" applyFont="1" applyBorder="1" applyAlignment="1">
      <alignment horizontal="center" vertical="center" wrapText="1"/>
    </xf>
    <xf numFmtId="0" fontId="30" fillId="0" borderId="19" xfId="0" applyFont="1" applyBorder="1" applyAlignment="1">
      <alignment horizontal="center" vertical="center"/>
    </xf>
    <xf numFmtId="0" fontId="30" fillId="8" borderId="7" xfId="0" applyFont="1" applyFill="1" applyBorder="1" applyAlignment="1">
      <alignment horizontal="center" vertical="center" wrapText="1" shrinkToFit="1"/>
    </xf>
    <xf numFmtId="0" fontId="30" fillId="8" borderId="4" xfId="0" applyFont="1" applyFill="1" applyBorder="1" applyAlignment="1">
      <alignment horizontal="center" vertical="center" wrapText="1" shrinkToFit="1"/>
    </xf>
    <xf numFmtId="0" fontId="30" fillId="8" borderId="23" xfId="0" applyFont="1" applyFill="1" applyBorder="1" applyAlignment="1">
      <alignment horizontal="center" vertical="center" wrapText="1"/>
    </xf>
    <xf numFmtId="0" fontId="30" fillId="7" borderId="2" xfId="0" applyFont="1" applyFill="1" applyBorder="1" applyAlignment="1">
      <alignment horizontal="center" vertical="center" wrapText="1"/>
    </xf>
    <xf numFmtId="0" fontId="30" fillId="6" borderId="22" xfId="0" applyFont="1" applyFill="1" applyBorder="1" applyAlignment="1">
      <alignment horizontal="center" vertical="center" wrapText="1"/>
    </xf>
    <xf numFmtId="0" fontId="30" fillId="6" borderId="7" xfId="0" applyFont="1" applyFill="1" applyBorder="1" applyAlignment="1">
      <alignment horizontal="center" vertical="top"/>
    </xf>
    <xf numFmtId="0" fontId="30" fillId="6" borderId="4" xfId="0" applyFont="1" applyFill="1" applyBorder="1" applyAlignment="1">
      <alignment horizontal="center" vertical="top" wrapText="1"/>
    </xf>
    <xf numFmtId="0" fontId="30" fillId="8" borderId="36" xfId="0" applyFont="1" applyFill="1" applyBorder="1" applyAlignment="1">
      <alignment horizontal="center" vertical="center" wrapText="1"/>
    </xf>
    <xf numFmtId="1" fontId="2" fillId="0" borderId="0" xfId="0" applyNumberFormat="1" applyFont="1" applyBorder="1" applyAlignment="1"/>
    <xf numFmtId="1" fontId="2" fillId="0" borderId="0" xfId="0" applyNumberFormat="1" applyFont="1"/>
    <xf numFmtId="1" fontId="1" fillId="0" borderId="4" xfId="0" applyNumberFormat="1" applyFont="1" applyFill="1" applyBorder="1" applyAlignment="1">
      <alignment horizontal="center" vertical="center"/>
    </xf>
    <xf numFmtId="1" fontId="1" fillId="0" borderId="2" xfId="0" applyNumberFormat="1" applyFont="1" applyBorder="1" applyAlignment="1">
      <alignment horizontal="center" vertical="center"/>
    </xf>
    <xf numFmtId="1" fontId="9" fillId="0" borderId="7" xfId="0" applyNumberFormat="1" applyFont="1" applyBorder="1" applyAlignment="1">
      <alignment horizontal="center" vertical="center"/>
    </xf>
    <xf numFmtId="1" fontId="9" fillId="0" borderId="0" xfId="0" applyNumberFormat="1" applyFont="1" applyAlignment="1">
      <alignment horizontal="center" vertical="center"/>
    </xf>
    <xf numFmtId="1" fontId="1" fillId="0" borderId="0" xfId="0" applyNumberFormat="1" applyFont="1" applyFill="1" applyBorder="1" applyAlignment="1">
      <alignment horizontal="center" vertical="center"/>
    </xf>
    <xf numFmtId="1" fontId="2" fillId="0" borderId="0" xfId="0" applyNumberFormat="1" applyFont="1" applyBorder="1" applyAlignment="1">
      <alignment vertical="top"/>
    </xf>
    <xf numFmtId="1" fontId="2" fillId="0" borderId="0" xfId="0" applyNumberFormat="1" applyFont="1" applyBorder="1" applyAlignment="1">
      <alignment wrapText="1"/>
    </xf>
    <xf numFmtId="1" fontId="2" fillId="0" borderId="0" xfId="0" applyNumberFormat="1" applyFont="1" applyFill="1" applyBorder="1" applyAlignment="1">
      <alignment horizontal="center"/>
    </xf>
    <xf numFmtId="1" fontId="4" fillId="0" borderId="0" xfId="0" applyNumberFormat="1" applyFont="1" applyBorder="1" applyAlignment="1">
      <alignment vertical="top"/>
    </xf>
    <xf numFmtId="1" fontId="2" fillId="0" borderId="0" xfId="0" applyNumberFormat="1" applyFont="1" applyFill="1" applyBorder="1" applyAlignment="1">
      <alignment horizontal="center" vertical="center"/>
    </xf>
    <xf numFmtId="1" fontId="2" fillId="0" borderId="0" xfId="0" applyNumberFormat="1" applyFont="1" applyFill="1" applyBorder="1"/>
    <xf numFmtId="0" fontId="1" fillId="0" borderId="25" xfId="0" applyNumberFormat="1" applyFont="1" applyFill="1" applyBorder="1" applyAlignment="1">
      <alignment horizontal="center" vertical="center"/>
    </xf>
    <xf numFmtId="0" fontId="2" fillId="0" borderId="56" xfId="0" applyFont="1" applyFill="1" applyBorder="1" applyAlignment="1">
      <alignment vertical="top" wrapText="1"/>
    </xf>
    <xf numFmtId="0" fontId="2" fillId="0" borderId="58" xfId="0" applyFont="1" applyFill="1" applyBorder="1" applyAlignment="1">
      <alignment vertical="top" wrapText="1"/>
    </xf>
    <xf numFmtId="0" fontId="1" fillId="0" borderId="21" xfId="0" applyNumberFormat="1" applyFont="1" applyBorder="1" applyAlignment="1">
      <alignment horizontal="center" vertical="center"/>
    </xf>
    <xf numFmtId="0" fontId="11" fillId="0" borderId="17" xfId="0" applyNumberFormat="1" applyFont="1" applyBorder="1" applyAlignment="1">
      <alignment horizontal="center" vertical="center"/>
    </xf>
    <xf numFmtId="1" fontId="11" fillId="0" borderId="7" xfId="0" applyNumberFormat="1" applyFont="1" applyBorder="1" applyAlignment="1">
      <alignment horizontal="center" vertical="center"/>
    </xf>
    <xf numFmtId="0" fontId="11" fillId="3" borderId="5" xfId="0" applyFont="1" applyFill="1" applyBorder="1" applyAlignment="1">
      <alignment horizontal="center" vertical="top" wrapText="1"/>
    </xf>
    <xf numFmtId="0" fontId="1" fillId="0" borderId="0" xfId="0" applyFont="1" applyFill="1" applyBorder="1" applyAlignment="1">
      <alignment vertical="top"/>
    </xf>
    <xf numFmtId="0" fontId="9" fillId="0" borderId="0" xfId="0" applyFont="1" applyFill="1" applyBorder="1" applyAlignment="1">
      <alignment vertical="top" wrapText="1"/>
    </xf>
    <xf numFmtId="49" fontId="9" fillId="0" borderId="0" xfId="0" applyNumberFormat="1" applyFont="1" applyFill="1" applyBorder="1" applyAlignment="1">
      <alignment vertical="top"/>
    </xf>
    <xf numFmtId="0" fontId="9" fillId="0" borderId="0" xfId="0" applyFont="1" applyBorder="1" applyAlignment="1">
      <alignment vertical="top" wrapText="1"/>
    </xf>
    <xf numFmtId="0" fontId="30" fillId="6" borderId="7" xfId="0" applyFont="1" applyFill="1" applyBorder="1" applyAlignment="1">
      <alignment horizontal="center" vertical="center"/>
    </xf>
    <xf numFmtId="0" fontId="1" fillId="0" borderId="0" xfId="0" applyFont="1" applyBorder="1" applyAlignment="1">
      <alignment vertical="top"/>
    </xf>
    <xf numFmtId="0" fontId="11" fillId="3" borderId="4" xfId="0" applyFont="1" applyFill="1" applyBorder="1" applyAlignment="1">
      <alignment vertical="top" wrapText="1"/>
    </xf>
    <xf numFmtId="0" fontId="11" fillId="0" borderId="4" xfId="0" applyFont="1" applyFill="1" applyBorder="1" applyAlignment="1">
      <alignment horizontal="left" vertical="top" wrapText="1"/>
    </xf>
    <xf numFmtId="0" fontId="30" fillId="6" borderId="4" xfId="0" applyFont="1" applyFill="1" applyBorder="1" applyAlignment="1">
      <alignment horizontal="center" vertical="center"/>
    </xf>
    <xf numFmtId="0" fontId="18" fillId="6" borderId="0" xfId="0" applyFont="1" applyFill="1"/>
    <xf numFmtId="0" fontId="2" fillId="6" borderId="14" xfId="0" applyFont="1" applyFill="1" applyBorder="1" applyAlignment="1">
      <alignment vertical="top" wrapText="1"/>
    </xf>
    <xf numFmtId="0" fontId="30" fillId="7" borderId="4" xfId="0" applyFont="1" applyFill="1" applyBorder="1" applyAlignment="1">
      <alignment horizontal="center" vertical="center" wrapText="1"/>
    </xf>
    <xf numFmtId="0" fontId="30" fillId="0" borderId="4" xfId="0" applyFont="1" applyFill="1" applyBorder="1" applyAlignment="1">
      <alignment horizontal="center" vertical="center" wrapText="1"/>
    </xf>
    <xf numFmtId="0" fontId="26" fillId="3" borderId="12" xfId="0" applyFont="1" applyFill="1" applyBorder="1" applyAlignment="1">
      <alignment vertical="top" wrapText="1"/>
    </xf>
    <xf numFmtId="0" fontId="37" fillId="6" borderId="17" xfId="0" applyFont="1" applyFill="1" applyBorder="1" applyAlignment="1">
      <alignment vertical="top" wrapText="1"/>
    </xf>
    <xf numFmtId="0" fontId="11" fillId="0" borderId="0" xfId="0" applyFont="1" applyAlignment="1">
      <alignment horizontal="left" vertical="center"/>
    </xf>
    <xf numFmtId="0" fontId="2" fillId="6" borderId="11" xfId="0" applyFont="1" applyFill="1" applyBorder="1" applyAlignment="1">
      <alignment horizontal="left" vertical="top" wrapText="1"/>
    </xf>
    <xf numFmtId="0" fontId="30" fillId="0" borderId="3" xfId="0" applyFont="1" applyBorder="1" applyAlignment="1">
      <alignment horizontal="center" vertical="center" wrapText="1"/>
    </xf>
    <xf numFmtId="0" fontId="26" fillId="6" borderId="13" xfId="0" applyFont="1" applyFill="1" applyBorder="1" applyAlignment="1">
      <alignment horizontal="center" vertical="top" wrapText="1"/>
    </xf>
    <xf numFmtId="0" fontId="30" fillId="0" borderId="3" xfId="0" applyFont="1" applyFill="1" applyBorder="1" applyAlignment="1">
      <alignment horizontal="center" vertical="center" wrapText="1"/>
    </xf>
    <xf numFmtId="0" fontId="30" fillId="0" borderId="23" xfId="0" applyFont="1" applyBorder="1" applyAlignment="1">
      <alignment horizontal="center" vertical="center" wrapText="1"/>
    </xf>
    <xf numFmtId="0" fontId="31" fillId="0" borderId="57" xfId="0" applyFont="1" applyBorder="1" applyAlignment="1">
      <alignment horizontal="center" vertical="center"/>
    </xf>
    <xf numFmtId="0" fontId="26" fillId="6" borderId="8" xfId="0" applyFont="1" applyFill="1" applyBorder="1" applyAlignment="1">
      <alignment horizontal="center" vertical="top" wrapText="1"/>
    </xf>
    <xf numFmtId="0" fontId="24" fillId="0" borderId="0" xfId="0" applyFont="1" applyAlignment="1">
      <alignment vertical="top" wrapText="1"/>
    </xf>
    <xf numFmtId="0" fontId="24" fillId="0" borderId="0" xfId="0" applyFont="1" applyAlignment="1">
      <alignment horizontal="center" vertical="top" wrapText="1"/>
    </xf>
    <xf numFmtId="0" fontId="26" fillId="0" borderId="0" xfId="0" applyFont="1" applyAlignment="1">
      <alignment horizontal="center" vertical="top" wrapText="1"/>
    </xf>
    <xf numFmtId="0" fontId="10" fillId="0" borderId="34" xfId="0" applyFont="1" applyBorder="1" applyAlignment="1">
      <alignment horizontal="center" vertical="top" wrapText="1"/>
    </xf>
    <xf numFmtId="0" fontId="26" fillId="0" borderId="0" xfId="0" applyFont="1" applyAlignment="1">
      <alignment vertical="top"/>
    </xf>
    <xf numFmtId="0" fontId="30" fillId="6" borderId="36" xfId="0" applyFont="1" applyFill="1" applyBorder="1" applyAlignment="1">
      <alignment horizontal="center" vertical="center" wrapText="1"/>
    </xf>
    <xf numFmtId="0" fontId="0" fillId="0" borderId="0" xfId="0" applyAlignment="1"/>
    <xf numFmtId="0" fontId="9" fillId="0" borderId="0" xfId="0" applyFont="1" applyAlignment="1">
      <alignment horizontal="left" wrapText="1"/>
    </xf>
    <xf numFmtId="0" fontId="9" fillId="0" borderId="0" xfId="0" applyFont="1" applyAlignment="1">
      <alignment wrapText="1"/>
    </xf>
    <xf numFmtId="0" fontId="1" fillId="0" borderId="0" xfId="0" applyFont="1"/>
    <xf numFmtId="0" fontId="26" fillId="6" borderId="7" xfId="0" applyFont="1" applyFill="1" applyBorder="1" applyAlignment="1">
      <alignment horizontal="left" vertical="top" wrapText="1"/>
    </xf>
    <xf numFmtId="0" fontId="10" fillId="0" borderId="8" xfId="0" applyFont="1" applyBorder="1" applyAlignment="1">
      <alignment horizontal="center" vertical="top" wrapText="1"/>
    </xf>
    <xf numFmtId="0" fontId="26" fillId="3" borderId="23" xfId="0" applyFont="1" applyFill="1" applyBorder="1" applyAlignment="1">
      <alignment vertical="top" wrapText="1"/>
    </xf>
    <xf numFmtId="10" fontId="26" fillId="6" borderId="19" xfId="0" applyNumberFormat="1" applyFont="1" applyFill="1" applyBorder="1" applyAlignment="1">
      <alignment horizontal="center" vertical="top" wrapText="1"/>
    </xf>
    <xf numFmtId="0" fontId="23" fillId="0" borderId="22" xfId="0" applyFont="1" applyFill="1" applyBorder="1" applyAlignment="1">
      <alignment horizontal="center" vertical="center" wrapText="1"/>
    </xf>
    <xf numFmtId="0" fontId="26" fillId="0" borderId="24" xfId="0" applyFont="1" applyFill="1" applyBorder="1" applyAlignment="1">
      <alignment horizontal="center" vertical="top" wrapText="1"/>
    </xf>
    <xf numFmtId="0" fontId="22" fillId="0" borderId="2" xfId="0" applyFont="1" applyBorder="1" applyAlignment="1">
      <alignment horizontal="center" vertical="center" wrapText="1"/>
    </xf>
    <xf numFmtId="0" fontId="39" fillId="0" borderId="2" xfId="0" applyFont="1" applyBorder="1" applyAlignment="1">
      <alignment horizontal="center" vertical="center" wrapText="1"/>
    </xf>
    <xf numFmtId="0" fontId="2" fillId="8" borderId="2" xfId="0" applyFont="1" applyFill="1" applyBorder="1" applyAlignment="1">
      <alignment horizontal="center" vertical="center" wrapText="1"/>
    </xf>
    <xf numFmtId="0" fontId="2" fillId="8" borderId="7" xfId="0" applyFont="1" applyFill="1" applyBorder="1" applyAlignment="1">
      <alignment horizontal="center" vertical="center" wrapText="1"/>
    </xf>
    <xf numFmtId="0" fontId="2" fillId="8" borderId="4" xfId="0" applyFont="1" applyFill="1" applyBorder="1" applyAlignment="1">
      <alignment horizontal="center" vertical="center" wrapText="1"/>
    </xf>
    <xf numFmtId="0" fontId="30" fillId="6" borderId="7" xfId="0" applyFont="1" applyFill="1" applyBorder="1" applyAlignment="1">
      <alignment horizontal="center" vertical="top" wrapText="1"/>
    </xf>
    <xf numFmtId="0" fontId="30" fillId="6" borderId="30" xfId="0" applyFont="1" applyFill="1" applyBorder="1" applyAlignment="1">
      <alignment horizontal="center" vertical="top" wrapText="1"/>
    </xf>
    <xf numFmtId="0" fontId="30" fillId="0" borderId="7" xfId="0" applyFont="1" applyFill="1" applyBorder="1" applyAlignment="1">
      <alignment horizontal="center" vertical="top" wrapText="1"/>
    </xf>
    <xf numFmtId="0" fontId="30" fillId="0" borderId="32" xfId="0" applyFont="1" applyFill="1" applyBorder="1" applyAlignment="1">
      <alignment horizontal="center" vertical="top" wrapText="1"/>
    </xf>
    <xf numFmtId="0" fontId="30" fillId="0" borderId="40" xfId="0" applyFont="1" applyFill="1" applyBorder="1" applyAlignment="1">
      <alignment horizontal="center" vertical="top" wrapText="1"/>
    </xf>
    <xf numFmtId="164" fontId="26" fillId="6" borderId="34" xfId="0" applyNumberFormat="1" applyFont="1" applyFill="1" applyBorder="1" applyAlignment="1">
      <alignment horizontal="center" vertical="top" wrapText="1"/>
    </xf>
    <xf numFmtId="0" fontId="30" fillId="0" borderId="3" xfId="0" applyFont="1" applyFill="1" applyBorder="1" applyAlignment="1">
      <alignment horizontal="center" vertical="top"/>
    </xf>
    <xf numFmtId="0" fontId="30" fillId="0" borderId="4" xfId="0" applyFont="1" applyFill="1" applyBorder="1" applyAlignment="1">
      <alignment horizontal="center" vertical="top"/>
    </xf>
    <xf numFmtId="0" fontId="30" fillId="0" borderId="7" xfId="0" applyFont="1" applyFill="1" applyBorder="1" applyAlignment="1">
      <alignment horizontal="center" vertical="top"/>
    </xf>
    <xf numFmtId="0" fontId="2" fillId="6" borderId="7" xfId="0" applyFont="1" applyFill="1" applyBorder="1" applyAlignment="1">
      <alignment horizontal="center" vertical="center" wrapText="1"/>
    </xf>
    <xf numFmtId="0" fontId="2" fillId="6" borderId="2" xfId="0" applyFont="1" applyFill="1" applyBorder="1" applyAlignment="1">
      <alignment horizontal="center" vertical="center" wrapText="1"/>
    </xf>
    <xf numFmtId="0" fontId="30" fillId="0" borderId="0" xfId="0" applyFont="1" applyAlignment="1"/>
    <xf numFmtId="0" fontId="30" fillId="0" borderId="4" xfId="0" applyFont="1" applyFill="1" applyBorder="1" applyAlignment="1">
      <alignment horizontal="center" vertical="top" wrapText="1"/>
    </xf>
    <xf numFmtId="0" fontId="0" fillId="0" borderId="0" xfId="0"/>
    <xf numFmtId="0" fontId="30" fillId="6" borderId="36" xfId="0" applyFont="1" applyFill="1" applyBorder="1" applyAlignment="1">
      <alignment horizontal="center" vertical="top"/>
    </xf>
    <xf numFmtId="0" fontId="30" fillId="7" borderId="49" xfId="0" applyFont="1" applyFill="1" applyBorder="1" applyAlignment="1">
      <alignment horizontal="center" vertical="center" wrapText="1"/>
    </xf>
    <xf numFmtId="0" fontId="3" fillId="0" borderId="7" xfId="0" applyFont="1" applyBorder="1" applyAlignment="1">
      <alignment horizontal="center" vertical="center" wrapText="1"/>
    </xf>
    <xf numFmtId="0" fontId="3" fillId="0" borderId="4" xfId="0" applyFont="1" applyFill="1" applyBorder="1" applyAlignment="1">
      <alignment horizontal="center" vertical="center" wrapText="1"/>
    </xf>
    <xf numFmtId="164" fontId="11" fillId="6" borderId="19" xfId="0" applyNumberFormat="1" applyFont="1" applyFill="1" applyBorder="1" applyAlignment="1">
      <alignment horizontal="center" vertical="top" wrapText="1"/>
    </xf>
    <xf numFmtId="0" fontId="2" fillId="0" borderId="54" xfId="0" applyFont="1" applyBorder="1" applyAlignment="1">
      <alignment horizontal="center" vertical="center"/>
    </xf>
    <xf numFmtId="0" fontId="2" fillId="0" borderId="54" xfId="0" applyFont="1" applyFill="1" applyBorder="1" applyAlignment="1">
      <alignment horizontal="center" vertical="center"/>
    </xf>
    <xf numFmtId="0" fontId="36" fillId="6" borderId="0" xfId="0" applyFont="1" applyFill="1" applyAlignment="1">
      <alignment horizontal="left"/>
    </xf>
    <xf numFmtId="0" fontId="4" fillId="6" borderId="21" xfId="0" applyFont="1" applyFill="1" applyBorder="1" applyAlignment="1">
      <alignment horizontal="left" vertical="center" wrapText="1"/>
    </xf>
    <xf numFmtId="0" fontId="2" fillId="6" borderId="14" xfId="0" applyFont="1" applyFill="1" applyBorder="1" applyAlignment="1">
      <alignment horizontal="left" vertical="top" wrapText="1"/>
    </xf>
    <xf numFmtId="0" fontId="2" fillId="6" borderId="17" xfId="0" applyFont="1" applyFill="1" applyBorder="1" applyAlignment="1">
      <alignment horizontal="left" vertical="top" wrapText="1"/>
    </xf>
    <xf numFmtId="0" fontId="2" fillId="6" borderId="0" xfId="0" applyFont="1" applyFill="1"/>
    <xf numFmtId="0" fontId="4" fillId="6" borderId="9" xfId="0" applyFont="1" applyFill="1" applyBorder="1" applyAlignment="1">
      <alignment horizontal="left" vertical="top" wrapText="1"/>
    </xf>
    <xf numFmtId="0" fontId="2" fillId="6" borderId="12" xfId="0" applyFont="1" applyFill="1" applyBorder="1" applyAlignment="1">
      <alignment horizontal="left" vertical="top" wrapText="1"/>
    </xf>
    <xf numFmtId="0" fontId="4" fillId="6" borderId="9" xfId="0" applyFont="1" applyFill="1" applyBorder="1" applyAlignment="1">
      <alignment horizontal="center" vertical="center" wrapText="1"/>
    </xf>
    <xf numFmtId="0" fontId="37" fillId="6" borderId="27" xfId="0" applyFont="1" applyFill="1" applyBorder="1" applyAlignment="1">
      <alignment vertical="top" wrapText="1"/>
    </xf>
    <xf numFmtId="0" fontId="37" fillId="6" borderId="18" xfId="0" applyFont="1" applyFill="1" applyBorder="1" applyAlignment="1">
      <alignment vertical="top" wrapText="1"/>
    </xf>
    <xf numFmtId="0" fontId="4" fillId="6" borderId="45" xfId="0" applyFont="1" applyFill="1" applyBorder="1" applyAlignment="1">
      <alignment horizontal="left" vertical="top" wrapText="1"/>
    </xf>
    <xf numFmtId="0" fontId="37" fillId="6" borderId="16" xfId="0" applyFont="1" applyFill="1" applyBorder="1" applyAlignment="1">
      <alignment vertical="top" wrapText="1"/>
    </xf>
    <xf numFmtId="0" fontId="2" fillId="6" borderId="0" xfId="0" applyFont="1" applyFill="1" applyBorder="1" applyAlignment="1">
      <alignment horizontal="left" vertical="top" wrapText="1"/>
    </xf>
    <xf numFmtId="0" fontId="4" fillId="6" borderId="45" xfId="0" applyFont="1" applyFill="1" applyBorder="1" applyAlignment="1">
      <alignment horizontal="center" vertical="center" wrapText="1"/>
    </xf>
    <xf numFmtId="0" fontId="4" fillId="6" borderId="28" xfId="0" applyFont="1" applyFill="1" applyBorder="1" applyAlignment="1">
      <alignment horizontal="left" vertical="center" wrapText="1"/>
    </xf>
    <xf numFmtId="0" fontId="30" fillId="6" borderId="14" xfId="0" applyFont="1" applyFill="1" applyBorder="1" applyAlignment="1">
      <alignment horizontal="left" vertical="center" wrapText="1"/>
    </xf>
    <xf numFmtId="0" fontId="31" fillId="6" borderId="11" xfId="0" applyFont="1" applyFill="1" applyBorder="1" applyAlignment="1">
      <alignment horizontal="left" vertical="center" wrapText="1"/>
    </xf>
    <xf numFmtId="0" fontId="37" fillId="6" borderId="54" xfId="0" applyFont="1" applyFill="1" applyBorder="1" applyAlignment="1">
      <alignment vertical="top" wrapText="1"/>
    </xf>
    <xf numFmtId="0" fontId="31" fillId="6" borderId="42" xfId="0" applyFont="1" applyFill="1" applyBorder="1"/>
    <xf numFmtId="0" fontId="31" fillId="6" borderId="11" xfId="0" applyFont="1" applyFill="1" applyBorder="1" applyAlignment="1">
      <alignment horizontal="left" vertical="top" wrapText="1"/>
    </xf>
    <xf numFmtId="0" fontId="37" fillId="6" borderId="42" xfId="0" applyFont="1" applyFill="1" applyBorder="1" applyAlignment="1">
      <alignment vertical="top"/>
    </xf>
    <xf numFmtId="0" fontId="8" fillId="6" borderId="0" xfId="0" applyFont="1" applyFill="1"/>
    <xf numFmtId="0" fontId="36" fillId="10" borderId="0" xfId="0" applyFont="1" applyFill="1" applyAlignment="1">
      <alignment horizontal="left"/>
    </xf>
    <xf numFmtId="0" fontId="31" fillId="10" borderId="0" xfId="0" applyFont="1" applyFill="1" applyAlignment="1">
      <alignment horizontal="center" vertical="center"/>
    </xf>
    <xf numFmtId="0" fontId="8" fillId="10" borderId="0" xfId="0" applyFont="1" applyFill="1" applyAlignment="1">
      <alignment horizontal="center"/>
    </xf>
    <xf numFmtId="0" fontId="8" fillId="0" borderId="0" xfId="0" applyFont="1" applyFill="1"/>
    <xf numFmtId="1" fontId="1" fillId="0" borderId="19" xfId="0" applyNumberFormat="1" applyFont="1" applyFill="1" applyBorder="1" applyAlignment="1">
      <alignment horizontal="center" vertical="center"/>
    </xf>
    <xf numFmtId="1" fontId="1" fillId="0" borderId="25" xfId="0" applyNumberFormat="1" applyFont="1" applyFill="1" applyBorder="1" applyAlignment="1">
      <alignment horizontal="center" vertical="center"/>
    </xf>
    <xf numFmtId="0" fontId="13" fillId="0" borderId="21" xfId="0" applyNumberFormat="1" applyFont="1" applyBorder="1" applyAlignment="1">
      <alignment horizontal="center" vertical="center"/>
    </xf>
    <xf numFmtId="1" fontId="13" fillId="0" borderId="2" xfId="0" applyNumberFormat="1" applyFont="1" applyBorder="1" applyAlignment="1">
      <alignment horizontal="center" vertical="center"/>
    </xf>
    <xf numFmtId="0" fontId="13" fillId="0" borderId="2" xfId="0" applyNumberFormat="1" applyFont="1" applyBorder="1" applyAlignment="1">
      <alignment horizontal="center" vertical="center"/>
    </xf>
    <xf numFmtId="0" fontId="2" fillId="0" borderId="12" xfId="0" applyFont="1" applyBorder="1" applyAlignment="1">
      <alignment horizontal="center" vertical="center"/>
    </xf>
    <xf numFmtId="0" fontId="30" fillId="0" borderId="23" xfId="0" applyFont="1" applyBorder="1" applyAlignment="1">
      <alignment horizontal="center" vertical="center"/>
    </xf>
    <xf numFmtId="0" fontId="30" fillId="0" borderId="54" xfId="0" applyFont="1" applyFill="1" applyBorder="1" applyAlignment="1">
      <alignment horizontal="center" vertical="center" wrapText="1"/>
    </xf>
    <xf numFmtId="0" fontId="30" fillId="0" borderId="7" xfId="0" applyFont="1" applyBorder="1" applyAlignment="1">
      <alignment horizontal="center" vertical="top" wrapText="1"/>
    </xf>
    <xf numFmtId="0" fontId="2" fillId="6" borderId="17" xfId="0" applyFont="1" applyFill="1" applyBorder="1" applyAlignment="1">
      <alignment vertical="top" wrapText="1"/>
    </xf>
    <xf numFmtId="0" fontId="30" fillId="6" borderId="23" xfId="0" applyFont="1" applyFill="1" applyBorder="1" applyAlignment="1">
      <alignment horizontal="center" vertical="top" wrapText="1"/>
    </xf>
    <xf numFmtId="0" fontId="30" fillId="0" borderId="4" xfId="0" applyFont="1" applyBorder="1" applyAlignment="1">
      <alignment horizontal="center" vertical="top" wrapText="1"/>
    </xf>
    <xf numFmtId="0" fontId="31" fillId="6" borderId="17" xfId="0" applyFont="1" applyFill="1" applyBorder="1" applyAlignment="1">
      <alignment horizontal="left" vertical="top" wrapText="1"/>
    </xf>
    <xf numFmtId="0" fontId="37" fillId="6" borderId="29" xfId="0" applyFont="1" applyFill="1" applyBorder="1" applyAlignment="1">
      <alignment vertical="top" wrapText="1"/>
    </xf>
    <xf numFmtId="165" fontId="30" fillId="9" borderId="62" xfId="1" applyNumberFormat="1" applyFont="1" applyFill="1" applyBorder="1" applyAlignment="1">
      <alignment horizontal="center" vertical="top" wrapText="1"/>
    </xf>
    <xf numFmtId="0" fontId="30" fillId="9" borderId="53" xfId="1" applyFont="1" applyFill="1" applyBorder="1" applyAlignment="1">
      <alignment horizontal="center" vertical="top" wrapText="1"/>
    </xf>
    <xf numFmtId="0" fontId="22" fillId="6" borderId="7" xfId="0" applyFont="1" applyFill="1" applyBorder="1" applyAlignment="1">
      <alignment horizontal="center" vertical="center" wrapText="1"/>
    </xf>
    <xf numFmtId="0" fontId="30" fillId="7" borderId="3" xfId="0" applyFont="1" applyFill="1" applyBorder="1" applyAlignment="1">
      <alignment horizontal="center" vertical="center" wrapText="1"/>
    </xf>
    <xf numFmtId="0" fontId="2" fillId="7" borderId="7" xfId="0" applyFont="1" applyFill="1" applyBorder="1" applyAlignment="1">
      <alignment horizontal="center" vertical="center" wrapText="1"/>
    </xf>
    <xf numFmtId="0" fontId="22" fillId="6" borderId="36" xfId="0" applyFont="1" applyFill="1" applyBorder="1" applyAlignment="1">
      <alignment horizontal="center" vertical="center" wrapText="1"/>
    </xf>
    <xf numFmtId="0" fontId="30" fillId="6" borderId="2" xfId="0" applyFont="1" applyFill="1" applyBorder="1" applyAlignment="1">
      <alignment horizontal="center" vertical="top" wrapText="1"/>
    </xf>
    <xf numFmtId="0" fontId="30" fillId="0" borderId="2" xfId="0" applyFont="1" applyBorder="1" applyAlignment="1">
      <alignment horizontal="center" vertical="top" wrapText="1"/>
    </xf>
    <xf numFmtId="0" fontId="2" fillId="0" borderId="7" xfId="0" applyFont="1" applyBorder="1" applyAlignment="1">
      <alignment horizontal="center" vertical="top" wrapText="1"/>
    </xf>
    <xf numFmtId="0" fontId="30" fillId="8" borderId="4" xfId="0" applyFont="1" applyFill="1" applyBorder="1" applyAlignment="1">
      <alignment horizontal="center" vertical="center"/>
    </xf>
    <xf numFmtId="0" fontId="30" fillId="6" borderId="54" xfId="0" applyFont="1" applyFill="1" applyBorder="1" applyAlignment="1">
      <alignment horizontal="center" vertical="center" wrapText="1"/>
    </xf>
    <xf numFmtId="0" fontId="30" fillId="8" borderId="49" xfId="0" applyFont="1" applyFill="1" applyBorder="1" applyAlignment="1">
      <alignment horizontal="center" vertical="center" wrapText="1"/>
    </xf>
    <xf numFmtId="0" fontId="26" fillId="10" borderId="0" xfId="0" applyFont="1" applyFill="1" applyAlignment="1">
      <alignment wrapText="1"/>
    </xf>
    <xf numFmtId="0" fontId="26" fillId="10" borderId="0" xfId="0" applyFont="1" applyFill="1" applyAlignment="1">
      <alignment horizontal="center" wrapText="1"/>
    </xf>
    <xf numFmtId="0" fontId="23" fillId="10" borderId="0" xfId="0" applyFont="1" applyFill="1" applyAlignment="1">
      <alignment vertical="top"/>
    </xf>
    <xf numFmtId="0" fontId="26" fillId="10" borderId="0" xfId="0" applyFont="1" applyFill="1" applyAlignment="1">
      <alignment horizontal="center" vertical="top" wrapText="1"/>
    </xf>
    <xf numFmtId="0" fontId="26" fillId="10" borderId="0" xfId="0" applyFont="1" applyFill="1" applyAlignment="1">
      <alignment vertical="top"/>
    </xf>
    <xf numFmtId="1" fontId="1" fillId="0" borderId="10" xfId="0" applyNumberFormat="1" applyFont="1" applyBorder="1" applyAlignment="1">
      <alignment horizontal="center" vertical="center"/>
    </xf>
    <xf numFmtId="1" fontId="11" fillId="0" borderId="24" xfId="0" applyNumberFormat="1" applyFont="1" applyBorder="1" applyAlignment="1">
      <alignment horizontal="center" vertical="center"/>
    </xf>
    <xf numFmtId="0" fontId="1" fillId="0" borderId="49" xfId="0" applyNumberFormat="1" applyFont="1" applyBorder="1" applyAlignment="1">
      <alignment horizontal="center" vertical="center"/>
    </xf>
    <xf numFmtId="0" fontId="11" fillId="0" borderId="7" xfId="0" applyNumberFormat="1" applyFont="1" applyBorder="1" applyAlignment="1">
      <alignment horizontal="center" vertical="center"/>
    </xf>
    <xf numFmtId="0" fontId="2" fillId="7" borderId="2" xfId="0" applyFont="1" applyFill="1" applyBorder="1" applyAlignment="1">
      <alignment horizontal="center" vertical="center" wrapText="1"/>
    </xf>
    <xf numFmtId="0" fontId="30" fillId="0" borderId="51" xfId="0" applyFont="1" applyFill="1" applyBorder="1" applyAlignment="1">
      <alignment horizontal="center" vertical="center" wrapText="1"/>
    </xf>
    <xf numFmtId="0" fontId="30" fillId="0" borderId="19" xfId="0" applyFont="1" applyFill="1" applyBorder="1" applyAlignment="1">
      <alignment horizontal="center" vertical="center" wrapText="1"/>
    </xf>
    <xf numFmtId="49" fontId="11" fillId="6" borderId="24" xfId="0" applyNumberFormat="1" applyFont="1" applyFill="1" applyBorder="1" applyAlignment="1">
      <alignment horizontal="center" vertical="top"/>
    </xf>
    <xf numFmtId="0" fontId="11" fillId="3" borderId="8" xfId="0" applyFont="1" applyFill="1" applyBorder="1" applyAlignment="1">
      <alignment horizontal="center" vertical="top"/>
    </xf>
    <xf numFmtId="0" fontId="31" fillId="0" borderId="0" xfId="0" applyFont="1" applyAlignment="1">
      <alignment horizontal="center" vertical="top"/>
    </xf>
    <xf numFmtId="0" fontId="8" fillId="0" borderId="0" xfId="0" applyFont="1" applyAlignment="1">
      <alignment horizontal="center" vertical="top"/>
    </xf>
    <xf numFmtId="0" fontId="30" fillId="6" borderId="0" xfId="0" applyFont="1" applyFill="1" applyAlignment="1">
      <alignment vertical="top"/>
    </xf>
    <xf numFmtId="0" fontId="30" fillId="0" borderId="0" xfId="0" applyFont="1" applyAlignment="1">
      <alignment horizontal="center" vertical="top"/>
    </xf>
    <xf numFmtId="0" fontId="30" fillId="7" borderId="2" xfId="0" applyFont="1" applyFill="1" applyBorder="1" applyAlignment="1">
      <alignment horizontal="center" vertical="top" wrapText="1"/>
    </xf>
    <xf numFmtId="0" fontId="30" fillId="7" borderId="7" xfId="0" applyFont="1" applyFill="1" applyBorder="1" applyAlignment="1">
      <alignment horizontal="center" vertical="top" wrapText="1"/>
    </xf>
    <xf numFmtId="0" fontId="30" fillId="8" borderId="7" xfId="0" applyFont="1" applyFill="1" applyBorder="1" applyAlignment="1">
      <alignment horizontal="center" vertical="center"/>
    </xf>
    <xf numFmtId="0" fontId="30" fillId="8" borderId="2" xfId="0" applyFont="1" applyFill="1" applyBorder="1" applyAlignment="1">
      <alignment horizontal="center" vertical="top" wrapText="1"/>
    </xf>
    <xf numFmtId="0" fontId="0" fillId="0" borderId="0" xfId="0"/>
    <xf numFmtId="0" fontId="26" fillId="0" borderId="19" xfId="0" applyFont="1" applyFill="1" applyBorder="1" applyAlignment="1">
      <alignment horizontal="center" vertical="top" wrapText="1"/>
    </xf>
    <xf numFmtId="0" fontId="26" fillId="3" borderId="8" xfId="0" applyFont="1" applyFill="1" applyBorder="1" applyAlignment="1">
      <alignment horizontal="center" vertical="top" wrapText="1"/>
    </xf>
    <xf numFmtId="0" fontId="26" fillId="0" borderId="10" xfId="0" applyFont="1" applyFill="1" applyBorder="1" applyAlignment="1">
      <alignment horizontal="center" vertical="top" wrapText="1"/>
    </xf>
    <xf numFmtId="0" fontId="8" fillId="0" borderId="0" xfId="0" applyFont="1" applyAlignment="1">
      <alignment wrapText="1"/>
    </xf>
    <xf numFmtId="0" fontId="8" fillId="0" borderId="0" xfId="0" applyFont="1" applyAlignment="1"/>
    <xf numFmtId="0" fontId="8" fillId="0" borderId="0" xfId="0" applyFont="1" applyBorder="1" applyAlignment="1">
      <alignment wrapText="1"/>
    </xf>
    <xf numFmtId="0" fontId="8" fillId="0" borderId="0" xfId="0" applyFont="1" applyFill="1" applyAlignment="1">
      <alignment wrapText="1"/>
    </xf>
    <xf numFmtId="0" fontId="8" fillId="6" borderId="0" xfId="0" applyFont="1" applyFill="1" applyAlignment="1">
      <alignment wrapText="1"/>
    </xf>
    <xf numFmtId="0" fontId="8" fillId="0" borderId="0" xfId="0" applyFont="1" applyFill="1" applyAlignment="1">
      <alignment horizontal="center" vertical="top" wrapText="1"/>
    </xf>
    <xf numFmtId="0" fontId="8" fillId="0" borderId="0" xfId="0" applyFont="1" applyAlignment="1">
      <alignment vertical="top" wrapText="1"/>
    </xf>
    <xf numFmtId="0" fontId="8" fillId="0" borderId="0" xfId="0" applyFont="1" applyAlignment="1">
      <alignment horizontal="center" wrapText="1"/>
    </xf>
    <xf numFmtId="0" fontId="30" fillId="0" borderId="0" xfId="0" applyFont="1" applyAlignment="1">
      <alignment horizontal="center"/>
    </xf>
    <xf numFmtId="0" fontId="30" fillId="0" borderId="12" xfId="0" applyFont="1" applyBorder="1" applyAlignment="1">
      <alignment horizontal="center"/>
    </xf>
    <xf numFmtId="0" fontId="30" fillId="0" borderId="30" xfId="0" applyFont="1" applyBorder="1" applyAlignment="1">
      <alignment horizontal="center" vertical="center" wrapText="1"/>
    </xf>
    <xf numFmtId="0" fontId="30" fillId="0" borderId="0" xfId="0" applyFont="1" applyBorder="1" applyAlignment="1">
      <alignment horizontal="center"/>
    </xf>
    <xf numFmtId="0" fontId="30" fillId="10" borderId="0" xfId="0" applyFont="1" applyFill="1" applyAlignment="1">
      <alignment horizontal="center"/>
    </xf>
    <xf numFmtId="0" fontId="30" fillId="0" borderId="54" xfId="0" applyFont="1" applyBorder="1" applyAlignment="1">
      <alignment horizontal="center" vertical="center"/>
    </xf>
    <xf numFmtId="0" fontId="26" fillId="6" borderId="32" xfId="0" applyFont="1" applyFill="1" applyBorder="1" applyAlignment="1">
      <alignment horizontal="left" vertical="top" wrapText="1"/>
    </xf>
    <xf numFmtId="0" fontId="30" fillId="6" borderId="3" xfId="0" applyFont="1" applyFill="1" applyBorder="1" applyAlignment="1">
      <alignment horizontal="center" vertical="center" wrapText="1"/>
    </xf>
    <xf numFmtId="49" fontId="30" fillId="0" borderId="4" xfId="0" applyNumberFormat="1" applyFont="1" applyBorder="1" applyAlignment="1">
      <alignment horizontal="center" vertical="center"/>
    </xf>
    <xf numFmtId="49" fontId="2" fillId="0" borderId="4" xfId="0" applyNumberFormat="1" applyFont="1" applyBorder="1" applyAlignment="1">
      <alignment horizontal="center" vertical="center"/>
    </xf>
    <xf numFmtId="0" fontId="30" fillId="11" borderId="7" xfId="0" applyFont="1" applyFill="1" applyBorder="1" applyAlignment="1">
      <alignment horizontal="center" vertical="center" wrapText="1"/>
    </xf>
    <xf numFmtId="0" fontId="2" fillId="0" borderId="6"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5" xfId="0" applyFont="1" applyBorder="1" applyAlignment="1">
      <alignment horizontal="center" vertical="center" wrapText="1"/>
    </xf>
    <xf numFmtId="0" fontId="2" fillId="0" borderId="35" xfId="0" applyFont="1" applyBorder="1" applyAlignment="1">
      <alignment horizontal="center" vertical="center" wrapText="1"/>
    </xf>
    <xf numFmtId="0" fontId="30" fillId="7" borderId="4" xfId="0" applyFont="1" applyFill="1" applyBorder="1" applyAlignment="1">
      <alignment horizontal="center" vertical="center"/>
    </xf>
    <xf numFmtId="0" fontId="2" fillId="0" borderId="37" xfId="0" applyFont="1" applyBorder="1" applyAlignment="1">
      <alignment horizontal="center" vertical="center" wrapText="1"/>
    </xf>
    <xf numFmtId="0" fontId="2" fillId="6" borderId="18" xfId="0" applyFont="1" applyFill="1" applyBorder="1" applyAlignment="1">
      <alignment horizontal="left" vertical="top" wrapText="1"/>
    </xf>
    <xf numFmtId="0" fontId="30" fillId="6" borderId="3" xfId="0" applyFont="1" applyFill="1" applyBorder="1" applyAlignment="1">
      <alignment horizontal="center" vertical="center"/>
    </xf>
    <xf numFmtId="0" fontId="37" fillId="6" borderId="58" xfId="0" applyFont="1" applyFill="1" applyBorder="1" applyAlignment="1">
      <alignment vertical="top" wrapText="1"/>
    </xf>
    <xf numFmtId="0" fontId="37" fillId="0" borderId="58" xfId="0" applyFont="1" applyFill="1" applyBorder="1" applyAlignment="1">
      <alignment vertical="top" wrapText="1"/>
    </xf>
    <xf numFmtId="0" fontId="31" fillId="6" borderId="16" xfId="0" applyFont="1" applyFill="1" applyBorder="1" applyAlignment="1">
      <alignment vertical="top" wrapText="1"/>
    </xf>
    <xf numFmtId="0" fontId="31" fillId="6" borderId="11" xfId="0" applyFont="1" applyFill="1" applyBorder="1" applyAlignment="1">
      <alignment vertical="top" wrapText="1"/>
    </xf>
    <xf numFmtId="0" fontId="31" fillId="6" borderId="17" xfId="0" applyFont="1" applyFill="1" applyBorder="1" applyAlignment="1">
      <alignment vertical="top" wrapText="1"/>
    </xf>
    <xf numFmtId="0" fontId="2" fillId="0" borderId="33" xfId="0" applyFont="1" applyBorder="1" applyAlignment="1">
      <alignment horizontal="center" vertical="center" wrapText="1"/>
    </xf>
    <xf numFmtId="0" fontId="30" fillId="6" borderId="49" xfId="0" applyFont="1" applyFill="1" applyBorder="1" applyAlignment="1">
      <alignment vertical="center" wrapText="1"/>
    </xf>
    <xf numFmtId="0" fontId="30" fillId="0" borderId="36" xfId="0" applyFont="1" applyBorder="1" applyAlignment="1">
      <alignment vertical="center" wrapText="1"/>
    </xf>
    <xf numFmtId="0" fontId="30" fillId="6" borderId="7" xfId="0" applyFont="1" applyFill="1" applyBorder="1" applyAlignment="1">
      <alignment vertical="center" wrapText="1"/>
    </xf>
    <xf numFmtId="0" fontId="2" fillId="0" borderId="36" xfId="0" applyFont="1" applyBorder="1" applyAlignment="1">
      <alignment horizontal="center" vertical="center"/>
    </xf>
    <xf numFmtId="0" fontId="2" fillId="0" borderId="37" xfId="0" applyFont="1" applyBorder="1" applyAlignment="1">
      <alignment horizontal="center" vertical="center"/>
    </xf>
    <xf numFmtId="0" fontId="30" fillId="8" borderId="36" xfId="0" applyFont="1" applyFill="1" applyBorder="1" applyAlignment="1">
      <alignment horizontal="center" vertical="center"/>
    </xf>
    <xf numFmtId="0" fontId="30" fillId="6" borderId="49" xfId="0" applyFont="1" applyFill="1" applyBorder="1" applyAlignment="1">
      <alignment horizontal="center" vertical="center" wrapText="1"/>
    </xf>
    <xf numFmtId="0" fontId="8" fillId="6" borderId="46" xfId="0" applyFont="1" applyFill="1" applyBorder="1"/>
    <xf numFmtId="0" fontId="8" fillId="0" borderId="66" xfId="0" applyFont="1" applyBorder="1" applyAlignment="1">
      <alignment horizontal="center"/>
    </xf>
    <xf numFmtId="0" fontId="2" fillId="0" borderId="15" xfId="0" applyFont="1" applyBorder="1" applyAlignment="1">
      <alignment horizontal="center" vertical="center" wrapText="1"/>
    </xf>
    <xf numFmtId="0" fontId="2" fillId="0" borderId="6" xfId="0" applyFont="1" applyBorder="1" applyAlignment="1">
      <alignment horizontal="center" vertical="center"/>
    </xf>
    <xf numFmtId="0" fontId="2" fillId="0" borderId="8" xfId="0" applyFont="1" applyBorder="1" applyAlignment="1">
      <alignment horizontal="center" vertical="center"/>
    </xf>
    <xf numFmtId="0" fontId="30" fillId="0" borderId="0" xfId="0" applyFont="1" applyBorder="1" applyAlignment="1">
      <alignment horizontal="center" wrapText="1"/>
    </xf>
    <xf numFmtId="0" fontId="2" fillId="0" borderId="15" xfId="0" applyFont="1" applyBorder="1" applyAlignment="1">
      <alignment horizontal="center" vertical="center"/>
    </xf>
    <xf numFmtId="0" fontId="2" fillId="0" borderId="6" xfId="0" applyFont="1" applyFill="1" applyBorder="1" applyAlignment="1">
      <alignment horizontal="center" vertical="center" wrapText="1"/>
    </xf>
    <xf numFmtId="49" fontId="2" fillId="0" borderId="5" xfId="0" applyNumberFormat="1" applyFont="1" applyBorder="1" applyAlignment="1">
      <alignment horizontal="center" vertical="center"/>
    </xf>
    <xf numFmtId="0" fontId="2" fillId="0" borderId="5"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2" fillId="6" borderId="4" xfId="0" applyFont="1" applyFill="1" applyBorder="1" applyAlignment="1">
      <alignment horizontal="center" vertical="center"/>
    </xf>
    <xf numFmtId="0" fontId="0" fillId="0" borderId="0" xfId="0"/>
    <xf numFmtId="0" fontId="9" fillId="0" borderId="0" xfId="0" applyFont="1" applyBorder="1" applyAlignment="1">
      <alignment horizontal="center" vertical="center"/>
    </xf>
    <xf numFmtId="0" fontId="30" fillId="0" borderId="4" xfId="0" applyFont="1" applyBorder="1" applyAlignment="1">
      <alignment vertical="center" wrapText="1"/>
    </xf>
    <xf numFmtId="49" fontId="26" fillId="0" borderId="24" xfId="0" applyNumberFormat="1" applyFont="1" applyFill="1" applyBorder="1" applyAlignment="1">
      <alignment horizontal="center" vertical="top" wrapText="1"/>
    </xf>
    <xf numFmtId="0" fontId="26" fillId="0" borderId="3" xfId="0" applyFont="1" applyFill="1" applyBorder="1" applyAlignment="1">
      <alignment vertical="top" wrapText="1"/>
    </xf>
    <xf numFmtId="0" fontId="26" fillId="0" borderId="3" xfId="0" applyFont="1" applyFill="1" applyBorder="1" applyAlignment="1">
      <alignment wrapText="1"/>
    </xf>
    <xf numFmtId="0" fontId="26" fillId="0" borderId="23" xfId="0" applyFont="1" applyFill="1" applyBorder="1" applyAlignment="1">
      <alignment vertical="top" wrapText="1"/>
    </xf>
    <xf numFmtId="0" fontId="26" fillId="0" borderId="3" xfId="0" applyFont="1" applyFill="1" applyBorder="1" applyAlignment="1">
      <alignment horizontal="center" vertical="top" wrapText="1"/>
    </xf>
    <xf numFmtId="0" fontId="11" fillId="3" borderId="35" xfId="0" applyFont="1" applyFill="1" applyBorder="1" applyAlignment="1">
      <alignment horizontal="center" vertical="top" wrapText="1"/>
    </xf>
    <xf numFmtId="0" fontId="13" fillId="0" borderId="28" xfId="0" applyFont="1" applyBorder="1" applyAlignment="1">
      <alignment horizontal="center" vertical="top" wrapText="1"/>
    </xf>
    <xf numFmtId="0" fontId="13" fillId="0" borderId="22" xfId="0" applyFont="1" applyBorder="1" applyAlignment="1">
      <alignment horizontal="center" vertical="center" wrapText="1"/>
    </xf>
    <xf numFmtId="0" fontId="23" fillId="0" borderId="26" xfId="0" applyFont="1" applyBorder="1" applyAlignment="1">
      <alignment horizontal="center" vertical="center" wrapText="1"/>
    </xf>
    <xf numFmtId="0" fontId="13" fillId="0" borderId="13" xfId="0" applyFont="1" applyBorder="1" applyAlignment="1">
      <alignment horizontal="center" vertical="center" wrapText="1"/>
    </xf>
    <xf numFmtId="0" fontId="37" fillId="11" borderId="17" xfId="0" applyFont="1" applyFill="1" applyBorder="1" applyAlignment="1">
      <alignment vertical="top" wrapText="1"/>
    </xf>
    <xf numFmtId="0" fontId="30" fillId="11" borderId="7" xfId="0" applyFont="1" applyFill="1" applyBorder="1" applyAlignment="1">
      <alignment horizontal="center" vertical="center"/>
    </xf>
    <xf numFmtId="0" fontId="8" fillId="0" borderId="4" xfId="0" applyFont="1" applyBorder="1" applyAlignment="1">
      <alignment horizontal="center"/>
    </xf>
    <xf numFmtId="0" fontId="30" fillId="0" borderId="4" xfId="0" applyFont="1" applyBorder="1" applyAlignment="1">
      <alignment horizontal="center"/>
    </xf>
    <xf numFmtId="0" fontId="8" fillId="0" borderId="5" xfId="0" applyFont="1" applyBorder="1" applyAlignment="1">
      <alignment horizontal="center"/>
    </xf>
    <xf numFmtId="0" fontId="31" fillId="6" borderId="11" xfId="0" applyFont="1" applyFill="1" applyBorder="1"/>
    <xf numFmtId="0" fontId="2" fillId="7" borderId="8" xfId="0" applyFont="1" applyFill="1" applyBorder="1" applyAlignment="1">
      <alignment horizontal="center" vertical="center" wrapText="1"/>
    </xf>
    <xf numFmtId="0" fontId="2" fillId="7" borderId="6" xfId="0" applyFont="1" applyFill="1" applyBorder="1" applyAlignment="1">
      <alignment horizontal="center" vertical="center" wrapText="1"/>
    </xf>
    <xf numFmtId="0" fontId="2" fillId="0" borderId="17" xfId="0" applyFont="1" applyFill="1" applyBorder="1" applyAlignment="1">
      <alignment vertical="top" wrapText="1"/>
    </xf>
    <xf numFmtId="0" fontId="2" fillId="0" borderId="7"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37" fillId="0" borderId="17" xfId="0" applyFont="1" applyFill="1" applyBorder="1" applyAlignment="1">
      <alignment vertical="top" wrapText="1"/>
    </xf>
    <xf numFmtId="0" fontId="37" fillId="0" borderId="11" xfId="0" applyFont="1" applyFill="1" applyBorder="1" applyAlignment="1">
      <alignment vertical="top" wrapText="1"/>
    </xf>
    <xf numFmtId="0" fontId="2" fillId="0" borderId="14" xfId="0" applyFont="1" applyFill="1" applyBorder="1" applyAlignment="1">
      <alignment vertical="top" wrapText="1"/>
    </xf>
    <xf numFmtId="0" fontId="39" fillId="0" borderId="7" xfId="0" applyFont="1" applyFill="1" applyBorder="1" applyAlignment="1">
      <alignment horizontal="center" vertical="center" wrapText="1"/>
    </xf>
    <xf numFmtId="0" fontId="2" fillId="0" borderId="17" xfId="0" applyNumberFormat="1" applyFont="1" applyFill="1" applyBorder="1" applyAlignment="1">
      <alignment vertical="top" wrapText="1"/>
    </xf>
    <xf numFmtId="0" fontId="39" fillId="0" borderId="23" xfId="0" applyFont="1" applyFill="1" applyBorder="1" applyAlignment="1">
      <alignment horizontal="center" vertical="center" wrapText="1"/>
    </xf>
    <xf numFmtId="0" fontId="2" fillId="0" borderId="5" xfId="0" applyFont="1" applyFill="1" applyBorder="1" applyAlignment="1">
      <alignment horizontal="center" vertical="center"/>
    </xf>
    <xf numFmtId="0" fontId="2" fillId="7" borderId="23" xfId="0" applyFont="1" applyFill="1" applyBorder="1" applyAlignment="1">
      <alignment horizontal="center" vertical="center" wrapText="1"/>
    </xf>
    <xf numFmtId="0" fontId="39" fillId="6" borderId="7" xfId="0" applyFont="1" applyFill="1" applyBorder="1" applyAlignment="1">
      <alignment horizontal="center" vertical="center" wrapText="1"/>
    </xf>
    <xf numFmtId="0" fontId="39" fillId="6" borderId="2" xfId="0" applyFont="1" applyFill="1" applyBorder="1" applyAlignment="1">
      <alignment horizontal="center" vertical="center" wrapText="1"/>
    </xf>
    <xf numFmtId="0" fontId="30" fillId="0" borderId="65" xfId="0" applyFont="1" applyFill="1" applyBorder="1" applyAlignment="1">
      <alignment horizontal="center" vertical="top" wrapText="1"/>
    </xf>
    <xf numFmtId="0" fontId="30" fillId="0" borderId="70" xfId="0" applyFont="1" applyFill="1" applyBorder="1" applyAlignment="1">
      <alignment horizontal="center" vertical="top" wrapText="1"/>
    </xf>
    <xf numFmtId="0" fontId="30" fillId="0" borderId="23" xfId="0" applyFont="1" applyFill="1" applyBorder="1" applyAlignment="1">
      <alignment horizontal="center" vertical="top" wrapText="1"/>
    </xf>
    <xf numFmtId="0" fontId="37" fillId="0" borderId="17" xfId="0" applyFont="1" applyFill="1" applyBorder="1" applyAlignment="1">
      <alignment horizontal="left" vertical="top" wrapText="1"/>
    </xf>
    <xf numFmtId="0" fontId="37" fillId="0" borderId="29" xfId="0" applyFont="1" applyFill="1" applyBorder="1" applyAlignment="1">
      <alignment horizontal="left" vertical="top" wrapText="1"/>
    </xf>
    <xf numFmtId="0" fontId="2" fillId="6" borderId="4" xfId="0" applyFont="1" applyFill="1" applyBorder="1" applyAlignment="1">
      <alignment horizontal="center" vertical="center" wrapText="1"/>
    </xf>
    <xf numFmtId="0" fontId="26" fillId="6" borderId="24" xfId="0" applyFont="1" applyFill="1" applyBorder="1" applyAlignment="1">
      <alignment horizontal="center" vertical="top" wrapText="1"/>
    </xf>
    <xf numFmtId="0" fontId="26" fillId="6" borderId="10" xfId="0" applyFont="1" applyFill="1" applyBorder="1" applyAlignment="1">
      <alignment horizontal="center" vertical="top" wrapText="1"/>
    </xf>
    <xf numFmtId="0" fontId="26" fillId="6" borderId="5" xfId="0" applyFont="1" applyFill="1" applyBorder="1" applyAlignment="1">
      <alignment horizontal="center" vertical="top" wrapText="1"/>
    </xf>
    <xf numFmtId="0" fontId="26" fillId="6" borderId="0" xfId="0" applyFont="1" applyFill="1" applyBorder="1" applyAlignment="1">
      <alignment horizontal="center" vertical="top" wrapText="1"/>
    </xf>
    <xf numFmtId="0" fontId="26" fillId="6" borderId="6" xfId="0" applyFont="1" applyFill="1" applyBorder="1" applyAlignment="1">
      <alignment horizontal="center" vertical="top" wrapText="1"/>
    </xf>
    <xf numFmtId="0" fontId="2" fillId="6" borderId="22" xfId="0" applyFont="1" applyFill="1" applyBorder="1" applyAlignment="1">
      <alignment horizontal="center" vertical="center" wrapText="1"/>
    </xf>
    <xf numFmtId="0" fontId="2" fillId="6" borderId="13" xfId="0" applyFont="1" applyFill="1" applyBorder="1" applyAlignment="1">
      <alignment horizontal="center" vertical="center" wrapText="1"/>
    </xf>
    <xf numFmtId="0" fontId="30" fillId="6" borderId="2" xfId="0" applyFont="1" applyFill="1" applyBorder="1" applyAlignment="1">
      <alignment horizontal="center" vertical="center"/>
    </xf>
    <xf numFmtId="0" fontId="2" fillId="6" borderId="2" xfId="0" applyFont="1" applyFill="1" applyBorder="1" applyAlignment="1">
      <alignment horizontal="center" vertical="center"/>
    </xf>
    <xf numFmtId="0" fontId="2" fillId="6" borderId="10" xfId="0" applyFont="1" applyFill="1" applyBorder="1" applyAlignment="1">
      <alignment horizontal="center" vertical="center"/>
    </xf>
    <xf numFmtId="0" fontId="2" fillId="6" borderId="6" xfId="0" applyFont="1" applyFill="1" applyBorder="1" applyAlignment="1">
      <alignment horizontal="center" vertical="center"/>
    </xf>
    <xf numFmtId="0" fontId="2" fillId="6" borderId="7" xfId="0" applyFont="1" applyFill="1" applyBorder="1" applyAlignment="1">
      <alignment horizontal="center" vertical="center"/>
    </xf>
    <xf numFmtId="0" fontId="2" fillId="6" borderId="24" xfId="0" applyFont="1" applyFill="1" applyBorder="1" applyAlignment="1">
      <alignment horizontal="center" vertical="center"/>
    </xf>
    <xf numFmtId="0" fontId="2" fillId="6" borderId="8" xfId="0" applyFont="1" applyFill="1" applyBorder="1" applyAlignment="1">
      <alignment horizontal="center" vertical="center"/>
    </xf>
    <xf numFmtId="0" fontId="2" fillId="6" borderId="19" xfId="0" applyFont="1" applyFill="1" applyBorder="1" applyAlignment="1">
      <alignment horizontal="center" vertical="center"/>
    </xf>
    <xf numFmtId="0" fontId="2" fillId="6" borderId="5" xfId="0" applyFont="1" applyFill="1" applyBorder="1" applyAlignment="1">
      <alignment horizontal="center" vertical="center"/>
    </xf>
    <xf numFmtId="0" fontId="2" fillId="6" borderId="49" xfId="0" applyFont="1" applyFill="1" applyBorder="1" applyAlignment="1">
      <alignment horizontal="center" vertical="center" wrapText="1"/>
    </xf>
    <xf numFmtId="0" fontId="2" fillId="6" borderId="20" xfId="0" applyFont="1" applyFill="1" applyBorder="1" applyAlignment="1">
      <alignment horizontal="center" vertical="center" wrapText="1"/>
    </xf>
    <xf numFmtId="0" fontId="30" fillId="6" borderId="49" xfId="0" applyFont="1" applyFill="1" applyBorder="1" applyAlignment="1">
      <alignment horizontal="center" vertical="center"/>
    </xf>
    <xf numFmtId="1" fontId="9" fillId="0" borderId="0" xfId="0" applyNumberFormat="1" applyFont="1" applyBorder="1" applyAlignment="1">
      <alignment horizontal="center" vertical="center"/>
    </xf>
    <xf numFmtId="0" fontId="30" fillId="6" borderId="30" xfId="0" applyFont="1" applyFill="1" applyBorder="1" applyAlignment="1">
      <alignment horizontal="center" vertical="center"/>
    </xf>
    <xf numFmtId="0" fontId="2" fillId="6" borderId="3" xfId="0" applyFont="1" applyFill="1" applyBorder="1" applyAlignment="1">
      <alignment horizontal="center" vertical="center"/>
    </xf>
    <xf numFmtId="0" fontId="2" fillId="6" borderId="25" xfId="0" applyFont="1" applyFill="1" applyBorder="1" applyAlignment="1">
      <alignment horizontal="center" vertical="center"/>
    </xf>
    <xf numFmtId="0" fontId="2" fillId="6" borderId="15" xfId="0" applyFont="1" applyFill="1" applyBorder="1" applyAlignment="1">
      <alignment horizontal="center" vertical="center"/>
    </xf>
    <xf numFmtId="0" fontId="2" fillId="8" borderId="4" xfId="0" applyFont="1" applyFill="1" applyBorder="1" applyAlignment="1">
      <alignment horizontal="center" vertical="center"/>
    </xf>
    <xf numFmtId="0" fontId="4" fillId="0" borderId="21" xfId="0" applyFont="1" applyFill="1" applyBorder="1" applyAlignment="1">
      <alignment horizontal="left" vertical="center" wrapText="1"/>
    </xf>
    <xf numFmtId="0" fontId="30" fillId="0" borderId="49" xfId="0" applyFont="1" applyFill="1" applyBorder="1" applyAlignment="1">
      <alignment horizontal="center" vertical="center" wrapText="1"/>
    </xf>
    <xf numFmtId="0" fontId="2" fillId="0" borderId="4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14" xfId="0" applyFont="1" applyFill="1" applyBorder="1" applyAlignment="1">
      <alignment horizontal="left" vertical="top" wrapText="1"/>
    </xf>
    <xf numFmtId="0" fontId="30" fillId="0" borderId="49"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10" xfId="0" applyFont="1" applyFill="1" applyBorder="1" applyAlignment="1">
      <alignment horizontal="center" vertical="center"/>
    </xf>
    <xf numFmtId="0" fontId="2" fillId="0" borderId="6" xfId="0" applyFont="1" applyFill="1" applyBorder="1" applyAlignment="1">
      <alignment horizontal="center" vertical="center"/>
    </xf>
    <xf numFmtId="0" fontId="2" fillId="0" borderId="17" xfId="0" applyFont="1" applyFill="1" applyBorder="1" applyAlignment="1">
      <alignment horizontal="left" vertical="top" wrapText="1"/>
    </xf>
    <xf numFmtId="0" fontId="30" fillId="0" borderId="7"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24" xfId="0" applyFont="1" applyFill="1" applyBorder="1" applyAlignment="1">
      <alignment horizontal="center" vertical="center"/>
    </xf>
    <xf numFmtId="0" fontId="2" fillId="0" borderId="8" xfId="0" applyFont="1" applyFill="1" applyBorder="1" applyAlignment="1">
      <alignment horizontal="center" vertical="center"/>
    </xf>
    <xf numFmtId="0" fontId="30" fillId="0" borderId="23" xfId="0" applyFont="1" applyFill="1" applyBorder="1" applyAlignment="1">
      <alignment horizontal="center" vertical="center"/>
    </xf>
    <xf numFmtId="0" fontId="2" fillId="0" borderId="11" xfId="0" applyFont="1" applyFill="1" applyBorder="1" applyAlignment="1">
      <alignment horizontal="left" vertical="top" wrapText="1"/>
    </xf>
    <xf numFmtId="0" fontId="30" fillId="0" borderId="36" xfId="0" applyFont="1" applyFill="1" applyBorder="1" applyAlignment="1">
      <alignment horizontal="center" vertical="center"/>
    </xf>
    <xf numFmtId="0" fontId="2" fillId="0" borderId="19" xfId="0" applyFont="1" applyFill="1" applyBorder="1" applyAlignment="1">
      <alignment horizontal="center" vertical="center"/>
    </xf>
    <xf numFmtId="0" fontId="2" fillId="0" borderId="0" xfId="0" applyFont="1" applyFill="1"/>
    <xf numFmtId="0" fontId="30" fillId="0" borderId="0" xfId="0" applyFont="1" applyFill="1" applyAlignment="1">
      <alignment horizontal="center" vertical="center"/>
    </xf>
    <xf numFmtId="0" fontId="8" fillId="0" borderId="0" xfId="0" applyFont="1" applyFill="1" applyAlignment="1">
      <alignment horizontal="center"/>
    </xf>
    <xf numFmtId="0" fontId="30" fillId="0" borderId="0" xfId="0" applyFont="1" applyFill="1" applyAlignment="1">
      <alignment horizontal="center"/>
    </xf>
    <xf numFmtId="0" fontId="4" fillId="0" borderId="45" xfId="0" applyFont="1" applyFill="1" applyBorder="1" applyAlignment="1">
      <alignment horizontal="left" vertical="top" wrapText="1"/>
    </xf>
    <xf numFmtId="0" fontId="30" fillId="0" borderId="22"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3" xfId="0" applyFont="1" applyFill="1" applyBorder="1" applyAlignment="1">
      <alignment horizontal="center" vertical="center" wrapText="1"/>
    </xf>
    <xf numFmtId="0" fontId="30" fillId="0" borderId="2" xfId="0" applyFont="1" applyFill="1" applyBorder="1" applyAlignment="1">
      <alignment horizontal="center" vertical="center"/>
    </xf>
    <xf numFmtId="0" fontId="4" fillId="0" borderId="9" xfId="0" applyFont="1" applyFill="1" applyBorder="1" applyAlignment="1">
      <alignment horizontal="left" vertical="top" wrapText="1"/>
    </xf>
    <xf numFmtId="0" fontId="18" fillId="0" borderId="0" xfId="0" applyFont="1" applyFill="1"/>
    <xf numFmtId="0" fontId="2" fillId="0" borderId="12" xfId="0" applyFont="1" applyFill="1" applyBorder="1" applyAlignment="1">
      <alignment horizontal="left" vertical="top" wrapText="1"/>
    </xf>
    <xf numFmtId="0" fontId="30" fillId="0" borderId="12" xfId="0" applyFont="1" applyFill="1" applyBorder="1" applyAlignment="1">
      <alignment horizontal="center" vertical="center"/>
    </xf>
    <xf numFmtId="0" fontId="8" fillId="0" borderId="12" xfId="0" applyFont="1" applyFill="1" applyBorder="1" applyAlignment="1">
      <alignment horizontal="center"/>
    </xf>
    <xf numFmtId="0" fontId="30" fillId="0" borderId="12" xfId="0" applyFont="1" applyFill="1" applyBorder="1" applyAlignment="1">
      <alignment horizontal="center"/>
    </xf>
    <xf numFmtId="0" fontId="4" fillId="0" borderId="9" xfId="0" applyFont="1" applyFill="1" applyBorder="1" applyAlignment="1">
      <alignment horizontal="center" vertical="center" wrapText="1"/>
    </xf>
    <xf numFmtId="0" fontId="37" fillId="0" borderId="29" xfId="0" applyFont="1" applyFill="1" applyBorder="1" applyAlignment="1">
      <alignment vertical="top" wrapText="1"/>
    </xf>
    <xf numFmtId="0" fontId="2" fillId="0" borderId="23" xfId="0" applyFont="1" applyFill="1" applyBorder="1" applyAlignment="1">
      <alignment horizontal="center" vertical="center" wrapText="1"/>
    </xf>
    <xf numFmtId="0" fontId="2" fillId="0" borderId="35" xfId="0" applyFont="1" applyFill="1" applyBorder="1" applyAlignment="1">
      <alignment horizontal="center" vertical="center" wrapText="1"/>
    </xf>
    <xf numFmtId="0" fontId="22" fillId="0" borderId="2" xfId="0" applyFont="1" applyFill="1" applyBorder="1" applyAlignment="1">
      <alignment horizontal="center" vertical="center" wrapText="1"/>
    </xf>
    <xf numFmtId="0" fontId="30" fillId="0" borderId="0" xfId="0" applyFont="1" applyFill="1" applyBorder="1" applyAlignment="1">
      <alignment horizontal="center" vertical="center"/>
    </xf>
    <xf numFmtId="0" fontId="8" fillId="0" borderId="0" xfId="0" applyFont="1" applyFill="1" applyBorder="1" applyAlignment="1">
      <alignment horizontal="center"/>
    </xf>
    <xf numFmtId="0" fontId="30" fillId="0" borderId="0" xfId="0" applyFont="1" applyFill="1" applyBorder="1" applyAlignment="1">
      <alignment horizontal="center"/>
    </xf>
    <xf numFmtId="0" fontId="8" fillId="0" borderId="0" xfId="0" applyFont="1" applyFill="1" applyBorder="1"/>
    <xf numFmtId="0" fontId="2" fillId="0" borderId="25" xfId="0" applyFont="1" applyFill="1" applyBorder="1" applyAlignment="1">
      <alignment horizontal="center" vertical="center"/>
    </xf>
    <xf numFmtId="0" fontId="2" fillId="0" borderId="15" xfId="0" applyFont="1" applyFill="1" applyBorder="1" applyAlignment="1">
      <alignment horizontal="center" vertical="center"/>
    </xf>
    <xf numFmtId="0" fontId="4" fillId="0" borderId="45" xfId="0" applyFont="1" applyFill="1" applyBorder="1" applyAlignment="1">
      <alignment horizontal="center" vertical="center" wrapText="1"/>
    </xf>
    <xf numFmtId="0" fontId="1" fillId="0" borderId="6" xfId="0" applyNumberFormat="1" applyFont="1" applyFill="1" applyBorder="1" applyAlignment="1">
      <alignment horizontal="center"/>
    </xf>
    <xf numFmtId="0" fontId="1" fillId="0" borderId="5" xfId="0" applyNumberFormat="1" applyFont="1" applyFill="1" applyBorder="1" applyAlignment="1">
      <alignment horizontal="center"/>
    </xf>
    <xf numFmtId="0" fontId="1" fillId="0" borderId="6" xfId="0" applyNumberFormat="1" applyFont="1" applyFill="1" applyBorder="1" applyAlignment="1">
      <alignment horizontal="center" vertical="center"/>
    </xf>
    <xf numFmtId="0" fontId="1" fillId="0" borderId="15" xfId="0" applyNumberFormat="1" applyFont="1" applyFill="1" applyBorder="1" applyAlignment="1">
      <alignment horizontal="center" vertical="center"/>
    </xf>
    <xf numFmtId="0" fontId="9" fillId="0" borderId="71" xfId="0" applyNumberFormat="1" applyFont="1" applyBorder="1" applyAlignment="1">
      <alignment horizontal="center" vertical="center"/>
    </xf>
    <xf numFmtId="0" fontId="2" fillId="0" borderId="27" xfId="0" applyFont="1" applyFill="1" applyBorder="1" applyAlignment="1">
      <alignment horizontal="left" vertical="top" wrapText="1"/>
    </xf>
    <xf numFmtId="0" fontId="2" fillId="0" borderId="40" xfId="0" applyFont="1" applyFill="1" applyBorder="1" applyAlignment="1">
      <alignment horizontal="center" vertical="center"/>
    </xf>
    <xf numFmtId="0" fontId="2" fillId="8" borderId="58" xfId="0" applyFont="1" applyFill="1" applyBorder="1" applyAlignment="1">
      <alignment vertical="top" wrapText="1"/>
    </xf>
    <xf numFmtId="0" fontId="31" fillId="8" borderId="50" xfId="0" applyFont="1" applyFill="1" applyBorder="1" applyAlignment="1">
      <alignment horizontal="center" vertical="center"/>
    </xf>
    <xf numFmtId="0" fontId="2" fillId="7" borderId="58" xfId="0" applyFont="1" applyFill="1" applyBorder="1" applyAlignment="1">
      <alignment vertical="top" wrapText="1"/>
    </xf>
    <xf numFmtId="0" fontId="11" fillId="7" borderId="17" xfId="0" applyNumberFormat="1" applyFont="1" applyFill="1" applyBorder="1" applyAlignment="1">
      <alignment horizontal="center" vertical="center"/>
    </xf>
    <xf numFmtId="1" fontId="11" fillId="7" borderId="24" xfId="0" applyNumberFormat="1" applyFont="1" applyFill="1" applyBorder="1" applyAlignment="1">
      <alignment horizontal="center" vertical="center"/>
    </xf>
    <xf numFmtId="0" fontId="11" fillId="7" borderId="7" xfId="0" applyNumberFormat="1" applyFont="1" applyFill="1" applyBorder="1" applyAlignment="1">
      <alignment horizontal="center" vertical="center"/>
    </xf>
    <xf numFmtId="1" fontId="11" fillId="7" borderId="7" xfId="0" applyNumberFormat="1" applyFont="1" applyFill="1" applyBorder="1" applyAlignment="1">
      <alignment horizontal="center" vertical="center"/>
    </xf>
    <xf numFmtId="0" fontId="9" fillId="7" borderId="7" xfId="0" applyNumberFormat="1" applyFont="1" applyFill="1" applyBorder="1" applyAlignment="1">
      <alignment horizontal="center" vertical="center"/>
    </xf>
    <xf numFmtId="1" fontId="9" fillId="7" borderId="7" xfId="0" applyNumberFormat="1" applyFont="1" applyFill="1" applyBorder="1" applyAlignment="1">
      <alignment horizontal="center" vertical="center"/>
    </xf>
    <xf numFmtId="0" fontId="2" fillId="8" borderId="61" xfId="0" applyFont="1" applyFill="1" applyBorder="1" applyAlignment="1">
      <alignment vertical="top" wrapText="1"/>
    </xf>
    <xf numFmtId="0" fontId="11" fillId="8" borderId="27" xfId="0" applyNumberFormat="1" applyFont="1" applyFill="1" applyBorder="1" applyAlignment="1">
      <alignment horizontal="center" vertical="center"/>
    </xf>
    <xf numFmtId="0" fontId="9" fillId="8" borderId="4" xfId="0" applyNumberFormat="1" applyFont="1" applyFill="1" applyBorder="1" applyAlignment="1">
      <alignment horizontal="center" vertical="center"/>
    </xf>
    <xf numFmtId="1" fontId="9" fillId="8" borderId="4" xfId="0" applyNumberFormat="1" applyFont="1" applyFill="1" applyBorder="1" applyAlignment="1">
      <alignment horizontal="center" vertical="center"/>
    </xf>
    <xf numFmtId="0" fontId="2" fillId="8" borderId="41" xfId="0" applyFont="1" applyFill="1" applyBorder="1" applyAlignment="1">
      <alignment vertical="top" wrapText="1"/>
    </xf>
    <xf numFmtId="0" fontId="11" fillId="8" borderId="16" xfId="0" applyNumberFormat="1" applyFont="1" applyFill="1" applyBorder="1" applyAlignment="1">
      <alignment horizontal="center" vertical="center"/>
    </xf>
    <xf numFmtId="1" fontId="11" fillId="8" borderId="3" xfId="0" applyNumberFormat="1" applyFont="1" applyFill="1" applyBorder="1" applyAlignment="1">
      <alignment horizontal="center" vertical="center"/>
    </xf>
    <xf numFmtId="0" fontId="9" fillId="8" borderId="3" xfId="0" applyNumberFormat="1" applyFont="1" applyFill="1" applyBorder="1" applyAlignment="1">
      <alignment horizontal="center" vertical="center"/>
    </xf>
    <xf numFmtId="1" fontId="9" fillId="8" borderId="3" xfId="0" applyNumberFormat="1" applyFont="1" applyFill="1" applyBorder="1" applyAlignment="1">
      <alignment horizontal="center" vertical="center"/>
    </xf>
    <xf numFmtId="1" fontId="9" fillId="8" borderId="7" xfId="0" applyNumberFormat="1" applyFont="1" applyFill="1" applyBorder="1" applyAlignment="1">
      <alignment horizontal="center" vertical="center"/>
    </xf>
    <xf numFmtId="0" fontId="11" fillId="8" borderId="17" xfId="0" applyNumberFormat="1" applyFont="1" applyFill="1" applyBorder="1" applyAlignment="1">
      <alignment horizontal="center" vertical="center"/>
    </xf>
    <xf numFmtId="1" fontId="11" fillId="8" borderId="7" xfId="0" applyNumberFormat="1" applyFont="1" applyFill="1" applyBorder="1" applyAlignment="1">
      <alignment horizontal="center" vertical="center"/>
    </xf>
    <xf numFmtId="0" fontId="9" fillId="8" borderId="7" xfId="0" applyNumberFormat="1" applyFont="1" applyFill="1" applyBorder="1" applyAlignment="1">
      <alignment horizontal="center" vertical="center"/>
    </xf>
    <xf numFmtId="0" fontId="2" fillId="11" borderId="61" xfId="0" applyFont="1" applyFill="1" applyBorder="1" applyAlignment="1">
      <alignment vertical="top" wrapText="1"/>
    </xf>
    <xf numFmtId="0" fontId="11" fillId="11" borderId="11" xfId="0" applyNumberFormat="1" applyFont="1" applyFill="1" applyBorder="1" applyAlignment="1">
      <alignment horizontal="center" vertical="center"/>
    </xf>
    <xf numFmtId="1" fontId="11" fillId="11" borderId="4" xfId="0" applyNumberFormat="1" applyFont="1" applyFill="1" applyBorder="1" applyAlignment="1">
      <alignment horizontal="center" vertical="center"/>
    </xf>
    <xf numFmtId="0" fontId="9" fillId="11" borderId="4" xfId="0" applyNumberFormat="1" applyFont="1" applyFill="1" applyBorder="1" applyAlignment="1">
      <alignment horizontal="center" vertical="center"/>
    </xf>
    <xf numFmtId="1" fontId="9" fillId="11" borderId="4" xfId="0" applyNumberFormat="1" applyFont="1" applyFill="1" applyBorder="1" applyAlignment="1">
      <alignment horizontal="center" vertical="center"/>
    </xf>
    <xf numFmtId="0" fontId="2" fillId="11" borderId="46" xfId="0" applyFont="1" applyFill="1" applyBorder="1" applyAlignment="1">
      <alignment vertical="top" wrapText="1"/>
    </xf>
    <xf numFmtId="0" fontId="11" fillId="11" borderId="27" xfId="0" applyNumberFormat="1" applyFont="1" applyFill="1" applyBorder="1" applyAlignment="1">
      <alignment horizontal="center" vertical="center"/>
    </xf>
    <xf numFmtId="1" fontId="11" fillId="11" borderId="36" xfId="0" applyNumberFormat="1" applyFont="1" applyFill="1" applyBorder="1" applyAlignment="1">
      <alignment horizontal="center" vertical="center"/>
    </xf>
    <xf numFmtId="0" fontId="9" fillId="11" borderId="36" xfId="0" applyNumberFormat="1" applyFont="1" applyFill="1" applyBorder="1" applyAlignment="1">
      <alignment horizontal="center" vertical="center"/>
    </xf>
    <xf numFmtId="1" fontId="9" fillId="11" borderId="36" xfId="0" applyNumberFormat="1" applyFont="1" applyFill="1" applyBorder="1" applyAlignment="1">
      <alignment horizontal="center" vertical="center"/>
    </xf>
    <xf numFmtId="0" fontId="9" fillId="7" borderId="24" xfId="0" applyNumberFormat="1" applyFont="1" applyFill="1" applyBorder="1" applyAlignment="1">
      <alignment horizontal="center" vertical="center"/>
    </xf>
    <xf numFmtId="0" fontId="9" fillId="7" borderId="8" xfId="0" applyNumberFormat="1" applyFont="1" applyFill="1" applyBorder="1" applyAlignment="1">
      <alignment horizontal="center" vertical="center"/>
    </xf>
    <xf numFmtId="0" fontId="9" fillId="8" borderId="19" xfId="0" applyNumberFormat="1" applyFont="1" applyFill="1" applyBorder="1" applyAlignment="1">
      <alignment horizontal="center" vertical="center"/>
    </xf>
    <xf numFmtId="0" fontId="9" fillId="8" borderId="5" xfId="0" applyNumberFormat="1" applyFont="1" applyFill="1" applyBorder="1" applyAlignment="1">
      <alignment horizontal="center" vertical="center"/>
    </xf>
    <xf numFmtId="0" fontId="9" fillId="8" borderId="25" xfId="0" applyNumberFormat="1" applyFont="1" applyFill="1" applyBorder="1" applyAlignment="1">
      <alignment horizontal="center" vertical="center"/>
    </xf>
    <xf numFmtId="0" fontId="9" fillId="8" borderId="15" xfId="0" applyNumberFormat="1" applyFont="1" applyFill="1" applyBorder="1" applyAlignment="1">
      <alignment horizontal="center" vertical="center"/>
    </xf>
    <xf numFmtId="0" fontId="9" fillId="8" borderId="24" xfId="0" applyNumberFormat="1" applyFont="1" applyFill="1" applyBorder="1" applyAlignment="1">
      <alignment horizontal="center" vertical="center"/>
    </xf>
    <xf numFmtId="0" fontId="9" fillId="8" borderId="8" xfId="0" applyNumberFormat="1" applyFont="1" applyFill="1" applyBorder="1" applyAlignment="1">
      <alignment horizontal="center" vertical="center"/>
    </xf>
    <xf numFmtId="0" fontId="9" fillId="11" borderId="5" xfId="0" applyNumberFormat="1" applyFont="1" applyFill="1" applyBorder="1" applyAlignment="1">
      <alignment horizontal="center" vertical="center"/>
    </xf>
    <xf numFmtId="0" fontId="9" fillId="11" borderId="37" xfId="0" applyNumberFormat="1" applyFont="1" applyFill="1" applyBorder="1" applyAlignment="1">
      <alignment horizontal="center" vertical="center"/>
    </xf>
    <xf numFmtId="0" fontId="26" fillId="13" borderId="0" xfId="0" applyFont="1" applyFill="1" applyAlignment="1">
      <alignment wrapText="1"/>
    </xf>
    <xf numFmtId="0" fontId="26" fillId="13" borderId="14" xfId="0" applyFont="1" applyFill="1" applyBorder="1" applyAlignment="1">
      <alignment vertical="top" wrapText="1"/>
    </xf>
    <xf numFmtId="0" fontId="26" fillId="13" borderId="2" xfId="0" applyFont="1" applyFill="1" applyBorder="1" applyAlignment="1">
      <alignment vertical="top" wrapText="1"/>
    </xf>
    <xf numFmtId="0" fontId="26" fillId="13" borderId="2" xfId="0" applyFont="1" applyFill="1" applyBorder="1" applyAlignment="1">
      <alignment horizontal="center" vertical="top" wrapText="1"/>
    </xf>
    <xf numFmtId="0" fontId="26" fillId="13" borderId="49" xfId="0" applyFont="1" applyFill="1" applyBorder="1" applyAlignment="1">
      <alignment vertical="top" wrapText="1"/>
    </xf>
    <xf numFmtId="0" fontId="26" fillId="13" borderId="6" xfId="0" applyFont="1" applyFill="1" applyBorder="1" applyAlignment="1">
      <alignment horizontal="center" vertical="top" wrapText="1"/>
    </xf>
    <xf numFmtId="0" fontId="26" fillId="13" borderId="29" xfId="0" applyFont="1" applyFill="1" applyBorder="1" applyAlignment="1">
      <alignment vertical="top" wrapText="1"/>
    </xf>
    <xf numFmtId="0" fontId="26" fillId="13" borderId="7" xfId="0" applyFont="1" applyFill="1" applyBorder="1" applyAlignment="1">
      <alignment vertical="top" wrapText="1"/>
    </xf>
    <xf numFmtId="0" fontId="26" fillId="13" borderId="7" xfId="0" applyFont="1" applyFill="1" applyBorder="1" applyAlignment="1">
      <alignment horizontal="center" vertical="top" wrapText="1"/>
    </xf>
    <xf numFmtId="0" fontId="26" fillId="13" borderId="3" xfId="0" applyFont="1" applyFill="1" applyBorder="1" applyAlignment="1">
      <alignment vertical="top" wrapText="1"/>
    </xf>
    <xf numFmtId="0" fontId="26" fillId="13" borderId="8" xfId="0" applyFont="1" applyFill="1" applyBorder="1" applyAlignment="1">
      <alignment horizontal="center" vertical="top" wrapText="1"/>
    </xf>
    <xf numFmtId="0" fontId="26" fillId="13" borderId="34" xfId="0" applyFont="1" applyFill="1" applyBorder="1" applyAlignment="1">
      <alignment horizontal="center" vertical="top" wrapText="1"/>
    </xf>
    <xf numFmtId="0" fontId="26" fillId="13" borderId="23" xfId="0" applyFont="1" applyFill="1" applyBorder="1" applyAlignment="1">
      <alignment horizontal="center" vertical="top" wrapText="1"/>
    </xf>
    <xf numFmtId="0" fontId="26" fillId="13" borderId="16" xfId="0" applyFont="1" applyFill="1" applyBorder="1" applyAlignment="1">
      <alignment vertical="top" wrapText="1"/>
    </xf>
    <xf numFmtId="0" fontId="26" fillId="13" borderId="18" xfId="0" applyFont="1" applyFill="1" applyBorder="1" applyAlignment="1">
      <alignment vertical="top" wrapText="1"/>
    </xf>
    <xf numFmtId="0" fontId="26" fillId="13" borderId="31" xfId="0" applyFont="1" applyFill="1" applyBorder="1" applyAlignment="1">
      <alignment vertical="top" wrapText="1"/>
    </xf>
    <xf numFmtId="0" fontId="26" fillId="13" borderId="25" xfId="0" applyFont="1" applyFill="1" applyBorder="1" applyAlignment="1">
      <alignment horizontal="center" vertical="top" wrapText="1"/>
    </xf>
    <xf numFmtId="0" fontId="26" fillId="13" borderId="15" xfId="0" applyFont="1" applyFill="1" applyBorder="1" applyAlignment="1">
      <alignment horizontal="center" vertical="top" wrapText="1"/>
    </xf>
    <xf numFmtId="0" fontId="26" fillId="13" borderId="24" xfId="0" applyFont="1" applyFill="1" applyBorder="1" applyAlignment="1">
      <alignment horizontal="left" vertical="top" wrapText="1"/>
    </xf>
    <xf numFmtId="0" fontId="26" fillId="13" borderId="32" xfId="0" applyFont="1" applyFill="1" applyBorder="1" applyAlignment="1">
      <alignment horizontal="center" vertical="top" wrapText="1"/>
    </xf>
    <xf numFmtId="0" fontId="26" fillId="13" borderId="1" xfId="0" applyFont="1" applyFill="1" applyBorder="1" applyAlignment="1">
      <alignment horizontal="left" vertical="top" wrapText="1"/>
    </xf>
    <xf numFmtId="0" fontId="26" fillId="13" borderId="23" xfId="0" applyFont="1" applyFill="1" applyBorder="1" applyAlignment="1">
      <alignment vertical="top" wrapText="1"/>
    </xf>
    <xf numFmtId="0" fontId="26" fillId="13" borderId="1" xfId="0" applyFont="1" applyFill="1" applyBorder="1" applyAlignment="1">
      <alignment horizontal="center" vertical="top" wrapText="1"/>
    </xf>
    <xf numFmtId="0" fontId="26" fillId="13" borderId="35" xfId="0" applyFont="1" applyFill="1" applyBorder="1" applyAlignment="1">
      <alignment horizontal="center" vertical="top" wrapText="1"/>
    </xf>
    <xf numFmtId="0" fontId="26" fillId="13" borderId="31" xfId="0" applyFont="1" applyFill="1" applyBorder="1" applyAlignment="1">
      <alignment horizontal="center" vertical="top" wrapText="1"/>
    </xf>
    <xf numFmtId="0" fontId="26" fillId="13" borderId="27" xfId="0" applyFont="1" applyFill="1" applyBorder="1" applyAlignment="1">
      <alignment vertical="top" wrapText="1"/>
    </xf>
    <xf numFmtId="0" fontId="26" fillId="13" borderId="4" xfId="0" applyFont="1" applyFill="1" applyBorder="1" applyAlignment="1">
      <alignment vertical="top" wrapText="1"/>
    </xf>
    <xf numFmtId="0" fontId="26" fillId="13" borderId="4" xfId="0" applyFont="1" applyFill="1" applyBorder="1" applyAlignment="1">
      <alignment horizontal="center" vertical="top" wrapText="1"/>
    </xf>
    <xf numFmtId="0" fontId="26" fillId="13" borderId="5" xfId="0" applyFont="1" applyFill="1" applyBorder="1" applyAlignment="1">
      <alignment horizontal="center" vertical="top" wrapText="1"/>
    </xf>
    <xf numFmtId="0" fontId="26" fillId="13" borderId="0" xfId="0" applyFont="1" applyFill="1" applyBorder="1" applyAlignment="1">
      <alignment vertical="top" wrapText="1"/>
    </xf>
    <xf numFmtId="0" fontId="26" fillId="13" borderId="0" xfId="0" applyFont="1" applyFill="1" applyBorder="1" applyAlignment="1">
      <alignment horizontal="center" vertical="top" wrapText="1"/>
    </xf>
    <xf numFmtId="0" fontId="26" fillId="13" borderId="2" xfId="0" applyFont="1" applyFill="1" applyBorder="1" applyAlignment="1">
      <alignment horizontal="left" vertical="top" wrapText="1"/>
    </xf>
    <xf numFmtId="0" fontId="26" fillId="13" borderId="17" xfId="0" applyFont="1" applyFill="1" applyBorder="1" applyAlignment="1">
      <alignment vertical="top" wrapText="1"/>
    </xf>
    <xf numFmtId="0" fontId="26" fillId="13" borderId="7" xfId="0" applyFont="1" applyFill="1" applyBorder="1" applyAlignment="1">
      <alignment horizontal="left" vertical="top" wrapText="1"/>
    </xf>
    <xf numFmtId="0" fontId="26" fillId="13" borderId="52" xfId="0" applyFont="1" applyFill="1" applyBorder="1" applyAlignment="1">
      <alignment horizontal="center" vertical="top" wrapText="1"/>
    </xf>
    <xf numFmtId="49" fontId="26" fillId="13" borderId="7" xfId="0" applyNumberFormat="1" applyFont="1" applyFill="1" applyBorder="1" applyAlignment="1">
      <alignment horizontal="center" vertical="top" wrapText="1"/>
    </xf>
    <xf numFmtId="164" fontId="26" fillId="13" borderId="34" xfId="0" applyNumberFormat="1" applyFont="1" applyFill="1" applyBorder="1" applyAlignment="1">
      <alignment horizontal="center" vertical="top" wrapText="1"/>
    </xf>
    <xf numFmtId="0" fontId="26" fillId="13" borderId="63" xfId="1" applyFont="1" applyFill="1" applyBorder="1" applyAlignment="1">
      <alignment horizontal="center" vertical="top" wrapText="1"/>
    </xf>
    <xf numFmtId="0" fontId="26" fillId="13" borderId="64" xfId="1" applyFont="1" applyFill="1" applyBorder="1" applyAlignment="1">
      <alignment horizontal="center" vertical="top" wrapText="1"/>
    </xf>
    <xf numFmtId="0" fontId="26" fillId="13" borderId="65" xfId="1" applyFont="1" applyFill="1" applyBorder="1" applyAlignment="1">
      <alignment horizontal="center" vertical="top" wrapText="1"/>
    </xf>
    <xf numFmtId="0" fontId="26" fillId="13" borderId="51" xfId="1" applyFont="1" applyFill="1" applyBorder="1" applyAlignment="1">
      <alignment horizontal="center" vertical="top" wrapText="1"/>
    </xf>
    <xf numFmtId="0" fontId="26" fillId="13" borderId="28" xfId="0" applyFont="1" applyFill="1" applyBorder="1" applyAlignment="1">
      <alignment vertical="top" wrapText="1"/>
    </xf>
    <xf numFmtId="0" fontId="26" fillId="13" borderId="22" xfId="0" applyFont="1" applyFill="1" applyBorder="1" applyAlignment="1">
      <alignment vertical="top" wrapText="1"/>
    </xf>
    <xf numFmtId="0" fontId="26" fillId="13" borderId="22" xfId="0" applyFont="1" applyFill="1" applyBorder="1" applyAlignment="1">
      <alignment horizontal="center" vertical="top" wrapText="1"/>
    </xf>
    <xf numFmtId="0" fontId="26" fillId="13" borderId="26" xfId="0" applyFont="1" applyFill="1" applyBorder="1" applyAlignment="1">
      <alignment horizontal="center" vertical="top" wrapText="1"/>
    </xf>
    <xf numFmtId="0" fontId="26" fillId="13" borderId="13" xfId="0" applyFont="1" applyFill="1" applyBorder="1" applyAlignment="1">
      <alignment horizontal="center" vertical="top" wrapText="1"/>
    </xf>
    <xf numFmtId="0" fontId="26" fillId="13" borderId="30" xfId="0" applyFont="1" applyFill="1" applyBorder="1" applyAlignment="1">
      <alignment vertical="top" wrapText="1"/>
    </xf>
    <xf numFmtId="0" fontId="26" fillId="13" borderId="47" xfId="0" applyFont="1" applyFill="1" applyBorder="1" applyAlignment="1">
      <alignment horizontal="center" vertical="top" wrapText="1"/>
    </xf>
    <xf numFmtId="0" fontId="26" fillId="13" borderId="7" xfId="0" applyFont="1" applyFill="1" applyBorder="1" applyAlignment="1">
      <alignment horizontal="left" vertical="center" wrapText="1"/>
    </xf>
    <xf numFmtId="0" fontId="26" fillId="13" borderId="38" xfId="0" applyFont="1" applyFill="1" applyBorder="1" applyAlignment="1">
      <alignment horizontal="center" vertical="top" wrapText="1"/>
    </xf>
    <xf numFmtId="0" fontId="26" fillId="13" borderId="1" xfId="0" applyFont="1" applyFill="1" applyBorder="1" applyAlignment="1">
      <alignment horizontal="left" vertical="center" wrapText="1"/>
    </xf>
    <xf numFmtId="0" fontId="26" fillId="13" borderId="36" xfId="0" applyFont="1" applyFill="1" applyBorder="1" applyAlignment="1">
      <alignment vertical="top" wrapText="1"/>
    </xf>
    <xf numFmtId="0" fontId="26" fillId="13" borderId="36" xfId="0" applyFont="1" applyFill="1" applyBorder="1" applyAlignment="1">
      <alignment horizontal="center" vertical="top" wrapText="1"/>
    </xf>
    <xf numFmtId="0" fontId="26" fillId="13" borderId="21" xfId="0" applyFont="1" applyFill="1" applyBorder="1" applyAlignment="1">
      <alignment vertical="top" wrapText="1"/>
    </xf>
    <xf numFmtId="0" fontId="26" fillId="13" borderId="49" xfId="0" applyFont="1" applyFill="1" applyBorder="1" applyAlignment="1">
      <alignment horizontal="center" vertical="top" wrapText="1"/>
    </xf>
    <xf numFmtId="0" fontId="26" fillId="13" borderId="20" xfId="0" applyFont="1" applyFill="1" applyBorder="1" applyAlignment="1">
      <alignment horizontal="center" vertical="top" wrapText="1"/>
    </xf>
    <xf numFmtId="0" fontId="26" fillId="13" borderId="25" xfId="0" applyFont="1" applyFill="1" applyBorder="1" applyAlignment="1">
      <alignment vertical="top" wrapText="1"/>
    </xf>
    <xf numFmtId="0" fontId="26" fillId="13" borderId="24" xfId="0" applyFont="1" applyFill="1" applyBorder="1" applyAlignment="1">
      <alignment horizontal="left" vertical="center" wrapText="1"/>
    </xf>
    <xf numFmtId="0" fontId="26" fillId="13" borderId="32" xfId="0" applyFont="1" applyFill="1" applyBorder="1" applyAlignment="1">
      <alignment vertical="top" wrapText="1"/>
    </xf>
    <xf numFmtId="0" fontId="26" fillId="13" borderId="12" xfId="0" applyFont="1" applyFill="1" applyBorder="1" applyAlignment="1">
      <alignment horizontal="left" vertical="top" wrapText="1"/>
    </xf>
    <xf numFmtId="0" fontId="26" fillId="13" borderId="40" xfId="0" applyFont="1" applyFill="1" applyBorder="1" applyAlignment="1">
      <alignment horizontal="center" vertical="top" wrapText="1"/>
    </xf>
    <xf numFmtId="0" fontId="26" fillId="13" borderId="40" xfId="0" applyFont="1" applyFill="1" applyBorder="1" applyAlignment="1">
      <alignment vertical="top" wrapText="1"/>
    </xf>
    <xf numFmtId="0" fontId="26" fillId="13" borderId="37" xfId="0" applyFont="1" applyFill="1" applyBorder="1" applyAlignment="1">
      <alignment horizontal="center" vertical="top" wrapText="1"/>
    </xf>
    <xf numFmtId="0" fontId="29" fillId="13" borderId="0" xfId="0" applyFont="1" applyFill="1" applyBorder="1" applyAlignment="1">
      <alignment horizontal="right" vertical="top" wrapText="1"/>
    </xf>
    <xf numFmtId="0" fontId="11" fillId="13" borderId="19" xfId="0" applyFont="1" applyFill="1" applyBorder="1" applyAlignment="1">
      <alignment horizontal="center" vertical="top" wrapText="1"/>
    </xf>
    <xf numFmtId="164" fontId="26" fillId="13" borderId="24" xfId="0" applyNumberFormat="1" applyFont="1" applyFill="1" applyBorder="1" applyAlignment="1">
      <alignment horizontal="center" vertical="top" wrapText="1"/>
    </xf>
    <xf numFmtId="49" fontId="26" fillId="13" borderId="10" xfId="0" applyNumberFormat="1" applyFont="1" applyFill="1" applyBorder="1" applyAlignment="1">
      <alignment horizontal="center" vertical="top" wrapText="1"/>
    </xf>
    <xf numFmtId="0" fontId="26" fillId="13" borderId="31" xfId="0" applyFont="1" applyFill="1" applyBorder="1" applyAlignment="1">
      <alignment horizontal="left" vertical="top" wrapText="1"/>
    </xf>
    <xf numFmtId="0" fontId="26" fillId="13" borderId="34" xfId="0" applyFont="1" applyFill="1" applyBorder="1" applyAlignment="1">
      <alignment vertical="top" wrapText="1"/>
    </xf>
    <xf numFmtId="0" fontId="26" fillId="13" borderId="44" xfId="0" applyFont="1" applyFill="1" applyBorder="1" applyAlignment="1">
      <alignment horizontal="center" vertical="top" wrapText="1"/>
    </xf>
    <xf numFmtId="0" fontId="26" fillId="13" borderId="44" xfId="0" applyFont="1" applyFill="1" applyBorder="1" applyAlignment="1">
      <alignment vertical="top" wrapText="1"/>
    </xf>
    <xf numFmtId="0" fontId="26" fillId="13" borderId="40" xfId="3" applyFont="1" applyFill="1" applyBorder="1" applyAlignment="1">
      <alignment horizontal="center" vertical="top" wrapText="1"/>
    </xf>
    <xf numFmtId="0" fontId="26" fillId="13" borderId="0" xfId="0" applyFont="1" applyFill="1" applyBorder="1" applyAlignment="1">
      <alignment wrapText="1"/>
    </xf>
    <xf numFmtId="0" fontId="26" fillId="13" borderId="0" xfId="0" applyFont="1" applyFill="1" applyBorder="1" applyAlignment="1">
      <alignment horizontal="right" vertical="top" wrapText="1"/>
    </xf>
    <xf numFmtId="16" fontId="26" fillId="13" borderId="24" xfId="0" applyNumberFormat="1" applyFont="1" applyFill="1" applyBorder="1" applyAlignment="1">
      <alignment horizontal="center" vertical="top" wrapText="1"/>
    </xf>
    <xf numFmtId="0" fontId="26" fillId="13" borderId="10" xfId="0" applyFont="1" applyFill="1" applyBorder="1" applyAlignment="1">
      <alignment horizontal="left" vertical="top" wrapText="1"/>
    </xf>
    <xf numFmtId="0" fontId="26" fillId="13" borderId="34" xfId="0" applyFont="1" applyFill="1" applyBorder="1" applyAlignment="1">
      <alignment horizontal="left" vertical="top" wrapText="1"/>
    </xf>
    <xf numFmtId="0" fontId="26" fillId="13" borderId="11" xfId="0" applyFont="1" applyFill="1" applyBorder="1" applyAlignment="1">
      <alignment vertical="top" wrapText="1"/>
    </xf>
    <xf numFmtId="0" fontId="26" fillId="13" borderId="54" xfId="0" applyFont="1" applyFill="1" applyBorder="1" applyAlignment="1">
      <alignment vertical="top" wrapText="1"/>
    </xf>
    <xf numFmtId="0" fontId="30" fillId="13" borderId="22" xfId="0" applyFont="1" applyFill="1" applyBorder="1" applyAlignment="1">
      <alignment vertical="top" wrapText="1"/>
    </xf>
    <xf numFmtId="0" fontId="26" fillId="13" borderId="2" xfId="0" applyFont="1" applyFill="1" applyBorder="1" applyAlignment="1">
      <alignment horizontal="center" vertical="top"/>
    </xf>
    <xf numFmtId="0" fontId="26" fillId="13" borderId="10" xfId="0" applyFont="1" applyFill="1" applyBorder="1" applyAlignment="1">
      <alignment horizontal="center" vertical="top"/>
    </xf>
    <xf numFmtId="0" fontId="26" fillId="13" borderId="7" xfId="0" applyFont="1" applyFill="1" applyBorder="1" applyAlignment="1">
      <alignment horizontal="center" vertical="top"/>
    </xf>
    <xf numFmtId="0" fontId="26" fillId="13" borderId="24" xfId="0" applyFont="1" applyFill="1" applyBorder="1" applyAlignment="1">
      <alignment horizontal="center" vertical="top"/>
    </xf>
    <xf numFmtId="0" fontId="8" fillId="13" borderId="0" xfId="0" applyFont="1" applyFill="1" applyAlignment="1">
      <alignment wrapText="1"/>
    </xf>
    <xf numFmtId="0" fontId="8" fillId="13" borderId="0" xfId="0" applyFont="1" applyFill="1" applyAlignment="1">
      <alignment horizontal="center" vertical="top" wrapText="1"/>
    </xf>
    <xf numFmtId="0" fontId="8" fillId="13" borderId="0" xfId="0" applyFont="1" applyFill="1" applyAlignment="1">
      <alignment vertical="top" wrapText="1"/>
    </xf>
    <xf numFmtId="0" fontId="8" fillId="13" borderId="0" xfId="0" applyFont="1" applyFill="1" applyAlignment="1">
      <alignment horizontal="center" wrapText="1"/>
    </xf>
    <xf numFmtId="0" fontId="24" fillId="13" borderId="0" xfId="0" applyFont="1" applyFill="1" applyAlignment="1">
      <alignment horizontal="center" vertical="top" wrapText="1"/>
    </xf>
    <xf numFmtId="164" fontId="26" fillId="6" borderId="4" xfId="0" applyNumberFormat="1" applyFont="1" applyFill="1" applyBorder="1" applyAlignment="1">
      <alignment horizontal="center" vertical="top" wrapText="1"/>
    </xf>
    <xf numFmtId="0" fontId="26" fillId="13" borderId="36" xfId="0" applyFont="1" applyFill="1" applyBorder="1" applyAlignment="1">
      <alignment horizontal="left" vertical="top" wrapText="1"/>
    </xf>
    <xf numFmtId="0" fontId="26" fillId="13" borderId="40" xfId="0" applyFont="1" applyFill="1" applyBorder="1" applyAlignment="1">
      <alignment horizontal="left" vertical="top" wrapText="1"/>
    </xf>
    <xf numFmtId="0" fontId="26" fillId="13" borderId="23" xfId="0" applyFont="1" applyFill="1" applyBorder="1" applyAlignment="1">
      <alignment horizontal="left" vertical="top" wrapText="1"/>
    </xf>
    <xf numFmtId="0" fontId="30" fillId="8" borderId="0" xfId="0" applyFont="1" applyFill="1" applyAlignment="1">
      <alignment horizontal="center"/>
    </xf>
    <xf numFmtId="0" fontId="31" fillId="0" borderId="0" xfId="0" applyFont="1" applyFill="1" applyAlignment="1">
      <alignment horizontal="center" vertical="center"/>
    </xf>
    <xf numFmtId="49" fontId="11" fillId="6" borderId="24" xfId="0" applyNumberFormat="1" applyFont="1" applyFill="1" applyBorder="1" applyAlignment="1">
      <alignment horizontal="center" vertical="top" wrapText="1"/>
    </xf>
    <xf numFmtId="0" fontId="11" fillId="0" borderId="0" xfId="0" applyFont="1"/>
    <xf numFmtId="1" fontId="11" fillId="8" borderId="25" xfId="0" applyNumberFormat="1" applyFont="1" applyFill="1" applyBorder="1" applyAlignment="1">
      <alignment horizontal="center" vertical="center"/>
    </xf>
    <xf numFmtId="0" fontId="11" fillId="8" borderId="30" xfId="0" applyNumberFormat="1" applyFont="1" applyFill="1" applyBorder="1" applyAlignment="1">
      <alignment horizontal="center" vertical="center"/>
    </xf>
    <xf numFmtId="0" fontId="9" fillId="0" borderId="14" xfId="0" applyFont="1" applyFill="1" applyBorder="1" applyAlignment="1">
      <alignment horizontal="center" vertical="top" wrapText="1"/>
    </xf>
    <xf numFmtId="0" fontId="11" fillId="0" borderId="2" xfId="0" applyFont="1" applyBorder="1" applyAlignment="1">
      <alignment vertical="top" wrapText="1"/>
    </xf>
    <xf numFmtId="0" fontId="0" fillId="0" borderId="0" xfId="0"/>
    <xf numFmtId="0" fontId="9" fillId="0" borderId="29" xfId="0" applyFont="1" applyFill="1" applyBorder="1" applyAlignment="1">
      <alignment horizontal="center" vertical="top" wrapText="1"/>
    </xf>
    <xf numFmtId="0" fontId="11" fillId="0" borderId="23" xfId="0" applyFont="1" applyBorder="1" applyAlignment="1">
      <alignment vertical="top" wrapText="1"/>
    </xf>
    <xf numFmtId="0" fontId="11" fillId="0" borderId="49" xfId="0" applyFont="1" applyFill="1" applyBorder="1" applyAlignment="1">
      <alignment vertical="top" wrapText="1"/>
    </xf>
    <xf numFmtId="3" fontId="30" fillId="6" borderId="26" xfId="0" applyNumberFormat="1" applyFont="1" applyFill="1" applyBorder="1" applyAlignment="1">
      <alignment horizontal="center" vertical="top" wrapText="1"/>
    </xf>
    <xf numFmtId="0" fontId="13" fillId="0" borderId="0" xfId="0" applyFont="1" applyFill="1"/>
    <xf numFmtId="0" fontId="38" fillId="0" borderId="0" xfId="0" applyFont="1" applyFill="1"/>
    <xf numFmtId="0" fontId="36" fillId="0" borderId="0" xfId="0" applyFont="1" applyFill="1" applyAlignment="1">
      <alignment horizontal="left"/>
    </xf>
    <xf numFmtId="0" fontId="26" fillId="3" borderId="36" xfId="0" applyFont="1" applyFill="1" applyBorder="1" applyAlignment="1">
      <alignment horizontal="left" vertical="top"/>
    </xf>
    <xf numFmtId="0" fontId="8" fillId="0" borderId="7" xfId="0" applyFont="1" applyBorder="1" applyAlignment="1">
      <alignment horizontal="center" vertical="center" wrapText="1"/>
    </xf>
    <xf numFmtId="0" fontId="30" fillId="9" borderId="73" xfId="1" applyFont="1" applyFill="1" applyBorder="1" applyAlignment="1">
      <alignment horizontal="center" vertical="top" wrapText="1"/>
    </xf>
    <xf numFmtId="0" fontId="2" fillId="0" borderId="29" xfId="0" applyFont="1" applyFill="1" applyBorder="1" applyAlignment="1">
      <alignment vertical="top" wrapText="1"/>
    </xf>
    <xf numFmtId="0" fontId="2" fillId="11" borderId="7" xfId="0" applyFont="1" applyFill="1" applyBorder="1" applyAlignment="1">
      <alignment horizontal="center" vertical="center" wrapText="1"/>
    </xf>
    <xf numFmtId="0" fontId="2" fillId="11" borderId="8" xfId="0" applyFont="1" applyFill="1" applyBorder="1" applyAlignment="1">
      <alignment horizontal="center" vertical="center" wrapText="1"/>
    </xf>
    <xf numFmtId="0" fontId="0" fillId="0" borderId="0" xfId="0" applyFill="1"/>
    <xf numFmtId="0" fontId="9" fillId="0" borderId="0" xfId="0" applyFont="1" applyFill="1" applyBorder="1" applyAlignment="1">
      <alignment horizontal="center"/>
    </xf>
    <xf numFmtId="0" fontId="9" fillId="0" borderId="0" xfId="0" applyFont="1" applyFill="1"/>
    <xf numFmtId="0" fontId="0" fillId="0" borderId="0" xfId="0" applyFill="1" applyAlignment="1"/>
    <xf numFmtId="0" fontId="0" fillId="0" borderId="0" xfId="0"/>
    <xf numFmtId="164" fontId="26" fillId="6" borderId="19" xfId="0" applyNumberFormat="1" applyFont="1" applyFill="1" applyBorder="1" applyAlignment="1">
      <alignment horizontal="center" vertical="top" wrapText="1"/>
    </xf>
    <xf numFmtId="0" fontId="2" fillId="6" borderId="15" xfId="0" applyFont="1" applyFill="1" applyBorder="1" applyAlignment="1">
      <alignment horizontal="center" vertical="center" wrapText="1"/>
    </xf>
    <xf numFmtId="0" fontId="2" fillId="6" borderId="23" xfId="0" applyFont="1" applyFill="1" applyBorder="1" applyAlignment="1">
      <alignment horizontal="center" vertical="center" wrapText="1"/>
    </xf>
    <xf numFmtId="0" fontId="2" fillId="6" borderId="35" xfId="0" applyFont="1" applyFill="1" applyBorder="1" applyAlignment="1">
      <alignment horizontal="center" vertical="center" wrapText="1"/>
    </xf>
    <xf numFmtId="0" fontId="2" fillId="0" borderId="2" xfId="0" applyFont="1" applyBorder="1" applyAlignment="1">
      <alignment horizontal="left" vertical="center" wrapText="1"/>
    </xf>
    <xf numFmtId="0" fontId="30" fillId="0" borderId="7" xfId="0" applyFont="1" applyBorder="1" applyAlignment="1">
      <alignment horizontal="center" vertical="top"/>
    </xf>
    <xf numFmtId="0" fontId="26" fillId="3" borderId="36" xfId="0" applyFont="1" applyFill="1" applyBorder="1" applyAlignment="1">
      <alignment horizontal="left" vertical="top" wrapText="1"/>
    </xf>
    <xf numFmtId="49" fontId="26" fillId="3" borderId="61" xfId="0" applyNumberFormat="1" applyFont="1" applyFill="1" applyBorder="1" applyAlignment="1">
      <alignment vertical="top" wrapText="1"/>
    </xf>
    <xf numFmtId="0" fontId="26" fillId="3" borderId="58" xfId="0" applyFont="1" applyFill="1" applyBorder="1" applyAlignment="1">
      <alignment vertical="top" wrapText="1"/>
    </xf>
    <xf numFmtId="0" fontId="26" fillId="3" borderId="46" xfId="0" applyFont="1" applyFill="1" applyBorder="1" applyAlignment="1">
      <alignment vertical="top" wrapText="1"/>
    </xf>
    <xf numFmtId="0" fontId="26" fillId="3" borderId="42" xfId="0" applyFont="1" applyFill="1" applyBorder="1" applyAlignment="1">
      <alignment horizontal="left" vertical="top" wrapText="1"/>
    </xf>
    <xf numFmtId="0" fontId="26" fillId="3" borderId="43" xfId="0" applyFont="1" applyFill="1" applyBorder="1" applyAlignment="1">
      <alignment horizontal="left" vertical="top" wrapText="1"/>
    </xf>
    <xf numFmtId="0" fontId="26" fillId="3" borderId="17" xfId="0" applyFont="1" applyFill="1" applyBorder="1" applyAlignment="1">
      <alignment horizontal="left" vertical="top" wrapText="1"/>
    </xf>
    <xf numFmtId="0" fontId="26" fillId="6" borderId="18" xfId="0" applyFont="1" applyFill="1" applyBorder="1" applyAlignment="1">
      <alignment horizontal="left" vertical="top" wrapText="1"/>
    </xf>
    <xf numFmtId="0" fontId="26" fillId="6" borderId="17" xfId="0" applyFont="1" applyFill="1" applyBorder="1" applyAlignment="1">
      <alignment horizontal="left" vertical="top" wrapText="1"/>
    </xf>
    <xf numFmtId="0" fontId="26" fillId="3" borderId="11" xfId="0" applyFont="1" applyFill="1" applyBorder="1" applyAlignment="1">
      <alignment vertical="top" wrapText="1"/>
    </xf>
    <xf numFmtId="0" fontId="26" fillId="3" borderId="12" xfId="0" applyFont="1" applyFill="1" applyBorder="1" applyAlignment="1">
      <alignment horizontal="center" vertical="top" wrapText="1"/>
    </xf>
    <xf numFmtId="0" fontId="8" fillId="0" borderId="42" xfId="0" applyFont="1" applyBorder="1" applyAlignment="1">
      <alignment wrapText="1"/>
    </xf>
    <xf numFmtId="0" fontId="3" fillId="6" borderId="4" xfId="0" applyFont="1" applyFill="1" applyBorder="1" applyAlignment="1">
      <alignment horizontal="center" vertical="center" wrapText="1"/>
    </xf>
    <xf numFmtId="0" fontId="22" fillId="6" borderId="19" xfId="0" applyFont="1" applyFill="1" applyBorder="1" applyAlignment="1">
      <alignment horizontal="center" vertical="top" wrapText="1"/>
    </xf>
    <xf numFmtId="0" fontId="2" fillId="7" borderId="4" xfId="0" applyFont="1" applyFill="1" applyBorder="1" applyAlignment="1">
      <alignment horizontal="center" vertical="center" wrapText="1"/>
    </xf>
    <xf numFmtId="0" fontId="26" fillId="13" borderId="24" xfId="0" applyFont="1" applyFill="1" applyBorder="1" applyAlignment="1">
      <alignment horizontal="center" vertical="top" wrapText="1"/>
    </xf>
    <xf numFmtId="0" fontId="26" fillId="13" borderId="19" xfId="0" applyFont="1" applyFill="1" applyBorder="1" applyAlignment="1">
      <alignment horizontal="center" vertical="top" wrapText="1"/>
    </xf>
    <xf numFmtId="0" fontId="8" fillId="0" borderId="23" xfId="0" applyFont="1" applyBorder="1" applyAlignment="1">
      <alignment horizontal="center" vertical="center" wrapText="1"/>
    </xf>
    <xf numFmtId="0" fontId="30" fillId="0" borderId="36" xfId="0" applyFont="1" applyBorder="1" applyAlignment="1">
      <alignment horizontal="center" vertical="center" wrapText="1"/>
    </xf>
    <xf numFmtId="0" fontId="30" fillId="0" borderId="40" xfId="0" applyFont="1" applyBorder="1" applyAlignment="1">
      <alignment horizontal="center" vertical="center" wrapText="1"/>
    </xf>
    <xf numFmtId="0" fontId="2" fillId="0" borderId="8" xfId="0" applyFont="1" applyBorder="1" applyAlignment="1">
      <alignment horizontal="center" vertical="top" wrapText="1"/>
    </xf>
    <xf numFmtId="0" fontId="37" fillId="0" borderId="61" xfId="0" applyFont="1" applyFill="1" applyBorder="1" applyAlignment="1">
      <alignment vertical="top" wrapText="1"/>
    </xf>
    <xf numFmtId="0" fontId="1" fillId="0" borderId="2" xfId="0" applyNumberFormat="1" applyFont="1" applyBorder="1" applyAlignment="1">
      <alignment horizontal="center" vertical="center"/>
    </xf>
    <xf numFmtId="0" fontId="9" fillId="6" borderId="7" xfId="0" applyNumberFormat="1" applyFont="1" applyFill="1" applyBorder="1" applyAlignment="1">
      <alignment horizontal="center" vertical="center"/>
    </xf>
    <xf numFmtId="1" fontId="9" fillId="6" borderId="7" xfId="0" applyNumberFormat="1" applyFont="1" applyFill="1" applyBorder="1" applyAlignment="1">
      <alignment horizontal="center" vertical="center"/>
    </xf>
    <xf numFmtId="0" fontId="26" fillId="13" borderId="33" xfId="0" applyFont="1" applyFill="1" applyBorder="1" applyAlignment="1">
      <alignment horizontal="center" vertical="top" wrapText="1"/>
    </xf>
    <xf numFmtId="0" fontId="26" fillId="0" borderId="8" xfId="0" applyFont="1" applyFill="1" applyBorder="1" applyAlignment="1">
      <alignment horizontal="center" vertical="top" wrapText="1"/>
    </xf>
    <xf numFmtId="0" fontId="26" fillId="15" borderId="0" xfId="0" applyFont="1" applyFill="1" applyAlignment="1">
      <alignment wrapText="1"/>
    </xf>
    <xf numFmtId="0" fontId="23" fillId="15" borderId="0" xfId="0" applyFont="1" applyFill="1" applyBorder="1" applyAlignment="1">
      <alignment horizontal="center" vertical="center" wrapText="1"/>
    </xf>
    <xf numFmtId="0" fontId="23" fillId="15" borderId="0" xfId="0" applyFont="1" applyFill="1" applyBorder="1" applyAlignment="1">
      <alignment horizontal="center" vertical="top" wrapText="1"/>
    </xf>
    <xf numFmtId="0" fontId="26" fillId="15" borderId="0" xfId="0" applyFont="1" applyFill="1" applyAlignment="1">
      <alignment horizontal="center" wrapText="1"/>
    </xf>
    <xf numFmtId="0" fontId="26" fillId="15" borderId="0" xfId="0" applyFont="1" applyFill="1" applyBorder="1" applyAlignment="1">
      <alignment horizontal="center" vertical="top" wrapText="1"/>
    </xf>
    <xf numFmtId="0" fontId="26" fillId="6" borderId="23" xfId="0" applyFont="1" applyFill="1" applyBorder="1" applyAlignment="1">
      <alignment horizontal="center" vertical="top" wrapText="1"/>
    </xf>
    <xf numFmtId="0" fontId="30" fillId="13" borderId="24" xfId="0" applyFont="1" applyFill="1" applyBorder="1" applyAlignment="1">
      <alignment horizontal="center" vertical="top" wrapText="1"/>
    </xf>
    <xf numFmtId="0" fontId="26" fillId="13" borderId="7" xfId="3" applyFont="1" applyFill="1" applyBorder="1" applyAlignment="1">
      <alignment horizontal="center" vertical="top" wrapText="1"/>
    </xf>
    <xf numFmtId="0" fontId="26" fillId="6" borderId="36" xfId="0" applyFont="1" applyFill="1" applyBorder="1" applyAlignment="1">
      <alignment vertical="top" wrapText="1"/>
    </xf>
    <xf numFmtId="0" fontId="26" fillId="6" borderId="12" xfId="0" applyFont="1" applyFill="1" applyBorder="1" applyAlignment="1">
      <alignment horizontal="center" vertical="top" wrapText="1"/>
    </xf>
    <xf numFmtId="3" fontId="26" fillId="13" borderId="40" xfId="0" applyNumberFormat="1" applyFont="1" applyFill="1" applyBorder="1" applyAlignment="1">
      <alignment horizontal="center" vertical="top"/>
    </xf>
    <xf numFmtId="3" fontId="26" fillId="13" borderId="40" xfId="0" applyNumberFormat="1" applyFont="1" applyFill="1" applyBorder="1" applyAlignment="1">
      <alignment horizontal="center" vertical="top" wrapText="1"/>
    </xf>
    <xf numFmtId="0" fontId="26" fillId="6" borderId="37" xfId="0" applyFont="1" applyFill="1" applyBorder="1" applyAlignment="1">
      <alignment horizontal="left" vertical="top" wrapText="1"/>
    </xf>
    <xf numFmtId="3" fontId="26" fillId="13" borderId="24" xfId="0" applyNumberFormat="1" applyFont="1" applyFill="1" applyBorder="1" applyAlignment="1">
      <alignment horizontal="center" vertical="top" wrapText="1"/>
    </xf>
    <xf numFmtId="0" fontId="2" fillId="6" borderId="29" xfId="0" applyFont="1" applyFill="1" applyBorder="1" applyAlignment="1">
      <alignment vertical="top" wrapText="1"/>
    </xf>
    <xf numFmtId="0" fontId="30" fillId="0" borderId="77" xfId="0" applyFont="1" applyFill="1" applyBorder="1" applyAlignment="1">
      <alignment horizontal="left" vertical="top" wrapText="1"/>
    </xf>
    <xf numFmtId="0" fontId="30" fillId="8" borderId="7" xfId="0" applyFont="1" applyFill="1" applyBorder="1" applyAlignment="1">
      <alignment horizontal="center" vertical="top" wrapText="1"/>
    </xf>
    <xf numFmtId="0" fontId="30" fillId="0" borderId="10" xfId="0" applyFont="1" applyBorder="1" applyAlignment="1">
      <alignment horizontal="center" vertical="center" wrapText="1"/>
    </xf>
    <xf numFmtId="0" fontId="2" fillId="6" borderId="6" xfId="0" applyFont="1" applyFill="1" applyBorder="1" applyAlignment="1">
      <alignment horizontal="center" vertical="center" wrapText="1"/>
    </xf>
    <xf numFmtId="0" fontId="30" fillId="0" borderId="72" xfId="0" applyFont="1" applyBorder="1" applyAlignment="1">
      <alignment horizontal="center" vertical="top" wrapText="1"/>
    </xf>
    <xf numFmtId="0" fontId="30" fillId="0" borderId="36" xfId="0" applyFont="1" applyBorder="1" applyAlignment="1">
      <alignment horizontal="center" vertical="top" wrapText="1"/>
    </xf>
    <xf numFmtId="0" fontId="30" fillId="0" borderId="34" xfId="0" applyFont="1" applyFill="1" applyBorder="1" applyAlignment="1">
      <alignment horizontal="center" vertical="center" wrapText="1"/>
    </xf>
    <xf numFmtId="0" fontId="30" fillId="6" borderId="25" xfId="0" applyFont="1" applyFill="1" applyBorder="1" applyAlignment="1">
      <alignment horizontal="center" vertical="center" wrapText="1"/>
    </xf>
    <xf numFmtId="0" fontId="30" fillId="6" borderId="32" xfId="0" applyFont="1" applyFill="1" applyBorder="1" applyAlignment="1">
      <alignment horizontal="center" vertical="center" wrapText="1"/>
    </xf>
    <xf numFmtId="0" fontId="30" fillId="0" borderId="79" xfId="0" applyFont="1" applyBorder="1" applyAlignment="1">
      <alignment horizontal="center" vertical="center" wrapText="1"/>
    </xf>
    <xf numFmtId="0" fontId="2" fillId="0" borderId="79" xfId="0" applyFont="1" applyBorder="1" applyAlignment="1">
      <alignment horizontal="center" vertical="center" wrapText="1"/>
    </xf>
    <xf numFmtId="0" fontId="2" fillId="0" borderId="78" xfId="0" applyFont="1" applyBorder="1" applyAlignment="1">
      <alignment horizontal="center" vertical="center" wrapText="1"/>
    </xf>
    <xf numFmtId="0" fontId="30" fillId="13" borderId="23" xfId="0" applyFont="1" applyFill="1" applyBorder="1" applyAlignment="1">
      <alignment horizontal="center" vertical="top" wrapText="1"/>
    </xf>
    <xf numFmtId="0" fontId="31" fillId="0" borderId="29" xfId="0" applyFont="1" applyFill="1" applyBorder="1" applyAlignment="1">
      <alignment vertical="top" wrapText="1"/>
    </xf>
    <xf numFmtId="0" fontId="31" fillId="0" borderId="17" xfId="0" applyFont="1" applyFill="1" applyBorder="1" applyAlignment="1">
      <alignment vertical="top" wrapText="1"/>
    </xf>
    <xf numFmtId="0" fontId="31" fillId="0" borderId="11" xfId="0" applyFont="1" applyFill="1" applyBorder="1" applyAlignment="1">
      <alignment vertical="top" wrapText="1"/>
    </xf>
    <xf numFmtId="0" fontId="30" fillId="6" borderId="30" xfId="0" applyFont="1" applyFill="1" applyBorder="1" applyAlignment="1">
      <alignment horizontal="center" vertical="center" wrapText="1"/>
    </xf>
    <xf numFmtId="0" fontId="30" fillId="0" borderId="19" xfId="0" applyFont="1" applyFill="1" applyBorder="1" applyAlignment="1">
      <alignment horizontal="center" vertical="top" wrapText="1"/>
    </xf>
    <xf numFmtId="0" fontId="30" fillId="0" borderId="54" xfId="0" applyFont="1" applyFill="1" applyBorder="1" applyAlignment="1">
      <alignment horizontal="center" vertical="center"/>
    </xf>
    <xf numFmtId="0" fontId="30" fillId="7" borderId="23" xfId="0" applyFont="1" applyFill="1" applyBorder="1" applyAlignment="1">
      <alignment horizontal="center" vertical="center" wrapText="1"/>
    </xf>
    <xf numFmtId="0" fontId="2" fillId="7" borderId="35" xfId="0" applyFont="1" applyFill="1" applyBorder="1" applyAlignment="1">
      <alignment horizontal="center" vertical="center" wrapText="1"/>
    </xf>
    <xf numFmtId="0" fontId="2" fillId="8" borderId="23" xfId="0" applyFont="1" applyFill="1" applyBorder="1" applyAlignment="1">
      <alignment horizontal="center" vertical="center" wrapText="1"/>
    </xf>
    <xf numFmtId="0" fontId="26" fillId="0" borderId="25" xfId="0" applyFont="1" applyFill="1" applyBorder="1" applyAlignment="1">
      <alignment wrapText="1"/>
    </xf>
    <xf numFmtId="0" fontId="23" fillId="3" borderId="30" xfId="0" applyFont="1" applyFill="1" applyBorder="1" applyAlignment="1">
      <alignment horizontal="left" vertical="top" wrapText="1"/>
    </xf>
    <xf numFmtId="0" fontId="23" fillId="3" borderId="36" xfId="0" applyFont="1" applyFill="1" applyBorder="1" applyAlignment="1">
      <alignment horizontal="left" vertical="top" wrapText="1"/>
    </xf>
    <xf numFmtId="0" fontId="26" fillId="0" borderId="25" xfId="0" applyFont="1" applyFill="1" applyBorder="1" applyAlignment="1">
      <alignment vertical="top" wrapText="1"/>
    </xf>
    <xf numFmtId="0" fontId="26" fillId="0" borderId="26" xfId="0" applyFont="1" applyFill="1" applyBorder="1" applyAlignment="1">
      <alignment horizontal="center" vertical="top" wrapText="1"/>
    </xf>
    <xf numFmtId="10" fontId="26" fillId="6" borderId="4" xfId="0" applyNumberFormat="1" applyFont="1" applyFill="1" applyBorder="1" applyAlignment="1">
      <alignment horizontal="center" vertical="top" wrapText="1"/>
    </xf>
    <xf numFmtId="3" fontId="26" fillId="12" borderId="67" xfId="0" applyNumberFormat="1" applyFont="1" applyFill="1" applyBorder="1" applyAlignment="1">
      <alignment horizontal="center" vertical="top" wrapText="1"/>
    </xf>
    <xf numFmtId="3" fontId="26" fillId="12" borderId="74" xfId="0" applyNumberFormat="1" applyFont="1" applyFill="1" applyBorder="1" applyAlignment="1">
      <alignment horizontal="center" vertical="top" wrapText="1"/>
    </xf>
    <xf numFmtId="0" fontId="26" fillId="12" borderId="67" xfId="0" applyFont="1" applyFill="1" applyBorder="1" applyAlignment="1">
      <alignment horizontal="center" vertical="top" wrapText="1"/>
    </xf>
    <xf numFmtId="0" fontId="26" fillId="12" borderId="74" xfId="0" applyFont="1" applyFill="1" applyBorder="1" applyAlignment="1">
      <alignment horizontal="center" vertical="top" wrapText="1"/>
    </xf>
    <xf numFmtId="0" fontId="26" fillId="12" borderId="69" xfId="0" applyFont="1" applyFill="1" applyBorder="1" applyAlignment="1">
      <alignment horizontal="center" vertical="top" wrapText="1"/>
    </xf>
    <xf numFmtId="0" fontId="26" fillId="14" borderId="68" xfId="0" applyFont="1" applyFill="1" applyBorder="1" applyAlignment="1">
      <alignment horizontal="center" vertical="top" wrapText="1"/>
    </xf>
    <xf numFmtId="0" fontId="26" fillId="12" borderId="75" xfId="0" applyFont="1" applyFill="1" applyBorder="1" applyAlignment="1">
      <alignment horizontal="center" vertical="top" wrapText="1"/>
    </xf>
    <xf numFmtId="0" fontId="26" fillId="12" borderId="76" xfId="0" applyFont="1" applyFill="1" applyBorder="1" applyAlignment="1">
      <alignment horizontal="center" vertical="top" wrapText="1"/>
    </xf>
    <xf numFmtId="0" fontId="26" fillId="0" borderId="7" xfId="1" applyFont="1" applyFill="1" applyBorder="1" applyAlignment="1">
      <alignment horizontal="center" vertical="top" wrapText="1"/>
    </xf>
    <xf numFmtId="0" fontId="2" fillId="0" borderId="42" xfId="0" applyFont="1" applyBorder="1" applyAlignment="1">
      <alignment horizontal="center" vertical="center"/>
    </xf>
    <xf numFmtId="0" fontId="26" fillId="13" borderId="24" xfId="3" applyFont="1" applyFill="1" applyBorder="1" applyAlignment="1">
      <alignment horizontal="center" vertical="top" wrapText="1"/>
    </xf>
    <xf numFmtId="49" fontId="26" fillId="13" borderId="40" xfId="3" applyNumberFormat="1" applyFont="1" applyFill="1" applyBorder="1" applyAlignment="1">
      <alignment horizontal="center" vertical="top" wrapText="1"/>
    </xf>
    <xf numFmtId="3" fontId="26" fillId="13" borderId="24" xfId="0" applyNumberFormat="1" applyFont="1" applyFill="1" applyBorder="1" applyAlignment="1">
      <alignment horizontal="center" vertical="top"/>
    </xf>
    <xf numFmtId="0" fontId="2" fillId="6" borderId="47" xfId="0" applyFont="1" applyFill="1" applyBorder="1" applyAlignment="1">
      <alignment horizontal="center" vertical="center" wrapText="1"/>
    </xf>
    <xf numFmtId="0" fontId="8" fillId="6" borderId="3" xfId="0" applyFont="1" applyFill="1" applyBorder="1" applyAlignment="1">
      <alignment horizontal="center" vertical="center" wrapText="1"/>
    </xf>
    <xf numFmtId="0" fontId="8" fillId="6" borderId="30" xfId="0" applyFont="1" applyFill="1" applyBorder="1" applyAlignment="1">
      <alignment horizontal="center" vertical="center" wrapText="1"/>
    </xf>
    <xf numFmtId="0" fontId="30" fillId="0" borderId="0" xfId="0" applyFont="1" applyBorder="1" applyAlignment="1">
      <alignment horizontal="center" vertical="center" wrapText="1"/>
    </xf>
    <xf numFmtId="0" fontId="30" fillId="0" borderId="4" xfId="0" applyFont="1" applyBorder="1" applyAlignment="1">
      <alignment horizontal="left" vertical="top" wrapText="1"/>
    </xf>
    <xf numFmtId="0" fontId="30" fillId="6" borderId="36" xfId="0" applyFont="1" applyFill="1" applyBorder="1" applyAlignment="1">
      <alignment horizontal="center" vertical="center"/>
    </xf>
    <xf numFmtId="0" fontId="30" fillId="6" borderId="23" xfId="0" applyFont="1" applyFill="1" applyBorder="1" applyAlignment="1">
      <alignment horizontal="center" vertical="center"/>
    </xf>
    <xf numFmtId="0" fontId="3" fillId="6" borderId="7" xfId="0" applyFont="1" applyFill="1" applyBorder="1" applyAlignment="1">
      <alignment horizontal="center" vertical="center" wrapText="1"/>
    </xf>
    <xf numFmtId="0" fontId="2" fillId="0" borderId="3" xfId="0" applyFont="1" applyBorder="1" applyAlignment="1">
      <alignment horizontal="center" vertical="center" wrapText="1"/>
    </xf>
    <xf numFmtId="0" fontId="8" fillId="0" borderId="36" xfId="0" applyFont="1" applyBorder="1" applyAlignment="1">
      <alignment horizontal="center" vertical="center" wrapText="1"/>
    </xf>
    <xf numFmtId="0" fontId="2" fillId="0" borderId="49" xfId="0" applyFont="1" applyBorder="1" applyAlignment="1">
      <alignment horizontal="center" vertical="center" wrapText="1"/>
    </xf>
    <xf numFmtId="0" fontId="2" fillId="0" borderId="30" xfId="0" applyFont="1" applyBorder="1" applyAlignment="1">
      <alignment horizontal="center" vertical="center" wrapText="1"/>
    </xf>
    <xf numFmtId="0" fontId="30" fillId="6" borderId="36" xfId="0" applyFont="1" applyFill="1" applyBorder="1" applyAlignment="1">
      <alignment horizontal="center" vertical="top" wrapText="1"/>
    </xf>
    <xf numFmtId="0" fontId="2" fillId="6" borderId="3" xfId="0" applyFont="1" applyFill="1" applyBorder="1" applyAlignment="1">
      <alignment horizontal="center" vertical="center" wrapText="1"/>
    </xf>
    <xf numFmtId="0" fontId="30" fillId="0" borderId="49" xfId="0" applyFont="1" applyBorder="1" applyAlignment="1">
      <alignment horizontal="center" vertical="center" wrapText="1"/>
    </xf>
    <xf numFmtId="0" fontId="8" fillId="8" borderId="4" xfId="0" applyFont="1" applyFill="1" applyBorder="1" applyAlignment="1">
      <alignment horizontal="center"/>
    </xf>
    <xf numFmtId="0" fontId="2" fillId="6" borderId="21" xfId="0" applyFont="1" applyFill="1" applyBorder="1" applyAlignment="1">
      <alignment vertical="top" wrapText="1"/>
    </xf>
    <xf numFmtId="0" fontId="38" fillId="0" borderId="7" xfId="0" applyFont="1" applyBorder="1" applyAlignment="1">
      <alignment horizontal="center" vertical="center" wrapText="1"/>
    </xf>
    <xf numFmtId="0" fontId="38" fillId="0" borderId="4" xfId="0" applyFont="1" applyBorder="1" applyAlignment="1">
      <alignment horizontal="center" vertical="center" wrapText="1"/>
    </xf>
    <xf numFmtId="0" fontId="38" fillId="0" borderId="2" xfId="0" applyFont="1" applyBorder="1" applyAlignment="1">
      <alignment horizontal="center" vertical="center" wrapText="1"/>
    </xf>
    <xf numFmtId="0" fontId="38" fillId="0" borderId="4" xfId="0" applyFont="1" applyBorder="1" applyAlignment="1">
      <alignment horizontal="center" vertical="center"/>
    </xf>
    <xf numFmtId="49" fontId="30" fillId="6" borderId="4" xfId="0" applyNumberFormat="1" applyFont="1" applyFill="1" applyBorder="1" applyAlignment="1">
      <alignment horizontal="center" vertical="center" wrapText="1"/>
    </xf>
    <xf numFmtId="164" fontId="9" fillId="7" borderId="7" xfId="0" applyNumberFormat="1" applyFont="1" applyFill="1" applyBorder="1" applyAlignment="1">
      <alignment horizontal="center" vertical="center"/>
    </xf>
    <xf numFmtId="164" fontId="9" fillId="8" borderId="7" xfId="0" applyNumberFormat="1" applyFont="1" applyFill="1" applyBorder="1" applyAlignment="1">
      <alignment horizontal="center" vertical="center"/>
    </xf>
    <xf numFmtId="0" fontId="49" fillId="0" borderId="0" xfId="0" applyFont="1" applyFill="1"/>
    <xf numFmtId="0" fontId="49" fillId="0" borderId="0" xfId="0" applyFont="1" applyFill="1" applyBorder="1"/>
    <xf numFmtId="0" fontId="21" fillId="13" borderId="0" xfId="0" applyFont="1" applyFill="1" applyBorder="1" applyAlignment="1">
      <alignment horizontal="right" vertical="top" wrapText="1"/>
    </xf>
    <xf numFmtId="0" fontId="26" fillId="0" borderId="30" xfId="0" applyFont="1" applyFill="1" applyBorder="1" applyAlignment="1">
      <alignment horizontal="center" vertical="top" wrapText="1"/>
    </xf>
    <xf numFmtId="0" fontId="26" fillId="0" borderId="23" xfId="0" applyFont="1" applyFill="1" applyBorder="1" applyAlignment="1">
      <alignment horizontal="center" vertical="top" wrapText="1"/>
    </xf>
    <xf numFmtId="0" fontId="26" fillId="3" borderId="30" xfId="0" applyFont="1" applyFill="1" applyBorder="1" applyAlignment="1">
      <alignment horizontal="left" vertical="top" wrapText="1"/>
    </xf>
    <xf numFmtId="0" fontId="26" fillId="3" borderId="23" xfId="0" applyFont="1" applyFill="1" applyBorder="1" applyAlignment="1">
      <alignment horizontal="left" vertical="top" wrapText="1"/>
    </xf>
    <xf numFmtId="0" fontId="26" fillId="13" borderId="10" xfId="0" applyFont="1" applyFill="1" applyBorder="1" applyAlignment="1">
      <alignment horizontal="center" vertical="top" wrapText="1"/>
    </xf>
    <xf numFmtId="49" fontId="26" fillId="13" borderId="24" xfId="0" applyNumberFormat="1" applyFont="1" applyFill="1" applyBorder="1" applyAlignment="1">
      <alignment horizontal="center" vertical="top" wrapText="1"/>
    </xf>
    <xf numFmtId="0" fontId="26" fillId="13" borderId="3" xfId="0" applyFont="1" applyFill="1" applyBorder="1" applyAlignment="1">
      <alignment horizontal="center" vertical="top" wrapText="1"/>
    </xf>
    <xf numFmtId="0" fontId="26" fillId="13" borderId="30" xfId="0" applyFont="1" applyFill="1" applyBorder="1" applyAlignment="1">
      <alignment horizontal="center" vertical="top" wrapText="1"/>
    </xf>
    <xf numFmtId="0" fontId="48" fillId="0" borderId="0" xfId="0" applyFont="1" applyFill="1"/>
    <xf numFmtId="0" fontId="2" fillId="6" borderId="5" xfId="0" applyFont="1" applyFill="1" applyBorder="1" applyAlignment="1">
      <alignment horizontal="center" vertical="center" wrapText="1"/>
    </xf>
    <xf numFmtId="164" fontId="11" fillId="7" borderId="7" xfId="0" applyNumberFormat="1" applyFont="1" applyFill="1" applyBorder="1" applyAlignment="1">
      <alignment horizontal="center" vertical="center"/>
    </xf>
    <xf numFmtId="164" fontId="11" fillId="8" borderId="3" xfId="0" applyNumberFormat="1" applyFont="1" applyFill="1" applyBorder="1" applyAlignment="1">
      <alignment horizontal="center" vertical="center"/>
    </xf>
    <xf numFmtId="164" fontId="11" fillId="6" borderId="7" xfId="0" applyNumberFormat="1" applyFont="1" applyFill="1" applyBorder="1" applyAlignment="1">
      <alignment horizontal="center" vertical="center"/>
    </xf>
    <xf numFmtId="164" fontId="2" fillId="0" borderId="0" xfId="0" applyNumberFormat="1" applyFont="1"/>
    <xf numFmtId="0" fontId="30" fillId="7" borderId="51" xfId="0" applyFont="1" applyFill="1" applyBorder="1" applyAlignment="1">
      <alignment horizontal="center" wrapText="1"/>
    </xf>
    <xf numFmtId="0" fontId="31" fillId="7" borderId="17" xfId="0" applyFont="1" applyFill="1" applyBorder="1" applyAlignment="1">
      <alignment horizontal="left" vertical="top" wrapText="1"/>
    </xf>
    <xf numFmtId="0" fontId="2" fillId="6" borderId="38" xfId="0" applyFont="1" applyFill="1" applyBorder="1" applyAlignment="1">
      <alignment horizontal="center" vertical="center"/>
    </xf>
    <xf numFmtId="0" fontId="2" fillId="6" borderId="8" xfId="0" applyFont="1" applyFill="1" applyBorder="1" applyAlignment="1">
      <alignment horizontal="center" vertical="center" wrapText="1"/>
    </xf>
    <xf numFmtId="0" fontId="26" fillId="6" borderId="30" xfId="0" applyFont="1" applyFill="1" applyBorder="1" applyAlignment="1">
      <alignment vertical="top"/>
    </xf>
    <xf numFmtId="0" fontId="26" fillId="6" borderId="3" xfId="0" applyFont="1" applyFill="1" applyBorder="1" applyAlignment="1">
      <alignment vertical="top" wrapText="1"/>
    </xf>
    <xf numFmtId="0" fontId="2" fillId="0" borderId="49" xfId="0" applyFont="1" applyBorder="1" applyAlignment="1">
      <alignment horizontal="center" vertical="center" wrapText="1"/>
    </xf>
    <xf numFmtId="0" fontId="30" fillId="0" borderId="49" xfId="0" applyFont="1" applyBorder="1" applyAlignment="1">
      <alignment horizontal="center" vertical="center" wrapText="1"/>
    </xf>
    <xf numFmtId="49" fontId="11" fillId="6" borderId="2" xfId="0" applyNumberFormat="1" applyFont="1" applyFill="1" applyBorder="1" applyAlignment="1">
      <alignment horizontal="center" vertical="top"/>
    </xf>
    <xf numFmtId="49" fontId="11" fillId="6" borderId="10" xfId="0" applyNumberFormat="1" applyFont="1" applyFill="1" applyBorder="1" applyAlignment="1">
      <alignment horizontal="center" vertical="top"/>
    </xf>
    <xf numFmtId="49" fontId="11" fillId="6" borderId="34" xfId="0" applyNumberFormat="1" applyFont="1" applyFill="1" applyBorder="1" applyAlignment="1">
      <alignment horizontal="center" vertical="top"/>
    </xf>
    <xf numFmtId="0" fontId="11" fillId="6" borderId="7" xfId="0" applyFont="1" applyFill="1" applyBorder="1" applyAlignment="1">
      <alignment horizontal="center" vertical="top" wrapText="1"/>
    </xf>
    <xf numFmtId="49" fontId="11" fillId="6" borderId="7" xfId="0" applyNumberFormat="1" applyFont="1" applyFill="1" applyBorder="1" applyAlignment="1">
      <alignment horizontal="center" vertical="top"/>
    </xf>
    <xf numFmtId="49" fontId="11" fillId="6" borderId="7" xfId="0" applyNumberFormat="1" applyFont="1" applyFill="1" applyBorder="1" applyAlignment="1">
      <alignment horizontal="center" vertical="top" wrapText="1"/>
    </xf>
    <xf numFmtId="0" fontId="11" fillId="6" borderId="4" xfId="0" applyFont="1" applyFill="1" applyBorder="1" applyAlignment="1">
      <alignment horizontal="center" vertical="top" wrapText="1"/>
    </xf>
    <xf numFmtId="0" fontId="11" fillId="6" borderId="19" xfId="0" applyFont="1" applyFill="1" applyBorder="1" applyAlignment="1">
      <alignment horizontal="center" vertical="top" wrapText="1"/>
    </xf>
    <xf numFmtId="0" fontId="30" fillId="6" borderId="51" xfId="0" applyFont="1" applyFill="1" applyBorder="1" applyAlignment="1">
      <alignment horizontal="center" wrapText="1"/>
    </xf>
    <xf numFmtId="0" fontId="9" fillId="0" borderId="0" xfId="0" applyFont="1" applyAlignment="1">
      <alignment wrapText="1"/>
    </xf>
    <xf numFmtId="0" fontId="0" fillId="0" borderId="0" xfId="0" applyAlignment="1">
      <alignment wrapText="1"/>
    </xf>
    <xf numFmtId="0" fontId="9" fillId="0" borderId="0" xfId="0" applyFont="1" applyAlignment="1">
      <alignment horizontal="left" wrapText="1"/>
    </xf>
    <xf numFmtId="0" fontId="1" fillId="0" borderId="0" xfId="0" applyFont="1" applyAlignment="1">
      <alignment horizontal="center" wrapText="1"/>
    </xf>
    <xf numFmtId="0" fontId="1" fillId="0" borderId="0" xfId="0" applyFont="1" applyAlignment="1">
      <alignment horizontal="center"/>
    </xf>
    <xf numFmtId="0" fontId="0" fillId="0" borderId="0" xfId="0"/>
    <xf numFmtId="0" fontId="9" fillId="0" borderId="0" xfId="0" applyFont="1" applyAlignment="1">
      <alignment vertical="center" wrapText="1"/>
    </xf>
    <xf numFmtId="0" fontId="0" fillId="0" borderId="0" xfId="0" applyAlignment="1">
      <alignment vertical="center" wrapText="1"/>
    </xf>
    <xf numFmtId="0" fontId="11" fillId="0" borderId="0" xfId="0" applyFont="1" applyAlignment="1">
      <alignment horizontal="left" vertical="center"/>
    </xf>
    <xf numFmtId="0" fontId="19" fillId="0" borderId="0" xfId="0" applyFont="1" applyAlignment="1">
      <alignment horizontal="left"/>
    </xf>
    <xf numFmtId="0" fontId="17" fillId="0" borderId="58" xfId="0" applyFont="1" applyFill="1" applyBorder="1" applyAlignment="1">
      <alignment vertical="center" wrapText="1"/>
    </xf>
    <xf numFmtId="0" fontId="17" fillId="0" borderId="51" xfId="0" applyFont="1" applyFill="1" applyBorder="1" applyAlignment="1">
      <alignment vertical="center" wrapText="1"/>
    </xf>
    <xf numFmtId="0" fontId="17" fillId="0" borderId="38" xfId="0" applyFont="1" applyFill="1" applyBorder="1" applyAlignment="1">
      <alignment vertical="center" wrapText="1"/>
    </xf>
    <xf numFmtId="0" fontId="2" fillId="0" borderId="0" xfId="0" applyFont="1" applyAlignment="1">
      <alignment horizontal="center" vertical="top" wrapText="1"/>
    </xf>
    <xf numFmtId="0" fontId="6" fillId="2" borderId="41" xfId="0" applyFont="1" applyFill="1" applyBorder="1" applyAlignment="1">
      <alignment vertical="top" wrapText="1"/>
    </xf>
    <xf numFmtId="0" fontId="6" fillId="2" borderId="31" xfId="0" applyFont="1" applyFill="1" applyBorder="1" applyAlignment="1">
      <alignment vertical="top" wrapText="1"/>
    </xf>
    <xf numFmtId="0" fontId="6" fillId="2" borderId="39" xfId="0" applyFont="1" applyFill="1" applyBorder="1" applyAlignment="1">
      <alignment vertical="top" wrapText="1"/>
    </xf>
    <xf numFmtId="0" fontId="17" fillId="2" borderId="17" xfId="0" applyFont="1" applyFill="1" applyBorder="1" applyAlignment="1">
      <alignment vertical="top" wrapText="1"/>
    </xf>
    <xf numFmtId="0" fontId="17" fillId="2" borderId="7" xfId="0" applyFont="1" applyFill="1" applyBorder="1" applyAlignment="1">
      <alignment vertical="top" wrapText="1"/>
    </xf>
    <xf numFmtId="0" fontId="17" fillId="2" borderId="11" xfId="0" applyFont="1" applyFill="1" applyBorder="1" applyAlignment="1">
      <alignment vertical="top" wrapText="1"/>
    </xf>
    <xf numFmtId="0" fontId="17" fillId="2" borderId="4" xfId="0" applyFont="1" applyFill="1" applyBorder="1" applyAlignment="1">
      <alignment vertical="top" wrapText="1"/>
    </xf>
    <xf numFmtId="0" fontId="19" fillId="0" borderId="0" xfId="0" applyFont="1" applyAlignment="1">
      <alignment horizontal="center"/>
    </xf>
    <xf numFmtId="0" fontId="13" fillId="0" borderId="0" xfId="0" applyFont="1" applyAlignment="1">
      <alignment horizontal="center" vertical="top"/>
    </xf>
    <xf numFmtId="0" fontId="9" fillId="0" borderId="0" xfId="0" applyFont="1" applyAlignment="1">
      <alignment horizontal="center" vertical="top"/>
    </xf>
    <xf numFmtId="0" fontId="17" fillId="0" borderId="12" xfId="0" applyFont="1" applyBorder="1" applyAlignment="1">
      <alignment horizontal="center" vertical="center" wrapText="1"/>
    </xf>
    <xf numFmtId="0" fontId="5" fillId="0" borderId="45" xfId="0" applyFont="1" applyBorder="1" applyAlignment="1">
      <alignment vertical="center"/>
    </xf>
    <xf numFmtId="0" fontId="5" fillId="0" borderId="54" xfId="0" applyFont="1" applyBorder="1" applyAlignment="1">
      <alignment vertical="center"/>
    </xf>
    <xf numFmtId="0" fontId="5" fillId="0" borderId="55" xfId="0" applyFont="1" applyBorder="1" applyAlignment="1">
      <alignment vertical="center"/>
    </xf>
    <xf numFmtId="0" fontId="6" fillId="0" borderId="56" xfId="0" applyFont="1" applyBorder="1" applyAlignment="1">
      <alignment vertical="center" wrapText="1"/>
    </xf>
    <xf numFmtId="0" fontId="6" fillId="0" borderId="57" xfId="0" applyFont="1" applyBorder="1" applyAlignment="1">
      <alignment vertical="center" wrapText="1"/>
    </xf>
    <xf numFmtId="0" fontId="6" fillId="0" borderId="50" xfId="0" applyFont="1" applyBorder="1" applyAlignment="1">
      <alignment vertical="center" wrapText="1"/>
    </xf>
    <xf numFmtId="0" fontId="11" fillId="6" borderId="48" xfId="0" applyFont="1" applyFill="1" applyBorder="1" applyAlignment="1">
      <alignment horizontal="left" vertical="top" wrapText="1"/>
    </xf>
    <xf numFmtId="0" fontId="11" fillId="6" borderId="0" xfId="0" applyFont="1" applyFill="1" applyBorder="1" applyAlignment="1">
      <alignment horizontal="left" vertical="top" wrapText="1"/>
    </xf>
    <xf numFmtId="0" fontId="23" fillId="13" borderId="0" xfId="0" applyFont="1" applyFill="1" applyBorder="1" applyAlignment="1">
      <alignment horizontal="center" vertical="center" wrapText="1"/>
    </xf>
    <xf numFmtId="0" fontId="10" fillId="13" borderId="52" xfId="0" applyFont="1" applyFill="1" applyBorder="1" applyAlignment="1">
      <alignment horizontal="center" vertical="top" wrapText="1"/>
    </xf>
    <xf numFmtId="0" fontId="24" fillId="13" borderId="32" xfId="0" applyFont="1" applyFill="1" applyBorder="1" applyAlignment="1">
      <alignment horizontal="center" vertical="top" wrapText="1"/>
    </xf>
    <xf numFmtId="0" fontId="10" fillId="13" borderId="49" xfId="0" applyFont="1" applyFill="1" applyBorder="1" applyAlignment="1">
      <alignment horizontal="center" vertical="top" wrapText="1"/>
    </xf>
    <xf numFmtId="0" fontId="24" fillId="13" borderId="30" xfId="0" applyFont="1" applyFill="1" applyBorder="1" applyAlignment="1">
      <alignment horizontal="center" vertical="top" wrapText="1"/>
    </xf>
    <xf numFmtId="0" fontId="10" fillId="13" borderId="25" xfId="0" applyFont="1" applyFill="1" applyBorder="1" applyAlignment="1">
      <alignment horizontal="center" vertical="top" wrapText="1"/>
    </xf>
    <xf numFmtId="0" fontId="10" fillId="13" borderId="3" xfId="0" applyFont="1" applyFill="1" applyBorder="1" applyAlignment="1">
      <alignment horizontal="center" vertical="top" wrapText="1"/>
    </xf>
    <xf numFmtId="0" fontId="8" fillId="0" borderId="42" xfId="0" applyFont="1" applyBorder="1" applyAlignment="1">
      <alignment horizontal="left" vertical="top" wrapText="1"/>
    </xf>
    <xf numFmtId="0" fontId="23" fillId="0" borderId="0" xfId="0" applyFont="1" applyBorder="1" applyAlignment="1">
      <alignment horizontal="center" vertical="center" wrapText="1"/>
    </xf>
    <xf numFmtId="0" fontId="23" fillId="15" borderId="0" xfId="0" applyFont="1" applyFill="1" applyAlignment="1">
      <alignment horizontal="left" vertical="top" wrapText="1"/>
    </xf>
    <xf numFmtId="0" fontId="26" fillId="15" borderId="0" xfId="0" applyFont="1" applyFill="1" applyAlignment="1">
      <alignment horizontal="left"/>
    </xf>
    <xf numFmtId="0" fontId="26" fillId="13" borderId="30" xfId="0" applyFont="1" applyFill="1" applyBorder="1" applyAlignment="1">
      <alignment horizontal="left" vertical="top" wrapText="1"/>
    </xf>
    <xf numFmtId="0" fontId="26" fillId="0" borderId="49" xfId="0" applyFont="1" applyFill="1" applyBorder="1" applyAlignment="1">
      <alignment horizontal="center" vertical="top" wrapText="1"/>
    </xf>
    <xf numFmtId="0" fontId="26" fillId="0" borderId="30" xfId="0" applyFont="1" applyFill="1" applyBorder="1" applyAlignment="1">
      <alignment horizontal="center" vertical="top" wrapText="1"/>
    </xf>
    <xf numFmtId="0" fontId="26" fillId="0" borderId="23" xfId="0" applyFont="1" applyFill="1" applyBorder="1" applyAlignment="1">
      <alignment horizontal="center" vertical="top" wrapText="1"/>
    </xf>
    <xf numFmtId="0" fontId="26" fillId="3" borderId="30" xfId="0" applyFont="1" applyFill="1" applyBorder="1" applyAlignment="1">
      <alignment horizontal="left" vertical="top" wrapText="1"/>
    </xf>
    <xf numFmtId="0" fontId="26" fillId="3" borderId="23" xfId="0" applyFont="1" applyFill="1" applyBorder="1" applyAlignment="1">
      <alignment horizontal="left" vertical="top" wrapText="1"/>
    </xf>
    <xf numFmtId="0" fontId="23" fillId="0" borderId="0" xfId="0" applyFont="1" applyBorder="1" applyAlignment="1">
      <alignment horizontal="center" wrapText="1"/>
    </xf>
    <xf numFmtId="0" fontId="23" fillId="6" borderId="0" xfId="0" applyFont="1" applyFill="1" applyBorder="1" applyAlignment="1">
      <alignment horizontal="center" vertical="center" wrapText="1"/>
    </xf>
    <xf numFmtId="0" fontId="23" fillId="0" borderId="12" xfId="0" applyFont="1" applyBorder="1" applyAlignment="1">
      <alignment horizontal="center" vertical="center" wrapText="1"/>
    </xf>
    <xf numFmtId="0" fontId="26" fillId="3" borderId="49" xfId="0" applyFont="1" applyFill="1" applyBorder="1" applyAlignment="1">
      <alignment horizontal="left" vertical="top" wrapText="1"/>
    </xf>
    <xf numFmtId="0" fontId="26" fillId="13" borderId="10" xfId="0" applyFont="1" applyFill="1" applyBorder="1" applyAlignment="1">
      <alignment horizontal="center" vertical="top" wrapText="1"/>
    </xf>
    <xf numFmtId="0" fontId="8" fillId="13" borderId="57" xfId="0" applyFont="1" applyFill="1" applyBorder="1" applyAlignment="1">
      <alignment horizontal="center" vertical="top" wrapText="1"/>
    </xf>
    <xf numFmtId="0" fontId="8" fillId="0" borderId="50" xfId="0" applyFont="1" applyBorder="1" applyAlignment="1">
      <alignment horizontal="center" vertical="top" wrapText="1"/>
    </xf>
    <xf numFmtId="49" fontId="26" fillId="13" borderId="24" xfId="0" applyNumberFormat="1" applyFont="1" applyFill="1" applyBorder="1" applyAlignment="1">
      <alignment horizontal="left" vertical="top" wrapText="1"/>
    </xf>
    <xf numFmtId="0" fontId="24" fillId="0" borderId="38" xfId="0" applyFont="1" applyBorder="1" applyAlignment="1">
      <alignment horizontal="left" vertical="top" wrapText="1"/>
    </xf>
    <xf numFmtId="0" fontId="23" fillId="13" borderId="0" xfId="0" applyFont="1" applyFill="1" applyBorder="1" applyAlignment="1">
      <alignment horizontal="center" wrapText="1"/>
    </xf>
    <xf numFmtId="0" fontId="26" fillId="13" borderId="3" xfId="0" applyFont="1" applyFill="1" applyBorder="1" applyAlignment="1">
      <alignment horizontal="center" vertical="top" wrapText="1"/>
    </xf>
    <xf numFmtId="0" fontId="26" fillId="13" borderId="30" xfId="0" applyFont="1" applyFill="1" applyBorder="1" applyAlignment="1">
      <alignment horizontal="center" vertical="top" wrapText="1"/>
    </xf>
    <xf numFmtId="0" fontId="26" fillId="13" borderId="23" xfId="0" applyFont="1" applyFill="1" applyBorder="1" applyAlignment="1">
      <alignment horizontal="center" vertical="top" wrapText="1"/>
    </xf>
    <xf numFmtId="0" fontId="26" fillId="13" borderId="23" xfId="0" applyFont="1" applyFill="1" applyBorder="1" applyAlignment="1">
      <alignment horizontal="left" vertical="top" wrapText="1"/>
    </xf>
    <xf numFmtId="0" fontId="22" fillId="13" borderId="0" xfId="0" applyFont="1" applyFill="1" applyBorder="1" applyAlignment="1">
      <alignment horizontal="left" vertical="top" wrapText="1"/>
    </xf>
    <xf numFmtId="0" fontId="5" fillId="0" borderId="9" xfId="0" applyFont="1" applyBorder="1" applyAlignment="1">
      <alignment vertical="center" wrapText="1"/>
    </xf>
    <xf numFmtId="0" fontId="0" fillId="0" borderId="42" xfId="0" applyBorder="1" applyAlignment="1">
      <alignment vertical="center" wrapText="1"/>
    </xf>
    <xf numFmtId="0" fontId="1" fillId="0" borderId="56" xfId="0" applyNumberFormat="1" applyFont="1" applyFill="1" applyBorder="1" applyAlignment="1">
      <alignment horizontal="center" vertical="center" wrapText="1"/>
    </xf>
    <xf numFmtId="0" fontId="1" fillId="0" borderId="50" xfId="0" applyNumberFormat="1" applyFont="1" applyFill="1" applyBorder="1" applyAlignment="1">
      <alignment horizontal="center" vertical="center" wrapText="1"/>
    </xf>
    <xf numFmtId="0" fontId="4" fillId="0" borderId="9" xfId="0" applyFont="1" applyBorder="1" applyAlignment="1">
      <alignment horizontal="center" vertical="center" wrapText="1"/>
    </xf>
    <xf numFmtId="0" fontId="4" fillId="0" borderId="46" xfId="0" applyFont="1" applyBorder="1" applyAlignment="1">
      <alignment horizontal="center" vertical="center" wrapText="1"/>
    </xf>
    <xf numFmtId="0" fontId="1" fillId="0" borderId="56" xfId="0" applyNumberFormat="1" applyFont="1" applyFill="1" applyBorder="1" applyAlignment="1">
      <alignment horizontal="center" wrapText="1"/>
    </xf>
    <xf numFmtId="0" fontId="1" fillId="0" borderId="50" xfId="0" applyNumberFormat="1" applyFont="1" applyFill="1" applyBorder="1" applyAlignment="1">
      <alignment horizontal="center" wrapText="1"/>
    </xf>
    <xf numFmtId="0" fontId="5" fillId="0" borderId="9" xfId="0" applyFont="1" applyBorder="1" applyAlignment="1">
      <alignment horizontal="left" vertical="top" wrapText="1"/>
    </xf>
    <xf numFmtId="0" fontId="15" fillId="0" borderId="42" xfId="0" applyFont="1" applyBorder="1" applyAlignment="1">
      <alignment horizontal="left" vertical="top" wrapText="1"/>
    </xf>
    <xf numFmtId="0" fontId="5" fillId="0" borderId="59" xfId="0" applyFont="1" applyBorder="1" applyAlignment="1">
      <alignment vertical="top" wrapText="1"/>
    </xf>
    <xf numFmtId="0" fontId="0" fillId="0" borderId="60" xfId="0" applyBorder="1" applyAlignment="1">
      <alignment vertical="top" wrapText="1"/>
    </xf>
    <xf numFmtId="0" fontId="1" fillId="0" borderId="10" xfId="0" applyNumberFormat="1" applyFont="1" applyFill="1" applyBorder="1" applyAlignment="1">
      <alignment horizontal="center" wrapText="1"/>
    </xf>
    <xf numFmtId="0" fontId="0" fillId="0" borderId="50" xfId="0" applyBorder="1" applyAlignment="1">
      <alignment horizontal="center" wrapText="1"/>
    </xf>
    <xf numFmtId="0" fontId="1" fillId="0" borderId="10" xfId="0" applyNumberFormat="1" applyFont="1" applyFill="1" applyBorder="1" applyAlignment="1">
      <alignment horizontal="center" vertical="center" wrapText="1"/>
    </xf>
    <xf numFmtId="0" fontId="0" fillId="0" borderId="50" xfId="0" applyBorder="1" applyAlignment="1">
      <alignment horizontal="center" vertical="center" wrapText="1"/>
    </xf>
    <xf numFmtId="0" fontId="8" fillId="0" borderId="50" xfId="0" applyFont="1" applyBorder="1" applyAlignment="1">
      <alignment horizontal="center" vertical="center" wrapText="1"/>
    </xf>
    <xf numFmtId="0" fontId="2" fillId="6" borderId="10" xfId="0" applyFont="1" applyFill="1" applyBorder="1" applyAlignment="1">
      <alignment horizontal="left" vertical="center" wrapText="1"/>
    </xf>
    <xf numFmtId="0" fontId="2" fillId="6" borderId="50" xfId="0" applyFont="1" applyFill="1" applyBorder="1" applyAlignment="1">
      <alignment horizontal="left" vertical="center" wrapText="1"/>
    </xf>
    <xf numFmtId="0" fontId="30" fillId="6" borderId="0" xfId="0" applyFont="1" applyFill="1" applyBorder="1" applyAlignment="1">
      <alignment horizontal="left" vertical="top" wrapText="1"/>
    </xf>
    <xf numFmtId="0" fontId="8" fillId="0" borderId="0" xfId="0" applyFont="1" applyBorder="1" applyAlignment="1">
      <alignment horizontal="left" vertical="top" wrapText="1"/>
    </xf>
    <xf numFmtId="0" fontId="30" fillId="6" borderId="48" xfId="0" applyFont="1" applyFill="1" applyBorder="1" applyAlignment="1">
      <alignment horizontal="left" vertical="top" wrapText="1"/>
    </xf>
    <xf numFmtId="0" fontId="30" fillId="6" borderId="24" xfId="0" applyFont="1" applyFill="1" applyBorder="1" applyAlignment="1">
      <alignment horizontal="center" vertical="center" wrapText="1"/>
    </xf>
    <xf numFmtId="0" fontId="8" fillId="0" borderId="38" xfId="0" applyFont="1" applyBorder="1" applyAlignment="1">
      <alignment horizontal="center" vertical="center" wrapText="1"/>
    </xf>
    <xf numFmtId="0" fontId="8" fillId="6" borderId="38" xfId="0" applyFont="1" applyFill="1" applyBorder="1" applyAlignment="1">
      <alignment horizontal="center" vertical="center" wrapText="1"/>
    </xf>
    <xf numFmtId="0" fontId="30" fillId="7" borderId="40" xfId="0" applyFont="1" applyFill="1" applyBorder="1" applyAlignment="1">
      <alignment horizontal="center" vertical="center" wrapText="1"/>
    </xf>
    <xf numFmtId="0" fontId="8" fillId="7" borderId="44" xfId="0" applyFont="1" applyFill="1" applyBorder="1" applyAlignment="1">
      <alignment horizontal="center" vertical="center" wrapText="1"/>
    </xf>
    <xf numFmtId="0" fontId="2" fillId="0" borderId="3" xfId="0" applyFont="1" applyBorder="1" applyAlignment="1">
      <alignment horizontal="center" vertical="center" wrapText="1"/>
    </xf>
    <xf numFmtId="0" fontId="8" fillId="0" borderId="36" xfId="0" applyFont="1" applyBorder="1" applyAlignment="1">
      <alignment horizontal="center" vertical="center" wrapText="1"/>
    </xf>
    <xf numFmtId="0" fontId="2" fillId="0" borderId="49" xfId="0" applyFont="1" applyBorder="1" applyAlignment="1">
      <alignment horizontal="center" vertical="center" wrapText="1"/>
    </xf>
    <xf numFmtId="0" fontId="8" fillId="0" borderId="30" xfId="0" applyFont="1" applyBorder="1" applyAlignment="1">
      <alignment horizontal="center" vertical="center" wrapText="1"/>
    </xf>
    <xf numFmtId="0" fontId="2" fillId="0" borderId="30" xfId="0" applyFont="1" applyBorder="1" applyAlignment="1">
      <alignment horizontal="center" vertical="center" wrapText="1"/>
    </xf>
    <xf numFmtId="0" fontId="30" fillId="6" borderId="3" xfId="0" applyFont="1" applyFill="1" applyBorder="1" applyAlignment="1">
      <alignment horizontal="center" vertical="top" wrapText="1"/>
    </xf>
    <xf numFmtId="0" fontId="30" fillId="6" borderId="36" xfId="0" applyFont="1" applyFill="1" applyBorder="1" applyAlignment="1">
      <alignment horizontal="center" vertical="top" wrapText="1"/>
    </xf>
    <xf numFmtId="0" fontId="30" fillId="6" borderId="3" xfId="0" applyFont="1" applyFill="1" applyBorder="1" applyAlignment="1">
      <alignment horizontal="center" vertical="center" wrapText="1"/>
    </xf>
    <xf numFmtId="0" fontId="8" fillId="6" borderId="36" xfId="0" applyFont="1" applyFill="1" applyBorder="1" applyAlignment="1">
      <alignment horizontal="center" vertical="center" wrapText="1"/>
    </xf>
    <xf numFmtId="0" fontId="30" fillId="0" borderId="49" xfId="0" applyFont="1" applyBorder="1" applyAlignment="1">
      <alignment horizontal="center" vertical="center" wrapText="1"/>
    </xf>
    <xf numFmtId="0" fontId="31" fillId="0" borderId="0" xfId="0" applyFont="1" applyFill="1" applyAlignment="1">
      <alignment horizontal="center" vertical="center"/>
    </xf>
    <xf numFmtId="0" fontId="8" fillId="6" borderId="51" xfId="0" applyFont="1" applyFill="1" applyBorder="1" applyAlignment="1">
      <alignment horizontal="center" vertical="center" wrapText="1"/>
    </xf>
    <xf numFmtId="0" fontId="0" fillId="6" borderId="38" xfId="0" applyFill="1" applyBorder="1" applyAlignment="1">
      <alignment horizontal="center" vertical="center" wrapText="1"/>
    </xf>
  </cellXfs>
  <cellStyles count="12">
    <cellStyle name="Excel Built-in Normal" xfId="1"/>
    <cellStyle name="Įprastas" xfId="0" builtinId="0"/>
    <cellStyle name="Įprastas 2" xfId="3"/>
    <cellStyle name="Įprastas 2 2" xfId="4"/>
    <cellStyle name="Įprastas 2 3" xfId="11"/>
    <cellStyle name="Įprastas 3" xfId="5"/>
    <cellStyle name="Įprastas 4" xfId="10"/>
    <cellStyle name="Įprastas 5" xfId="2"/>
    <cellStyle name="Normal_biudz uz 2001 atskaitomybe3" xfId="6"/>
    <cellStyle name="Paprastas_IV Prioritetas" xfId="7"/>
    <cellStyle name="Procentai 2" xfId="9"/>
    <cellStyle name="Procentai 3" xfId="8"/>
  </cellStyles>
  <dxfs count="6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CCFF"/>
      <color rgb="FFCC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xdr:col>
      <xdr:colOff>142875</xdr:colOff>
      <xdr:row>22</xdr:row>
      <xdr:rowOff>95250</xdr:rowOff>
    </xdr:from>
    <xdr:to>
      <xdr:col>4</xdr:col>
      <xdr:colOff>209550</xdr:colOff>
      <xdr:row>28</xdr:row>
      <xdr:rowOff>114300</xdr:rowOff>
    </xdr:to>
    <xdr:sp macro="" textlink="">
      <xdr:nvSpPr>
        <xdr:cNvPr id="16872" name="Line 1"/>
        <xdr:cNvSpPr>
          <a:spLocks noChangeShapeType="1"/>
        </xdr:cNvSpPr>
      </xdr:nvSpPr>
      <xdr:spPr bwMode="auto">
        <a:xfrm flipH="1">
          <a:off x="1962150" y="5172075"/>
          <a:ext cx="0" cy="15240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276225</xdr:colOff>
      <xdr:row>25</xdr:row>
      <xdr:rowOff>114300</xdr:rowOff>
    </xdr:from>
    <xdr:to>
      <xdr:col>4</xdr:col>
      <xdr:colOff>285750</xdr:colOff>
      <xdr:row>28</xdr:row>
      <xdr:rowOff>123825</xdr:rowOff>
    </xdr:to>
    <xdr:sp macro="" textlink="">
      <xdr:nvSpPr>
        <xdr:cNvPr id="16873" name="Line 2"/>
        <xdr:cNvSpPr>
          <a:spLocks noChangeShapeType="1"/>
        </xdr:cNvSpPr>
      </xdr:nvSpPr>
      <xdr:spPr bwMode="auto">
        <a:xfrm flipH="1">
          <a:off x="1962150" y="6124575"/>
          <a:ext cx="0" cy="5810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38100</xdr:colOff>
      <xdr:row>19</xdr:row>
      <xdr:rowOff>28575</xdr:rowOff>
    </xdr:from>
    <xdr:to>
      <xdr:col>6</xdr:col>
      <xdr:colOff>190500</xdr:colOff>
      <xdr:row>21</xdr:row>
      <xdr:rowOff>561975</xdr:rowOff>
    </xdr:to>
    <xdr:sp macro="" textlink="">
      <xdr:nvSpPr>
        <xdr:cNvPr id="16874" name="Line 5"/>
        <xdr:cNvSpPr>
          <a:spLocks noChangeShapeType="1"/>
        </xdr:cNvSpPr>
      </xdr:nvSpPr>
      <xdr:spPr bwMode="auto">
        <a:xfrm flipV="1">
          <a:off x="1962150" y="3686175"/>
          <a:ext cx="762000" cy="9048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219075</xdr:colOff>
      <xdr:row>18</xdr:row>
      <xdr:rowOff>104775</xdr:rowOff>
    </xdr:from>
    <xdr:to>
      <xdr:col>8</xdr:col>
      <xdr:colOff>257175</xdr:colOff>
      <xdr:row>21</xdr:row>
      <xdr:rowOff>542925</xdr:rowOff>
    </xdr:to>
    <xdr:sp macro="" textlink="">
      <xdr:nvSpPr>
        <xdr:cNvPr id="16875" name="Line 6"/>
        <xdr:cNvSpPr>
          <a:spLocks noChangeShapeType="1"/>
        </xdr:cNvSpPr>
      </xdr:nvSpPr>
      <xdr:spPr bwMode="auto">
        <a:xfrm flipV="1">
          <a:off x="2752725" y="3524250"/>
          <a:ext cx="781050" cy="10477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238125</xdr:colOff>
      <xdr:row>22</xdr:row>
      <xdr:rowOff>161925</xdr:rowOff>
    </xdr:from>
    <xdr:to>
      <xdr:col>14</xdr:col>
      <xdr:colOff>133350</xdr:colOff>
      <xdr:row>28</xdr:row>
      <xdr:rowOff>38100</xdr:rowOff>
    </xdr:to>
    <xdr:sp macro="" textlink="">
      <xdr:nvSpPr>
        <xdr:cNvPr id="16876" name="Line 7"/>
        <xdr:cNvSpPr>
          <a:spLocks noChangeShapeType="1"/>
        </xdr:cNvSpPr>
      </xdr:nvSpPr>
      <xdr:spPr bwMode="auto">
        <a:xfrm>
          <a:off x="2771775" y="5238750"/>
          <a:ext cx="2867025" cy="13811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295275</xdr:colOff>
      <xdr:row>22</xdr:row>
      <xdr:rowOff>133350</xdr:rowOff>
    </xdr:from>
    <xdr:to>
      <xdr:col>7</xdr:col>
      <xdr:colOff>66675</xdr:colOff>
      <xdr:row>28</xdr:row>
      <xdr:rowOff>0</xdr:rowOff>
    </xdr:to>
    <xdr:sp macro="" textlink="">
      <xdr:nvSpPr>
        <xdr:cNvPr id="16877" name="Line 8"/>
        <xdr:cNvSpPr>
          <a:spLocks noChangeShapeType="1"/>
        </xdr:cNvSpPr>
      </xdr:nvSpPr>
      <xdr:spPr bwMode="auto">
        <a:xfrm>
          <a:off x="1800225" y="5210175"/>
          <a:ext cx="1171575" cy="13716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LUOSNIS\Kmsa\Strateginio%20planavimo%20skyrius\KSP%20monitoringai\2016%20KSP%20monitoringas\Priedas%202016%20(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urinys"/>
      <sheetName val="Sutartiniai žymėjimai"/>
      <sheetName val="1. Vizijos rodikliai"/>
      <sheetName val="2. Tikslų-uždavinių rodikliai"/>
      <sheetName val="3. Prioritetų įgyvendinimas"/>
      <sheetName val="4. Priemonių įgyvendinimas"/>
    </sheetNames>
    <sheetDataSet>
      <sheetData sheetId="0"/>
      <sheetData sheetId="1"/>
      <sheetData sheetId="2"/>
      <sheetData sheetId="3"/>
      <sheetData sheetId="4"/>
      <sheetData sheetId="5">
        <row r="6">
          <cell r="B6">
            <v>7</v>
          </cell>
          <cell r="C6">
            <v>7</v>
          </cell>
          <cell r="D6">
            <v>7</v>
          </cell>
        </row>
        <row r="7">
          <cell r="B7">
            <v>0</v>
          </cell>
        </row>
        <row r="8">
          <cell r="B8">
            <v>7</v>
          </cell>
          <cell r="C8">
            <v>7</v>
          </cell>
        </row>
        <row r="9">
          <cell r="B9">
            <v>0</v>
          </cell>
        </row>
        <row r="45">
          <cell r="B45">
            <v>16</v>
          </cell>
          <cell r="C45">
            <v>16</v>
          </cell>
          <cell r="D45">
            <v>16</v>
          </cell>
        </row>
        <row r="46">
          <cell r="B46">
            <v>0</v>
          </cell>
        </row>
        <row r="47">
          <cell r="B47">
            <v>13</v>
          </cell>
          <cell r="C47">
            <v>13</v>
          </cell>
        </row>
        <row r="48">
          <cell r="B48">
            <v>3</v>
          </cell>
        </row>
        <row r="119">
          <cell r="B119">
            <v>21</v>
          </cell>
          <cell r="C119">
            <v>21</v>
          </cell>
          <cell r="D119">
            <v>21</v>
          </cell>
        </row>
        <row r="120">
          <cell r="B120">
            <v>0</v>
          </cell>
        </row>
        <row r="121">
          <cell r="B121">
            <v>13</v>
          </cell>
          <cell r="C121">
            <v>15</v>
          </cell>
        </row>
        <row r="122">
          <cell r="B122">
            <v>8</v>
          </cell>
        </row>
        <row r="240">
          <cell r="B240">
            <v>30</v>
          </cell>
          <cell r="C240">
            <v>30</v>
          </cell>
          <cell r="D240">
            <v>30</v>
          </cell>
        </row>
        <row r="241">
          <cell r="B241">
            <v>0</v>
          </cell>
        </row>
        <row r="242">
          <cell r="B242">
            <v>23</v>
          </cell>
          <cell r="C242">
            <v>23</v>
          </cell>
        </row>
        <row r="243">
          <cell r="B243">
            <v>7</v>
          </cell>
        </row>
        <row r="358">
          <cell r="B358">
            <v>8</v>
          </cell>
          <cell r="C358">
            <v>8</v>
          </cell>
          <cell r="D358">
            <v>8</v>
          </cell>
        </row>
        <row r="359">
          <cell r="B359">
            <v>0</v>
          </cell>
        </row>
        <row r="360">
          <cell r="B360">
            <v>7</v>
          </cell>
          <cell r="C360">
            <v>8</v>
          </cell>
        </row>
        <row r="361">
          <cell r="B361">
            <v>1</v>
          </cell>
        </row>
        <row r="408">
          <cell r="B408">
            <v>16</v>
          </cell>
          <cell r="C408">
            <v>16</v>
          </cell>
          <cell r="D408">
            <v>17</v>
          </cell>
        </row>
        <row r="409">
          <cell r="B409">
            <v>1</v>
          </cell>
        </row>
        <row r="410">
          <cell r="B410">
            <v>14</v>
          </cell>
          <cell r="C410">
            <v>14</v>
          </cell>
        </row>
        <row r="411">
          <cell r="B411">
            <v>1</v>
          </cell>
        </row>
      </sheetData>
    </sheetDataSet>
  </externalBook>
</externalLink>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4.bin"/><Relationship Id="rId1" Type="http://schemas.openxmlformats.org/officeDocument/2006/relationships/hyperlink" Target="http://www.klaipedainfo.lt/" TargetMode="External"/><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8"/>
  <sheetViews>
    <sheetView tabSelected="1" zoomScaleNormal="100" zoomScaleSheetLayoutView="120" workbookViewId="0">
      <selection activeCell="G7" sqref="G7"/>
    </sheetView>
  </sheetViews>
  <sheetFormatPr defaultRowHeight="12.75"/>
  <cols>
    <col min="1" max="1" width="6.140625" customWidth="1"/>
    <col min="2" max="2" width="17.28515625" customWidth="1"/>
    <col min="3" max="3" width="13.28515625" customWidth="1"/>
    <col min="4" max="4" width="17.140625" customWidth="1"/>
    <col min="5" max="5" width="26.85546875" customWidth="1"/>
    <col min="6" max="6" width="14.5703125" hidden="1" customWidth="1"/>
    <col min="7" max="7" width="13.28515625" customWidth="1"/>
  </cols>
  <sheetData>
    <row r="1" spans="1:7" ht="53.25" customHeight="1">
      <c r="A1" s="45"/>
      <c r="B1" s="45"/>
      <c r="C1" s="331"/>
      <c r="D1" s="925" t="s">
        <v>2365</v>
      </c>
      <c r="E1" s="925"/>
      <c r="F1" s="332"/>
      <c r="G1" s="330"/>
    </row>
    <row r="2" spans="1:7" ht="17.25" customHeight="1">
      <c r="A2" s="924"/>
      <c r="B2" s="924"/>
      <c r="C2" s="924"/>
      <c r="D2" s="924"/>
      <c r="E2" s="924"/>
    </row>
    <row r="3" spans="1:7" ht="30.75" customHeight="1">
      <c r="A3" s="926" t="s">
        <v>1987</v>
      </c>
      <c r="B3" s="926"/>
      <c r="C3" s="926"/>
      <c r="D3" s="926"/>
      <c r="E3" s="927"/>
    </row>
    <row r="4" spans="1:7" ht="15.75">
      <c r="A4" s="45"/>
      <c r="B4" s="45"/>
      <c r="C4" s="45"/>
      <c r="D4" s="45"/>
    </row>
    <row r="5" spans="1:7" ht="15.75">
      <c r="A5" s="45"/>
      <c r="B5" s="45"/>
      <c r="C5" s="45"/>
      <c r="D5" s="45"/>
    </row>
    <row r="6" spans="1:7" ht="15.75">
      <c r="A6" s="45"/>
      <c r="B6" s="45"/>
      <c r="C6" s="45"/>
      <c r="D6" s="45"/>
    </row>
    <row r="7" spans="1:7" ht="15.75">
      <c r="A7" s="333" t="s">
        <v>1356</v>
      </c>
      <c r="B7" s="45"/>
      <c r="C7" s="45"/>
      <c r="D7" s="45"/>
    </row>
    <row r="8" spans="1:7" ht="15.75">
      <c r="A8" s="45"/>
      <c r="B8" s="45"/>
      <c r="C8" s="45"/>
      <c r="D8" s="45"/>
    </row>
    <row r="9" spans="1:7" ht="15.75">
      <c r="A9" s="45" t="s">
        <v>1357</v>
      </c>
      <c r="B9" s="45"/>
      <c r="C9" s="45"/>
      <c r="D9" s="45"/>
    </row>
    <row r="10" spans="1:7" ht="15.75">
      <c r="A10" s="45"/>
      <c r="B10" s="45"/>
      <c r="C10" s="45"/>
      <c r="D10" s="45"/>
    </row>
    <row r="11" spans="1:7" ht="13.5">
      <c r="A11" s="923" t="s">
        <v>1358</v>
      </c>
      <c r="B11" s="928"/>
      <c r="C11" s="928"/>
      <c r="D11" s="928"/>
      <c r="E11" s="928"/>
      <c r="F11" s="928"/>
    </row>
    <row r="12" spans="1:7" ht="15.75">
      <c r="A12" s="45"/>
      <c r="B12" s="45"/>
      <c r="C12" s="45"/>
      <c r="D12" s="45"/>
    </row>
    <row r="13" spans="1:7" ht="13.5" customHeight="1">
      <c r="A13" s="929" t="s">
        <v>1360</v>
      </c>
      <c r="B13" s="930"/>
      <c r="C13" s="930"/>
      <c r="D13" s="930"/>
      <c r="E13" s="930"/>
      <c r="F13" s="930"/>
    </row>
    <row r="14" spans="1:7" ht="15.75">
      <c r="A14" s="45"/>
      <c r="B14" s="45"/>
      <c r="C14" s="45"/>
      <c r="D14" s="45"/>
    </row>
    <row r="15" spans="1:7" ht="15.75">
      <c r="A15" s="45" t="s">
        <v>1094</v>
      </c>
      <c r="B15" s="45"/>
      <c r="C15" s="45"/>
      <c r="D15" s="45"/>
    </row>
    <row r="16" spans="1:7" ht="15.75">
      <c r="A16" s="45"/>
      <c r="B16" s="45"/>
      <c r="C16" s="45"/>
      <c r="D16" s="45"/>
    </row>
    <row r="17" spans="1:6" ht="15.75" customHeight="1">
      <c r="A17" s="923" t="s">
        <v>1363</v>
      </c>
      <c r="B17" s="923"/>
      <c r="C17" s="923"/>
      <c r="D17" s="923"/>
      <c r="E17" s="924"/>
      <c r="F17" s="924"/>
    </row>
    <row r="18" spans="1:6" ht="15.75">
      <c r="A18" s="45"/>
      <c r="B18" s="45"/>
      <c r="C18" s="45"/>
      <c r="D18" s="45"/>
    </row>
  </sheetData>
  <mergeCells count="6">
    <mergeCell ref="A17:F17"/>
    <mergeCell ref="D1:E1"/>
    <mergeCell ref="A2:E2"/>
    <mergeCell ref="A3:E3"/>
    <mergeCell ref="A11:F11"/>
    <mergeCell ref="A13:F13"/>
  </mergeCells>
  <pageMargins left="1.299212598425197" right="0.70866141732283472"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R39"/>
  <sheetViews>
    <sheetView zoomScaleNormal="100" zoomScaleSheetLayoutView="100" workbookViewId="0">
      <selection activeCell="L32" sqref="L32"/>
    </sheetView>
  </sheetViews>
  <sheetFormatPr defaultRowHeight="12.75"/>
  <cols>
    <col min="1" max="1" width="4.28515625" customWidth="1"/>
    <col min="4" max="4" width="6.85546875" customWidth="1"/>
    <col min="5" max="5" width="9.140625" hidden="1" customWidth="1"/>
    <col min="6" max="6" width="8.5703125" customWidth="1"/>
    <col min="7" max="14" width="5.5703125" customWidth="1"/>
    <col min="15" max="15" width="6.28515625" customWidth="1"/>
  </cols>
  <sheetData>
    <row r="2" spans="1:16" ht="18.75">
      <c r="A2" s="944" t="s">
        <v>1357</v>
      </c>
      <c r="B2" s="944"/>
      <c r="C2" s="944"/>
      <c r="D2" s="944"/>
      <c r="E2" s="944"/>
      <c r="F2" s="944"/>
      <c r="G2" s="944"/>
      <c r="H2" s="944"/>
      <c r="I2" s="944"/>
      <c r="J2" s="944"/>
      <c r="K2" s="944"/>
      <c r="L2" s="944"/>
      <c r="M2" s="944"/>
      <c r="N2" s="944"/>
      <c r="O2" s="944"/>
      <c r="P2" s="944"/>
    </row>
    <row r="3" spans="1:16" ht="14.25" customHeight="1"/>
    <row r="4" spans="1:16" ht="16.5" customHeight="1">
      <c r="C4" s="771"/>
    </row>
    <row r="5" spans="1:16" ht="15.75">
      <c r="B5" s="63"/>
      <c r="C5" s="772"/>
      <c r="D5" s="64" t="s">
        <v>21</v>
      </c>
      <c r="E5" s="65" t="s">
        <v>0</v>
      </c>
      <c r="F5" s="65" t="s">
        <v>1353</v>
      </c>
      <c r="G5" s="45"/>
    </row>
    <row r="6" spans="1:16" ht="15.75">
      <c r="B6" s="45"/>
      <c r="C6" s="773"/>
      <c r="D6" s="23"/>
      <c r="E6" s="65"/>
      <c r="F6" s="65"/>
      <c r="G6" s="45"/>
    </row>
    <row r="7" spans="1:16" ht="15.75">
      <c r="B7" s="66"/>
      <c r="C7" s="773"/>
      <c r="D7" s="64" t="s">
        <v>21</v>
      </c>
      <c r="E7" s="45" t="s">
        <v>1</v>
      </c>
      <c r="F7" s="45" t="s">
        <v>1354</v>
      </c>
    </row>
    <row r="8" spans="1:16" ht="15.75">
      <c r="B8" s="45"/>
      <c r="C8" s="773"/>
    </row>
    <row r="9" spans="1:16" ht="15.75">
      <c r="B9" s="67"/>
      <c r="C9" s="772"/>
      <c r="D9" s="64" t="s">
        <v>21</v>
      </c>
      <c r="E9" s="45" t="s">
        <v>2</v>
      </c>
      <c r="F9" s="45" t="s">
        <v>1355</v>
      </c>
    </row>
    <row r="10" spans="1:16" ht="15.75">
      <c r="B10" s="45"/>
      <c r="C10" s="773"/>
    </row>
    <row r="11" spans="1:16" ht="15.75" hidden="1">
      <c r="B11" s="68"/>
      <c r="C11" s="773"/>
      <c r="D11" s="64" t="s">
        <v>21</v>
      </c>
      <c r="E11" s="45" t="s">
        <v>3</v>
      </c>
      <c r="F11" s="45" t="s">
        <v>3</v>
      </c>
      <c r="G11" s="6"/>
      <c r="H11" s="6"/>
    </row>
    <row r="12" spans="1:16" ht="15.75" hidden="1">
      <c r="B12" s="45"/>
      <c r="C12" s="773"/>
    </row>
    <row r="13" spans="1:16" ht="15.75">
      <c r="B13" s="66" t="s">
        <v>1364</v>
      </c>
      <c r="C13" s="772"/>
      <c r="D13" s="64" t="s">
        <v>21</v>
      </c>
      <c r="E13" s="45" t="s">
        <v>5</v>
      </c>
      <c r="F13" s="45" t="s">
        <v>5</v>
      </c>
    </row>
    <row r="14" spans="1:16" s="497" customFormat="1" ht="15.75">
      <c r="B14" s="498"/>
      <c r="C14" s="772"/>
      <c r="D14" s="64"/>
      <c r="E14" s="45"/>
      <c r="F14" s="45"/>
    </row>
    <row r="15" spans="1:16" ht="15.75">
      <c r="B15" s="68"/>
      <c r="C15" s="773"/>
      <c r="D15" s="64" t="s">
        <v>21</v>
      </c>
      <c r="E15" s="45" t="s">
        <v>3</v>
      </c>
      <c r="F15" s="45" t="s">
        <v>1823</v>
      </c>
      <c r="G15" s="6"/>
      <c r="H15" s="497"/>
      <c r="I15" s="497"/>
      <c r="J15" s="497"/>
      <c r="K15" s="497"/>
    </row>
    <row r="16" spans="1:16" ht="21" customHeight="1">
      <c r="A16" s="774"/>
      <c r="B16" s="774"/>
      <c r="C16" s="774"/>
      <c r="D16" s="774"/>
      <c r="E16" s="774"/>
      <c r="F16" s="774"/>
      <c r="G16" s="774"/>
      <c r="H16" s="774"/>
      <c r="I16" s="774"/>
      <c r="J16" s="774"/>
      <c r="K16" s="774"/>
      <c r="L16" s="774"/>
    </row>
    <row r="17" spans="1:18" ht="15.75">
      <c r="A17" s="945" t="s">
        <v>6</v>
      </c>
      <c r="B17" s="946"/>
      <c r="C17" s="946"/>
      <c r="D17" s="946"/>
      <c r="E17" s="946"/>
      <c r="F17" s="946"/>
      <c r="G17" s="946"/>
      <c r="H17" s="946"/>
      <c r="I17" s="946"/>
      <c r="J17" s="946"/>
      <c r="K17" s="946"/>
      <c r="L17" s="946"/>
      <c r="M17" s="946"/>
      <c r="N17" s="946"/>
      <c r="O17" s="946"/>
    </row>
    <row r="18" spans="1:18" ht="18" customHeight="1">
      <c r="A18" s="62"/>
      <c r="B18" s="62"/>
      <c r="C18" s="62"/>
      <c r="D18" s="62"/>
      <c r="F18" s="62"/>
      <c r="G18" s="62"/>
      <c r="H18" s="69"/>
      <c r="I18" s="936" t="s">
        <v>1365</v>
      </c>
      <c r="J18" s="936"/>
      <c r="K18" s="936"/>
      <c r="L18" s="936"/>
      <c r="M18" s="936"/>
      <c r="N18" s="936"/>
      <c r="O18" s="936"/>
      <c r="P18" s="1"/>
    </row>
    <row r="19" spans="1:18" ht="21" customHeight="1">
      <c r="A19" s="62"/>
      <c r="B19" s="62"/>
      <c r="C19" s="62"/>
      <c r="D19" s="62"/>
      <c r="E19" s="62"/>
      <c r="F19" s="70"/>
      <c r="G19" s="70" t="s">
        <v>7</v>
      </c>
      <c r="H19" s="62"/>
      <c r="I19" s="936"/>
      <c r="J19" s="936"/>
      <c r="K19" s="936"/>
      <c r="L19" s="936"/>
      <c r="M19" s="936"/>
      <c r="N19" s="936"/>
      <c r="O19" s="936"/>
      <c r="P19" s="1"/>
    </row>
    <row r="20" spans="1:18" ht="15.75" thickBot="1">
      <c r="B20" s="947"/>
      <c r="C20" s="947"/>
      <c r="D20" s="64"/>
    </row>
    <row r="21" spans="1:18" ht="13.5" thickBot="1">
      <c r="B21" s="948" t="s">
        <v>1269</v>
      </c>
      <c r="C21" s="949"/>
      <c r="D21" s="949"/>
      <c r="E21" s="949"/>
      <c r="F21" s="950"/>
      <c r="G21" s="71">
        <v>2013</v>
      </c>
      <c r="H21" s="71">
        <v>2014</v>
      </c>
      <c r="I21" s="71">
        <v>2015</v>
      </c>
      <c r="J21" s="71">
        <v>2016</v>
      </c>
      <c r="K21" s="71">
        <v>2017</v>
      </c>
      <c r="L21" s="71">
        <v>2018</v>
      </c>
      <c r="M21" s="71">
        <v>2019</v>
      </c>
      <c r="N21" s="86">
        <v>2020</v>
      </c>
      <c r="O21" s="72" t="s">
        <v>1366</v>
      </c>
    </row>
    <row r="22" spans="1:18" ht="82.5" customHeight="1">
      <c r="B22" s="951" t="s">
        <v>22</v>
      </c>
      <c r="C22" s="952"/>
      <c r="D22" s="952"/>
      <c r="E22" s="952"/>
      <c r="F22" s="953"/>
      <c r="G22" s="73">
        <v>1</v>
      </c>
      <c r="H22" s="73"/>
      <c r="I22" s="73"/>
      <c r="J22" s="73"/>
      <c r="K22" s="74"/>
      <c r="L22" s="74"/>
      <c r="M22" s="74"/>
      <c r="N22" s="74"/>
      <c r="O22" s="74"/>
    </row>
    <row r="23" spans="1:18" ht="17.25" customHeight="1">
      <c r="B23" s="933" t="s">
        <v>23</v>
      </c>
      <c r="C23" s="934"/>
      <c r="D23" s="934"/>
      <c r="E23" s="934"/>
      <c r="F23" s="935"/>
      <c r="G23" s="75">
        <v>20</v>
      </c>
      <c r="H23" s="76"/>
      <c r="I23" s="76"/>
      <c r="J23" s="76"/>
      <c r="K23" s="77"/>
      <c r="L23" s="77"/>
      <c r="M23" s="77"/>
      <c r="N23" s="77"/>
      <c r="O23" s="77"/>
    </row>
    <row r="24" spans="1:18" ht="27.6" customHeight="1">
      <c r="B24" s="933" t="s">
        <v>24</v>
      </c>
      <c r="C24" s="934"/>
      <c r="D24" s="934"/>
      <c r="E24" s="934"/>
      <c r="F24" s="935"/>
      <c r="G24" s="78">
        <v>10</v>
      </c>
      <c r="H24" s="43"/>
      <c r="I24" s="43"/>
      <c r="J24" s="43"/>
      <c r="K24" s="59"/>
      <c r="L24" s="59"/>
      <c r="M24" s="59"/>
      <c r="N24" s="59"/>
      <c r="O24" s="59"/>
    </row>
    <row r="25" spans="1:18" ht="29.45" customHeight="1">
      <c r="B25" s="937" t="s">
        <v>25</v>
      </c>
      <c r="C25" s="938"/>
      <c r="D25" s="938"/>
      <c r="E25" s="938"/>
      <c r="F25" s="939"/>
      <c r="G25" s="79">
        <v>0</v>
      </c>
      <c r="H25" s="44"/>
      <c r="I25" s="44"/>
      <c r="J25" s="44"/>
      <c r="K25" s="80"/>
      <c r="L25" s="80"/>
      <c r="M25" s="80"/>
      <c r="N25" s="80"/>
      <c r="O25" s="80"/>
    </row>
    <row r="26" spans="1:18" ht="15.75" customHeight="1">
      <c r="B26" s="940" t="s">
        <v>26</v>
      </c>
      <c r="C26" s="941"/>
      <c r="D26" s="941"/>
      <c r="E26" s="941"/>
      <c r="F26" s="941"/>
      <c r="G26" s="81">
        <v>0</v>
      </c>
      <c r="H26" s="43"/>
      <c r="I26" s="43"/>
      <c r="J26" s="43"/>
      <c r="K26" s="59"/>
      <c r="L26" s="59"/>
      <c r="M26" s="59"/>
      <c r="N26" s="59"/>
      <c r="O26" s="59"/>
    </row>
    <row r="27" spans="1:18" ht="16.5" customHeight="1" thickBot="1">
      <c r="B27" s="942" t="s">
        <v>27</v>
      </c>
      <c r="C27" s="943"/>
      <c r="D27" s="943"/>
      <c r="E27" s="943"/>
      <c r="F27" s="943"/>
      <c r="G27" s="82">
        <v>0</v>
      </c>
      <c r="H27" s="42"/>
      <c r="I27" s="42"/>
      <c r="J27" s="42"/>
      <c r="K27" s="60"/>
      <c r="L27" s="60"/>
      <c r="M27" s="60"/>
      <c r="N27" s="60"/>
      <c r="O27" s="60"/>
    </row>
    <row r="29" spans="1:18" ht="39.75" customHeight="1">
      <c r="A29" s="61"/>
      <c r="D29" s="936" t="s">
        <v>1341</v>
      </c>
      <c r="E29" s="936"/>
      <c r="F29" s="936"/>
      <c r="G29" s="936"/>
      <c r="H29" s="936"/>
      <c r="I29" s="936" t="s">
        <v>1342</v>
      </c>
      <c r="J29" s="936"/>
      <c r="K29" s="936"/>
      <c r="L29" s="936"/>
      <c r="M29" s="936"/>
      <c r="N29" s="936"/>
      <c r="O29" s="936"/>
      <c r="P29" s="1"/>
      <c r="Q29" s="1"/>
      <c r="R29" s="1"/>
    </row>
    <row r="30" spans="1:18" ht="18.75">
      <c r="B30" s="932" t="s">
        <v>2278</v>
      </c>
      <c r="C30" s="932"/>
      <c r="D30" s="932"/>
      <c r="E30" s="932"/>
      <c r="F30" s="932"/>
      <c r="G30" s="932"/>
      <c r="H30" s="932"/>
      <c r="I30" s="932"/>
      <c r="J30" s="932"/>
      <c r="K30" s="932"/>
      <c r="L30" s="932"/>
      <c r="M30" s="932"/>
      <c r="N30" s="932"/>
      <c r="O30" s="932"/>
      <c r="P30" s="932"/>
    </row>
    <row r="31" spans="1:18">
      <c r="B31" s="6"/>
      <c r="C31" s="6"/>
      <c r="D31" s="6"/>
      <c r="E31" s="6"/>
      <c r="F31" s="6"/>
      <c r="G31" s="6"/>
      <c r="H31" s="6"/>
      <c r="I31" s="6"/>
      <c r="J31" s="6"/>
      <c r="K31" s="6"/>
      <c r="L31" s="6"/>
      <c r="M31" s="6"/>
      <c r="N31" s="6"/>
      <c r="O31" s="6"/>
      <c r="P31" s="6"/>
    </row>
    <row r="32" spans="1:18" s="6" customFormat="1" ht="15.75">
      <c r="B32" s="931" t="s">
        <v>1256</v>
      </c>
      <c r="C32" s="931"/>
      <c r="D32" s="931"/>
      <c r="E32" s="931"/>
      <c r="F32" s="931"/>
      <c r="G32" s="931"/>
      <c r="H32" s="931"/>
      <c r="I32" s="931"/>
      <c r="J32" s="931"/>
      <c r="K32" s="931"/>
      <c r="L32"/>
      <c r="M32"/>
      <c r="N32"/>
      <c r="O32"/>
      <c r="P32"/>
    </row>
    <row r="33" spans="2:16" s="6" customFormat="1" ht="15.75">
      <c r="B33" s="931" t="s">
        <v>1257</v>
      </c>
      <c r="C33" s="931"/>
      <c r="D33" s="931"/>
      <c r="E33" s="931"/>
      <c r="F33" s="931"/>
      <c r="G33" s="931"/>
      <c r="H33" s="931"/>
      <c r="I33" s="931"/>
      <c r="J33" s="931"/>
      <c r="K33" s="931"/>
      <c r="L33"/>
      <c r="M33"/>
      <c r="N33"/>
      <c r="O33"/>
      <c r="P33"/>
    </row>
    <row r="34" spans="2:16" s="6" customFormat="1" ht="15.75">
      <c r="B34" s="931" t="s">
        <v>1258</v>
      </c>
      <c r="C34" s="931"/>
      <c r="D34" s="931"/>
      <c r="E34" s="931"/>
      <c r="F34" s="931"/>
      <c r="G34" s="931"/>
      <c r="H34" s="931"/>
      <c r="I34" s="931"/>
      <c r="J34" s="931"/>
      <c r="K34" s="143"/>
      <c r="L34"/>
      <c r="M34"/>
      <c r="N34"/>
      <c r="O34"/>
      <c r="P34"/>
    </row>
    <row r="35" spans="2:16" ht="15.75">
      <c r="B35" s="931" t="s">
        <v>1259</v>
      </c>
      <c r="C35" s="931"/>
      <c r="D35" s="931"/>
      <c r="E35" s="931"/>
      <c r="F35" s="931"/>
      <c r="G35" s="931"/>
      <c r="H35" s="931"/>
      <c r="I35" s="931"/>
      <c r="J35" s="931"/>
      <c r="K35" s="143"/>
    </row>
    <row r="36" spans="2:16" ht="15.75">
      <c r="B36" s="931" t="s">
        <v>1260</v>
      </c>
      <c r="C36" s="931"/>
      <c r="D36" s="931"/>
      <c r="E36" s="931"/>
      <c r="F36" s="931"/>
      <c r="G36" s="931"/>
      <c r="H36" s="931"/>
      <c r="I36" s="143"/>
      <c r="J36" s="143"/>
      <c r="K36" s="143"/>
    </row>
    <row r="37" spans="2:16" ht="15.75">
      <c r="B37" s="931" t="s">
        <v>1261</v>
      </c>
      <c r="C37" s="931"/>
      <c r="D37" s="931"/>
      <c r="E37" s="931"/>
      <c r="F37" s="931"/>
      <c r="G37" s="931"/>
      <c r="H37" s="931"/>
      <c r="I37" s="143"/>
      <c r="J37" s="143"/>
      <c r="K37" s="143"/>
    </row>
    <row r="38" spans="2:16" ht="15.75">
      <c r="B38" s="316" t="s">
        <v>1367</v>
      </c>
      <c r="C38" s="316"/>
      <c r="D38" s="316"/>
      <c r="E38" s="316"/>
      <c r="F38" s="316"/>
      <c r="G38" s="316"/>
      <c r="H38" s="316"/>
      <c r="I38" s="143"/>
      <c r="J38" s="143"/>
      <c r="K38" s="143"/>
    </row>
    <row r="39" spans="2:16" ht="15.75">
      <c r="B39" s="931" t="s">
        <v>1931</v>
      </c>
      <c r="C39" s="931"/>
      <c r="D39" s="931"/>
      <c r="E39" s="931"/>
      <c r="F39" s="931"/>
      <c r="G39" s="931"/>
      <c r="H39" s="931"/>
      <c r="I39" s="143"/>
      <c r="J39" s="143"/>
      <c r="K39" s="143"/>
    </row>
  </sheetData>
  <mergeCells count="21">
    <mergeCell ref="A2:P2"/>
    <mergeCell ref="A17:O17"/>
    <mergeCell ref="B20:C20"/>
    <mergeCell ref="B21:F21"/>
    <mergeCell ref="B22:F22"/>
    <mergeCell ref="B23:F23"/>
    <mergeCell ref="B24:F24"/>
    <mergeCell ref="I18:O19"/>
    <mergeCell ref="I29:O29"/>
    <mergeCell ref="D29:H29"/>
    <mergeCell ref="B25:F25"/>
    <mergeCell ref="B26:F26"/>
    <mergeCell ref="B27:F27"/>
    <mergeCell ref="B36:H36"/>
    <mergeCell ref="B37:H37"/>
    <mergeCell ref="B39:H39"/>
    <mergeCell ref="B30:P30"/>
    <mergeCell ref="B32:K32"/>
    <mergeCell ref="B33:K33"/>
    <mergeCell ref="B34:J34"/>
    <mergeCell ref="B35:J35"/>
  </mergeCells>
  <phoneticPr fontId="12" type="noConversion"/>
  <pageMargins left="0.75" right="0.75" top="0.28999999999999998" bottom="1" header="0" footer="0"/>
  <pageSetup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13"/>
  <sheetViews>
    <sheetView zoomScale="110" zoomScaleNormal="110" zoomScaleSheetLayoutView="100" workbookViewId="0">
      <selection activeCell="D4" sqref="D4"/>
    </sheetView>
  </sheetViews>
  <sheetFormatPr defaultRowHeight="12.75"/>
  <cols>
    <col min="1" max="1" width="5.42578125" customWidth="1"/>
    <col min="2" max="2" width="30.140625" customWidth="1"/>
    <col min="3" max="3" width="10" customWidth="1"/>
    <col min="4" max="4" width="15.42578125" customWidth="1"/>
    <col min="5" max="5" width="14" customWidth="1"/>
    <col min="6" max="6" width="11.85546875" customWidth="1"/>
    <col min="7" max="7" width="11.85546875" style="358" customWidth="1"/>
    <col min="8" max="8" width="12" style="440" customWidth="1"/>
    <col min="9" max="9" width="12" style="775" customWidth="1"/>
    <col min="10" max="10" width="12.5703125" customWidth="1"/>
  </cols>
  <sheetData>
    <row r="1" spans="1:18" ht="15.75">
      <c r="A1" s="301" t="s">
        <v>13</v>
      </c>
      <c r="B1" s="302"/>
      <c r="C1" s="302"/>
      <c r="D1" s="302"/>
      <c r="E1" s="303"/>
      <c r="F1" s="303"/>
      <c r="G1" s="303"/>
      <c r="H1" s="303"/>
      <c r="I1" s="303"/>
      <c r="J1" s="304"/>
    </row>
    <row r="2" spans="1:18" ht="16.5" thickBot="1">
      <c r="A2" s="46"/>
      <c r="B2" s="46"/>
      <c r="C2" s="46"/>
      <c r="D2" s="1"/>
      <c r="E2" s="47"/>
      <c r="F2" s="47"/>
      <c r="G2" s="47"/>
      <c r="H2" s="47"/>
      <c r="I2" s="47"/>
      <c r="J2" s="48"/>
    </row>
    <row r="3" spans="1:18" ht="48" customHeight="1" thickBot="1">
      <c r="A3" s="506" t="s">
        <v>1246</v>
      </c>
      <c r="B3" s="507" t="s">
        <v>10</v>
      </c>
      <c r="C3" s="507" t="s">
        <v>1096</v>
      </c>
      <c r="D3" s="507" t="s">
        <v>11</v>
      </c>
      <c r="E3" s="507" t="s">
        <v>1158</v>
      </c>
      <c r="F3" s="105" t="s">
        <v>1304</v>
      </c>
      <c r="G3" s="105" t="s">
        <v>1549</v>
      </c>
      <c r="H3" s="508" t="s">
        <v>1713</v>
      </c>
      <c r="I3" s="508" t="s">
        <v>1988</v>
      </c>
      <c r="J3" s="509" t="s">
        <v>1271</v>
      </c>
    </row>
    <row r="4" spans="1:18" ht="52.5" customHeight="1">
      <c r="A4" s="755" t="s">
        <v>1927</v>
      </c>
      <c r="B4" s="756" t="s">
        <v>1924</v>
      </c>
      <c r="C4" s="756" t="s">
        <v>1369</v>
      </c>
      <c r="D4" s="760" t="s">
        <v>1264</v>
      </c>
      <c r="E4" s="914" t="s">
        <v>1925</v>
      </c>
      <c r="F4" s="915" t="s">
        <v>2357</v>
      </c>
      <c r="G4" s="915" t="s">
        <v>2358</v>
      </c>
      <c r="H4" s="915" t="s">
        <v>2359</v>
      </c>
      <c r="I4" s="916" t="s">
        <v>2360</v>
      </c>
      <c r="J4" s="505" t="s">
        <v>1370</v>
      </c>
      <c r="N4" s="23"/>
    </row>
    <row r="5" spans="1:18" s="757" customFormat="1" ht="52.5" customHeight="1">
      <c r="A5" s="758" t="s">
        <v>14</v>
      </c>
      <c r="B5" s="759" t="s">
        <v>1926</v>
      </c>
      <c r="C5" s="759" t="s">
        <v>1392</v>
      </c>
      <c r="D5" s="87" t="s">
        <v>1264</v>
      </c>
      <c r="E5" s="917">
        <v>-160</v>
      </c>
      <c r="F5" s="917">
        <v>-283</v>
      </c>
      <c r="G5" s="917">
        <v>-147</v>
      </c>
      <c r="H5" s="916" t="s">
        <v>1929</v>
      </c>
      <c r="I5" s="916" t="s">
        <v>1998</v>
      </c>
      <c r="J5" s="505" t="s">
        <v>2279</v>
      </c>
      <c r="N5" s="23"/>
    </row>
    <row r="6" spans="1:18" ht="50.25" customHeight="1">
      <c r="A6" s="152" t="s">
        <v>15</v>
      </c>
      <c r="B6" s="88" t="s">
        <v>1624</v>
      </c>
      <c r="C6" s="88" t="s">
        <v>1368</v>
      </c>
      <c r="D6" s="87" t="s">
        <v>1337</v>
      </c>
      <c r="E6" s="918" t="s">
        <v>2003</v>
      </c>
      <c r="F6" s="430" t="s">
        <v>2002</v>
      </c>
      <c r="G6" s="430" t="s">
        <v>2001</v>
      </c>
      <c r="H6" s="430" t="s">
        <v>1999</v>
      </c>
      <c r="I6" s="430" t="s">
        <v>2000</v>
      </c>
      <c r="J6" s="431" t="s">
        <v>1716</v>
      </c>
    </row>
    <row r="7" spans="1:18" ht="48" customHeight="1">
      <c r="A7" s="152" t="s">
        <v>16</v>
      </c>
      <c r="B7" s="87" t="s">
        <v>31</v>
      </c>
      <c r="C7" s="87" t="s">
        <v>1617</v>
      </c>
      <c r="D7" s="88" t="s">
        <v>1264</v>
      </c>
      <c r="E7" s="919" t="s">
        <v>1915</v>
      </c>
      <c r="F7" s="430" t="s">
        <v>1916</v>
      </c>
      <c r="G7" s="430" t="s">
        <v>1917</v>
      </c>
      <c r="H7" s="430" t="s">
        <v>2099</v>
      </c>
      <c r="I7" s="751" t="s">
        <v>1932</v>
      </c>
      <c r="J7" s="431" t="s">
        <v>1371</v>
      </c>
    </row>
    <row r="8" spans="1:18" ht="50.25" customHeight="1">
      <c r="A8" s="152" t="s">
        <v>1287</v>
      </c>
      <c r="B8" s="87" t="s">
        <v>1272</v>
      </c>
      <c r="C8" s="87" t="s">
        <v>1618</v>
      </c>
      <c r="D8" s="88" t="s">
        <v>1264</v>
      </c>
      <c r="E8" s="919" t="s">
        <v>1627</v>
      </c>
      <c r="F8" s="751" t="s">
        <v>1913</v>
      </c>
      <c r="G8" s="430" t="s">
        <v>1628</v>
      </c>
      <c r="H8" s="430" t="s">
        <v>2361</v>
      </c>
      <c r="I8" s="430" t="s">
        <v>2362</v>
      </c>
      <c r="J8" s="431" t="s">
        <v>1372</v>
      </c>
      <c r="M8" t="s">
        <v>1714</v>
      </c>
      <c r="R8" s="23"/>
    </row>
    <row r="9" spans="1:18" ht="51.75" customHeight="1" thickBot="1">
      <c r="A9" s="154" t="s">
        <v>1928</v>
      </c>
      <c r="B9" s="307" t="s">
        <v>1572</v>
      </c>
      <c r="C9" s="308" t="s">
        <v>1369</v>
      </c>
      <c r="D9" s="307" t="s">
        <v>992</v>
      </c>
      <c r="E9" s="920" t="s">
        <v>2363</v>
      </c>
      <c r="F9" s="921" t="s">
        <v>2364</v>
      </c>
      <c r="G9" s="363" t="s">
        <v>1629</v>
      </c>
      <c r="H9" s="363" t="s">
        <v>1715</v>
      </c>
      <c r="I9" s="363">
        <v>6.4</v>
      </c>
      <c r="J9" s="300" t="s">
        <v>1373</v>
      </c>
    </row>
    <row r="10" spans="1:18" ht="18" customHeight="1">
      <c r="A10" s="954" t="s">
        <v>2213</v>
      </c>
      <c r="B10" s="954"/>
      <c r="C10" s="954"/>
      <c r="D10" s="954"/>
      <c r="E10" s="954"/>
      <c r="F10" s="954"/>
      <c r="G10" s="954"/>
      <c r="H10" s="954"/>
      <c r="I10" s="954"/>
      <c r="J10" s="954"/>
    </row>
    <row r="11" spans="1:18" ht="15.75">
      <c r="A11" s="955" t="s">
        <v>2214</v>
      </c>
      <c r="B11" s="955"/>
      <c r="C11" s="955"/>
      <c r="D11" s="955"/>
      <c r="E11" s="955"/>
      <c r="F11" s="955"/>
      <c r="G11" s="955"/>
      <c r="H11" s="955"/>
      <c r="I11" s="955"/>
      <c r="J11" s="955"/>
    </row>
    <row r="12" spans="1:18" ht="15.75">
      <c r="A12" s="752"/>
      <c r="B12" s="752"/>
      <c r="C12" s="752"/>
      <c r="D12" s="752"/>
      <c r="E12" s="265"/>
      <c r="F12" s="752"/>
      <c r="G12" s="752"/>
      <c r="H12" s="752"/>
      <c r="I12" s="752"/>
      <c r="J12" s="752"/>
    </row>
    <row r="13" spans="1:18" ht="15.75">
      <c r="E13" s="265"/>
    </row>
  </sheetData>
  <mergeCells count="2">
    <mergeCell ref="A10:J10"/>
    <mergeCell ref="A11:J11"/>
  </mergeCells>
  <phoneticPr fontId="12" type="noConversion"/>
  <conditionalFormatting sqref="A9">
    <cfRule type="containsText" dxfId="63" priority="1" stopIfTrue="1" operator="containsText" text="tiksl">
      <formula>NOT(ISERROR(SEARCH("tiksl",A9)))</formula>
    </cfRule>
  </conditionalFormatting>
  <pageMargins left="0.78740157480314965" right="0.19685039370078741" top="0.59055118110236227" bottom="0.19685039370078741" header="0.51181102362204722" footer="0.51181102362204722"/>
  <pageSetup paperSize="9" orientation="landscape" r:id="rId1"/>
  <headerFooter alignWithMargins="0"/>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N362"/>
  <sheetViews>
    <sheetView zoomScaleNormal="100" zoomScaleSheetLayoutView="100" workbookViewId="0"/>
  </sheetViews>
  <sheetFormatPr defaultRowHeight="14.25"/>
  <cols>
    <col min="1" max="1" width="7.5703125" style="444" customWidth="1"/>
    <col min="2" max="2" width="46.140625" style="444" customWidth="1"/>
    <col min="3" max="3" width="12.42578125" style="449" customWidth="1"/>
    <col min="4" max="4" width="29.5703125" style="450" customWidth="1"/>
    <col min="5" max="5" width="14.140625" style="451" customWidth="1"/>
    <col min="6" max="6" width="14.85546875" style="325" customWidth="1"/>
    <col min="7" max="7" width="17.85546875" style="325" customWidth="1"/>
    <col min="8" max="9" width="17.7109375" style="325" customWidth="1"/>
    <col min="10" max="10" width="12.140625" style="451" customWidth="1"/>
    <col min="11" max="11" width="25.28515625" style="444" customWidth="1"/>
    <col min="12" max="16384" width="9.140625" style="195"/>
  </cols>
  <sheetData>
    <row r="1" spans="1:11">
      <c r="A1" s="100" t="s">
        <v>1359</v>
      </c>
      <c r="B1" s="101"/>
      <c r="C1" s="218"/>
      <c r="D1" s="324"/>
      <c r="E1" s="158"/>
      <c r="J1" s="158"/>
    </row>
    <row r="2" spans="1:11" ht="6.75" customHeight="1">
      <c r="A2" s="102"/>
      <c r="B2" s="101"/>
      <c r="C2" s="218"/>
      <c r="D2" s="324"/>
      <c r="E2" s="158"/>
      <c r="J2" s="158"/>
    </row>
    <row r="3" spans="1:11" ht="15">
      <c r="A3" s="420" t="s">
        <v>731</v>
      </c>
      <c r="B3" s="418"/>
      <c r="C3" s="421"/>
      <c r="D3" s="422"/>
      <c r="E3" s="419"/>
      <c r="F3" s="421"/>
      <c r="G3" s="421"/>
      <c r="H3" s="421"/>
      <c r="I3" s="421"/>
      <c r="J3" s="419"/>
    </row>
    <row r="4" spans="1:11" ht="8.25" customHeight="1">
      <c r="A4" s="100"/>
      <c r="B4" s="103"/>
      <c r="C4" s="219"/>
      <c r="D4" s="328"/>
      <c r="E4" s="159"/>
      <c r="F4" s="326"/>
      <c r="G4" s="326"/>
      <c r="H4" s="326"/>
      <c r="I4" s="326"/>
      <c r="J4" s="159"/>
    </row>
    <row r="5" spans="1:11" ht="16.5" thickBot="1">
      <c r="A5" s="103"/>
      <c r="B5" s="975" t="s">
        <v>32</v>
      </c>
      <c r="C5" s="975"/>
      <c r="D5" s="975"/>
      <c r="E5" s="975"/>
      <c r="F5" s="975"/>
      <c r="G5" s="975"/>
      <c r="H5" s="975"/>
      <c r="I5" s="975"/>
      <c r="J5" s="975"/>
      <c r="K5" s="85"/>
    </row>
    <row r="6" spans="1:11" ht="45.75" customHeight="1" thickBot="1">
      <c r="A6" s="104" t="s">
        <v>20</v>
      </c>
      <c r="B6" s="105" t="s">
        <v>10</v>
      </c>
      <c r="C6" s="338" t="s">
        <v>1096</v>
      </c>
      <c r="D6" s="105" t="s">
        <v>11</v>
      </c>
      <c r="E6" s="105" t="s">
        <v>1158</v>
      </c>
      <c r="F6" s="105" t="s">
        <v>1304</v>
      </c>
      <c r="G6" s="105" t="s">
        <v>1549</v>
      </c>
      <c r="H6" s="105" t="s">
        <v>1713</v>
      </c>
      <c r="I6" s="105" t="s">
        <v>1988</v>
      </c>
      <c r="J6" s="106" t="s">
        <v>1157</v>
      </c>
      <c r="K6" s="85"/>
    </row>
    <row r="7" spans="1:11" ht="33.75" customHeight="1">
      <c r="A7" s="107" t="s">
        <v>1050</v>
      </c>
      <c r="B7" s="108" t="s">
        <v>732</v>
      </c>
      <c r="C7" s="220" t="s">
        <v>1369</v>
      </c>
      <c r="D7" s="108" t="s">
        <v>1897</v>
      </c>
      <c r="E7" s="156" t="s">
        <v>733</v>
      </c>
      <c r="F7" s="160" t="s">
        <v>1546</v>
      </c>
      <c r="G7" s="160" t="s">
        <v>1546</v>
      </c>
      <c r="H7" s="538">
        <v>36.97</v>
      </c>
      <c r="I7" s="538" t="s">
        <v>1546</v>
      </c>
      <c r="J7" s="257" t="s">
        <v>1374</v>
      </c>
    </row>
    <row r="8" spans="1:11" ht="49.5" customHeight="1">
      <c r="A8" s="109" t="s">
        <v>1051</v>
      </c>
      <c r="B8" s="133" t="s">
        <v>1419</v>
      </c>
      <c r="C8" s="217" t="s">
        <v>1369</v>
      </c>
      <c r="D8" s="133" t="s">
        <v>1420</v>
      </c>
      <c r="E8" s="217" t="s">
        <v>734</v>
      </c>
      <c r="F8" s="537" t="s">
        <v>1364</v>
      </c>
      <c r="G8" s="537" t="s">
        <v>1364</v>
      </c>
      <c r="H8" s="537">
        <v>41.7</v>
      </c>
      <c r="I8" s="537" t="s">
        <v>1364</v>
      </c>
      <c r="J8" s="323" t="s">
        <v>1375</v>
      </c>
    </row>
    <row r="9" spans="1:11" ht="34.5" customHeight="1" thickBot="1">
      <c r="A9" s="111" t="s">
        <v>1052</v>
      </c>
      <c r="B9" s="114" t="s">
        <v>1251</v>
      </c>
      <c r="C9" s="178" t="s">
        <v>1369</v>
      </c>
      <c r="D9" s="114" t="s">
        <v>1421</v>
      </c>
      <c r="E9" s="178" t="s">
        <v>735</v>
      </c>
      <c r="F9" s="165" t="s">
        <v>1364</v>
      </c>
      <c r="G9" s="165" t="s">
        <v>1364</v>
      </c>
      <c r="H9" s="165" t="s">
        <v>1364</v>
      </c>
      <c r="I9" s="165" t="s">
        <v>1364</v>
      </c>
      <c r="J9" s="539" t="s">
        <v>1376</v>
      </c>
    </row>
    <row r="10" spans="1:11" ht="12" customHeight="1">
      <c r="A10" s="113"/>
      <c r="B10" s="115"/>
      <c r="C10" s="540"/>
      <c r="D10" s="115"/>
      <c r="E10" s="540"/>
      <c r="F10" s="540"/>
      <c r="G10" s="540"/>
      <c r="H10" s="540"/>
      <c r="I10" s="540"/>
      <c r="J10" s="540"/>
    </row>
    <row r="11" spans="1:11" ht="15.75" thickBot="1">
      <c r="A11" s="103"/>
      <c r="B11" s="974" t="s">
        <v>33</v>
      </c>
      <c r="C11" s="974"/>
      <c r="D11" s="974"/>
      <c r="E11" s="974"/>
      <c r="F11" s="974"/>
      <c r="G11" s="974"/>
      <c r="H11" s="974"/>
      <c r="I11" s="974"/>
      <c r="J11" s="974"/>
    </row>
    <row r="12" spans="1:11" ht="32.25" customHeight="1" thickBot="1">
      <c r="A12" s="168" t="s">
        <v>736</v>
      </c>
      <c r="B12" s="169" t="s">
        <v>737</v>
      </c>
      <c r="C12" s="213" t="s">
        <v>1369</v>
      </c>
      <c r="D12" s="169" t="s">
        <v>1149</v>
      </c>
      <c r="E12" s="213" t="s">
        <v>1150</v>
      </c>
      <c r="F12" s="264" t="s">
        <v>1364</v>
      </c>
      <c r="G12" s="264" t="s">
        <v>1364</v>
      </c>
      <c r="H12" s="264" t="s">
        <v>1364</v>
      </c>
      <c r="I12" s="264" t="s">
        <v>1364</v>
      </c>
      <c r="J12" s="319" t="s">
        <v>1377</v>
      </c>
    </row>
    <row r="13" spans="1:11" ht="8.25" customHeight="1">
      <c r="A13" s="113"/>
      <c r="B13" s="115"/>
      <c r="C13" s="540"/>
      <c r="D13" s="115"/>
      <c r="E13" s="540"/>
      <c r="F13" s="540"/>
      <c r="G13" s="540"/>
      <c r="H13" s="540"/>
      <c r="I13" s="540"/>
      <c r="J13" s="540"/>
    </row>
    <row r="14" spans="1:11" ht="13.5" customHeight="1" thickBot="1">
      <c r="A14" s="103"/>
      <c r="B14" s="974" t="s">
        <v>34</v>
      </c>
      <c r="C14" s="974"/>
      <c r="D14" s="974"/>
      <c r="E14" s="974"/>
      <c r="F14" s="974"/>
      <c r="G14" s="974"/>
      <c r="H14" s="974"/>
      <c r="I14" s="974"/>
      <c r="J14" s="974"/>
    </row>
    <row r="15" spans="1:11" ht="30" customHeight="1">
      <c r="A15" s="107" t="s">
        <v>738</v>
      </c>
      <c r="B15" s="173" t="s">
        <v>739</v>
      </c>
      <c r="C15" s="177" t="s">
        <v>1095</v>
      </c>
      <c r="D15" s="173" t="s">
        <v>1422</v>
      </c>
      <c r="E15" s="177" t="s">
        <v>740</v>
      </c>
      <c r="F15" s="538">
        <v>1</v>
      </c>
      <c r="G15" s="538">
        <v>1</v>
      </c>
      <c r="H15" s="538">
        <v>1</v>
      </c>
      <c r="I15" s="538">
        <v>1</v>
      </c>
      <c r="J15" s="541" t="s">
        <v>1378</v>
      </c>
    </row>
    <row r="16" spans="1:11" ht="31.5" customHeight="1">
      <c r="A16" s="109" t="s">
        <v>741</v>
      </c>
      <c r="B16" s="133" t="s">
        <v>743</v>
      </c>
      <c r="C16" s="217" t="s">
        <v>1095</v>
      </c>
      <c r="D16" s="133" t="s">
        <v>1422</v>
      </c>
      <c r="E16" s="217" t="s">
        <v>744</v>
      </c>
      <c r="F16" s="537">
        <v>3</v>
      </c>
      <c r="G16" s="537" t="s">
        <v>1630</v>
      </c>
      <c r="H16" s="164" t="s">
        <v>1879</v>
      </c>
      <c r="I16" s="164">
        <v>6</v>
      </c>
      <c r="J16" s="323" t="s">
        <v>1379</v>
      </c>
    </row>
    <row r="17" spans="1:13" ht="18" customHeight="1" thickBot="1">
      <c r="A17" s="111" t="s">
        <v>742</v>
      </c>
      <c r="B17" s="114" t="s">
        <v>745</v>
      </c>
      <c r="C17" s="178" t="s">
        <v>1369</v>
      </c>
      <c r="D17" s="114" t="s">
        <v>1422</v>
      </c>
      <c r="E17" s="178" t="s">
        <v>746</v>
      </c>
      <c r="F17" s="165" t="s">
        <v>1334</v>
      </c>
      <c r="G17" s="165">
        <v>3.2</v>
      </c>
      <c r="H17" s="745">
        <v>45.87</v>
      </c>
      <c r="I17" s="776" t="s">
        <v>1364</v>
      </c>
      <c r="J17" s="539" t="s">
        <v>1884</v>
      </c>
    </row>
    <row r="18" spans="1:13" ht="15">
      <c r="A18" s="113"/>
      <c r="B18" s="113"/>
      <c r="C18" s="222"/>
      <c r="D18" s="113"/>
      <c r="E18" s="203"/>
      <c r="F18" s="203"/>
      <c r="G18" s="203"/>
      <c r="H18" s="203"/>
      <c r="I18" s="203"/>
      <c r="J18" s="203"/>
    </row>
    <row r="19" spans="1:13" ht="15.75" thickBot="1">
      <c r="A19" s="103"/>
      <c r="B19" s="964" t="s">
        <v>35</v>
      </c>
      <c r="C19" s="964"/>
      <c r="D19" s="964"/>
      <c r="E19" s="964"/>
      <c r="F19" s="964"/>
      <c r="G19" s="964"/>
      <c r="H19" s="964"/>
      <c r="I19" s="964"/>
      <c r="J19" s="964"/>
    </row>
    <row r="20" spans="1:13" ht="46.5" customHeight="1">
      <c r="A20" s="107" t="s">
        <v>1123</v>
      </c>
      <c r="B20" s="151" t="s">
        <v>1431</v>
      </c>
      <c r="C20" s="220" t="s">
        <v>1369</v>
      </c>
      <c r="D20" s="108" t="s">
        <v>1274</v>
      </c>
      <c r="E20" s="156" t="s">
        <v>747</v>
      </c>
      <c r="F20" s="167" t="s">
        <v>1386</v>
      </c>
      <c r="G20" s="228" t="s">
        <v>1364</v>
      </c>
      <c r="H20" s="228" t="s">
        <v>1364</v>
      </c>
      <c r="I20" s="228" t="s">
        <v>1364</v>
      </c>
      <c r="J20" s="257" t="s">
        <v>1375</v>
      </c>
    </row>
    <row r="21" spans="1:13" ht="45">
      <c r="A21" s="109" t="s">
        <v>1124</v>
      </c>
      <c r="B21" s="116" t="s">
        <v>1432</v>
      </c>
      <c r="C21" s="176" t="s">
        <v>1369</v>
      </c>
      <c r="D21" s="110" t="s">
        <v>1275</v>
      </c>
      <c r="E21" s="141" t="s">
        <v>1127</v>
      </c>
      <c r="F21" s="141" t="s">
        <v>1386</v>
      </c>
      <c r="G21" s="339" t="s">
        <v>1386</v>
      </c>
      <c r="H21" s="339" t="s">
        <v>1364</v>
      </c>
      <c r="I21" s="339" t="s">
        <v>1364</v>
      </c>
      <c r="J21" s="442" t="s">
        <v>1380</v>
      </c>
    </row>
    <row r="22" spans="1:13" ht="60.75" customHeight="1">
      <c r="A22" s="132" t="s">
        <v>1125</v>
      </c>
      <c r="B22" s="334" t="s">
        <v>1121</v>
      </c>
      <c r="C22" s="176" t="s">
        <v>1387</v>
      </c>
      <c r="D22" s="110" t="s">
        <v>1235</v>
      </c>
      <c r="E22" s="141" t="s">
        <v>1122</v>
      </c>
      <c r="F22" s="202">
        <v>95.9</v>
      </c>
      <c r="G22" s="339" t="s">
        <v>1631</v>
      </c>
      <c r="H22" s="339" t="s">
        <v>1802</v>
      </c>
      <c r="I22" s="339" t="s">
        <v>2004</v>
      </c>
      <c r="J22" s="335" t="s">
        <v>1373</v>
      </c>
    </row>
    <row r="23" spans="1:13" ht="34.5" customHeight="1">
      <c r="A23" s="117" t="s">
        <v>1126</v>
      </c>
      <c r="B23" s="118" t="s">
        <v>1159</v>
      </c>
      <c r="C23" s="224"/>
      <c r="D23" s="911" t="s">
        <v>1235</v>
      </c>
      <c r="E23" s="204"/>
      <c r="F23" s="204"/>
      <c r="G23" s="224"/>
      <c r="H23" s="502"/>
      <c r="I23" s="846"/>
      <c r="J23" s="254"/>
    </row>
    <row r="24" spans="1:13" ht="20.25" customHeight="1">
      <c r="A24" s="137"/>
      <c r="B24" s="895" t="s">
        <v>1423</v>
      </c>
      <c r="C24" s="225" t="s">
        <v>1095</v>
      </c>
      <c r="D24" s="910"/>
      <c r="E24" s="162" t="s">
        <v>1384</v>
      </c>
      <c r="F24" s="162" t="s">
        <v>1305</v>
      </c>
      <c r="G24" s="226" t="s">
        <v>1632</v>
      </c>
      <c r="H24" s="503" t="s">
        <v>1799</v>
      </c>
      <c r="I24" s="226" t="s">
        <v>2005</v>
      </c>
      <c r="J24" s="259" t="s">
        <v>1373</v>
      </c>
    </row>
    <row r="25" spans="1:13" ht="30.75" thickBot="1">
      <c r="A25" s="109"/>
      <c r="B25" s="782" t="s">
        <v>1424</v>
      </c>
      <c r="C25" s="229"/>
      <c r="D25" s="765"/>
      <c r="E25" s="163" t="s">
        <v>1385</v>
      </c>
      <c r="F25" s="163" t="s">
        <v>1306</v>
      </c>
      <c r="G25" s="229" t="s">
        <v>1633</v>
      </c>
      <c r="H25" s="229" t="s">
        <v>1800</v>
      </c>
      <c r="I25" s="229" t="s">
        <v>2006</v>
      </c>
      <c r="J25" s="256" t="s">
        <v>1373</v>
      </c>
    </row>
    <row r="26" spans="1:13" ht="45.75" thickBot="1">
      <c r="A26" s="783" t="s">
        <v>1128</v>
      </c>
      <c r="B26" s="130" t="s">
        <v>748</v>
      </c>
      <c r="C26" s="227" t="s">
        <v>1369</v>
      </c>
      <c r="D26" s="130" t="s">
        <v>1235</v>
      </c>
      <c r="E26" s="194" t="s">
        <v>1425</v>
      </c>
      <c r="F26" s="163" t="s">
        <v>1426</v>
      </c>
      <c r="G26" s="229" t="s">
        <v>1634</v>
      </c>
      <c r="H26" s="229" t="s">
        <v>1801</v>
      </c>
      <c r="I26" s="229" t="s">
        <v>2280</v>
      </c>
      <c r="J26" s="256" t="s">
        <v>1375</v>
      </c>
      <c r="L26" s="199"/>
    </row>
    <row r="27" spans="1:13" ht="4.5" customHeight="1">
      <c r="A27" s="113"/>
      <c r="B27" s="113"/>
      <c r="C27" s="222"/>
      <c r="D27" s="113"/>
      <c r="E27" s="203"/>
      <c r="F27" s="203"/>
      <c r="G27" s="203"/>
      <c r="H27" s="203"/>
      <c r="I27" s="203"/>
      <c r="J27" s="203"/>
    </row>
    <row r="28" spans="1:13" ht="17.25" customHeight="1" thickBot="1">
      <c r="A28" s="103"/>
      <c r="B28" s="964" t="s">
        <v>36</v>
      </c>
      <c r="C28" s="964"/>
      <c r="D28" s="964"/>
      <c r="E28" s="964"/>
      <c r="F28" s="964"/>
      <c r="G28" s="964"/>
      <c r="H28" s="964"/>
      <c r="I28" s="964"/>
      <c r="J28" s="964"/>
    </row>
    <row r="29" spans="1:13" ht="45">
      <c r="A29" s="149" t="s">
        <v>749</v>
      </c>
      <c r="B29" s="170" t="s">
        <v>1160</v>
      </c>
      <c r="C29" s="228" t="s">
        <v>1369</v>
      </c>
      <c r="D29" s="171" t="s">
        <v>1563</v>
      </c>
      <c r="E29" s="167"/>
      <c r="F29" s="167"/>
      <c r="G29" s="167"/>
      <c r="H29" s="167"/>
      <c r="I29" s="167"/>
      <c r="J29" s="260"/>
    </row>
    <row r="30" spans="1:13" ht="30">
      <c r="A30" s="122"/>
      <c r="B30" s="146" t="s">
        <v>1427</v>
      </c>
      <c r="C30" s="225"/>
      <c r="D30" s="124"/>
      <c r="E30" s="144" t="s">
        <v>1383</v>
      </c>
      <c r="F30" s="327">
        <v>20</v>
      </c>
      <c r="G30" s="893">
        <v>20</v>
      </c>
      <c r="H30" s="208">
        <v>33</v>
      </c>
      <c r="I30" s="226">
        <v>55.5</v>
      </c>
      <c r="J30" s="261" t="s">
        <v>1381</v>
      </c>
    </row>
    <row r="31" spans="1:13" ht="33" customHeight="1">
      <c r="A31" s="122"/>
      <c r="B31" s="146" t="s">
        <v>1428</v>
      </c>
      <c r="C31" s="225"/>
      <c r="D31" s="139"/>
      <c r="E31" s="214" t="s">
        <v>1382</v>
      </c>
      <c r="F31" s="205" t="s">
        <v>1430</v>
      </c>
      <c r="G31" s="893" t="s">
        <v>1430</v>
      </c>
      <c r="H31" s="208">
        <v>44</v>
      </c>
      <c r="I31" s="226">
        <v>66.7</v>
      </c>
      <c r="J31" s="261" t="s">
        <v>1381</v>
      </c>
    </row>
    <row r="32" spans="1:13" ht="29.25" customHeight="1">
      <c r="A32" s="109"/>
      <c r="B32" s="147" t="s">
        <v>1429</v>
      </c>
      <c r="C32" s="226"/>
      <c r="D32" s="129"/>
      <c r="E32" s="214" t="s">
        <v>1382</v>
      </c>
      <c r="F32" s="205" t="s">
        <v>1430</v>
      </c>
      <c r="G32" s="893" t="s">
        <v>1562</v>
      </c>
      <c r="H32" s="208">
        <v>44</v>
      </c>
      <c r="I32" s="226">
        <v>75</v>
      </c>
      <c r="J32" s="262" t="s">
        <v>1381</v>
      </c>
      <c r="M32" s="199"/>
    </row>
    <row r="33" spans="1:12" ht="9" customHeight="1">
      <c r="A33" s="113"/>
      <c r="B33" s="131"/>
      <c r="C33" s="222"/>
      <c r="D33" s="113"/>
      <c r="E33" s="203"/>
      <c r="F33" s="203"/>
      <c r="G33" s="203"/>
      <c r="H33" s="203"/>
      <c r="I33" s="203"/>
      <c r="J33" s="203"/>
    </row>
    <row r="34" spans="1:12" ht="15.75" thickBot="1">
      <c r="A34" s="103"/>
      <c r="B34" s="964" t="s">
        <v>37</v>
      </c>
      <c r="C34" s="964"/>
      <c r="D34" s="964"/>
      <c r="E34" s="964"/>
      <c r="F34" s="964"/>
      <c r="G34" s="964"/>
      <c r="H34" s="964"/>
      <c r="I34" s="964"/>
      <c r="J34" s="964"/>
    </row>
    <row r="35" spans="1:12" ht="30">
      <c r="A35" s="172" t="s">
        <v>750</v>
      </c>
      <c r="B35" s="172" t="s">
        <v>1161</v>
      </c>
      <c r="C35" s="968" t="s">
        <v>1369</v>
      </c>
      <c r="D35" s="976" t="s">
        <v>1563</v>
      </c>
      <c r="E35" s="156"/>
      <c r="F35" s="160"/>
      <c r="G35" s="167"/>
      <c r="H35" s="167"/>
      <c r="I35" s="167"/>
      <c r="J35" s="257"/>
      <c r="L35" s="199"/>
    </row>
    <row r="36" spans="1:12" ht="15">
      <c r="A36" s="137"/>
      <c r="B36" s="786" t="s">
        <v>1223</v>
      </c>
      <c r="C36" s="969"/>
      <c r="D36" s="971"/>
      <c r="E36" s="141" t="s">
        <v>744</v>
      </c>
      <c r="F36" s="202">
        <v>0</v>
      </c>
      <c r="G36" s="217">
        <v>100</v>
      </c>
      <c r="H36" s="537">
        <v>100</v>
      </c>
      <c r="I36" s="339">
        <v>100</v>
      </c>
      <c r="J36" s="442">
        <v>100</v>
      </c>
    </row>
    <row r="37" spans="1:12" ht="15">
      <c r="A37" s="137"/>
      <c r="B37" s="786" t="s">
        <v>1224</v>
      </c>
      <c r="C37" s="969"/>
      <c r="D37" s="971"/>
      <c r="E37" s="141" t="s">
        <v>782</v>
      </c>
      <c r="F37" s="202">
        <v>100</v>
      </c>
      <c r="G37" s="217">
        <v>100</v>
      </c>
      <c r="H37" s="537">
        <v>100</v>
      </c>
      <c r="I37" s="339">
        <v>97</v>
      </c>
      <c r="J37" s="442">
        <v>100</v>
      </c>
    </row>
    <row r="38" spans="1:12" ht="15">
      <c r="A38" s="138"/>
      <c r="B38" s="787" t="s">
        <v>1225</v>
      </c>
      <c r="C38" s="970"/>
      <c r="D38" s="972"/>
      <c r="E38" s="217" t="s">
        <v>752</v>
      </c>
      <c r="F38" s="202">
        <v>71.400000000000006</v>
      </c>
      <c r="G38" s="217" t="s">
        <v>1636</v>
      </c>
      <c r="H38" s="537">
        <v>100</v>
      </c>
      <c r="I38" s="339">
        <v>100</v>
      </c>
      <c r="J38" s="442">
        <v>100</v>
      </c>
    </row>
    <row r="39" spans="1:12" ht="31.5" customHeight="1">
      <c r="A39" s="137" t="s">
        <v>751</v>
      </c>
      <c r="B39" s="137" t="s">
        <v>1162</v>
      </c>
      <c r="C39" s="225"/>
      <c r="D39" s="124"/>
      <c r="E39" s="161"/>
      <c r="F39" s="161"/>
      <c r="G39" s="212"/>
      <c r="H39" s="207"/>
      <c r="I39" s="207"/>
      <c r="J39" s="255"/>
    </row>
    <row r="40" spans="1:12" ht="64.5" customHeight="1">
      <c r="A40" s="137"/>
      <c r="B40" s="786" t="s">
        <v>1433</v>
      </c>
      <c r="C40" s="225" t="s">
        <v>1369</v>
      </c>
      <c r="D40" s="124" t="s">
        <v>1566</v>
      </c>
      <c r="E40" s="161" t="s">
        <v>1273</v>
      </c>
      <c r="F40" s="161">
        <v>35</v>
      </c>
      <c r="G40" s="207" t="s">
        <v>1637</v>
      </c>
      <c r="H40" s="207" t="s">
        <v>1803</v>
      </c>
      <c r="I40" s="207" t="s">
        <v>2007</v>
      </c>
      <c r="J40" s="255" t="s">
        <v>754</v>
      </c>
    </row>
    <row r="41" spans="1:12" ht="61.5" customHeight="1">
      <c r="A41" s="137"/>
      <c r="B41" s="786" t="s">
        <v>1434</v>
      </c>
      <c r="C41" s="225" t="s">
        <v>1369</v>
      </c>
      <c r="D41" s="124"/>
      <c r="E41" s="161" t="s">
        <v>755</v>
      </c>
      <c r="F41" s="161">
        <v>23</v>
      </c>
      <c r="G41" s="207">
        <v>23</v>
      </c>
      <c r="H41" s="207" t="s">
        <v>1854</v>
      </c>
      <c r="I41" s="207" t="s">
        <v>2008</v>
      </c>
      <c r="J41" s="255">
        <v>50</v>
      </c>
    </row>
    <row r="42" spans="1:12" ht="75">
      <c r="A42" s="137"/>
      <c r="B42" s="786" t="s">
        <v>1435</v>
      </c>
      <c r="C42" s="225" t="s">
        <v>1369</v>
      </c>
      <c r="D42" s="124"/>
      <c r="E42" s="161" t="s">
        <v>756</v>
      </c>
      <c r="F42" s="161">
        <v>30</v>
      </c>
      <c r="G42" s="207" t="s">
        <v>1638</v>
      </c>
      <c r="H42" s="207" t="s">
        <v>1804</v>
      </c>
      <c r="I42" s="207" t="s">
        <v>2009</v>
      </c>
      <c r="J42" s="255">
        <v>50</v>
      </c>
    </row>
    <row r="43" spans="1:12" ht="65.25" customHeight="1">
      <c r="A43" s="137"/>
      <c r="B43" s="786" t="s">
        <v>1436</v>
      </c>
      <c r="C43" s="225" t="s">
        <v>1369</v>
      </c>
      <c r="D43" s="124"/>
      <c r="E43" s="161" t="s">
        <v>1336</v>
      </c>
      <c r="F43" s="161">
        <v>1.43</v>
      </c>
      <c r="G43" s="207" t="s">
        <v>1639</v>
      </c>
      <c r="H43" s="207" t="s">
        <v>1852</v>
      </c>
      <c r="I43" s="207" t="s">
        <v>2010</v>
      </c>
      <c r="J43" s="255" t="s">
        <v>1335</v>
      </c>
      <c r="L43" s="199"/>
    </row>
    <row r="44" spans="1:12" ht="61.5" customHeight="1">
      <c r="A44" s="137"/>
      <c r="B44" s="786" t="s">
        <v>1437</v>
      </c>
      <c r="C44" s="225" t="s">
        <v>1369</v>
      </c>
      <c r="D44" s="124"/>
      <c r="E44" s="161" t="s">
        <v>757</v>
      </c>
      <c r="F44" s="161">
        <v>21</v>
      </c>
      <c r="G44" s="207" t="s">
        <v>1640</v>
      </c>
      <c r="H44" s="207" t="s">
        <v>1853</v>
      </c>
      <c r="I44" s="207" t="s">
        <v>2011</v>
      </c>
      <c r="J44" s="255">
        <v>60</v>
      </c>
      <c r="L44" s="199"/>
    </row>
    <row r="45" spans="1:12" ht="48.75" customHeight="1">
      <c r="A45" s="138"/>
      <c r="B45" s="787" t="s">
        <v>1438</v>
      </c>
      <c r="C45" s="226"/>
      <c r="D45" s="127"/>
      <c r="E45" s="162" t="s">
        <v>758</v>
      </c>
      <c r="F45" s="162">
        <v>18</v>
      </c>
      <c r="G45" s="208" t="s">
        <v>1641</v>
      </c>
      <c r="H45" s="208" t="s">
        <v>1805</v>
      </c>
      <c r="I45" s="208">
        <v>6</v>
      </c>
      <c r="J45" s="259">
        <v>20</v>
      </c>
    </row>
    <row r="46" spans="1:12" ht="34.5" customHeight="1">
      <c r="A46" s="784" t="s">
        <v>753</v>
      </c>
      <c r="B46" s="788" t="s">
        <v>1131</v>
      </c>
      <c r="C46" s="176" t="s">
        <v>1369</v>
      </c>
      <c r="D46" s="133" t="s">
        <v>1236</v>
      </c>
      <c r="E46" s="141" t="s">
        <v>1132</v>
      </c>
      <c r="F46" s="202" t="s">
        <v>1364</v>
      </c>
      <c r="G46" s="339" t="s">
        <v>1364</v>
      </c>
      <c r="H46" s="339" t="s">
        <v>1364</v>
      </c>
      <c r="I46" s="339" t="s">
        <v>1364</v>
      </c>
      <c r="J46" s="442" t="s">
        <v>1376</v>
      </c>
    </row>
    <row r="47" spans="1:12" ht="50.25" customHeight="1">
      <c r="A47" s="784" t="s">
        <v>1129</v>
      </c>
      <c r="B47" s="789" t="s">
        <v>1439</v>
      </c>
      <c r="C47" s="504" t="s">
        <v>1369</v>
      </c>
      <c r="D47" s="110" t="s">
        <v>1236</v>
      </c>
      <c r="E47" s="215" t="s">
        <v>1145</v>
      </c>
      <c r="F47" s="193" t="s">
        <v>1364</v>
      </c>
      <c r="G47" s="224" t="s">
        <v>1364</v>
      </c>
      <c r="H47" s="224" t="s">
        <v>1364</v>
      </c>
      <c r="I47" s="339" t="s">
        <v>1364</v>
      </c>
      <c r="J47" s="254" t="s">
        <v>1376</v>
      </c>
    </row>
    <row r="48" spans="1:12" ht="36.75" customHeight="1">
      <c r="A48" s="784" t="s">
        <v>1130</v>
      </c>
      <c r="B48" s="790" t="s">
        <v>1440</v>
      </c>
      <c r="C48" s="176" t="s">
        <v>1369</v>
      </c>
      <c r="D48" s="110" t="s">
        <v>1236</v>
      </c>
      <c r="E48" s="217" t="s">
        <v>1144</v>
      </c>
      <c r="F48" s="141" t="s">
        <v>1364</v>
      </c>
      <c r="G48" s="176" t="s">
        <v>1364</v>
      </c>
      <c r="H48" s="339" t="s">
        <v>1364</v>
      </c>
      <c r="I48" s="339" t="s">
        <v>1364</v>
      </c>
      <c r="J48" s="442" t="s">
        <v>1376</v>
      </c>
    </row>
    <row r="49" spans="1:11" ht="33" customHeight="1">
      <c r="A49" s="784" t="s">
        <v>1133</v>
      </c>
      <c r="B49" s="789" t="s">
        <v>1137</v>
      </c>
      <c r="C49" s="504" t="s">
        <v>1369</v>
      </c>
      <c r="D49" s="110" t="s">
        <v>1236</v>
      </c>
      <c r="E49" s="215" t="s">
        <v>1138</v>
      </c>
      <c r="F49" s="181" t="s">
        <v>1364</v>
      </c>
      <c r="G49" s="176" t="s">
        <v>1364</v>
      </c>
      <c r="H49" s="224" t="s">
        <v>1364</v>
      </c>
      <c r="I49" s="339" t="s">
        <v>1364</v>
      </c>
      <c r="J49" s="254" t="s">
        <v>1376</v>
      </c>
    </row>
    <row r="50" spans="1:11" ht="36" customHeight="1" thickBot="1">
      <c r="A50" s="785" t="s">
        <v>1136</v>
      </c>
      <c r="B50" s="791" t="s">
        <v>1134</v>
      </c>
      <c r="C50" s="221" t="s">
        <v>1369</v>
      </c>
      <c r="D50" s="112" t="s">
        <v>1236</v>
      </c>
      <c r="E50" s="142" t="s">
        <v>1135</v>
      </c>
      <c r="F50" s="194" t="s">
        <v>1364</v>
      </c>
      <c r="G50" s="221" t="s">
        <v>1364</v>
      </c>
      <c r="H50" s="441" t="s">
        <v>1364</v>
      </c>
      <c r="I50" s="441" t="s">
        <v>1364</v>
      </c>
      <c r="J50" s="253" t="s">
        <v>1376</v>
      </c>
    </row>
    <row r="51" spans="1:11" s="445" customFormat="1" ht="30.75" customHeight="1" thickBot="1">
      <c r="A51" s="103"/>
      <c r="B51" s="973" t="s">
        <v>38</v>
      </c>
      <c r="C51" s="973"/>
      <c r="D51" s="973"/>
      <c r="E51" s="973"/>
      <c r="F51" s="973"/>
      <c r="G51" s="973"/>
      <c r="H51" s="973"/>
      <c r="I51" s="973"/>
      <c r="J51" s="973"/>
      <c r="K51" s="444"/>
    </row>
    <row r="52" spans="1:11" ht="81" customHeight="1">
      <c r="A52" s="107" t="s">
        <v>759</v>
      </c>
      <c r="B52" s="108" t="s">
        <v>1443</v>
      </c>
      <c r="C52" s="220" t="s">
        <v>1369</v>
      </c>
      <c r="D52" s="108" t="s">
        <v>1563</v>
      </c>
      <c r="E52" s="156" t="s">
        <v>1147</v>
      </c>
      <c r="F52" s="160">
        <v>92</v>
      </c>
      <c r="G52" s="538" t="s">
        <v>1642</v>
      </c>
      <c r="H52" s="538">
        <v>93.7</v>
      </c>
      <c r="I52" s="443">
        <v>95.2</v>
      </c>
      <c r="J52" s="257" t="s">
        <v>1441</v>
      </c>
    </row>
    <row r="53" spans="1:11" ht="49.5" customHeight="1">
      <c r="A53" s="109" t="s">
        <v>760</v>
      </c>
      <c r="B53" s="133" t="s">
        <v>1444</v>
      </c>
      <c r="C53" s="176" t="s">
        <v>1369</v>
      </c>
      <c r="D53" s="110" t="s">
        <v>1563</v>
      </c>
      <c r="E53" s="141" t="s">
        <v>1442</v>
      </c>
      <c r="F53" s="202">
        <v>60</v>
      </c>
      <c r="G53" s="537" t="s">
        <v>1643</v>
      </c>
      <c r="H53" s="537" t="s">
        <v>1806</v>
      </c>
      <c r="I53" s="339">
        <v>90</v>
      </c>
      <c r="J53" s="442" t="s">
        <v>1403</v>
      </c>
    </row>
    <row r="54" spans="1:11" ht="50.25" customHeight="1" thickBot="1">
      <c r="A54" s="111" t="s">
        <v>761</v>
      </c>
      <c r="B54" s="114" t="s">
        <v>1445</v>
      </c>
      <c r="C54" s="221" t="s">
        <v>1095</v>
      </c>
      <c r="D54" s="112" t="s">
        <v>1563</v>
      </c>
      <c r="E54" s="142" t="s">
        <v>1395</v>
      </c>
      <c r="F54" s="155">
        <v>19</v>
      </c>
      <c r="G54" s="165">
        <v>19</v>
      </c>
      <c r="H54" s="165">
        <v>20</v>
      </c>
      <c r="I54" s="441">
        <v>25</v>
      </c>
      <c r="J54" s="253" t="s">
        <v>1372</v>
      </c>
    </row>
    <row r="55" spans="1:11" ht="13.5" customHeight="1">
      <c r="A55" s="113"/>
      <c r="B55" s="115"/>
      <c r="C55" s="222"/>
      <c r="D55" s="113"/>
      <c r="E55" s="203"/>
      <c r="F55" s="203"/>
      <c r="G55" s="203"/>
      <c r="H55" s="203"/>
      <c r="I55" s="203"/>
      <c r="J55" s="203"/>
    </row>
    <row r="56" spans="1:11" ht="15.75" thickBot="1">
      <c r="A56" s="103"/>
      <c r="B56" s="964" t="s">
        <v>39</v>
      </c>
      <c r="C56" s="964"/>
      <c r="D56" s="964"/>
      <c r="E56" s="964"/>
      <c r="F56" s="964"/>
      <c r="G56" s="964"/>
      <c r="H56" s="964"/>
      <c r="I56" s="964"/>
      <c r="J56" s="964"/>
    </row>
    <row r="57" spans="1:11" ht="18" customHeight="1">
      <c r="A57" s="107" t="s">
        <v>1053</v>
      </c>
      <c r="B57" s="108" t="s">
        <v>762</v>
      </c>
      <c r="C57" s="220" t="s">
        <v>1391</v>
      </c>
      <c r="D57" s="108" t="s">
        <v>908</v>
      </c>
      <c r="E57" s="156" t="s">
        <v>763</v>
      </c>
      <c r="F57" s="160" t="s">
        <v>1386</v>
      </c>
      <c r="G57" s="160" t="s">
        <v>1364</v>
      </c>
      <c r="H57" s="160"/>
      <c r="I57" s="160"/>
      <c r="J57" s="257" t="s">
        <v>1408</v>
      </c>
    </row>
    <row r="58" spans="1:11" ht="30.75" customHeight="1">
      <c r="A58" s="109" t="s">
        <v>1054</v>
      </c>
      <c r="B58" s="110" t="s">
        <v>765</v>
      </c>
      <c r="C58" s="176" t="s">
        <v>1400</v>
      </c>
      <c r="D58" s="110" t="s">
        <v>764</v>
      </c>
      <c r="E58" s="141" t="s">
        <v>766</v>
      </c>
      <c r="F58" s="191" t="s">
        <v>1887</v>
      </c>
      <c r="G58" s="191" t="s">
        <v>1644</v>
      </c>
      <c r="H58" s="500" t="s">
        <v>1795</v>
      </c>
      <c r="I58" s="500" t="s">
        <v>2220</v>
      </c>
      <c r="J58" s="442" t="s">
        <v>1373</v>
      </c>
    </row>
    <row r="59" spans="1:11" ht="49.5" customHeight="1">
      <c r="A59" s="109" t="s">
        <v>1055</v>
      </c>
      <c r="B59" s="110" t="s">
        <v>1237</v>
      </c>
      <c r="C59" s="176" t="s">
        <v>1095</v>
      </c>
      <c r="D59" s="110" t="s">
        <v>764</v>
      </c>
      <c r="E59" s="141" t="s">
        <v>767</v>
      </c>
      <c r="F59" s="202">
        <v>15</v>
      </c>
      <c r="G59" s="202" t="s">
        <v>1635</v>
      </c>
      <c r="H59" s="339" t="s">
        <v>1796</v>
      </c>
      <c r="I59" s="339">
        <v>18</v>
      </c>
      <c r="J59" s="442" t="s">
        <v>1412</v>
      </c>
    </row>
    <row r="60" spans="1:11" ht="49.5" customHeight="1" thickBot="1">
      <c r="A60" s="111" t="s">
        <v>1056</v>
      </c>
      <c r="B60" s="112" t="s">
        <v>768</v>
      </c>
      <c r="C60" s="221" t="s">
        <v>1449</v>
      </c>
      <c r="D60" s="112" t="s">
        <v>764</v>
      </c>
      <c r="E60" s="142" t="s">
        <v>769</v>
      </c>
      <c r="F60" s="155" t="s">
        <v>1886</v>
      </c>
      <c r="G60" s="155" t="s">
        <v>1886</v>
      </c>
      <c r="H60" s="165" t="s">
        <v>1885</v>
      </c>
      <c r="I60" s="165" t="s">
        <v>2221</v>
      </c>
      <c r="J60" s="253" t="s">
        <v>1373</v>
      </c>
    </row>
    <row r="61" spans="1:11" ht="26.25" customHeight="1" thickBot="1">
      <c r="A61" s="103"/>
      <c r="B61" s="964" t="s">
        <v>40</v>
      </c>
      <c r="C61" s="964"/>
      <c r="D61" s="964"/>
      <c r="E61" s="964"/>
      <c r="F61" s="964"/>
      <c r="G61" s="964"/>
      <c r="H61" s="964"/>
      <c r="I61" s="964"/>
      <c r="J61" s="964"/>
    </row>
    <row r="62" spans="1:11" ht="30">
      <c r="A62" s="107" t="s">
        <v>770</v>
      </c>
      <c r="B62" s="108" t="s">
        <v>771</v>
      </c>
      <c r="C62" s="220" t="s">
        <v>1095</v>
      </c>
      <c r="D62" s="108" t="s">
        <v>764</v>
      </c>
      <c r="E62" s="156" t="s">
        <v>772</v>
      </c>
      <c r="F62" s="160">
        <v>8</v>
      </c>
      <c r="G62" s="160">
        <v>8</v>
      </c>
      <c r="H62" s="443">
        <v>8</v>
      </c>
      <c r="I62" s="443">
        <v>8</v>
      </c>
      <c r="J62" s="257" t="s">
        <v>1446</v>
      </c>
    </row>
    <row r="63" spans="1:11" ht="35.25" customHeight="1" thickBot="1">
      <c r="A63" s="111" t="s">
        <v>773</v>
      </c>
      <c r="B63" s="112" t="s">
        <v>774</v>
      </c>
      <c r="C63" s="221" t="s">
        <v>1369</v>
      </c>
      <c r="D63" s="112" t="s">
        <v>764</v>
      </c>
      <c r="E63" s="142" t="s">
        <v>775</v>
      </c>
      <c r="F63" s="155" t="s">
        <v>1888</v>
      </c>
      <c r="G63" s="155" t="s">
        <v>1645</v>
      </c>
      <c r="H63" s="441" t="s">
        <v>1645</v>
      </c>
      <c r="I63" s="441" t="s">
        <v>1645</v>
      </c>
      <c r="J63" s="253" t="s">
        <v>1447</v>
      </c>
    </row>
    <row r="64" spans="1:11" ht="8.25" customHeight="1">
      <c r="A64" s="113"/>
      <c r="B64" s="113"/>
      <c r="C64" s="222"/>
      <c r="D64" s="113"/>
      <c r="E64" s="203"/>
      <c r="F64" s="203"/>
      <c r="G64" s="203"/>
      <c r="H64" s="203"/>
      <c r="I64" s="203"/>
      <c r="J64" s="203"/>
    </row>
    <row r="65" spans="1:14" ht="15.75" thickBot="1">
      <c r="A65" s="103"/>
      <c r="B65" s="964" t="s">
        <v>41</v>
      </c>
      <c r="C65" s="964"/>
      <c r="D65" s="964"/>
      <c r="E65" s="964"/>
      <c r="F65" s="964"/>
      <c r="G65" s="964"/>
      <c r="H65" s="964"/>
      <c r="I65" s="964"/>
      <c r="J65" s="964"/>
    </row>
    <row r="66" spans="1:14" ht="45">
      <c r="A66" s="107" t="s">
        <v>776</v>
      </c>
      <c r="B66" s="108" t="s">
        <v>777</v>
      </c>
      <c r="C66" s="220" t="s">
        <v>1095</v>
      </c>
      <c r="D66" s="108" t="s">
        <v>764</v>
      </c>
      <c r="E66" s="177" t="s">
        <v>778</v>
      </c>
      <c r="F66" s="160">
        <v>5</v>
      </c>
      <c r="G66" s="538" t="s">
        <v>1646</v>
      </c>
      <c r="H66" s="443" t="s">
        <v>1889</v>
      </c>
      <c r="I66" s="443">
        <v>7</v>
      </c>
      <c r="J66" s="257" t="s">
        <v>1413</v>
      </c>
    </row>
    <row r="67" spans="1:14" ht="30">
      <c r="A67" s="117" t="s">
        <v>779</v>
      </c>
      <c r="B67" s="119" t="s">
        <v>780</v>
      </c>
      <c r="C67" s="224"/>
      <c r="D67" s="120"/>
      <c r="E67" s="204"/>
      <c r="F67" s="193"/>
      <c r="G67" s="204"/>
      <c r="H67" s="504"/>
      <c r="I67" s="224"/>
      <c r="J67" s="254"/>
      <c r="M67" s="199"/>
    </row>
    <row r="68" spans="1:14" ht="33.75" customHeight="1">
      <c r="A68" s="122"/>
      <c r="B68" s="123" t="s">
        <v>1226</v>
      </c>
      <c r="C68" s="225" t="s">
        <v>1369</v>
      </c>
      <c r="D68" s="124" t="s">
        <v>764</v>
      </c>
      <c r="E68" s="161" t="s">
        <v>781</v>
      </c>
      <c r="F68" s="192" t="s">
        <v>1891</v>
      </c>
      <c r="G68" s="161" t="s">
        <v>1647</v>
      </c>
      <c r="H68" s="225" t="s">
        <v>1890</v>
      </c>
      <c r="I68" s="225" t="s">
        <v>2222</v>
      </c>
      <c r="J68" s="255" t="s">
        <v>1448</v>
      </c>
      <c r="M68" s="199"/>
    </row>
    <row r="69" spans="1:14" ht="48" customHeight="1">
      <c r="A69" s="122"/>
      <c r="B69" s="123" t="s">
        <v>1227</v>
      </c>
      <c r="C69" s="225" t="s">
        <v>1369</v>
      </c>
      <c r="D69" s="124"/>
      <c r="E69" s="161" t="s">
        <v>782</v>
      </c>
      <c r="F69" s="192">
        <v>100</v>
      </c>
      <c r="G69" s="161">
        <v>100</v>
      </c>
      <c r="H69" s="225">
        <v>100</v>
      </c>
      <c r="I69" s="225">
        <v>100</v>
      </c>
      <c r="J69" s="255">
        <v>100</v>
      </c>
    </row>
    <row r="70" spans="1:14" ht="45">
      <c r="A70" s="122"/>
      <c r="B70" s="123" t="s">
        <v>1276</v>
      </c>
      <c r="C70" s="225" t="s">
        <v>1369</v>
      </c>
      <c r="D70" s="124"/>
      <c r="E70" s="161" t="s">
        <v>1252</v>
      </c>
      <c r="F70" s="192">
        <v>0</v>
      </c>
      <c r="G70" s="161">
        <v>0</v>
      </c>
      <c r="H70" s="225">
        <v>0</v>
      </c>
      <c r="I70" s="225">
        <v>0</v>
      </c>
      <c r="J70" s="255">
        <v>100</v>
      </c>
    </row>
    <row r="71" spans="1:14" ht="45.75" customHeight="1">
      <c r="A71" s="122"/>
      <c r="B71" s="894" t="s">
        <v>1450</v>
      </c>
      <c r="C71" s="892" t="s">
        <v>1369</v>
      </c>
      <c r="D71" s="139"/>
      <c r="E71" s="161" t="s">
        <v>782</v>
      </c>
      <c r="F71" s="192">
        <v>100</v>
      </c>
      <c r="G71" s="161">
        <v>100</v>
      </c>
      <c r="H71" s="225">
        <v>100</v>
      </c>
      <c r="I71" s="892">
        <v>100</v>
      </c>
      <c r="J71" s="255">
        <v>100</v>
      </c>
      <c r="K71" s="793"/>
    </row>
    <row r="72" spans="1:14" ht="45">
      <c r="A72" s="122"/>
      <c r="B72" s="123" t="s">
        <v>1228</v>
      </c>
      <c r="C72" s="225" t="s">
        <v>1389</v>
      </c>
      <c r="D72" s="124"/>
      <c r="E72" s="161" t="s">
        <v>782</v>
      </c>
      <c r="F72" s="192">
        <v>100</v>
      </c>
      <c r="G72" s="161">
        <v>100</v>
      </c>
      <c r="H72" s="225">
        <v>100</v>
      </c>
      <c r="I72" s="225">
        <v>100</v>
      </c>
      <c r="J72" s="255">
        <v>100</v>
      </c>
    </row>
    <row r="73" spans="1:14" ht="30">
      <c r="A73" s="122"/>
      <c r="B73" s="125" t="s">
        <v>1229</v>
      </c>
      <c r="C73" s="225" t="s">
        <v>1369</v>
      </c>
      <c r="D73" s="124"/>
      <c r="E73" s="161" t="s">
        <v>782</v>
      </c>
      <c r="F73" s="192">
        <v>100</v>
      </c>
      <c r="G73" s="161">
        <v>100</v>
      </c>
      <c r="H73" s="225">
        <v>100</v>
      </c>
      <c r="I73" s="892">
        <v>100</v>
      </c>
      <c r="J73" s="255">
        <v>100</v>
      </c>
    </row>
    <row r="74" spans="1:14" ht="45">
      <c r="A74" s="122"/>
      <c r="B74" s="125" t="s">
        <v>2023</v>
      </c>
      <c r="C74" s="225" t="s">
        <v>1369</v>
      </c>
      <c r="D74" s="124"/>
      <c r="E74" s="161" t="s">
        <v>2024</v>
      </c>
      <c r="F74" s="847"/>
      <c r="G74" s="203"/>
      <c r="H74" s="225"/>
      <c r="I74" s="225">
        <v>100</v>
      </c>
      <c r="J74" s="255">
        <v>100</v>
      </c>
    </row>
    <row r="75" spans="1:14" ht="45.75" thickBot="1">
      <c r="A75" s="111"/>
      <c r="B75" s="134" t="s">
        <v>2025</v>
      </c>
      <c r="C75" s="229" t="s">
        <v>1369</v>
      </c>
      <c r="D75" s="135"/>
      <c r="E75" s="163"/>
      <c r="F75" s="848"/>
      <c r="G75" s="792"/>
      <c r="H75" s="229"/>
      <c r="I75" s="227" t="s">
        <v>2026</v>
      </c>
      <c r="J75" s="256">
        <v>100</v>
      </c>
    </row>
    <row r="76" spans="1:14" ht="12" customHeight="1">
      <c r="A76" s="113"/>
      <c r="B76" s="131"/>
      <c r="C76" s="222"/>
      <c r="D76" s="113"/>
      <c r="E76" s="203"/>
      <c r="F76" s="203"/>
      <c r="G76" s="203"/>
      <c r="H76" s="203"/>
      <c r="I76" s="203"/>
      <c r="J76" s="203"/>
    </row>
    <row r="77" spans="1:14" ht="15.75" thickBot="1">
      <c r="A77" s="103"/>
      <c r="B77" s="975" t="s">
        <v>42</v>
      </c>
      <c r="C77" s="975"/>
      <c r="D77" s="975"/>
      <c r="E77" s="975"/>
      <c r="F77" s="975"/>
      <c r="G77" s="975"/>
      <c r="H77" s="975"/>
      <c r="I77" s="975"/>
      <c r="J77" s="975"/>
    </row>
    <row r="78" spans="1:14" ht="30">
      <c r="A78" s="107" t="s">
        <v>783</v>
      </c>
      <c r="B78" s="108" t="s">
        <v>784</v>
      </c>
      <c r="C78" s="220" t="s">
        <v>1095</v>
      </c>
      <c r="D78" s="108" t="s">
        <v>764</v>
      </c>
      <c r="E78" s="156" t="s">
        <v>785</v>
      </c>
      <c r="F78" s="160">
        <v>3</v>
      </c>
      <c r="G78" s="160">
        <v>3</v>
      </c>
      <c r="H78" s="443">
        <v>3</v>
      </c>
      <c r="I78" s="443">
        <v>3</v>
      </c>
      <c r="J78" s="257">
        <v>3</v>
      </c>
    </row>
    <row r="79" spans="1:14" ht="34.5" customHeight="1">
      <c r="A79" s="132" t="s">
        <v>786</v>
      </c>
      <c r="B79" s="110" t="s">
        <v>1455</v>
      </c>
      <c r="C79" s="176" t="s">
        <v>1369</v>
      </c>
      <c r="D79" s="110" t="s">
        <v>764</v>
      </c>
      <c r="E79" s="217" t="s">
        <v>787</v>
      </c>
      <c r="F79" s="537" t="s">
        <v>2224</v>
      </c>
      <c r="G79" s="537" t="s">
        <v>1648</v>
      </c>
      <c r="H79" s="339" t="s">
        <v>1814</v>
      </c>
      <c r="I79" s="339" t="s">
        <v>2223</v>
      </c>
      <c r="J79" s="442" t="s">
        <v>1451</v>
      </c>
      <c r="N79" s="199"/>
    </row>
    <row r="80" spans="1:14" ht="30.75" customHeight="1">
      <c r="A80" s="136" t="s">
        <v>788</v>
      </c>
      <c r="B80" s="120" t="s">
        <v>789</v>
      </c>
      <c r="C80" s="224"/>
      <c r="D80" s="120"/>
      <c r="E80" s="204"/>
      <c r="F80" s="204"/>
      <c r="G80" s="204"/>
      <c r="H80" s="501"/>
      <c r="I80" s="849"/>
      <c r="J80" s="254"/>
    </row>
    <row r="81" spans="1:14" ht="62.25" customHeight="1">
      <c r="A81" s="137"/>
      <c r="B81" s="128" t="s">
        <v>1456</v>
      </c>
      <c r="C81" s="226" t="s">
        <v>1369</v>
      </c>
      <c r="D81" s="124" t="s">
        <v>764</v>
      </c>
      <c r="E81" s="162" t="s">
        <v>782</v>
      </c>
      <c r="F81" s="162">
        <v>100</v>
      </c>
      <c r="G81" s="162">
        <v>100</v>
      </c>
      <c r="H81" s="893">
        <v>100</v>
      </c>
      <c r="I81" s="226">
        <v>100</v>
      </c>
      <c r="J81" s="259">
        <v>100</v>
      </c>
    </row>
    <row r="82" spans="1:14" ht="49.5" customHeight="1">
      <c r="A82" s="109"/>
      <c r="B82" s="128" t="s">
        <v>1457</v>
      </c>
      <c r="C82" s="226" t="s">
        <v>1369</v>
      </c>
      <c r="D82" s="336"/>
      <c r="E82" s="162" t="s">
        <v>790</v>
      </c>
      <c r="F82" s="162">
        <v>84.8</v>
      </c>
      <c r="G82" s="162" t="s">
        <v>1649</v>
      </c>
      <c r="H82" s="226" t="s">
        <v>2225</v>
      </c>
      <c r="I82" s="226" t="s">
        <v>2226</v>
      </c>
      <c r="J82" s="259" t="s">
        <v>1452</v>
      </c>
    </row>
    <row r="83" spans="1:14" ht="35.25" customHeight="1">
      <c r="A83" s="132" t="s">
        <v>791</v>
      </c>
      <c r="B83" s="133" t="s">
        <v>792</v>
      </c>
      <c r="C83" s="176" t="s">
        <v>1388</v>
      </c>
      <c r="D83" s="133" t="s">
        <v>764</v>
      </c>
      <c r="E83" s="141" t="s">
        <v>793</v>
      </c>
      <c r="F83" s="202">
        <v>25</v>
      </c>
      <c r="G83" s="202" t="s">
        <v>1650</v>
      </c>
      <c r="H83" s="339" t="s">
        <v>2227</v>
      </c>
      <c r="I83" s="339" t="s">
        <v>2228</v>
      </c>
      <c r="J83" s="442" t="s">
        <v>1453</v>
      </c>
    </row>
    <row r="84" spans="1:14" ht="34.5" customHeight="1">
      <c r="A84" s="109" t="s">
        <v>794</v>
      </c>
      <c r="B84" s="110" t="s">
        <v>795</v>
      </c>
      <c r="C84" s="176" t="s">
        <v>1388</v>
      </c>
      <c r="D84" s="110" t="s">
        <v>764</v>
      </c>
      <c r="E84" s="141" t="s">
        <v>796</v>
      </c>
      <c r="F84" s="141">
        <v>350</v>
      </c>
      <c r="G84" s="202" t="s">
        <v>1651</v>
      </c>
      <c r="H84" s="339" t="s">
        <v>2229</v>
      </c>
      <c r="I84" s="537" t="s">
        <v>2230</v>
      </c>
      <c r="J84" s="442" t="s">
        <v>1453</v>
      </c>
    </row>
    <row r="85" spans="1:14" ht="64.5" customHeight="1">
      <c r="A85" s="109" t="s">
        <v>797</v>
      </c>
      <c r="B85" s="110" t="s">
        <v>799</v>
      </c>
      <c r="C85" s="176" t="s">
        <v>1388</v>
      </c>
      <c r="D85" s="110" t="s">
        <v>764</v>
      </c>
      <c r="E85" s="141" t="s">
        <v>744</v>
      </c>
      <c r="F85" s="162">
        <v>0</v>
      </c>
      <c r="G85" s="162">
        <v>0</v>
      </c>
      <c r="H85" s="208">
        <v>0</v>
      </c>
      <c r="I85" s="226">
        <v>0</v>
      </c>
      <c r="J85" s="442">
        <v>0</v>
      </c>
      <c r="M85" s="199"/>
    </row>
    <row r="86" spans="1:14" ht="60.75" thickBot="1">
      <c r="A86" s="111" t="s">
        <v>798</v>
      </c>
      <c r="B86" s="112" t="s">
        <v>800</v>
      </c>
      <c r="C86" s="221" t="s">
        <v>1388</v>
      </c>
      <c r="D86" s="112" t="s">
        <v>764</v>
      </c>
      <c r="E86" s="142" t="s">
        <v>801</v>
      </c>
      <c r="F86" s="155" t="s">
        <v>2233</v>
      </c>
      <c r="G86" s="155" t="s">
        <v>1652</v>
      </c>
      <c r="H86" s="441" t="s">
        <v>2232</v>
      </c>
      <c r="I86" s="441" t="s">
        <v>2231</v>
      </c>
      <c r="J86" s="253" t="s">
        <v>1454</v>
      </c>
      <c r="L86" s="199"/>
    </row>
    <row r="87" spans="1:14" ht="15">
      <c r="A87" s="113"/>
      <c r="B87" s="113"/>
      <c r="C87" s="222"/>
      <c r="D87" s="113"/>
      <c r="E87" s="203"/>
      <c r="F87" s="203"/>
      <c r="G87" s="203"/>
      <c r="H87" s="203"/>
      <c r="I87" s="203"/>
      <c r="J87" s="203"/>
    </row>
    <row r="88" spans="1:14" ht="15.75" thickBot="1">
      <c r="A88" s="103"/>
      <c r="B88" s="964" t="s">
        <v>43</v>
      </c>
      <c r="C88" s="964"/>
      <c r="D88" s="964"/>
      <c r="E88" s="964"/>
      <c r="F88" s="964"/>
      <c r="G88" s="964"/>
      <c r="H88" s="964"/>
      <c r="I88" s="964"/>
      <c r="J88" s="964"/>
    </row>
    <row r="89" spans="1:14" ht="30.75" thickBot="1">
      <c r="A89" s="168" t="s">
        <v>802</v>
      </c>
      <c r="B89" s="169" t="s">
        <v>1100</v>
      </c>
      <c r="C89" s="223" t="s">
        <v>1369</v>
      </c>
      <c r="D89" s="169" t="s">
        <v>764</v>
      </c>
      <c r="E89" s="216" t="s">
        <v>803</v>
      </c>
      <c r="F89" s="166" t="s">
        <v>2235</v>
      </c>
      <c r="G89" s="166" t="s">
        <v>1653</v>
      </c>
      <c r="H89" s="166" t="s">
        <v>1797</v>
      </c>
      <c r="I89" s="850" t="s">
        <v>2234</v>
      </c>
      <c r="J89" s="258">
        <v>10</v>
      </c>
    </row>
    <row r="90" spans="1:14" ht="15">
      <c r="A90" s="150"/>
      <c r="B90" s="113"/>
      <c r="C90" s="222"/>
      <c r="D90" s="113"/>
      <c r="E90" s="203"/>
      <c r="F90" s="203"/>
      <c r="G90" s="203"/>
      <c r="H90" s="203"/>
      <c r="I90" s="203"/>
      <c r="J90" s="203"/>
      <c r="N90" s="199"/>
    </row>
    <row r="91" spans="1:14" ht="15.75" thickBot="1">
      <c r="A91" s="314"/>
      <c r="B91" s="964" t="s">
        <v>804</v>
      </c>
      <c r="C91" s="964"/>
      <c r="D91" s="964"/>
      <c r="E91" s="964"/>
      <c r="F91" s="964"/>
      <c r="G91" s="964"/>
      <c r="H91" s="964"/>
      <c r="I91" s="964"/>
      <c r="J91" s="964"/>
    </row>
    <row r="92" spans="1:14" ht="234.75" customHeight="1" thickBot="1">
      <c r="A92" s="168" t="s">
        <v>805</v>
      </c>
      <c r="B92" s="169" t="s">
        <v>1230</v>
      </c>
      <c r="C92" s="223" t="s">
        <v>1459</v>
      </c>
      <c r="D92" s="169" t="s">
        <v>764</v>
      </c>
      <c r="E92" s="213" t="s">
        <v>1460</v>
      </c>
      <c r="F92" s="206" t="s">
        <v>2236</v>
      </c>
      <c r="G92" s="206" t="s">
        <v>1654</v>
      </c>
      <c r="H92" s="761" t="s">
        <v>2237</v>
      </c>
      <c r="I92" s="761" t="s">
        <v>2238</v>
      </c>
      <c r="J92" s="258" t="s">
        <v>1373</v>
      </c>
    </row>
    <row r="93" spans="1:14" ht="15">
      <c r="A93" s="113"/>
      <c r="B93" s="113"/>
      <c r="C93" s="222"/>
      <c r="D93" s="113"/>
      <c r="E93" s="203"/>
      <c r="F93" s="203"/>
      <c r="G93" s="203"/>
      <c r="H93" s="203"/>
      <c r="I93" s="203"/>
      <c r="J93" s="203"/>
    </row>
    <row r="94" spans="1:14" ht="15.75" thickBot="1">
      <c r="A94" s="103"/>
      <c r="B94" s="964" t="s">
        <v>44</v>
      </c>
      <c r="C94" s="964"/>
      <c r="D94" s="964"/>
      <c r="E94" s="964"/>
      <c r="F94" s="964"/>
      <c r="G94" s="964"/>
      <c r="H94" s="964"/>
      <c r="I94" s="964"/>
      <c r="J94" s="964"/>
    </row>
    <row r="95" spans="1:14" ht="15">
      <c r="A95" s="107" t="s">
        <v>1057</v>
      </c>
      <c r="B95" s="108" t="s">
        <v>806</v>
      </c>
      <c r="C95" s="220" t="s">
        <v>1391</v>
      </c>
      <c r="D95" s="108" t="s">
        <v>908</v>
      </c>
      <c r="E95" s="156" t="s">
        <v>807</v>
      </c>
      <c r="F95" s="160" t="s">
        <v>1364</v>
      </c>
      <c r="G95" s="160" t="s">
        <v>1364</v>
      </c>
      <c r="H95" s="160" t="s">
        <v>1386</v>
      </c>
      <c r="I95" s="160" t="s">
        <v>1364</v>
      </c>
      <c r="J95" s="257" t="s">
        <v>1408</v>
      </c>
    </row>
    <row r="96" spans="1:14" ht="30">
      <c r="A96" s="109" t="s">
        <v>1058</v>
      </c>
      <c r="B96" s="110" t="s">
        <v>1462</v>
      </c>
      <c r="C96" s="176" t="s">
        <v>1369</v>
      </c>
      <c r="D96" s="110" t="s">
        <v>1264</v>
      </c>
      <c r="E96" s="141" t="s">
        <v>808</v>
      </c>
      <c r="F96" s="537" t="s">
        <v>2242</v>
      </c>
      <c r="G96" s="537" t="s">
        <v>1655</v>
      </c>
      <c r="H96" s="537" t="s">
        <v>1718</v>
      </c>
      <c r="I96" s="537" t="s">
        <v>2241</v>
      </c>
      <c r="J96" s="442">
        <v>75</v>
      </c>
    </row>
    <row r="97" spans="1:10" ht="45">
      <c r="A97" s="122" t="s">
        <v>1059</v>
      </c>
      <c r="B97" s="118" t="s">
        <v>1278</v>
      </c>
      <c r="C97" s="504" t="s">
        <v>1392</v>
      </c>
      <c r="D97" s="118" t="s">
        <v>810</v>
      </c>
      <c r="E97" s="215" t="s">
        <v>809</v>
      </c>
      <c r="F97" s="164" t="s">
        <v>1720</v>
      </c>
      <c r="G97" s="164" t="s">
        <v>1720</v>
      </c>
      <c r="H97" s="164" t="s">
        <v>2240</v>
      </c>
      <c r="I97" s="164" t="s">
        <v>2239</v>
      </c>
      <c r="J97" s="254" t="s">
        <v>1373</v>
      </c>
    </row>
    <row r="98" spans="1:10" ht="38.25" customHeight="1">
      <c r="A98" s="145" t="s">
        <v>1060</v>
      </c>
      <c r="B98" s="133" t="s">
        <v>811</v>
      </c>
      <c r="C98" s="176" t="s">
        <v>1369</v>
      </c>
      <c r="D98" s="110" t="s">
        <v>813</v>
      </c>
      <c r="E98" s="217" t="s">
        <v>812</v>
      </c>
      <c r="F98" s="537" t="s">
        <v>2243</v>
      </c>
      <c r="G98" s="537">
        <v>13.68</v>
      </c>
      <c r="H98" s="537">
        <v>13.68</v>
      </c>
      <c r="I98" s="537">
        <v>13.68</v>
      </c>
      <c r="J98" s="442" t="s">
        <v>1372</v>
      </c>
    </row>
    <row r="99" spans="1:10" ht="30">
      <c r="A99" s="132" t="s">
        <v>1061</v>
      </c>
      <c r="B99" s="110" t="s">
        <v>814</v>
      </c>
      <c r="C99" s="176" t="s">
        <v>1095</v>
      </c>
      <c r="D99" s="110" t="s">
        <v>1264</v>
      </c>
      <c r="E99" s="141" t="s">
        <v>815</v>
      </c>
      <c r="F99" s="537">
        <v>98</v>
      </c>
      <c r="G99" s="537" t="s">
        <v>1645</v>
      </c>
      <c r="H99" s="537">
        <v>100</v>
      </c>
      <c r="I99" s="537">
        <v>100</v>
      </c>
      <c r="J99" s="442" t="s">
        <v>1372</v>
      </c>
    </row>
    <row r="100" spans="1:10" ht="214.5" customHeight="1" thickBot="1">
      <c r="A100" s="111" t="s">
        <v>1062</v>
      </c>
      <c r="B100" s="114" t="s">
        <v>816</v>
      </c>
      <c r="C100" s="178" t="s">
        <v>1934</v>
      </c>
      <c r="D100" s="114" t="s">
        <v>825</v>
      </c>
      <c r="E100" s="178" t="s">
        <v>1461</v>
      </c>
      <c r="F100" s="337">
        <v>4.2857142857142851E-3</v>
      </c>
      <c r="G100" s="337" t="s">
        <v>2281</v>
      </c>
      <c r="H100" s="337" t="s">
        <v>1933</v>
      </c>
      <c r="I100" s="851" t="s">
        <v>2244</v>
      </c>
      <c r="J100" s="539" t="s">
        <v>1373</v>
      </c>
    </row>
    <row r="101" spans="1:10" ht="15.75" customHeight="1">
      <c r="A101" s="113"/>
      <c r="B101" s="115"/>
      <c r="C101" s="540"/>
      <c r="D101" s="115"/>
      <c r="E101" s="540"/>
      <c r="F101" s="540"/>
      <c r="G101" s="540"/>
      <c r="H101" s="540"/>
      <c r="I101" s="540"/>
      <c r="J101" s="540"/>
    </row>
    <row r="102" spans="1:10" ht="15.75" thickBot="1">
      <c r="A102" s="103"/>
      <c r="B102" s="974" t="s">
        <v>45</v>
      </c>
      <c r="C102" s="974"/>
      <c r="D102" s="974"/>
      <c r="E102" s="974"/>
      <c r="F102" s="974"/>
      <c r="G102" s="974"/>
      <c r="H102" s="974"/>
      <c r="I102" s="974"/>
      <c r="J102" s="974"/>
    </row>
    <row r="103" spans="1:10" ht="111" customHeight="1">
      <c r="A103" s="107" t="s">
        <v>819</v>
      </c>
      <c r="B103" s="173" t="s">
        <v>820</v>
      </c>
      <c r="C103" s="177" t="s">
        <v>1369</v>
      </c>
      <c r="D103" s="173" t="s">
        <v>818</v>
      </c>
      <c r="E103" s="177" t="s">
        <v>821</v>
      </c>
      <c r="F103" s="210">
        <v>29.1</v>
      </c>
      <c r="G103" s="210" t="s">
        <v>1656</v>
      </c>
      <c r="H103" s="210" t="s">
        <v>2282</v>
      </c>
      <c r="I103" s="210" t="s">
        <v>2245</v>
      </c>
      <c r="J103" s="541" t="s">
        <v>1458</v>
      </c>
    </row>
    <row r="104" spans="1:10" ht="46.5" customHeight="1">
      <c r="A104" s="109" t="s">
        <v>822</v>
      </c>
      <c r="B104" s="110" t="s">
        <v>823</v>
      </c>
      <c r="C104" s="176" t="s">
        <v>1392</v>
      </c>
      <c r="D104" s="110" t="s">
        <v>825</v>
      </c>
      <c r="E104" s="141" t="s">
        <v>824</v>
      </c>
      <c r="F104" s="537">
        <v>35</v>
      </c>
      <c r="G104" s="537" t="s">
        <v>1657</v>
      </c>
      <c r="H104" s="537" t="s">
        <v>1719</v>
      </c>
      <c r="I104" s="537" t="s">
        <v>2246</v>
      </c>
      <c r="J104" s="442" t="s">
        <v>1372</v>
      </c>
    </row>
    <row r="105" spans="1:10" ht="30.75" customHeight="1">
      <c r="A105" s="109" t="s">
        <v>826</v>
      </c>
      <c r="B105" s="110" t="s">
        <v>1548</v>
      </c>
      <c r="C105" s="176" t="s">
        <v>1369</v>
      </c>
      <c r="D105" s="110" t="s">
        <v>825</v>
      </c>
      <c r="E105" s="141" t="s">
        <v>827</v>
      </c>
      <c r="F105" s="537">
        <v>0.35</v>
      </c>
      <c r="G105" s="537" t="s">
        <v>1658</v>
      </c>
      <c r="H105" s="537" t="s">
        <v>1720</v>
      </c>
      <c r="I105" s="537">
        <v>0.1</v>
      </c>
      <c r="J105" s="442" t="s">
        <v>1463</v>
      </c>
    </row>
    <row r="106" spans="1:10" ht="62.25" customHeight="1" thickBot="1">
      <c r="A106" s="111" t="s">
        <v>828</v>
      </c>
      <c r="B106" s="112" t="s">
        <v>1238</v>
      </c>
      <c r="C106" s="221" t="s">
        <v>1369</v>
      </c>
      <c r="D106" s="112" t="s">
        <v>825</v>
      </c>
      <c r="E106" s="142" t="s">
        <v>1513</v>
      </c>
      <c r="F106" s="165" t="s">
        <v>1547</v>
      </c>
      <c r="G106" s="165" t="s">
        <v>2283</v>
      </c>
      <c r="H106" s="165" t="s">
        <v>1935</v>
      </c>
      <c r="I106" s="165">
        <v>100</v>
      </c>
      <c r="J106" s="253" t="s">
        <v>1372</v>
      </c>
    </row>
    <row r="107" spans="1:10" ht="15">
      <c r="A107" s="113"/>
      <c r="B107" s="113"/>
      <c r="C107" s="222"/>
      <c r="D107" s="113"/>
      <c r="E107" s="203"/>
      <c r="F107" s="203"/>
      <c r="G107" s="203"/>
      <c r="H107" s="203"/>
      <c r="I107" s="203"/>
      <c r="J107" s="203"/>
    </row>
    <row r="108" spans="1:10" ht="15.75" thickBot="1">
      <c r="A108" s="103"/>
      <c r="B108" s="964" t="s">
        <v>46</v>
      </c>
      <c r="C108" s="964"/>
      <c r="D108" s="964"/>
      <c r="E108" s="964"/>
      <c r="F108" s="964"/>
      <c r="G108" s="964"/>
      <c r="H108" s="964"/>
      <c r="I108" s="964"/>
      <c r="J108" s="964"/>
    </row>
    <row r="109" spans="1:10" ht="33" customHeight="1">
      <c r="A109" s="172" t="s">
        <v>829</v>
      </c>
      <c r="B109" s="171" t="s">
        <v>1231</v>
      </c>
      <c r="C109" s="228"/>
      <c r="D109" s="171"/>
      <c r="E109" s="167"/>
      <c r="F109" s="167"/>
      <c r="G109" s="167"/>
      <c r="H109" s="167"/>
      <c r="I109" s="167"/>
      <c r="J109" s="260"/>
    </row>
    <row r="110" spans="1:10" ht="18" customHeight="1">
      <c r="A110" s="137"/>
      <c r="B110" s="125" t="s">
        <v>1232</v>
      </c>
      <c r="C110" s="225" t="s">
        <v>1369</v>
      </c>
      <c r="D110" s="124" t="s">
        <v>813</v>
      </c>
      <c r="E110" s="161" t="s">
        <v>830</v>
      </c>
      <c r="F110" s="207">
        <v>22.3</v>
      </c>
      <c r="G110" s="207" t="s">
        <v>1659</v>
      </c>
      <c r="H110" s="207" t="s">
        <v>1721</v>
      </c>
      <c r="I110" s="207" t="s">
        <v>2247</v>
      </c>
      <c r="J110" s="255" t="s">
        <v>1372</v>
      </c>
    </row>
    <row r="111" spans="1:10" ht="18" customHeight="1">
      <c r="A111" s="137"/>
      <c r="B111" s="125" t="s">
        <v>1233</v>
      </c>
      <c r="C111" s="225" t="s">
        <v>1369</v>
      </c>
      <c r="D111" s="124"/>
      <c r="E111" s="161" t="s">
        <v>831</v>
      </c>
      <c r="F111" s="207">
        <v>25.8</v>
      </c>
      <c r="G111" s="207" t="s">
        <v>1660</v>
      </c>
      <c r="H111" s="207" t="s">
        <v>1722</v>
      </c>
      <c r="I111" s="207" t="s">
        <v>2248</v>
      </c>
      <c r="J111" s="255" t="s">
        <v>1372</v>
      </c>
    </row>
    <row r="112" spans="1:10" ht="18" customHeight="1">
      <c r="A112" s="138"/>
      <c r="B112" s="128" t="s">
        <v>1234</v>
      </c>
      <c r="C112" s="226" t="s">
        <v>1369</v>
      </c>
      <c r="D112" s="127"/>
      <c r="E112" s="162" t="s">
        <v>832</v>
      </c>
      <c r="F112" s="208">
        <v>20.6</v>
      </c>
      <c r="G112" s="208" t="s">
        <v>1661</v>
      </c>
      <c r="H112" s="208">
        <v>20.8</v>
      </c>
      <c r="I112" s="208" t="s">
        <v>2249</v>
      </c>
      <c r="J112" s="263" t="s">
        <v>1372</v>
      </c>
    </row>
    <row r="113" spans="1:11" ht="30.75" thickBot="1">
      <c r="A113" s="148" t="s">
        <v>833</v>
      </c>
      <c r="B113" s="140" t="s">
        <v>834</v>
      </c>
      <c r="C113" s="227" t="s">
        <v>1369</v>
      </c>
      <c r="D113" s="130" t="s">
        <v>825</v>
      </c>
      <c r="E113" s="194" t="s">
        <v>835</v>
      </c>
      <c r="F113" s="211">
        <v>48</v>
      </c>
      <c r="G113" s="211" t="s">
        <v>1662</v>
      </c>
      <c r="H113" s="211" t="s">
        <v>2251</v>
      </c>
      <c r="I113" s="211" t="s">
        <v>2250</v>
      </c>
      <c r="J113" s="256" t="s">
        <v>1464</v>
      </c>
    </row>
    <row r="114" spans="1:11" ht="9.75" customHeight="1">
      <c r="A114" s="113"/>
      <c r="B114" s="113"/>
      <c r="C114" s="222"/>
      <c r="D114" s="113"/>
      <c r="E114" s="203"/>
      <c r="F114" s="203"/>
      <c r="G114" s="203"/>
      <c r="H114" s="203"/>
      <c r="I114" s="203"/>
      <c r="J114" s="203"/>
    </row>
    <row r="115" spans="1:11" ht="21" customHeight="1" thickBot="1">
      <c r="A115" s="103"/>
      <c r="B115" s="964" t="s">
        <v>47</v>
      </c>
      <c r="C115" s="964"/>
      <c r="D115" s="964"/>
      <c r="E115" s="964"/>
      <c r="F115" s="964"/>
      <c r="G115" s="964"/>
      <c r="H115" s="964"/>
      <c r="I115" s="964"/>
      <c r="J115" s="964"/>
    </row>
    <row r="116" spans="1:11" ht="30.75" customHeight="1">
      <c r="A116" s="107" t="s">
        <v>836</v>
      </c>
      <c r="B116" s="108" t="s">
        <v>837</v>
      </c>
      <c r="C116" s="220" t="s">
        <v>1392</v>
      </c>
      <c r="D116" s="108" t="s">
        <v>825</v>
      </c>
      <c r="E116" s="156" t="s">
        <v>838</v>
      </c>
      <c r="F116" s="538">
        <v>1274</v>
      </c>
      <c r="G116" s="538" t="s">
        <v>1663</v>
      </c>
      <c r="H116" s="538" t="s">
        <v>2253</v>
      </c>
      <c r="I116" s="538" t="s">
        <v>2252</v>
      </c>
      <c r="J116" s="257" t="s">
        <v>1465</v>
      </c>
    </row>
    <row r="117" spans="1:11" ht="35.25" customHeight="1">
      <c r="A117" s="109" t="s">
        <v>839</v>
      </c>
      <c r="B117" s="133" t="s">
        <v>2027</v>
      </c>
      <c r="C117" s="176" t="s">
        <v>1095</v>
      </c>
      <c r="D117" s="110" t="s">
        <v>825</v>
      </c>
      <c r="E117" s="141" t="s">
        <v>1115</v>
      </c>
      <c r="F117" s="537">
        <v>19</v>
      </c>
      <c r="G117" s="537" t="s">
        <v>1909</v>
      </c>
      <c r="H117" s="537" t="s">
        <v>1910</v>
      </c>
      <c r="I117" s="537">
        <v>22</v>
      </c>
      <c r="J117" s="442" t="s">
        <v>1377</v>
      </c>
      <c r="K117" s="448"/>
    </row>
    <row r="118" spans="1:11" ht="140.25" customHeight="1">
      <c r="A118" s="132" t="s">
        <v>840</v>
      </c>
      <c r="B118" s="110" t="s">
        <v>2028</v>
      </c>
      <c r="C118" s="176" t="s">
        <v>1369</v>
      </c>
      <c r="D118" s="110" t="s">
        <v>825</v>
      </c>
      <c r="E118" s="141" t="s">
        <v>841</v>
      </c>
      <c r="F118" s="537">
        <v>62.8</v>
      </c>
      <c r="G118" s="537" t="s">
        <v>1664</v>
      </c>
      <c r="H118" s="537" t="s">
        <v>1724</v>
      </c>
      <c r="I118" s="537" t="s">
        <v>2284</v>
      </c>
      <c r="J118" s="442" t="s">
        <v>1372</v>
      </c>
    </row>
    <row r="119" spans="1:11" ht="30">
      <c r="A119" s="109" t="s">
        <v>842</v>
      </c>
      <c r="B119" s="110" t="s">
        <v>843</v>
      </c>
      <c r="C119" s="176" t="s">
        <v>1369</v>
      </c>
      <c r="D119" s="110" t="s">
        <v>825</v>
      </c>
      <c r="E119" s="141" t="s">
        <v>844</v>
      </c>
      <c r="F119" s="537">
        <v>78.900000000000006</v>
      </c>
      <c r="G119" s="537" t="s">
        <v>1665</v>
      </c>
      <c r="H119" s="537" t="s">
        <v>1725</v>
      </c>
      <c r="I119" s="537" t="s">
        <v>2254</v>
      </c>
      <c r="J119" s="442">
        <v>100</v>
      </c>
    </row>
    <row r="120" spans="1:11" ht="108" customHeight="1">
      <c r="A120" s="109" t="s">
        <v>845</v>
      </c>
      <c r="B120" s="110" t="s">
        <v>846</v>
      </c>
      <c r="C120" s="176" t="s">
        <v>1369</v>
      </c>
      <c r="D120" s="110" t="s">
        <v>825</v>
      </c>
      <c r="E120" s="141" t="s">
        <v>847</v>
      </c>
      <c r="F120" s="164">
        <v>10.6</v>
      </c>
      <c r="G120" s="164" t="s">
        <v>1629</v>
      </c>
      <c r="H120" s="164" t="s">
        <v>1896</v>
      </c>
      <c r="I120" s="164" t="s">
        <v>2314</v>
      </c>
      <c r="J120" s="442" t="s">
        <v>1373</v>
      </c>
    </row>
    <row r="121" spans="1:11" ht="64.5" customHeight="1">
      <c r="A121" s="109" t="s">
        <v>848</v>
      </c>
      <c r="B121" s="110" t="s">
        <v>1279</v>
      </c>
      <c r="C121" s="176" t="s">
        <v>1369</v>
      </c>
      <c r="D121" s="110" t="s">
        <v>825</v>
      </c>
      <c r="E121" s="141" t="s">
        <v>849</v>
      </c>
      <c r="F121" s="217">
        <v>10</v>
      </c>
      <c r="G121" s="217">
        <v>10</v>
      </c>
      <c r="H121" s="537" t="s">
        <v>1726</v>
      </c>
      <c r="I121" s="537" t="s">
        <v>2277</v>
      </c>
      <c r="J121" s="442" t="s">
        <v>1372</v>
      </c>
    </row>
    <row r="122" spans="1:11" ht="46.5" customHeight="1">
      <c r="A122" s="109" t="s">
        <v>850</v>
      </c>
      <c r="B122" s="110" t="s">
        <v>2285</v>
      </c>
      <c r="C122" s="176" t="s">
        <v>1369</v>
      </c>
      <c r="D122" s="110" t="s">
        <v>825</v>
      </c>
      <c r="E122" s="141" t="s">
        <v>851</v>
      </c>
      <c r="F122" s="208">
        <v>24.2</v>
      </c>
      <c r="G122" s="208" t="s">
        <v>1666</v>
      </c>
      <c r="H122" s="208" t="s">
        <v>2256</v>
      </c>
      <c r="I122" s="208" t="s">
        <v>2255</v>
      </c>
      <c r="J122" s="442" t="s">
        <v>1377</v>
      </c>
    </row>
    <row r="123" spans="1:11" ht="30.75" thickBot="1">
      <c r="A123" s="111" t="s">
        <v>852</v>
      </c>
      <c r="B123" s="112" t="s">
        <v>2029</v>
      </c>
      <c r="C123" s="221" t="s">
        <v>1369</v>
      </c>
      <c r="D123" s="112" t="s">
        <v>825</v>
      </c>
      <c r="E123" s="142" t="s">
        <v>853</v>
      </c>
      <c r="F123" s="165">
        <v>2.8</v>
      </c>
      <c r="G123" s="165" t="s">
        <v>1667</v>
      </c>
      <c r="H123" s="165" t="s">
        <v>1727</v>
      </c>
      <c r="I123" s="165" t="s">
        <v>2257</v>
      </c>
      <c r="J123" s="253" t="s">
        <v>1372</v>
      </c>
    </row>
    <row r="124" spans="1:11" ht="15">
      <c r="A124" s="113"/>
      <c r="B124" s="113"/>
      <c r="C124" s="222"/>
      <c r="D124" s="113"/>
      <c r="E124" s="203"/>
      <c r="F124" s="203"/>
      <c r="G124" s="203"/>
      <c r="H124" s="203"/>
      <c r="I124" s="203"/>
      <c r="J124" s="203"/>
    </row>
    <row r="125" spans="1:11" ht="15.75" thickBot="1">
      <c r="A125" s="103"/>
      <c r="B125" s="964" t="s">
        <v>48</v>
      </c>
      <c r="C125" s="964"/>
      <c r="D125" s="964"/>
      <c r="E125" s="964"/>
      <c r="F125" s="964"/>
      <c r="G125" s="964"/>
      <c r="H125" s="964"/>
      <c r="I125" s="964"/>
      <c r="J125" s="964"/>
    </row>
    <row r="126" spans="1:11" ht="30">
      <c r="A126" s="107" t="s">
        <v>1063</v>
      </c>
      <c r="B126" s="108" t="s">
        <v>854</v>
      </c>
      <c r="C126" s="220" t="s">
        <v>1391</v>
      </c>
      <c r="D126" s="108" t="s">
        <v>1222</v>
      </c>
      <c r="E126" s="156" t="s">
        <v>855</v>
      </c>
      <c r="F126" s="160" t="s">
        <v>1364</v>
      </c>
      <c r="G126" s="160" t="s">
        <v>1364</v>
      </c>
      <c r="H126" s="160" t="s">
        <v>1364</v>
      </c>
      <c r="I126" s="160" t="s">
        <v>1364</v>
      </c>
      <c r="J126" s="257" t="s">
        <v>1377</v>
      </c>
    </row>
    <row r="127" spans="1:11" ht="45">
      <c r="A127" s="109" t="s">
        <v>1064</v>
      </c>
      <c r="B127" s="110" t="s">
        <v>1467</v>
      </c>
      <c r="C127" s="176" t="s">
        <v>1095</v>
      </c>
      <c r="D127" s="110" t="s">
        <v>1564</v>
      </c>
      <c r="E127" s="141" t="s">
        <v>1466</v>
      </c>
      <c r="F127" s="182" t="s">
        <v>1893</v>
      </c>
      <c r="G127" s="182" t="s">
        <v>1668</v>
      </c>
      <c r="H127" s="852" t="s">
        <v>1791</v>
      </c>
      <c r="I127" s="853" t="s">
        <v>1995</v>
      </c>
      <c r="J127" s="442" t="s">
        <v>1373</v>
      </c>
    </row>
    <row r="128" spans="1:11" ht="45">
      <c r="A128" s="109" t="s">
        <v>1065</v>
      </c>
      <c r="B128" s="110" t="s">
        <v>1468</v>
      </c>
      <c r="C128" s="176" t="s">
        <v>1095</v>
      </c>
      <c r="D128" s="110" t="s">
        <v>1565</v>
      </c>
      <c r="E128" s="141" t="s">
        <v>856</v>
      </c>
      <c r="F128" s="202" t="s">
        <v>1892</v>
      </c>
      <c r="G128" s="202" t="s">
        <v>1669</v>
      </c>
      <c r="H128" s="854" t="s">
        <v>1723</v>
      </c>
      <c r="I128" s="855" t="s">
        <v>1996</v>
      </c>
      <c r="J128" s="442" t="s">
        <v>1373</v>
      </c>
    </row>
    <row r="129" spans="1:11" ht="45.75" thickBot="1">
      <c r="A129" s="111" t="s">
        <v>1066</v>
      </c>
      <c r="B129" s="112" t="s">
        <v>857</v>
      </c>
      <c r="C129" s="221" t="s">
        <v>1392</v>
      </c>
      <c r="D129" s="112" t="s">
        <v>1565</v>
      </c>
      <c r="E129" s="142" t="s">
        <v>858</v>
      </c>
      <c r="F129" s="155" t="s">
        <v>1894</v>
      </c>
      <c r="G129" s="155" t="s">
        <v>1670</v>
      </c>
      <c r="H129" s="856" t="s">
        <v>1792</v>
      </c>
      <c r="I129" s="856">
        <v>2</v>
      </c>
      <c r="J129" s="253" t="s">
        <v>1373</v>
      </c>
    </row>
    <row r="130" spans="1:11" ht="12.75" customHeight="1">
      <c r="A130" s="113"/>
      <c r="B130" s="113"/>
      <c r="C130" s="222"/>
      <c r="D130" s="113"/>
      <c r="E130" s="203"/>
      <c r="F130" s="203"/>
      <c r="G130" s="203"/>
      <c r="H130" s="203"/>
      <c r="I130" s="203"/>
      <c r="J130" s="203"/>
    </row>
    <row r="131" spans="1:11" ht="15.75" thickBot="1">
      <c r="A131" s="103"/>
      <c r="B131" s="964" t="s">
        <v>49</v>
      </c>
      <c r="C131" s="964"/>
      <c r="D131" s="964"/>
      <c r="E131" s="964"/>
      <c r="F131" s="964"/>
      <c r="G131" s="964"/>
      <c r="H131" s="964"/>
      <c r="I131" s="964"/>
      <c r="J131" s="964"/>
    </row>
    <row r="132" spans="1:11" ht="30.75" thickBot="1">
      <c r="A132" s="168" t="s">
        <v>859</v>
      </c>
      <c r="B132" s="169" t="s">
        <v>1163</v>
      </c>
      <c r="C132" s="223" t="s">
        <v>1095</v>
      </c>
      <c r="D132" s="169" t="s">
        <v>860</v>
      </c>
      <c r="E132" s="213" t="s">
        <v>1101</v>
      </c>
      <c r="F132" s="264" t="s">
        <v>1895</v>
      </c>
      <c r="G132" s="264" t="s">
        <v>1671</v>
      </c>
      <c r="H132" s="264" t="s">
        <v>1787</v>
      </c>
      <c r="I132" s="264" t="s">
        <v>2212</v>
      </c>
      <c r="J132" s="258" t="s">
        <v>1377</v>
      </c>
    </row>
    <row r="133" spans="1:11" ht="15">
      <c r="A133" s="113"/>
      <c r="B133" s="115"/>
      <c r="C133" s="222"/>
      <c r="D133" s="113"/>
      <c r="E133" s="203"/>
      <c r="F133" s="203"/>
      <c r="G133" s="203"/>
      <c r="H133" s="203"/>
      <c r="I133" s="203"/>
      <c r="J133" s="203"/>
    </row>
    <row r="134" spans="1:11" ht="15.75" thickBot="1">
      <c r="A134" s="103"/>
      <c r="B134" s="964" t="s">
        <v>50</v>
      </c>
      <c r="C134" s="964"/>
      <c r="D134" s="964"/>
      <c r="E134" s="964"/>
      <c r="F134" s="964"/>
      <c r="G134" s="964"/>
      <c r="H134" s="964"/>
      <c r="I134" s="964"/>
      <c r="J134" s="964"/>
    </row>
    <row r="135" spans="1:11" ht="105">
      <c r="A135" s="107" t="s">
        <v>861</v>
      </c>
      <c r="B135" s="173" t="s">
        <v>2286</v>
      </c>
      <c r="C135" s="220" t="s">
        <v>1095</v>
      </c>
      <c r="D135" s="108" t="s">
        <v>1176</v>
      </c>
      <c r="E135" s="177" t="s">
        <v>2287</v>
      </c>
      <c r="F135" s="538">
        <v>189</v>
      </c>
      <c r="G135" s="538" t="s">
        <v>1672</v>
      </c>
      <c r="H135" s="857" t="s">
        <v>1793</v>
      </c>
      <c r="I135" s="858" t="s">
        <v>1665</v>
      </c>
      <c r="J135" s="257" t="s">
        <v>1373</v>
      </c>
    </row>
    <row r="136" spans="1:11" ht="30.75" thickBot="1">
      <c r="A136" s="111" t="s">
        <v>862</v>
      </c>
      <c r="B136" s="114" t="s">
        <v>1270</v>
      </c>
      <c r="C136" s="221" t="s">
        <v>1095</v>
      </c>
      <c r="D136" s="112" t="s">
        <v>1176</v>
      </c>
      <c r="E136" s="178">
        <v>3286</v>
      </c>
      <c r="F136" s="165" t="s">
        <v>2258</v>
      </c>
      <c r="G136" s="165" t="s">
        <v>1673</v>
      </c>
      <c r="H136" s="856" t="s">
        <v>1794</v>
      </c>
      <c r="I136" s="859" t="s">
        <v>1997</v>
      </c>
      <c r="J136" s="253" t="s">
        <v>1373</v>
      </c>
    </row>
    <row r="137" spans="1:11" ht="25.5" customHeight="1" thickBot="1">
      <c r="A137" s="103"/>
      <c r="B137" s="964" t="s">
        <v>51</v>
      </c>
      <c r="C137" s="964"/>
      <c r="D137" s="964"/>
      <c r="E137" s="964"/>
      <c r="F137" s="964"/>
      <c r="G137" s="964"/>
      <c r="H137" s="964"/>
      <c r="I137" s="964"/>
      <c r="J137" s="964"/>
    </row>
    <row r="138" spans="1:11" ht="48" customHeight="1">
      <c r="A138" s="149" t="s">
        <v>1067</v>
      </c>
      <c r="B138" s="150" t="s">
        <v>1167</v>
      </c>
      <c r="C138" s="968" t="s">
        <v>1393</v>
      </c>
      <c r="D138" s="171"/>
      <c r="E138" s="167"/>
      <c r="F138" s="167"/>
      <c r="G138" s="167"/>
      <c r="H138" s="167"/>
      <c r="I138" s="167"/>
      <c r="J138" s="260"/>
    </row>
    <row r="139" spans="1:11" ht="17.25" customHeight="1">
      <c r="A139" s="122"/>
      <c r="B139" s="123" t="s">
        <v>1168</v>
      </c>
      <c r="C139" s="969"/>
      <c r="D139" s="971" t="s">
        <v>2288</v>
      </c>
      <c r="E139" s="161" t="s">
        <v>1395</v>
      </c>
      <c r="F139" s="207" t="s">
        <v>1364</v>
      </c>
      <c r="G139" s="207" t="s">
        <v>1364</v>
      </c>
      <c r="H139" s="207" t="s">
        <v>1364</v>
      </c>
      <c r="I139" s="207">
        <v>12.1</v>
      </c>
      <c r="J139" s="255">
        <v>1</v>
      </c>
    </row>
    <row r="140" spans="1:11" ht="18" customHeight="1">
      <c r="A140" s="109"/>
      <c r="B140" s="126" t="s">
        <v>1169</v>
      </c>
      <c r="C140" s="970"/>
      <c r="D140" s="972"/>
      <c r="E140" s="162" t="s">
        <v>1395</v>
      </c>
      <c r="F140" s="208" t="s">
        <v>1364</v>
      </c>
      <c r="G140" s="208" t="s">
        <v>1364</v>
      </c>
      <c r="H140" s="208" t="s">
        <v>1364</v>
      </c>
      <c r="I140" s="208" t="s">
        <v>1364</v>
      </c>
      <c r="J140" s="259" t="s">
        <v>1116</v>
      </c>
    </row>
    <row r="141" spans="1:11" ht="30">
      <c r="A141" s="109" t="s">
        <v>1068</v>
      </c>
      <c r="B141" s="129" t="s">
        <v>863</v>
      </c>
      <c r="C141" s="893" t="s">
        <v>1369</v>
      </c>
      <c r="D141" s="129" t="s">
        <v>825</v>
      </c>
      <c r="E141" s="181" t="s">
        <v>864</v>
      </c>
      <c r="F141" s="208">
        <v>8.1</v>
      </c>
      <c r="G141" s="350" t="s">
        <v>1674</v>
      </c>
      <c r="H141" s="350" t="s">
        <v>1735</v>
      </c>
      <c r="I141" s="350"/>
      <c r="J141" s="259" t="s">
        <v>1375</v>
      </c>
    </row>
    <row r="142" spans="1:11" ht="30">
      <c r="A142" s="109" t="s">
        <v>1069</v>
      </c>
      <c r="B142" s="133" t="s">
        <v>865</v>
      </c>
      <c r="C142" s="176" t="s">
        <v>1369</v>
      </c>
      <c r="D142" s="110" t="s">
        <v>1880</v>
      </c>
      <c r="E142" s="141" t="s">
        <v>866</v>
      </c>
      <c r="F142" s="537" t="s">
        <v>1364</v>
      </c>
      <c r="G142" s="537" t="s">
        <v>1364</v>
      </c>
      <c r="H142" s="537" t="s">
        <v>1736</v>
      </c>
      <c r="I142" s="537" t="s">
        <v>1364</v>
      </c>
      <c r="J142" s="442" t="s">
        <v>1376</v>
      </c>
    </row>
    <row r="143" spans="1:11" ht="33.75" customHeight="1">
      <c r="A143" s="109" t="s">
        <v>1070</v>
      </c>
      <c r="B143" s="110" t="s">
        <v>1170</v>
      </c>
      <c r="C143" s="176" t="s">
        <v>1391</v>
      </c>
      <c r="D143" s="110" t="s">
        <v>908</v>
      </c>
      <c r="E143" s="141" t="s">
        <v>867</v>
      </c>
      <c r="F143" s="537">
        <v>6.94</v>
      </c>
      <c r="G143" s="537" t="s">
        <v>1364</v>
      </c>
      <c r="H143" s="537" t="s">
        <v>1364</v>
      </c>
      <c r="I143" s="537" t="s">
        <v>1364</v>
      </c>
      <c r="J143" s="442" t="s">
        <v>1372</v>
      </c>
      <c r="K143" s="963"/>
    </row>
    <row r="144" spans="1:11" ht="30.75" thickBot="1">
      <c r="A144" s="111" t="s">
        <v>1071</v>
      </c>
      <c r="B144" s="112" t="s">
        <v>868</v>
      </c>
      <c r="C144" s="221" t="s">
        <v>1391</v>
      </c>
      <c r="D144" s="112" t="s">
        <v>908</v>
      </c>
      <c r="E144" s="142" t="s">
        <v>869</v>
      </c>
      <c r="F144" s="165">
        <v>6.23</v>
      </c>
      <c r="G144" s="165" t="s">
        <v>1364</v>
      </c>
      <c r="H144" s="165" t="s">
        <v>1364</v>
      </c>
      <c r="I144" s="165" t="s">
        <v>1364</v>
      </c>
      <c r="J144" s="253" t="s">
        <v>1372</v>
      </c>
      <c r="K144" s="963"/>
    </row>
    <row r="145" spans="1:14" ht="21.75" customHeight="1" thickBot="1">
      <c r="A145" s="103"/>
      <c r="B145" s="964" t="s">
        <v>52</v>
      </c>
      <c r="C145" s="964"/>
      <c r="D145" s="964"/>
      <c r="E145" s="964"/>
      <c r="F145" s="964"/>
      <c r="G145" s="964"/>
      <c r="H145" s="964"/>
      <c r="I145" s="964"/>
      <c r="J145" s="964"/>
    </row>
    <row r="146" spans="1:14" ht="30">
      <c r="A146" s="107" t="s">
        <v>870</v>
      </c>
      <c r="B146" s="108" t="s">
        <v>1473</v>
      </c>
      <c r="C146" s="220" t="s">
        <v>1095</v>
      </c>
      <c r="D146" s="108" t="s">
        <v>825</v>
      </c>
      <c r="E146" s="156" t="s">
        <v>1472</v>
      </c>
      <c r="F146" s="538">
        <v>17</v>
      </c>
      <c r="G146" s="538">
        <v>17</v>
      </c>
      <c r="H146" s="538" t="s">
        <v>2260</v>
      </c>
      <c r="I146" s="538" t="s">
        <v>2261</v>
      </c>
      <c r="J146" s="257" t="s">
        <v>1407</v>
      </c>
    </row>
    <row r="147" spans="1:14" ht="30.75" thickBot="1">
      <c r="A147" s="111" t="s">
        <v>871</v>
      </c>
      <c r="B147" s="112" t="s">
        <v>872</v>
      </c>
      <c r="C147" s="221" t="s">
        <v>1369</v>
      </c>
      <c r="D147" s="112" t="s">
        <v>825</v>
      </c>
      <c r="E147" s="142" t="s">
        <v>873</v>
      </c>
      <c r="F147" s="165">
        <v>98.6</v>
      </c>
      <c r="G147" s="165" t="s">
        <v>1675</v>
      </c>
      <c r="H147" s="165" t="s">
        <v>1737</v>
      </c>
      <c r="I147" s="441" t="s">
        <v>2259</v>
      </c>
      <c r="J147" s="253" t="s">
        <v>1377</v>
      </c>
    </row>
    <row r="148" spans="1:14" ht="21" customHeight="1" thickBot="1">
      <c r="A148" s="209"/>
      <c r="B148" s="964" t="s">
        <v>53</v>
      </c>
      <c r="C148" s="964"/>
      <c r="D148" s="964"/>
      <c r="E148" s="964"/>
      <c r="F148" s="964"/>
      <c r="G148" s="964"/>
      <c r="H148" s="964"/>
      <c r="I148" s="964"/>
      <c r="J148" s="964"/>
      <c r="K148" s="446"/>
    </row>
    <row r="149" spans="1:14" ht="30">
      <c r="A149" s="107" t="s">
        <v>874</v>
      </c>
      <c r="B149" s="108" t="s">
        <v>1474</v>
      </c>
      <c r="C149" s="220" t="s">
        <v>1394</v>
      </c>
      <c r="D149" s="108" t="s">
        <v>1264</v>
      </c>
      <c r="E149" s="156" t="s">
        <v>875</v>
      </c>
      <c r="F149" s="538">
        <v>3.5</v>
      </c>
      <c r="G149" s="538" t="s">
        <v>1676</v>
      </c>
      <c r="H149" s="538">
        <v>4.5</v>
      </c>
      <c r="I149" s="443" t="s">
        <v>2262</v>
      </c>
      <c r="J149" s="257" t="s">
        <v>1469</v>
      </c>
      <c r="N149" s="199"/>
    </row>
    <row r="150" spans="1:14" ht="45">
      <c r="A150" s="109" t="s">
        <v>876</v>
      </c>
      <c r="B150" s="110" t="s">
        <v>877</v>
      </c>
      <c r="C150" s="176" t="s">
        <v>1369</v>
      </c>
      <c r="D150" s="110" t="s">
        <v>825</v>
      </c>
      <c r="E150" s="141" t="s">
        <v>1395</v>
      </c>
      <c r="F150" s="537" t="s">
        <v>1364</v>
      </c>
      <c r="G150" s="537" t="s">
        <v>1364</v>
      </c>
      <c r="H150" s="537" t="s">
        <v>1364</v>
      </c>
      <c r="I150" s="537" t="s">
        <v>1364</v>
      </c>
      <c r="J150" s="442" t="s">
        <v>1375</v>
      </c>
    </row>
    <row r="151" spans="1:14" ht="30.75" thickBot="1">
      <c r="A151" s="111" t="s">
        <v>878</v>
      </c>
      <c r="B151" s="112" t="s">
        <v>1171</v>
      </c>
      <c r="C151" s="221" t="s">
        <v>1369</v>
      </c>
      <c r="D151" s="112" t="s">
        <v>825</v>
      </c>
      <c r="E151" s="142" t="s">
        <v>879</v>
      </c>
      <c r="F151" s="165">
        <v>21.6</v>
      </c>
      <c r="G151" s="165" t="s">
        <v>1677</v>
      </c>
      <c r="H151" s="165" t="s">
        <v>1738</v>
      </c>
      <c r="I151" s="441" t="s">
        <v>2263</v>
      </c>
      <c r="J151" s="253" t="s">
        <v>1470</v>
      </c>
    </row>
    <row r="152" spans="1:14" ht="23.25" customHeight="1" thickBot="1">
      <c r="A152" s="103"/>
      <c r="B152" s="964" t="s">
        <v>54</v>
      </c>
      <c r="C152" s="964"/>
      <c r="D152" s="964"/>
      <c r="E152" s="964"/>
      <c r="F152" s="964"/>
      <c r="G152" s="964"/>
      <c r="H152" s="964"/>
      <c r="I152" s="964"/>
      <c r="J152" s="964"/>
    </row>
    <row r="153" spans="1:14" ht="46.5" customHeight="1">
      <c r="A153" s="107" t="s">
        <v>880</v>
      </c>
      <c r="B153" s="173" t="s">
        <v>1936</v>
      </c>
      <c r="C153" s="220" t="s">
        <v>1095</v>
      </c>
      <c r="D153" s="108" t="s">
        <v>825</v>
      </c>
      <c r="E153" s="156" t="s">
        <v>740</v>
      </c>
      <c r="F153" s="538">
        <v>1</v>
      </c>
      <c r="G153" s="538">
        <v>1</v>
      </c>
      <c r="H153" s="538">
        <v>2</v>
      </c>
      <c r="I153" s="538">
        <v>2</v>
      </c>
      <c r="J153" s="257" t="s">
        <v>1471</v>
      </c>
    </row>
    <row r="154" spans="1:14" ht="33" customHeight="1">
      <c r="A154" s="136" t="s">
        <v>881</v>
      </c>
      <c r="B154" s="121" t="s">
        <v>1477</v>
      </c>
      <c r="C154" s="224" t="s">
        <v>1095</v>
      </c>
      <c r="D154" s="120" t="s">
        <v>825</v>
      </c>
      <c r="E154" s="204" t="s">
        <v>882</v>
      </c>
      <c r="F154" s="164">
        <v>1.06</v>
      </c>
      <c r="G154" s="164">
        <v>1.06</v>
      </c>
      <c r="H154" s="164">
        <v>1.06</v>
      </c>
      <c r="I154" s="164">
        <v>1.06</v>
      </c>
      <c r="J154" s="254" t="s">
        <v>1372</v>
      </c>
    </row>
    <row r="155" spans="1:14" ht="31.5" customHeight="1">
      <c r="A155" s="137"/>
      <c r="B155" s="458" t="s">
        <v>1478</v>
      </c>
      <c r="C155" s="225"/>
      <c r="D155" s="124"/>
      <c r="E155" s="161" t="s">
        <v>1739</v>
      </c>
      <c r="F155" s="212">
        <v>0.38</v>
      </c>
      <c r="G155" s="207">
        <v>0.38</v>
      </c>
      <c r="H155" s="207">
        <v>0.39</v>
      </c>
      <c r="I155" s="207">
        <v>0.39</v>
      </c>
      <c r="J155" s="255" t="s">
        <v>1378</v>
      </c>
    </row>
    <row r="156" spans="1:14" ht="48" customHeight="1">
      <c r="A156" s="138"/>
      <c r="B156" s="128" t="s">
        <v>1479</v>
      </c>
      <c r="C156" s="226"/>
      <c r="D156" s="127"/>
      <c r="E156" s="162" t="s">
        <v>1395</v>
      </c>
      <c r="F156" s="208">
        <v>13</v>
      </c>
      <c r="G156" s="208">
        <v>13</v>
      </c>
      <c r="H156" s="208">
        <v>13</v>
      </c>
      <c r="I156" s="208">
        <v>13</v>
      </c>
      <c r="J156" s="259" t="s">
        <v>1475</v>
      </c>
    </row>
    <row r="157" spans="1:14" ht="45.75" thickBot="1">
      <c r="A157" s="111" t="s">
        <v>883</v>
      </c>
      <c r="B157" s="130" t="s">
        <v>884</v>
      </c>
      <c r="C157" s="227" t="s">
        <v>1369</v>
      </c>
      <c r="D157" s="130" t="s">
        <v>1524</v>
      </c>
      <c r="E157" s="194" t="s">
        <v>1395</v>
      </c>
      <c r="F157" s="211">
        <v>13.3</v>
      </c>
      <c r="G157" s="211" t="s">
        <v>1678</v>
      </c>
      <c r="H157" s="211">
        <v>14</v>
      </c>
      <c r="I157" s="211" t="s">
        <v>2264</v>
      </c>
      <c r="J157" s="256">
        <v>100</v>
      </c>
    </row>
    <row r="158" spans="1:14" ht="7.5" customHeight="1">
      <c r="A158" s="113"/>
      <c r="B158" s="113"/>
      <c r="C158" s="222"/>
      <c r="D158" s="113"/>
      <c r="E158" s="203"/>
      <c r="F158" s="203"/>
      <c r="G158" s="203"/>
      <c r="H158" s="203"/>
      <c r="I158" s="203"/>
      <c r="J158" s="203"/>
    </row>
    <row r="159" spans="1:14" ht="15">
      <c r="A159" s="809"/>
      <c r="B159" s="965" t="s">
        <v>885</v>
      </c>
      <c r="C159" s="965"/>
      <c r="D159" s="966"/>
      <c r="E159" s="810"/>
      <c r="F159" s="811"/>
      <c r="G159" s="811"/>
      <c r="H159" s="811"/>
      <c r="I159" s="813"/>
      <c r="J159" s="812"/>
    </row>
    <row r="160" spans="1:14" ht="15.75" thickBot="1">
      <c r="A160" s="656"/>
      <c r="B160" s="956" t="s">
        <v>55</v>
      </c>
      <c r="C160" s="956"/>
      <c r="D160" s="956"/>
      <c r="E160" s="956"/>
      <c r="F160" s="956"/>
      <c r="G160" s="956"/>
      <c r="H160" s="956"/>
      <c r="I160" s="956"/>
      <c r="J160" s="956"/>
    </row>
    <row r="161" spans="1:10" ht="31.5" customHeight="1">
      <c r="A161" s="657" t="s">
        <v>1072</v>
      </c>
      <c r="B161" s="658" t="s">
        <v>886</v>
      </c>
      <c r="C161" s="659" t="s">
        <v>1391</v>
      </c>
      <c r="D161" s="660" t="s">
        <v>1623</v>
      </c>
      <c r="E161" s="659" t="s">
        <v>887</v>
      </c>
      <c r="F161" s="957" t="s">
        <v>1332</v>
      </c>
      <c r="G161" s="959" t="s">
        <v>1332</v>
      </c>
      <c r="H161" s="959" t="s">
        <v>1332</v>
      </c>
      <c r="I161" s="959" t="s">
        <v>1332</v>
      </c>
      <c r="J161" s="661" t="s">
        <v>1408</v>
      </c>
    </row>
    <row r="162" spans="1:10" ht="20.100000000000001" customHeight="1">
      <c r="A162" s="662" t="s">
        <v>1073</v>
      </c>
      <c r="B162" s="663" t="s">
        <v>888</v>
      </c>
      <c r="C162" s="664" t="s">
        <v>1391</v>
      </c>
      <c r="D162" s="665" t="s">
        <v>908</v>
      </c>
      <c r="E162" s="664" t="s">
        <v>889</v>
      </c>
      <c r="F162" s="958"/>
      <c r="G162" s="960"/>
      <c r="H162" s="960"/>
      <c r="I162" s="960"/>
      <c r="J162" s="666" t="s">
        <v>1408</v>
      </c>
    </row>
    <row r="163" spans="1:10" ht="20.100000000000001" customHeight="1">
      <c r="A163" s="662" t="s">
        <v>1074</v>
      </c>
      <c r="B163" s="663" t="s">
        <v>890</v>
      </c>
      <c r="C163" s="664" t="s">
        <v>1391</v>
      </c>
      <c r="D163" s="665" t="s">
        <v>908</v>
      </c>
      <c r="E163" s="664" t="s">
        <v>891</v>
      </c>
      <c r="F163" s="958"/>
      <c r="G163" s="960"/>
      <c r="H163" s="960"/>
      <c r="I163" s="960"/>
      <c r="J163" s="666" t="s">
        <v>1408</v>
      </c>
    </row>
    <row r="164" spans="1:10" ht="20.100000000000001" customHeight="1">
      <c r="A164" s="662" t="s">
        <v>1075</v>
      </c>
      <c r="B164" s="663" t="s">
        <v>1165</v>
      </c>
      <c r="C164" s="664" t="s">
        <v>1391</v>
      </c>
      <c r="D164" s="665" t="s">
        <v>908</v>
      </c>
      <c r="E164" s="664" t="s">
        <v>892</v>
      </c>
      <c r="F164" s="667"/>
      <c r="G164" s="668"/>
      <c r="H164" s="667"/>
      <c r="I164" s="667"/>
      <c r="J164" s="666" t="s">
        <v>1408</v>
      </c>
    </row>
    <row r="165" spans="1:10" ht="36" customHeight="1">
      <c r="A165" s="662" t="s">
        <v>1076</v>
      </c>
      <c r="B165" s="663" t="s">
        <v>893</v>
      </c>
      <c r="C165" s="664" t="s">
        <v>1391</v>
      </c>
      <c r="D165" s="665" t="s">
        <v>1622</v>
      </c>
      <c r="E165" s="664" t="s">
        <v>894</v>
      </c>
      <c r="F165" s="797">
        <v>7.3</v>
      </c>
      <c r="G165" s="668" t="s">
        <v>1679</v>
      </c>
      <c r="H165" s="667" t="s">
        <v>1330</v>
      </c>
      <c r="I165" s="667" t="s">
        <v>1330</v>
      </c>
      <c r="J165" s="666" t="s">
        <v>1408</v>
      </c>
    </row>
    <row r="166" spans="1:10" ht="20.100000000000001" customHeight="1">
      <c r="A166" s="669" t="s">
        <v>1077</v>
      </c>
      <c r="B166" s="665" t="s">
        <v>1164</v>
      </c>
      <c r="C166" s="664" t="s">
        <v>1391</v>
      </c>
      <c r="D166" s="665" t="s">
        <v>908</v>
      </c>
      <c r="E166" s="898" t="s">
        <v>895</v>
      </c>
      <c r="F166" s="961" t="s">
        <v>1332</v>
      </c>
      <c r="G166" s="962" t="s">
        <v>1332</v>
      </c>
      <c r="H166" s="962" t="s">
        <v>1332</v>
      </c>
      <c r="I166" s="962" t="s">
        <v>1332</v>
      </c>
      <c r="J166" s="666" t="s">
        <v>1408</v>
      </c>
    </row>
    <row r="167" spans="1:10" ht="30">
      <c r="A167" s="670" t="s">
        <v>1078</v>
      </c>
      <c r="B167" s="671" t="s">
        <v>1239</v>
      </c>
      <c r="C167" s="672"/>
      <c r="D167" s="665"/>
      <c r="E167" s="898"/>
      <c r="F167" s="958"/>
      <c r="G167" s="960"/>
      <c r="H167" s="960"/>
      <c r="I167" s="960"/>
      <c r="J167" s="673"/>
    </row>
    <row r="168" spans="1:10" ht="15">
      <c r="A168" s="669"/>
      <c r="B168" s="674" t="s">
        <v>1172</v>
      </c>
      <c r="C168" s="675" t="s">
        <v>1369</v>
      </c>
      <c r="D168" s="967" t="s">
        <v>908</v>
      </c>
      <c r="E168" s="664" t="s">
        <v>1140</v>
      </c>
      <c r="F168" s="958"/>
      <c r="G168" s="960"/>
      <c r="H168" s="960"/>
      <c r="I168" s="960"/>
      <c r="J168" s="666" t="s">
        <v>1375</v>
      </c>
    </row>
    <row r="169" spans="1:10" ht="14.25" customHeight="1">
      <c r="A169" s="669"/>
      <c r="B169" s="674" t="s">
        <v>1173</v>
      </c>
      <c r="C169" s="675"/>
      <c r="D169" s="967"/>
      <c r="E169" s="664" t="s">
        <v>1141</v>
      </c>
      <c r="F169" s="675"/>
      <c r="G169" s="899"/>
      <c r="H169" s="675"/>
      <c r="I169" s="675"/>
      <c r="J169" s="666" t="s">
        <v>1375</v>
      </c>
    </row>
    <row r="170" spans="1:10" ht="15">
      <c r="A170" s="669"/>
      <c r="B170" s="674" t="s">
        <v>1174</v>
      </c>
      <c r="C170" s="675"/>
      <c r="D170" s="967"/>
      <c r="E170" s="664" t="s">
        <v>1142</v>
      </c>
      <c r="F170" s="675"/>
      <c r="G170" s="899"/>
      <c r="H170" s="675"/>
      <c r="I170" s="675"/>
      <c r="J170" s="666" t="s">
        <v>1476</v>
      </c>
    </row>
    <row r="171" spans="1:10" ht="15">
      <c r="A171" s="662"/>
      <c r="B171" s="676" t="s">
        <v>1175</v>
      </c>
      <c r="C171" s="667"/>
      <c r="D171" s="677"/>
      <c r="E171" s="668" t="s">
        <v>1143</v>
      </c>
      <c r="F171" s="678"/>
      <c r="G171" s="668"/>
      <c r="H171" s="667"/>
      <c r="I171" s="667"/>
      <c r="J171" s="679" t="s">
        <v>1376</v>
      </c>
    </row>
    <row r="172" spans="1:10" ht="45">
      <c r="A172" s="662" t="s">
        <v>1079</v>
      </c>
      <c r="B172" s="663" t="s">
        <v>896</v>
      </c>
      <c r="C172" s="664" t="s">
        <v>1095</v>
      </c>
      <c r="D172" s="663" t="s">
        <v>2290</v>
      </c>
      <c r="E172" s="664" t="s">
        <v>778</v>
      </c>
      <c r="F172" s="680">
        <v>4</v>
      </c>
      <c r="G172" s="664">
        <v>6</v>
      </c>
      <c r="H172" s="797">
        <v>13</v>
      </c>
      <c r="I172" s="797" t="s">
        <v>2265</v>
      </c>
      <c r="J172" s="666" t="s">
        <v>2289</v>
      </c>
    </row>
    <row r="173" spans="1:10" ht="45.75" thickBot="1">
      <c r="A173" s="681" t="s">
        <v>1080</v>
      </c>
      <c r="B173" s="682" t="s">
        <v>897</v>
      </c>
      <c r="C173" s="683" t="s">
        <v>1177</v>
      </c>
      <c r="D173" s="682" t="s">
        <v>2290</v>
      </c>
      <c r="E173" s="683" t="s">
        <v>898</v>
      </c>
      <c r="F173" s="683" t="s">
        <v>1480</v>
      </c>
      <c r="G173" s="683" t="s">
        <v>1480</v>
      </c>
      <c r="H173" s="798" t="s">
        <v>2267</v>
      </c>
      <c r="I173" s="798" t="s">
        <v>2266</v>
      </c>
      <c r="J173" s="684" t="s">
        <v>1414</v>
      </c>
    </row>
    <row r="174" spans="1:10" ht="9" customHeight="1">
      <c r="A174" s="685"/>
      <c r="B174" s="685"/>
      <c r="C174" s="686"/>
      <c r="D174" s="685"/>
      <c r="E174" s="686"/>
      <c r="F174" s="686"/>
      <c r="G174" s="686"/>
      <c r="H174" s="686"/>
      <c r="I174" s="686"/>
      <c r="J174" s="686"/>
    </row>
    <row r="175" spans="1:10" ht="23.25" customHeight="1" thickBot="1">
      <c r="A175" s="656"/>
      <c r="B175" s="956" t="s">
        <v>56</v>
      </c>
      <c r="C175" s="956"/>
      <c r="D175" s="956"/>
      <c r="E175" s="956"/>
      <c r="F175" s="956"/>
      <c r="G175" s="956"/>
      <c r="H175" s="956"/>
      <c r="I175" s="956"/>
      <c r="J175" s="956"/>
    </row>
    <row r="176" spans="1:10" ht="45">
      <c r="A176" s="657" t="s">
        <v>900</v>
      </c>
      <c r="B176" s="658" t="s">
        <v>1280</v>
      </c>
      <c r="C176" s="659" t="s">
        <v>1390</v>
      </c>
      <c r="D176" s="687" t="s">
        <v>2291</v>
      </c>
      <c r="E176" s="659" t="s">
        <v>1302</v>
      </c>
      <c r="F176" s="896" t="s">
        <v>1302</v>
      </c>
      <c r="G176" s="896" t="s">
        <v>1302</v>
      </c>
      <c r="H176" s="896" t="s">
        <v>2268</v>
      </c>
      <c r="I176" s="896" t="s">
        <v>2269</v>
      </c>
      <c r="J176" s="661" t="s">
        <v>1481</v>
      </c>
    </row>
    <row r="177" spans="1:10" ht="48.75" customHeight="1">
      <c r="A177" s="688" t="s">
        <v>902</v>
      </c>
      <c r="B177" s="663" t="s">
        <v>1485</v>
      </c>
      <c r="C177" s="664" t="s">
        <v>1095</v>
      </c>
      <c r="D177" s="689" t="s">
        <v>2292</v>
      </c>
      <c r="E177" s="664">
        <v>0</v>
      </c>
      <c r="F177" s="797" t="s">
        <v>1559</v>
      </c>
      <c r="G177" s="797" t="s">
        <v>1560</v>
      </c>
      <c r="H177" s="797" t="s">
        <v>1728</v>
      </c>
      <c r="I177" s="797" t="s">
        <v>2043</v>
      </c>
      <c r="J177" s="666" t="s">
        <v>1372</v>
      </c>
    </row>
    <row r="178" spans="1:10" ht="183.75" customHeight="1">
      <c r="A178" s="670" t="s">
        <v>903</v>
      </c>
      <c r="B178" s="665" t="s">
        <v>904</v>
      </c>
      <c r="C178" s="898" t="s">
        <v>1390</v>
      </c>
      <c r="D178" s="689" t="s">
        <v>2293</v>
      </c>
      <c r="E178" s="664">
        <v>0</v>
      </c>
      <c r="F178" s="664">
        <v>0</v>
      </c>
      <c r="G178" s="664" t="s">
        <v>1569</v>
      </c>
      <c r="H178" s="664" t="s">
        <v>1937</v>
      </c>
      <c r="I178" s="224" t="s">
        <v>2294</v>
      </c>
      <c r="J178" s="666" t="s">
        <v>1407</v>
      </c>
    </row>
    <row r="179" spans="1:10" ht="105.75" customHeight="1">
      <c r="A179" s="662"/>
      <c r="B179" s="677"/>
      <c r="C179" s="668"/>
      <c r="D179" s="689" t="s">
        <v>1939</v>
      </c>
      <c r="E179" s="668"/>
      <c r="F179" s="667"/>
      <c r="G179" s="797" t="s">
        <v>1938</v>
      </c>
      <c r="H179" s="797" t="s">
        <v>1938</v>
      </c>
      <c r="I179" s="797" t="s">
        <v>1938</v>
      </c>
      <c r="J179" s="679"/>
    </row>
    <row r="180" spans="1:10" ht="39.75" customHeight="1">
      <c r="A180" s="662" t="s">
        <v>905</v>
      </c>
      <c r="B180" s="663" t="s">
        <v>906</v>
      </c>
      <c r="C180" s="664" t="s">
        <v>1253</v>
      </c>
      <c r="D180" s="689" t="s">
        <v>1817</v>
      </c>
      <c r="E180" s="664">
        <v>0</v>
      </c>
      <c r="F180" s="797">
        <v>0</v>
      </c>
      <c r="G180" s="797">
        <v>0</v>
      </c>
      <c r="H180" s="797" t="s">
        <v>2295</v>
      </c>
      <c r="I180" s="797" t="s">
        <v>2295</v>
      </c>
      <c r="J180" s="666" t="s">
        <v>1372</v>
      </c>
    </row>
    <row r="181" spans="1:10" ht="123" customHeight="1">
      <c r="A181" s="688" t="s">
        <v>907</v>
      </c>
      <c r="B181" s="663" t="s">
        <v>2044</v>
      </c>
      <c r="C181" s="664" t="s">
        <v>1483</v>
      </c>
      <c r="D181" s="663" t="s">
        <v>1484</v>
      </c>
      <c r="E181" s="664" t="s">
        <v>1395</v>
      </c>
      <c r="F181" s="797" t="s">
        <v>1331</v>
      </c>
      <c r="G181" s="797" t="s">
        <v>1331</v>
      </c>
      <c r="H181" s="664" t="s">
        <v>2045</v>
      </c>
      <c r="I181" s="339" t="s">
        <v>2198</v>
      </c>
      <c r="J181" s="666" t="s">
        <v>1377</v>
      </c>
    </row>
    <row r="182" spans="1:10" ht="213" customHeight="1">
      <c r="A182" s="669"/>
      <c r="B182" s="702"/>
      <c r="C182" s="899"/>
      <c r="D182" s="702"/>
      <c r="E182" s="899"/>
      <c r="F182" s="675"/>
      <c r="G182" s="675"/>
      <c r="H182" s="675"/>
      <c r="I182" s="225" t="s">
        <v>2296</v>
      </c>
      <c r="J182" s="807"/>
    </row>
    <row r="183" spans="1:10" ht="123" customHeight="1">
      <c r="A183" s="669"/>
      <c r="B183" s="702"/>
      <c r="C183" s="899"/>
      <c r="D183" s="702"/>
      <c r="E183" s="899"/>
      <c r="F183" s="675"/>
      <c r="G183" s="675"/>
      <c r="H183" s="675"/>
      <c r="I183" s="339" t="s">
        <v>2297</v>
      </c>
      <c r="J183" s="807"/>
    </row>
    <row r="184" spans="1:10" ht="60.75" customHeight="1">
      <c r="A184" s="662"/>
      <c r="B184" s="702"/>
      <c r="C184" s="899"/>
      <c r="D184" s="702"/>
      <c r="E184" s="899"/>
      <c r="F184" s="675"/>
      <c r="G184" s="675"/>
      <c r="H184" s="675"/>
      <c r="I184" s="224" t="s">
        <v>2298</v>
      </c>
      <c r="J184" s="807"/>
    </row>
    <row r="185" spans="1:10" ht="66.75" customHeight="1" thickBot="1">
      <c r="A185" s="681" t="s">
        <v>909</v>
      </c>
      <c r="B185" s="682" t="s">
        <v>910</v>
      </c>
      <c r="C185" s="683" t="s">
        <v>1483</v>
      </c>
      <c r="D185" s="682" t="s">
        <v>1484</v>
      </c>
      <c r="E185" s="683" t="s">
        <v>1395</v>
      </c>
      <c r="F185" s="798"/>
      <c r="G185" s="798" t="s">
        <v>1898</v>
      </c>
      <c r="H185" s="798" t="s">
        <v>1898</v>
      </c>
      <c r="I185" s="221" t="s">
        <v>2046</v>
      </c>
      <c r="J185" s="684" t="s">
        <v>1377</v>
      </c>
    </row>
    <row r="186" spans="1:10" ht="15">
      <c r="A186" s="685"/>
      <c r="B186" s="685"/>
      <c r="C186" s="686"/>
      <c r="D186" s="685"/>
      <c r="E186" s="686"/>
      <c r="F186" s="686"/>
      <c r="G186" s="686"/>
      <c r="H186" s="686"/>
      <c r="I186" s="686"/>
      <c r="J186" s="686"/>
    </row>
    <row r="187" spans="1:10" ht="15.75" thickBot="1">
      <c r="A187" s="656"/>
      <c r="B187" s="956" t="s">
        <v>57</v>
      </c>
      <c r="C187" s="956"/>
      <c r="D187" s="956"/>
      <c r="E187" s="956"/>
      <c r="F187" s="956"/>
      <c r="G187" s="956"/>
      <c r="H187" s="956"/>
      <c r="I187" s="956"/>
      <c r="J187" s="956"/>
    </row>
    <row r="188" spans="1:10" ht="31.5" customHeight="1">
      <c r="A188" s="657" t="s">
        <v>911</v>
      </c>
      <c r="B188" s="658" t="s">
        <v>1940</v>
      </c>
      <c r="C188" s="659" t="s">
        <v>1178</v>
      </c>
      <c r="D188" s="658" t="s">
        <v>2290</v>
      </c>
      <c r="E188" s="659" t="s">
        <v>912</v>
      </c>
      <c r="F188" s="690">
        <v>119</v>
      </c>
      <c r="G188" s="659">
        <v>119</v>
      </c>
      <c r="H188" s="659">
        <v>121</v>
      </c>
      <c r="I188" s="896">
        <v>121</v>
      </c>
      <c r="J188" s="661">
        <v>140</v>
      </c>
    </row>
    <row r="189" spans="1:10" ht="47.25" customHeight="1">
      <c r="A189" s="662" t="s">
        <v>913</v>
      </c>
      <c r="B189" s="677" t="s">
        <v>1281</v>
      </c>
      <c r="C189" s="668" t="s">
        <v>1180</v>
      </c>
      <c r="D189" s="663" t="s">
        <v>2290</v>
      </c>
      <c r="E189" s="668" t="s">
        <v>1301</v>
      </c>
      <c r="F189" s="691" t="s">
        <v>1807</v>
      </c>
      <c r="G189" s="691" t="s">
        <v>1807</v>
      </c>
      <c r="H189" s="692" t="s">
        <v>1808</v>
      </c>
      <c r="I189" s="692" t="s">
        <v>2097</v>
      </c>
      <c r="J189" s="679" t="s">
        <v>1481</v>
      </c>
    </row>
    <row r="190" spans="1:10" ht="50.25" customHeight="1">
      <c r="A190" s="662" t="s">
        <v>914</v>
      </c>
      <c r="B190" s="663" t="s">
        <v>1282</v>
      </c>
      <c r="C190" s="664" t="s">
        <v>1905</v>
      </c>
      <c r="D190" s="663" t="s">
        <v>2290</v>
      </c>
      <c r="E190" s="664" t="s">
        <v>1903</v>
      </c>
      <c r="F190" s="672" t="s">
        <v>1904</v>
      </c>
      <c r="G190" s="672" t="s">
        <v>2047</v>
      </c>
      <c r="H190" s="672" t="s">
        <v>2048</v>
      </c>
      <c r="I190" s="672" t="s">
        <v>2048</v>
      </c>
      <c r="J190" s="666" t="s">
        <v>1482</v>
      </c>
    </row>
    <row r="191" spans="1:10" ht="51.75" customHeight="1">
      <c r="A191" s="688" t="s">
        <v>915</v>
      </c>
      <c r="B191" s="663" t="s">
        <v>1941</v>
      </c>
      <c r="C191" s="664" t="s">
        <v>1095</v>
      </c>
      <c r="D191" s="663" t="s">
        <v>2290</v>
      </c>
      <c r="E191" s="664" t="s">
        <v>916</v>
      </c>
      <c r="F191" s="797">
        <v>38</v>
      </c>
      <c r="G191" s="797" t="s">
        <v>1680</v>
      </c>
      <c r="H191" s="797" t="s">
        <v>1809</v>
      </c>
      <c r="I191" s="797" t="s">
        <v>2049</v>
      </c>
      <c r="J191" s="666" t="s">
        <v>1415</v>
      </c>
    </row>
    <row r="192" spans="1:10" ht="28.5" customHeight="1">
      <c r="A192" s="662" t="s">
        <v>917</v>
      </c>
      <c r="B192" s="663" t="s">
        <v>1486</v>
      </c>
      <c r="C192" s="664" t="s">
        <v>1369</v>
      </c>
      <c r="D192" s="663" t="s">
        <v>2290</v>
      </c>
      <c r="E192" s="664" t="s">
        <v>918</v>
      </c>
      <c r="F192" s="672">
        <v>68</v>
      </c>
      <c r="G192" s="672" t="s">
        <v>1681</v>
      </c>
      <c r="H192" s="672" t="s">
        <v>1810</v>
      </c>
      <c r="I192" s="672" t="s">
        <v>2050</v>
      </c>
      <c r="J192" s="666">
        <v>100</v>
      </c>
    </row>
    <row r="193" spans="1:11" ht="30" customHeight="1">
      <c r="A193" s="688" t="s">
        <v>919</v>
      </c>
      <c r="B193" s="663" t="s">
        <v>1166</v>
      </c>
      <c r="C193" s="664" t="s">
        <v>1095</v>
      </c>
      <c r="D193" s="663" t="s">
        <v>2290</v>
      </c>
      <c r="E193" s="664" t="s">
        <v>744</v>
      </c>
      <c r="F193" s="797">
        <v>0</v>
      </c>
      <c r="G193" s="797">
        <v>1</v>
      </c>
      <c r="H193" s="797">
        <v>1</v>
      </c>
      <c r="I193" s="797">
        <v>1</v>
      </c>
      <c r="J193" s="666">
        <v>2</v>
      </c>
    </row>
    <row r="194" spans="1:11" ht="20.25" customHeight="1">
      <c r="A194" s="688" t="s">
        <v>920</v>
      </c>
      <c r="B194" s="663" t="s">
        <v>1102</v>
      </c>
      <c r="C194" s="664" t="s">
        <v>1396</v>
      </c>
      <c r="D194" s="663" t="s">
        <v>908</v>
      </c>
      <c r="E194" s="664" t="s">
        <v>1395</v>
      </c>
      <c r="F194" s="672" t="s">
        <v>1331</v>
      </c>
      <c r="G194" s="672" t="s">
        <v>1331</v>
      </c>
      <c r="H194" s="672" t="s">
        <v>1331</v>
      </c>
      <c r="I194" s="672" t="s">
        <v>1331</v>
      </c>
      <c r="J194" s="666" t="s">
        <v>1408</v>
      </c>
      <c r="K194" s="447"/>
    </row>
    <row r="195" spans="1:11" ht="45" customHeight="1">
      <c r="A195" s="688" t="s">
        <v>921</v>
      </c>
      <c r="B195" s="663" t="s">
        <v>1265</v>
      </c>
      <c r="C195" s="664" t="s">
        <v>1369</v>
      </c>
      <c r="D195" s="663" t="s">
        <v>1346</v>
      </c>
      <c r="E195" s="664" t="s">
        <v>923</v>
      </c>
      <c r="F195" s="797" t="s">
        <v>1300</v>
      </c>
      <c r="G195" s="797" t="s">
        <v>1811</v>
      </c>
      <c r="H195" s="797" t="s">
        <v>1899</v>
      </c>
      <c r="I195" s="797" t="s">
        <v>2051</v>
      </c>
      <c r="J195" s="666" t="s">
        <v>1375</v>
      </c>
      <c r="K195" s="447"/>
    </row>
    <row r="196" spans="1:11" ht="43.5" customHeight="1">
      <c r="A196" s="662" t="s">
        <v>922</v>
      </c>
      <c r="B196" s="663" t="s">
        <v>925</v>
      </c>
      <c r="C196" s="664" t="s">
        <v>1369</v>
      </c>
      <c r="D196" s="663" t="s">
        <v>2290</v>
      </c>
      <c r="E196" s="664" t="s">
        <v>926</v>
      </c>
      <c r="F196" s="672">
        <v>44</v>
      </c>
      <c r="G196" s="672">
        <v>56</v>
      </c>
      <c r="H196" s="672">
        <v>60</v>
      </c>
      <c r="I196" s="672">
        <v>60</v>
      </c>
      <c r="J196" s="666" t="s">
        <v>1416</v>
      </c>
      <c r="K196" s="447"/>
    </row>
    <row r="197" spans="1:11" ht="30.75" customHeight="1">
      <c r="A197" s="662" t="s">
        <v>1103</v>
      </c>
      <c r="B197" s="663" t="s">
        <v>927</v>
      </c>
      <c r="C197" s="664" t="s">
        <v>1369</v>
      </c>
      <c r="D197" s="663" t="s">
        <v>2290</v>
      </c>
      <c r="E197" s="664" t="s">
        <v>928</v>
      </c>
      <c r="F197" s="664">
        <v>12</v>
      </c>
      <c r="G197" s="672">
        <v>19</v>
      </c>
      <c r="H197" s="672">
        <v>34</v>
      </c>
      <c r="I197" s="672">
        <v>34</v>
      </c>
      <c r="J197" s="666" t="s">
        <v>1417</v>
      </c>
      <c r="K197" s="447"/>
    </row>
    <row r="198" spans="1:11" ht="44.25" customHeight="1" thickBot="1">
      <c r="A198" s="733" t="s">
        <v>924</v>
      </c>
      <c r="B198" s="682" t="s">
        <v>929</v>
      </c>
      <c r="C198" s="683" t="s">
        <v>1369</v>
      </c>
      <c r="D198" s="682" t="s">
        <v>2290</v>
      </c>
      <c r="E198" s="683" t="s">
        <v>930</v>
      </c>
      <c r="F198" s="683">
        <v>60</v>
      </c>
      <c r="G198" s="683" t="s">
        <v>1712</v>
      </c>
      <c r="H198" s="798" t="s">
        <v>1812</v>
      </c>
      <c r="I198" s="683" t="s">
        <v>2050</v>
      </c>
      <c r="J198" s="684" t="s">
        <v>1418</v>
      </c>
      <c r="K198" s="447"/>
    </row>
    <row r="199" spans="1:11" ht="11.25" customHeight="1">
      <c r="A199" s="685"/>
      <c r="B199" s="685"/>
      <c r="C199" s="686"/>
      <c r="D199" s="685"/>
      <c r="E199" s="686"/>
      <c r="F199" s="686"/>
      <c r="G199" s="686"/>
      <c r="H199" s="686"/>
      <c r="I199" s="686"/>
      <c r="J199" s="686"/>
    </row>
    <row r="200" spans="1:11" ht="24" customHeight="1" thickBot="1">
      <c r="A200" s="656"/>
      <c r="B200" s="956" t="s">
        <v>58</v>
      </c>
      <c r="C200" s="956"/>
      <c r="D200" s="956"/>
      <c r="E200" s="956"/>
      <c r="F200" s="956"/>
      <c r="G200" s="956"/>
      <c r="H200" s="956"/>
      <c r="I200" s="956"/>
      <c r="J200" s="956"/>
    </row>
    <row r="201" spans="1:11" ht="32.25" customHeight="1">
      <c r="A201" s="657" t="s">
        <v>931</v>
      </c>
      <c r="B201" s="658" t="s">
        <v>932</v>
      </c>
      <c r="C201" s="659" t="s">
        <v>1369</v>
      </c>
      <c r="D201" s="658" t="s">
        <v>1183</v>
      </c>
      <c r="E201" s="659" t="s">
        <v>933</v>
      </c>
      <c r="F201" s="659">
        <v>99</v>
      </c>
      <c r="G201" s="896" t="s">
        <v>1645</v>
      </c>
      <c r="H201" s="896">
        <v>100</v>
      </c>
      <c r="I201" s="896">
        <v>100</v>
      </c>
      <c r="J201" s="661" t="s">
        <v>1487</v>
      </c>
    </row>
    <row r="202" spans="1:11" ht="33" customHeight="1">
      <c r="A202" s="662" t="s">
        <v>934</v>
      </c>
      <c r="B202" s="663" t="s">
        <v>935</v>
      </c>
      <c r="C202" s="664" t="s">
        <v>1369</v>
      </c>
      <c r="D202" s="663" t="s">
        <v>1183</v>
      </c>
      <c r="E202" s="664" t="s">
        <v>1179</v>
      </c>
      <c r="F202" s="664">
        <v>46</v>
      </c>
      <c r="G202" s="797" t="s">
        <v>1682</v>
      </c>
      <c r="H202" s="797" t="s">
        <v>1813</v>
      </c>
      <c r="I202" s="797" t="s">
        <v>1813</v>
      </c>
      <c r="J202" s="666">
        <v>100</v>
      </c>
    </row>
    <row r="203" spans="1:11" ht="33.75" customHeight="1">
      <c r="A203" s="662" t="s">
        <v>936</v>
      </c>
      <c r="B203" s="663" t="s">
        <v>937</v>
      </c>
      <c r="C203" s="664" t="s">
        <v>1369</v>
      </c>
      <c r="D203" s="663" t="s">
        <v>1184</v>
      </c>
      <c r="E203" s="664" t="s">
        <v>933</v>
      </c>
      <c r="F203" s="664">
        <v>100</v>
      </c>
      <c r="G203" s="797">
        <v>100</v>
      </c>
      <c r="H203" s="797">
        <v>100</v>
      </c>
      <c r="I203" s="797">
        <v>100</v>
      </c>
      <c r="J203" s="666" t="s">
        <v>1487</v>
      </c>
    </row>
    <row r="204" spans="1:11" ht="33" customHeight="1">
      <c r="A204" s="662" t="s">
        <v>938</v>
      </c>
      <c r="B204" s="663" t="s">
        <v>939</v>
      </c>
      <c r="C204" s="664" t="s">
        <v>1369</v>
      </c>
      <c r="D204" s="663" t="s">
        <v>1283</v>
      </c>
      <c r="E204" s="664" t="s">
        <v>940</v>
      </c>
      <c r="F204" s="797" t="s">
        <v>1364</v>
      </c>
      <c r="G204" s="797" t="s">
        <v>1364</v>
      </c>
      <c r="H204" s="797" t="s">
        <v>1364</v>
      </c>
      <c r="I204" s="339" t="s">
        <v>1364</v>
      </c>
      <c r="J204" s="666">
        <v>100</v>
      </c>
    </row>
    <row r="205" spans="1:11" ht="19.5" customHeight="1">
      <c r="A205" s="662" t="s">
        <v>941</v>
      </c>
      <c r="B205" s="663" t="s">
        <v>942</v>
      </c>
      <c r="C205" s="664" t="s">
        <v>1181</v>
      </c>
      <c r="D205" s="663" t="s">
        <v>1283</v>
      </c>
      <c r="E205" s="693">
        <v>574383</v>
      </c>
      <c r="F205" s="694">
        <v>580556</v>
      </c>
      <c r="G205" s="695" t="s">
        <v>1683</v>
      </c>
      <c r="H205" s="696" t="s">
        <v>1717</v>
      </c>
      <c r="I205" s="860" t="s">
        <v>2052</v>
      </c>
      <c r="J205" s="666">
        <v>681428</v>
      </c>
    </row>
    <row r="206" spans="1:11" ht="65.25" customHeight="1">
      <c r="A206" s="662" t="s">
        <v>943</v>
      </c>
      <c r="B206" s="663" t="s">
        <v>1185</v>
      </c>
      <c r="C206" s="664" t="s">
        <v>1178</v>
      </c>
      <c r="D206" s="663" t="s">
        <v>951</v>
      </c>
      <c r="E206" s="668" t="s">
        <v>944</v>
      </c>
      <c r="F206" s="667" t="s">
        <v>1329</v>
      </c>
      <c r="G206" s="667">
        <v>0.6</v>
      </c>
      <c r="H206" s="667" t="s">
        <v>2272</v>
      </c>
      <c r="I206" s="667" t="s">
        <v>2053</v>
      </c>
      <c r="J206" s="679" t="s">
        <v>1372</v>
      </c>
    </row>
    <row r="207" spans="1:11" ht="30.75" customHeight="1" thickBot="1">
      <c r="A207" s="681" t="s">
        <v>945</v>
      </c>
      <c r="B207" s="682" t="s">
        <v>1182</v>
      </c>
      <c r="C207" s="683" t="s">
        <v>1095</v>
      </c>
      <c r="D207" s="682" t="s">
        <v>899</v>
      </c>
      <c r="E207" s="683" t="s">
        <v>817</v>
      </c>
      <c r="F207" s="798">
        <v>8</v>
      </c>
      <c r="G207" s="798">
        <v>53</v>
      </c>
      <c r="H207" s="798">
        <v>53</v>
      </c>
      <c r="I207" s="441">
        <v>53</v>
      </c>
      <c r="J207" s="684" t="s">
        <v>1372</v>
      </c>
    </row>
    <row r="208" spans="1:11" ht="9" customHeight="1">
      <c r="A208" s="685"/>
      <c r="B208" s="685"/>
      <c r="C208" s="686"/>
      <c r="D208" s="685"/>
      <c r="E208" s="686"/>
      <c r="F208" s="686"/>
      <c r="G208" s="686"/>
      <c r="H208" s="686"/>
      <c r="I208" s="686"/>
      <c r="J208" s="686"/>
    </row>
    <row r="209" spans="1:10" ht="15.75" thickBot="1">
      <c r="A209" s="656"/>
      <c r="B209" s="956" t="s">
        <v>59</v>
      </c>
      <c r="C209" s="956"/>
      <c r="D209" s="956"/>
      <c r="E209" s="956"/>
      <c r="F209" s="956"/>
      <c r="G209" s="956"/>
      <c r="H209" s="956"/>
      <c r="I209" s="956"/>
      <c r="J209" s="956"/>
    </row>
    <row r="210" spans="1:10" ht="50.25" customHeight="1" thickBot="1">
      <c r="A210" s="697" t="s">
        <v>1104</v>
      </c>
      <c r="B210" s="698" t="s">
        <v>1785</v>
      </c>
      <c r="C210" s="699" t="s">
        <v>1369</v>
      </c>
      <c r="D210" s="698" t="s">
        <v>1186</v>
      </c>
      <c r="E210" s="699" t="s">
        <v>946</v>
      </c>
      <c r="F210" s="700">
        <v>1.3</v>
      </c>
      <c r="G210" s="700" t="s">
        <v>2271</v>
      </c>
      <c r="H210" s="700" t="s">
        <v>2270</v>
      </c>
      <c r="I210" s="700">
        <v>6.4</v>
      </c>
      <c r="J210" s="701" t="s">
        <v>1488</v>
      </c>
    </row>
    <row r="211" spans="1:10" ht="7.5" customHeight="1">
      <c r="A211" s="685"/>
      <c r="B211" s="685"/>
      <c r="C211" s="686"/>
      <c r="D211" s="685"/>
      <c r="E211" s="686"/>
      <c r="F211" s="686"/>
      <c r="G211" s="686"/>
      <c r="H211" s="686"/>
      <c r="I211" s="686"/>
      <c r="J211" s="686"/>
    </row>
    <row r="212" spans="1:10" ht="20.25" customHeight="1" thickBot="1">
      <c r="A212" s="656"/>
      <c r="B212" s="956" t="s">
        <v>60</v>
      </c>
      <c r="C212" s="956"/>
      <c r="D212" s="956"/>
      <c r="E212" s="956"/>
      <c r="F212" s="956"/>
      <c r="G212" s="956"/>
      <c r="H212" s="956"/>
      <c r="I212" s="956"/>
      <c r="J212" s="956"/>
    </row>
    <row r="213" spans="1:10" ht="36.75" customHeight="1" thickBot="1">
      <c r="A213" s="697" t="s">
        <v>947</v>
      </c>
      <c r="B213" s="698" t="s">
        <v>1489</v>
      </c>
      <c r="C213" s="699" t="s">
        <v>1095</v>
      </c>
      <c r="D213" s="698" t="s">
        <v>951</v>
      </c>
      <c r="E213" s="699" t="s">
        <v>744</v>
      </c>
      <c r="F213" s="700">
        <v>0</v>
      </c>
      <c r="G213" s="700">
        <v>0</v>
      </c>
      <c r="H213" s="700">
        <v>2</v>
      </c>
      <c r="I213" s="700">
        <v>3</v>
      </c>
      <c r="J213" s="701">
        <v>1</v>
      </c>
    </row>
    <row r="214" spans="1:10" ht="12.75" customHeight="1">
      <c r="A214" s="685"/>
      <c r="B214" s="685"/>
      <c r="C214" s="686"/>
      <c r="D214" s="685"/>
      <c r="E214" s="686"/>
      <c r="F214" s="686"/>
      <c r="G214" s="686"/>
      <c r="H214" s="686"/>
      <c r="I214" s="686"/>
      <c r="J214" s="686"/>
    </row>
    <row r="215" spans="1:10" ht="15.75" thickBot="1">
      <c r="A215" s="656"/>
      <c r="B215" s="956" t="s">
        <v>87</v>
      </c>
      <c r="C215" s="956"/>
      <c r="D215" s="956"/>
      <c r="E215" s="956"/>
      <c r="F215" s="956"/>
      <c r="G215" s="956"/>
      <c r="H215" s="956"/>
      <c r="I215" s="956"/>
      <c r="J215" s="956"/>
    </row>
    <row r="216" spans="1:10" ht="48" customHeight="1">
      <c r="A216" s="657" t="s">
        <v>948</v>
      </c>
      <c r="B216" s="658" t="s">
        <v>1187</v>
      </c>
      <c r="C216" s="659" t="s">
        <v>1369</v>
      </c>
      <c r="D216" s="663" t="s">
        <v>2291</v>
      </c>
      <c r="E216" s="659" t="s">
        <v>979</v>
      </c>
      <c r="F216" s="896">
        <v>75</v>
      </c>
      <c r="G216" s="896" t="s">
        <v>1684</v>
      </c>
      <c r="H216" s="659" t="s">
        <v>1814</v>
      </c>
      <c r="I216" s="896" t="s">
        <v>2054</v>
      </c>
      <c r="J216" s="661" t="s">
        <v>1488</v>
      </c>
    </row>
    <row r="217" spans="1:10" ht="43.5" customHeight="1">
      <c r="A217" s="662" t="s">
        <v>949</v>
      </c>
      <c r="B217" s="663" t="s">
        <v>1146</v>
      </c>
      <c r="C217" s="664" t="s">
        <v>1095</v>
      </c>
      <c r="D217" s="663" t="s">
        <v>2291</v>
      </c>
      <c r="E217" s="664" t="s">
        <v>785</v>
      </c>
      <c r="F217" s="797">
        <v>3</v>
      </c>
      <c r="G217" s="797">
        <v>13</v>
      </c>
      <c r="H217" s="797">
        <v>8</v>
      </c>
      <c r="I217" s="797">
        <v>10</v>
      </c>
      <c r="J217" s="666" t="s">
        <v>1377</v>
      </c>
    </row>
    <row r="218" spans="1:10" ht="34.5" customHeight="1">
      <c r="A218" s="662" t="s">
        <v>950</v>
      </c>
      <c r="B218" s="663" t="s">
        <v>1493</v>
      </c>
      <c r="C218" s="664" t="s">
        <v>1095</v>
      </c>
      <c r="D218" s="663" t="s">
        <v>951</v>
      </c>
      <c r="E218" s="664" t="s">
        <v>1010</v>
      </c>
      <c r="F218" s="797">
        <v>0</v>
      </c>
      <c r="G218" s="797">
        <v>0</v>
      </c>
      <c r="H218" s="339">
        <v>0</v>
      </c>
      <c r="I218" s="339">
        <v>0</v>
      </c>
      <c r="J218" s="808" t="s">
        <v>1372</v>
      </c>
    </row>
    <row r="219" spans="1:10" ht="45.75" customHeight="1" thickBot="1">
      <c r="A219" s="681" t="s">
        <v>952</v>
      </c>
      <c r="B219" s="682" t="s">
        <v>1284</v>
      </c>
      <c r="C219" s="708" t="s">
        <v>1397</v>
      </c>
      <c r="D219" s="707" t="s">
        <v>2293</v>
      </c>
      <c r="E219" s="708" t="s">
        <v>1188</v>
      </c>
      <c r="F219" s="798" t="s">
        <v>1290</v>
      </c>
      <c r="G219" s="798" t="s">
        <v>1685</v>
      </c>
      <c r="H219" s="798" t="s">
        <v>1290</v>
      </c>
      <c r="I219" s="441" t="s">
        <v>2055</v>
      </c>
      <c r="J219" s="684" t="s">
        <v>1481</v>
      </c>
    </row>
    <row r="220" spans="1:10" ht="27" customHeight="1" thickBot="1">
      <c r="A220" s="656"/>
      <c r="B220" s="956" t="s">
        <v>61</v>
      </c>
      <c r="C220" s="956"/>
      <c r="D220" s="956"/>
      <c r="E220" s="956"/>
      <c r="F220" s="956"/>
      <c r="G220" s="956"/>
      <c r="H220" s="956"/>
      <c r="I220" s="956"/>
      <c r="J220" s="956"/>
    </row>
    <row r="221" spans="1:10" ht="75">
      <c r="A221" s="657" t="s">
        <v>1081</v>
      </c>
      <c r="B221" s="658" t="s">
        <v>953</v>
      </c>
      <c r="C221" s="659" t="s">
        <v>1095</v>
      </c>
      <c r="D221" s="658" t="s">
        <v>955</v>
      </c>
      <c r="E221" s="659" t="s">
        <v>1254</v>
      </c>
      <c r="F221" s="896" t="s">
        <v>1299</v>
      </c>
      <c r="G221" s="896" t="s">
        <v>1686</v>
      </c>
      <c r="H221" s="896" t="s">
        <v>1732</v>
      </c>
      <c r="I221" s="443" t="s">
        <v>2056</v>
      </c>
      <c r="J221" s="661" t="s">
        <v>954</v>
      </c>
    </row>
    <row r="222" spans="1:10" ht="33">
      <c r="A222" s="669" t="s">
        <v>1082</v>
      </c>
      <c r="B222" s="685" t="s">
        <v>1255</v>
      </c>
      <c r="C222" s="675"/>
      <c r="D222" s="702"/>
      <c r="E222" s="703"/>
      <c r="F222" s="675"/>
      <c r="G222" s="675"/>
      <c r="H222" s="675"/>
      <c r="I222" s="225"/>
      <c r="J222" s="679"/>
    </row>
    <row r="223" spans="1:10" ht="45.75" customHeight="1">
      <c r="A223" s="669"/>
      <c r="B223" s="704" t="s">
        <v>1494</v>
      </c>
      <c r="C223" s="675" t="s">
        <v>1097</v>
      </c>
      <c r="D223" s="702" t="s">
        <v>1189</v>
      </c>
      <c r="E223" s="705" t="s">
        <v>956</v>
      </c>
      <c r="F223" s="672">
        <v>81.400000000000006</v>
      </c>
      <c r="G223" s="672" t="s">
        <v>1687</v>
      </c>
      <c r="H223" s="672" t="s">
        <v>1729</v>
      </c>
      <c r="I223" s="224" t="s">
        <v>2057</v>
      </c>
      <c r="J223" s="666" t="s">
        <v>1490</v>
      </c>
    </row>
    <row r="224" spans="1:10" ht="48" customHeight="1">
      <c r="A224" s="669"/>
      <c r="B224" s="704" t="s">
        <v>1495</v>
      </c>
      <c r="C224" s="675"/>
      <c r="D224" s="702"/>
      <c r="E224" s="705" t="s">
        <v>957</v>
      </c>
      <c r="F224" s="672">
        <v>74.8</v>
      </c>
      <c r="G224" s="672" t="s">
        <v>1688</v>
      </c>
      <c r="H224" s="672" t="s">
        <v>1730</v>
      </c>
      <c r="I224" s="224" t="s">
        <v>2058</v>
      </c>
      <c r="J224" s="666" t="s">
        <v>1492</v>
      </c>
    </row>
    <row r="225" spans="1:10" ht="45">
      <c r="A225" s="662"/>
      <c r="B225" s="706" t="s">
        <v>1496</v>
      </c>
      <c r="C225" s="667"/>
      <c r="D225" s="677"/>
      <c r="E225" s="705" t="s">
        <v>958</v>
      </c>
      <c r="F225" s="672">
        <v>63.4</v>
      </c>
      <c r="G225" s="672" t="s">
        <v>1689</v>
      </c>
      <c r="H225" s="672" t="s">
        <v>1731</v>
      </c>
      <c r="I225" s="672" t="s">
        <v>2012</v>
      </c>
      <c r="J225" s="666" t="s">
        <v>1491</v>
      </c>
    </row>
    <row r="226" spans="1:10" ht="34.5" customHeight="1" thickBot="1">
      <c r="A226" s="681" t="s">
        <v>1083</v>
      </c>
      <c r="B226" s="707" t="s">
        <v>1105</v>
      </c>
      <c r="C226" s="708" t="s">
        <v>1369</v>
      </c>
      <c r="D226" s="707" t="s">
        <v>1235</v>
      </c>
      <c r="E226" s="683" t="s">
        <v>1139</v>
      </c>
      <c r="F226" s="683" t="s">
        <v>1386</v>
      </c>
      <c r="G226" s="683" t="s">
        <v>1386</v>
      </c>
      <c r="H226" s="798" t="str">
        <f>+G226</f>
        <v xml:space="preserve">n. d. </v>
      </c>
      <c r="I226" s="798" t="str">
        <f>+H226</f>
        <v xml:space="preserve">n. d. </v>
      </c>
      <c r="J226" s="684" t="s">
        <v>1373</v>
      </c>
    </row>
    <row r="227" spans="1:10" ht="8.25" customHeight="1">
      <c r="A227" s="685"/>
      <c r="B227" s="685"/>
      <c r="C227" s="686"/>
      <c r="D227" s="685"/>
      <c r="E227" s="686"/>
      <c r="F227" s="686"/>
      <c r="G227" s="686"/>
      <c r="H227" s="686"/>
      <c r="I227" s="686"/>
      <c r="J227" s="686"/>
    </row>
    <row r="228" spans="1:10" ht="15.75" thickBot="1">
      <c r="A228" s="656"/>
      <c r="B228" s="956" t="s">
        <v>1497</v>
      </c>
      <c r="C228" s="956"/>
      <c r="D228" s="956"/>
      <c r="E228" s="956"/>
      <c r="F228" s="956"/>
      <c r="G228" s="956"/>
      <c r="H228" s="956"/>
      <c r="I228" s="956"/>
      <c r="J228" s="956"/>
    </row>
    <row r="229" spans="1:10" ht="30">
      <c r="A229" s="709" t="s">
        <v>959</v>
      </c>
      <c r="B229" s="660" t="s">
        <v>960</v>
      </c>
      <c r="C229" s="710" t="s">
        <v>1253</v>
      </c>
      <c r="D229" s="660" t="s">
        <v>899</v>
      </c>
      <c r="E229" s="710" t="s">
        <v>961</v>
      </c>
      <c r="F229" s="690">
        <v>255</v>
      </c>
      <c r="G229" s="690">
        <v>255</v>
      </c>
      <c r="H229" s="690">
        <v>255</v>
      </c>
      <c r="I229" s="690">
        <v>255</v>
      </c>
      <c r="J229" s="711" t="s">
        <v>1372</v>
      </c>
    </row>
    <row r="230" spans="1:10" ht="18" customHeight="1">
      <c r="A230" s="670" t="s">
        <v>962</v>
      </c>
      <c r="B230" s="671" t="s">
        <v>1498</v>
      </c>
      <c r="C230" s="672" t="s">
        <v>1194</v>
      </c>
      <c r="D230" s="712" t="s">
        <v>899</v>
      </c>
      <c r="E230" s="672"/>
      <c r="F230" s="672"/>
      <c r="G230" s="672"/>
      <c r="H230" s="672"/>
      <c r="I230" s="672"/>
      <c r="J230" s="673"/>
    </row>
    <row r="231" spans="1:10" ht="36.75" customHeight="1">
      <c r="A231" s="669"/>
      <c r="B231" s="713" t="s">
        <v>1190</v>
      </c>
      <c r="C231" s="675"/>
      <c r="D231" s="714"/>
      <c r="E231" s="797" t="s">
        <v>1395</v>
      </c>
      <c r="F231" s="797">
        <v>0</v>
      </c>
      <c r="G231" s="797">
        <v>0</v>
      </c>
      <c r="H231" s="797">
        <v>0</v>
      </c>
      <c r="I231" s="797" t="s">
        <v>2059</v>
      </c>
      <c r="J231" s="666" t="s">
        <v>1372</v>
      </c>
    </row>
    <row r="232" spans="1:10" ht="15">
      <c r="A232" s="669"/>
      <c r="B232" s="713" t="s">
        <v>1191</v>
      </c>
      <c r="C232" s="675"/>
      <c r="D232" s="714"/>
      <c r="E232" s="797" t="s">
        <v>1395</v>
      </c>
      <c r="F232" s="797">
        <v>0</v>
      </c>
      <c r="G232" s="797">
        <v>0</v>
      </c>
      <c r="H232" s="797">
        <v>0</v>
      </c>
      <c r="I232" s="797">
        <v>0</v>
      </c>
      <c r="J232" s="666" t="s">
        <v>1372</v>
      </c>
    </row>
    <row r="233" spans="1:10" ht="30">
      <c r="A233" s="662"/>
      <c r="B233" s="713" t="s">
        <v>1192</v>
      </c>
      <c r="C233" s="667"/>
      <c r="D233" s="724"/>
      <c r="E233" s="797" t="s">
        <v>1395</v>
      </c>
      <c r="F233" s="157" t="s">
        <v>1322</v>
      </c>
      <c r="G233" s="157" t="s">
        <v>1585</v>
      </c>
      <c r="H233" s="797" t="s">
        <v>1857</v>
      </c>
      <c r="I233" s="797">
        <v>0</v>
      </c>
      <c r="J233" s="666" t="s">
        <v>1372</v>
      </c>
    </row>
    <row r="234" spans="1:10" ht="60.75" thickBot="1">
      <c r="A234" s="681"/>
      <c r="B234" s="715" t="s">
        <v>1193</v>
      </c>
      <c r="C234" s="716"/>
      <c r="D234" s="717"/>
      <c r="E234" s="716" t="s">
        <v>1395</v>
      </c>
      <c r="F234" s="716">
        <v>0</v>
      </c>
      <c r="G234" s="716">
        <v>0</v>
      </c>
      <c r="H234" s="716">
        <v>0</v>
      </c>
      <c r="I234" s="716" t="s">
        <v>2060</v>
      </c>
      <c r="J234" s="718" t="s">
        <v>1372</v>
      </c>
    </row>
    <row r="235" spans="1:10" ht="9.75" customHeight="1">
      <c r="A235" s="685"/>
      <c r="B235" s="719"/>
      <c r="C235" s="686"/>
      <c r="D235" s="685"/>
      <c r="E235" s="686"/>
      <c r="F235" s="686"/>
      <c r="G235" s="686"/>
      <c r="H235" s="686"/>
      <c r="I235" s="686"/>
      <c r="J235" s="686"/>
    </row>
    <row r="236" spans="1:10" ht="21.75" customHeight="1" thickBot="1">
      <c r="A236" s="656"/>
      <c r="B236" s="956" t="s">
        <v>62</v>
      </c>
      <c r="C236" s="956"/>
      <c r="D236" s="956"/>
      <c r="E236" s="956"/>
      <c r="F236" s="956"/>
      <c r="G236" s="956"/>
      <c r="H236" s="956"/>
      <c r="I236" s="956"/>
      <c r="J236" s="956"/>
    </row>
    <row r="237" spans="1:10" ht="30">
      <c r="A237" s="657" t="s">
        <v>963</v>
      </c>
      <c r="B237" s="658" t="s">
        <v>964</v>
      </c>
      <c r="C237" s="659" t="s">
        <v>1398</v>
      </c>
      <c r="D237" s="658" t="s">
        <v>899</v>
      </c>
      <c r="E237" s="659" t="s">
        <v>785</v>
      </c>
      <c r="F237" s="690">
        <v>3</v>
      </c>
      <c r="G237" s="690">
        <v>4</v>
      </c>
      <c r="H237" s="690">
        <v>2</v>
      </c>
      <c r="I237" s="690">
        <v>2</v>
      </c>
      <c r="J237" s="661" t="s">
        <v>1499</v>
      </c>
    </row>
    <row r="238" spans="1:10" ht="30">
      <c r="A238" s="688" t="s">
        <v>965</v>
      </c>
      <c r="B238" s="663" t="s">
        <v>966</v>
      </c>
      <c r="C238" s="664" t="s">
        <v>1196</v>
      </c>
      <c r="D238" s="663" t="s">
        <v>1285</v>
      </c>
      <c r="E238" s="664" t="s">
        <v>967</v>
      </c>
      <c r="F238" s="664">
        <v>112</v>
      </c>
      <c r="G238" s="664">
        <v>93</v>
      </c>
      <c r="H238" s="664">
        <v>88</v>
      </c>
      <c r="I238" s="141">
        <v>94</v>
      </c>
      <c r="J238" s="666" t="s">
        <v>1500</v>
      </c>
    </row>
    <row r="239" spans="1:10" ht="30">
      <c r="A239" s="662" t="s">
        <v>968</v>
      </c>
      <c r="B239" s="663" t="s">
        <v>969</v>
      </c>
      <c r="C239" s="664" t="s">
        <v>1399</v>
      </c>
      <c r="D239" s="663" t="s">
        <v>1285</v>
      </c>
      <c r="E239" s="664" t="s">
        <v>1155</v>
      </c>
      <c r="F239" s="664">
        <v>118.2</v>
      </c>
      <c r="G239" s="664">
        <v>119.7</v>
      </c>
      <c r="H239" s="664">
        <v>115.7</v>
      </c>
      <c r="I239" s="141">
        <v>119.1</v>
      </c>
      <c r="J239" s="666" t="s">
        <v>1501</v>
      </c>
    </row>
    <row r="240" spans="1:10" ht="32.25" customHeight="1">
      <c r="A240" s="662" t="s">
        <v>970</v>
      </c>
      <c r="B240" s="663" t="s">
        <v>971</v>
      </c>
      <c r="C240" s="664" t="s">
        <v>1369</v>
      </c>
      <c r="D240" s="663" t="s">
        <v>1285</v>
      </c>
      <c r="E240" s="664" t="s">
        <v>898</v>
      </c>
      <c r="F240" s="664">
        <v>50</v>
      </c>
      <c r="G240" s="664">
        <v>71.2</v>
      </c>
      <c r="H240" s="664">
        <v>72.599999999999994</v>
      </c>
      <c r="I240" s="176">
        <v>76.099999999999994</v>
      </c>
      <c r="J240" s="666" t="s">
        <v>1502</v>
      </c>
    </row>
    <row r="241" spans="1:10" ht="30">
      <c r="A241" s="662" t="s">
        <v>972</v>
      </c>
      <c r="B241" s="663" t="s">
        <v>973</v>
      </c>
      <c r="C241" s="664" t="s">
        <v>1098</v>
      </c>
      <c r="D241" s="663" t="s">
        <v>1285</v>
      </c>
      <c r="E241" s="664" t="s">
        <v>974</v>
      </c>
      <c r="F241" s="664">
        <v>92.8</v>
      </c>
      <c r="G241" s="664">
        <v>91.47</v>
      </c>
      <c r="H241" s="664">
        <v>90</v>
      </c>
      <c r="I241" s="176">
        <v>90</v>
      </c>
      <c r="J241" s="666" t="s">
        <v>1503</v>
      </c>
    </row>
    <row r="242" spans="1:10" ht="45" customHeight="1">
      <c r="A242" s="662" t="s">
        <v>975</v>
      </c>
      <c r="B242" s="663" t="s">
        <v>976</v>
      </c>
      <c r="C242" s="664" t="s">
        <v>1195</v>
      </c>
      <c r="D242" s="663" t="s">
        <v>2299</v>
      </c>
      <c r="E242" s="664" t="s">
        <v>977</v>
      </c>
      <c r="F242" s="667">
        <v>559</v>
      </c>
      <c r="G242" s="667">
        <v>561</v>
      </c>
      <c r="H242" s="667">
        <v>562</v>
      </c>
      <c r="I242" s="226">
        <v>495</v>
      </c>
      <c r="J242" s="666" t="s">
        <v>1410</v>
      </c>
    </row>
    <row r="243" spans="1:10" ht="60.75" customHeight="1" thickBot="1">
      <c r="A243" s="681" t="s">
        <v>978</v>
      </c>
      <c r="B243" s="682" t="s">
        <v>1197</v>
      </c>
      <c r="C243" s="683" t="s">
        <v>1095</v>
      </c>
      <c r="D243" s="707" t="s">
        <v>899</v>
      </c>
      <c r="E243" s="683" t="s">
        <v>979</v>
      </c>
      <c r="F243" s="683">
        <v>0</v>
      </c>
      <c r="G243" s="798">
        <v>0</v>
      </c>
      <c r="H243" s="798" t="s">
        <v>1786</v>
      </c>
      <c r="I243" s="441">
        <v>0</v>
      </c>
      <c r="J243" s="684" t="s">
        <v>1451</v>
      </c>
    </row>
    <row r="244" spans="1:10" ht="15">
      <c r="A244" s="685"/>
      <c r="B244" s="685"/>
      <c r="C244" s="686"/>
      <c r="D244" s="685"/>
      <c r="E244" s="686"/>
      <c r="F244" s="686"/>
      <c r="G244" s="686"/>
      <c r="H244" s="686"/>
      <c r="I244" s="686"/>
      <c r="J244" s="686"/>
    </row>
    <row r="245" spans="1:10" ht="15.75" thickBot="1">
      <c r="A245" s="656"/>
      <c r="B245" s="956" t="s">
        <v>63</v>
      </c>
      <c r="C245" s="956"/>
      <c r="D245" s="956"/>
      <c r="E245" s="956"/>
      <c r="F245" s="956"/>
      <c r="G245" s="956"/>
      <c r="H245" s="956"/>
      <c r="I245" s="956"/>
      <c r="J245" s="956"/>
    </row>
    <row r="246" spans="1:10" ht="30">
      <c r="A246" s="657" t="s">
        <v>980</v>
      </c>
      <c r="B246" s="658" t="s">
        <v>1118</v>
      </c>
      <c r="C246" s="659" t="s">
        <v>1369</v>
      </c>
      <c r="D246" s="658" t="s">
        <v>899</v>
      </c>
      <c r="E246" s="659" t="s">
        <v>1119</v>
      </c>
      <c r="F246" s="659">
        <v>84.5</v>
      </c>
      <c r="G246" s="896">
        <v>90.2</v>
      </c>
      <c r="H246" s="896">
        <v>77</v>
      </c>
      <c r="I246" s="443">
        <v>80.900000000000006</v>
      </c>
      <c r="J246" s="661" t="s">
        <v>1375</v>
      </c>
    </row>
    <row r="247" spans="1:10" ht="63" customHeight="1" thickBot="1">
      <c r="A247" s="681" t="s">
        <v>981</v>
      </c>
      <c r="B247" s="682" t="s">
        <v>1198</v>
      </c>
      <c r="C247" s="683" t="s">
        <v>1369</v>
      </c>
      <c r="D247" s="682" t="s">
        <v>899</v>
      </c>
      <c r="E247" s="683" t="s">
        <v>1120</v>
      </c>
      <c r="F247" s="683">
        <v>6.6</v>
      </c>
      <c r="G247" s="798">
        <v>10.199999999999999</v>
      </c>
      <c r="H247" s="798">
        <v>10.1</v>
      </c>
      <c r="I247" s="441" t="s">
        <v>2061</v>
      </c>
      <c r="J247" s="684" t="s">
        <v>1375</v>
      </c>
    </row>
    <row r="248" spans="1:10" ht="15">
      <c r="A248" s="685"/>
      <c r="B248" s="685"/>
      <c r="C248" s="686"/>
      <c r="D248" s="685"/>
      <c r="E248" s="686"/>
      <c r="F248" s="686"/>
      <c r="G248" s="686"/>
      <c r="H248" s="686"/>
      <c r="I248" s="686"/>
      <c r="J248" s="686"/>
    </row>
    <row r="249" spans="1:10" ht="15.75" thickBot="1">
      <c r="A249" s="656"/>
      <c r="B249" s="956" t="s">
        <v>64</v>
      </c>
      <c r="C249" s="956"/>
      <c r="D249" s="956"/>
      <c r="E249" s="956"/>
      <c r="F249" s="956"/>
      <c r="G249" s="956"/>
      <c r="H249" s="956"/>
      <c r="I249" s="956"/>
      <c r="J249" s="956"/>
    </row>
    <row r="250" spans="1:10" ht="30.75" thickBot="1">
      <c r="A250" s="697" t="s">
        <v>1099</v>
      </c>
      <c r="B250" s="698" t="s">
        <v>1240</v>
      </c>
      <c r="C250" s="699" t="s">
        <v>1391</v>
      </c>
      <c r="D250" s="698" t="s">
        <v>908</v>
      </c>
      <c r="E250" s="699" t="s">
        <v>982</v>
      </c>
      <c r="F250" s="700" t="s">
        <v>1331</v>
      </c>
      <c r="G250" s="700" t="s">
        <v>1331</v>
      </c>
      <c r="H250" s="700" t="s">
        <v>1331</v>
      </c>
      <c r="I250" s="700" t="s">
        <v>1331</v>
      </c>
      <c r="J250" s="701" t="s">
        <v>1408</v>
      </c>
    </row>
    <row r="251" spans="1:10" ht="15">
      <c r="A251" s="685"/>
      <c r="B251" s="685"/>
      <c r="C251" s="686"/>
      <c r="D251" s="685"/>
      <c r="E251" s="686"/>
      <c r="F251" s="686"/>
      <c r="G251" s="686"/>
      <c r="H251" s="686"/>
      <c r="I251" s="686"/>
      <c r="J251" s="686"/>
    </row>
    <row r="252" spans="1:10" ht="15.75" thickBot="1">
      <c r="A252" s="656"/>
      <c r="B252" s="956" t="s">
        <v>65</v>
      </c>
      <c r="C252" s="956"/>
      <c r="D252" s="956"/>
      <c r="E252" s="956"/>
      <c r="F252" s="956"/>
      <c r="G252" s="956"/>
      <c r="H252" s="956"/>
      <c r="I252" s="956"/>
      <c r="J252" s="956"/>
    </row>
    <row r="253" spans="1:10" ht="275.25" customHeight="1" thickBot="1">
      <c r="A253" s="697" t="s">
        <v>983</v>
      </c>
      <c r="B253" s="698" t="s">
        <v>1199</v>
      </c>
      <c r="C253" s="699" t="s">
        <v>1095</v>
      </c>
      <c r="D253" s="698" t="s">
        <v>1200</v>
      </c>
      <c r="E253" s="699" t="s">
        <v>1010</v>
      </c>
      <c r="F253" s="700" t="s">
        <v>1900</v>
      </c>
      <c r="G253" s="700" t="s">
        <v>1901</v>
      </c>
      <c r="H253" s="700" t="s">
        <v>1942</v>
      </c>
      <c r="I253" s="700" t="s">
        <v>2098</v>
      </c>
      <c r="J253" s="701" t="s">
        <v>1372</v>
      </c>
    </row>
    <row r="254" spans="1:10" ht="15">
      <c r="A254" s="685"/>
      <c r="B254" s="685"/>
      <c r="C254" s="686"/>
      <c r="D254" s="685"/>
      <c r="E254" s="686"/>
      <c r="F254" s="686"/>
      <c r="G254" s="686"/>
      <c r="H254" s="686"/>
      <c r="I254" s="686"/>
      <c r="J254" s="686"/>
    </row>
    <row r="255" spans="1:10" ht="15.75" thickBot="1">
      <c r="A255" s="656"/>
      <c r="B255" s="956" t="s">
        <v>66</v>
      </c>
      <c r="C255" s="956"/>
      <c r="D255" s="956"/>
      <c r="E255" s="956"/>
      <c r="F255" s="956"/>
      <c r="G255" s="956"/>
      <c r="H255" s="956"/>
      <c r="I255" s="956"/>
      <c r="J255" s="956"/>
    </row>
    <row r="256" spans="1:10" ht="138" customHeight="1">
      <c r="A256" s="657" t="s">
        <v>984</v>
      </c>
      <c r="B256" s="658" t="s">
        <v>985</v>
      </c>
      <c r="C256" s="659" t="s">
        <v>1095</v>
      </c>
      <c r="D256" s="658" t="s">
        <v>1815</v>
      </c>
      <c r="E256" s="659" t="s">
        <v>1395</v>
      </c>
      <c r="F256" s="659">
        <v>0</v>
      </c>
      <c r="G256" s="896" t="s">
        <v>1943</v>
      </c>
      <c r="H256" s="896" t="s">
        <v>2062</v>
      </c>
      <c r="I256" s="896" t="s">
        <v>2063</v>
      </c>
      <c r="J256" s="661" t="s">
        <v>1372</v>
      </c>
    </row>
    <row r="257" spans="1:11" ht="46.5" customHeight="1">
      <c r="A257" s="662" t="s">
        <v>986</v>
      </c>
      <c r="B257" s="663" t="s">
        <v>1201</v>
      </c>
      <c r="C257" s="664" t="s">
        <v>1095</v>
      </c>
      <c r="D257" s="663" t="s">
        <v>951</v>
      </c>
      <c r="E257" s="664" t="s">
        <v>744</v>
      </c>
      <c r="F257" s="797">
        <v>0</v>
      </c>
      <c r="G257" s="797">
        <v>0</v>
      </c>
      <c r="H257" s="797">
        <v>0</v>
      </c>
      <c r="I257" s="797">
        <v>0</v>
      </c>
      <c r="J257" s="666" t="s">
        <v>1471</v>
      </c>
    </row>
    <row r="258" spans="1:11" ht="97.5" customHeight="1" thickBot="1">
      <c r="A258" s="681" t="s">
        <v>987</v>
      </c>
      <c r="B258" s="682" t="s">
        <v>1202</v>
      </c>
      <c r="C258" s="683" t="s">
        <v>1194</v>
      </c>
      <c r="D258" s="682" t="s">
        <v>1816</v>
      </c>
      <c r="E258" s="683" t="s">
        <v>744</v>
      </c>
      <c r="F258" s="720" t="s">
        <v>1504</v>
      </c>
      <c r="G258" s="798" t="s">
        <v>1568</v>
      </c>
      <c r="H258" s="716" t="s">
        <v>2064</v>
      </c>
      <c r="I258" s="716" t="s">
        <v>2300</v>
      </c>
      <c r="J258" s="718" t="s">
        <v>1372</v>
      </c>
    </row>
    <row r="259" spans="1:11" ht="10.5" customHeight="1">
      <c r="A259" s="685"/>
      <c r="B259" s="685"/>
      <c r="C259" s="686"/>
      <c r="D259" s="685"/>
      <c r="E259" s="686"/>
      <c r="F259" s="686"/>
      <c r="G259" s="686"/>
      <c r="H259" s="686"/>
      <c r="I259" s="686"/>
      <c r="J259" s="686"/>
    </row>
    <row r="260" spans="1:11" ht="23.25" customHeight="1" thickBot="1">
      <c r="A260" s="656"/>
      <c r="B260" s="956" t="s">
        <v>67</v>
      </c>
      <c r="C260" s="956"/>
      <c r="D260" s="956"/>
      <c r="E260" s="956"/>
      <c r="F260" s="956"/>
      <c r="G260" s="956"/>
      <c r="H260" s="956"/>
      <c r="I260" s="956"/>
      <c r="J260" s="956"/>
    </row>
    <row r="261" spans="1:11" ht="62.25" customHeight="1">
      <c r="A261" s="657" t="s">
        <v>988</v>
      </c>
      <c r="B261" s="658" t="s">
        <v>989</v>
      </c>
      <c r="C261" s="659" t="s">
        <v>1095</v>
      </c>
      <c r="D261" s="658" t="s">
        <v>1262</v>
      </c>
      <c r="E261" s="659" t="s">
        <v>1395</v>
      </c>
      <c r="F261" s="896">
        <v>0</v>
      </c>
      <c r="G261" s="896">
        <v>0</v>
      </c>
      <c r="H261" s="896" t="s">
        <v>2065</v>
      </c>
      <c r="I261" s="896" t="s">
        <v>2066</v>
      </c>
      <c r="J261" s="661" t="s">
        <v>1377</v>
      </c>
    </row>
    <row r="262" spans="1:11" ht="96.75" customHeight="1" thickBot="1">
      <c r="A262" s="681" t="s">
        <v>990</v>
      </c>
      <c r="B262" s="682" t="s">
        <v>2301</v>
      </c>
      <c r="C262" s="683" t="s">
        <v>1095</v>
      </c>
      <c r="D262" s="682" t="s">
        <v>901</v>
      </c>
      <c r="E262" s="683" t="s">
        <v>1505</v>
      </c>
      <c r="F262" s="798" t="s">
        <v>1291</v>
      </c>
      <c r="G262" s="798" t="s">
        <v>1613</v>
      </c>
      <c r="H262" s="798" t="s">
        <v>1291</v>
      </c>
      <c r="I262" s="798" t="s">
        <v>2273</v>
      </c>
      <c r="J262" s="684" t="s">
        <v>1377</v>
      </c>
    </row>
    <row r="263" spans="1:11" ht="11.25" customHeight="1">
      <c r="A263" s="685"/>
      <c r="B263" s="685"/>
      <c r="C263" s="686"/>
      <c r="D263" s="685"/>
      <c r="E263" s="686"/>
      <c r="F263" s="686"/>
      <c r="G263" s="686"/>
      <c r="H263" s="686"/>
      <c r="I263" s="686"/>
      <c r="J263" s="686"/>
    </row>
    <row r="264" spans="1:11" ht="15">
      <c r="A264" s="809"/>
      <c r="B264" s="965" t="s">
        <v>991</v>
      </c>
      <c r="C264" s="965"/>
      <c r="D264" s="966"/>
      <c r="E264" s="810"/>
      <c r="F264" s="811"/>
      <c r="G264" s="811"/>
      <c r="H264" s="811"/>
      <c r="I264" s="811"/>
      <c r="J264" s="812"/>
    </row>
    <row r="265" spans="1:11" ht="15.75" thickBot="1">
      <c r="A265" s="656"/>
      <c r="B265" s="956" t="s">
        <v>68</v>
      </c>
      <c r="C265" s="956"/>
      <c r="D265" s="956"/>
      <c r="E265" s="956"/>
      <c r="F265" s="956"/>
      <c r="G265" s="956"/>
      <c r="H265" s="956"/>
      <c r="I265" s="956"/>
      <c r="J265" s="956"/>
    </row>
    <row r="266" spans="1:11" ht="27.75" customHeight="1">
      <c r="A266" s="657" t="s">
        <v>1084</v>
      </c>
      <c r="B266" s="658" t="s">
        <v>1507</v>
      </c>
      <c r="C266" s="659" t="s">
        <v>1620</v>
      </c>
      <c r="D266" s="658" t="s">
        <v>1264</v>
      </c>
      <c r="E266" s="659">
        <v>2400</v>
      </c>
      <c r="F266" s="659">
        <v>3244</v>
      </c>
      <c r="G266" s="896">
        <v>3547</v>
      </c>
      <c r="H266" s="896">
        <v>3114</v>
      </c>
      <c r="I266" s="896" t="s">
        <v>2302</v>
      </c>
      <c r="J266" s="661" t="s">
        <v>1372</v>
      </c>
    </row>
    <row r="267" spans="1:11" ht="29.25" customHeight="1">
      <c r="A267" s="662" t="s">
        <v>1085</v>
      </c>
      <c r="B267" s="663" t="s">
        <v>993</v>
      </c>
      <c r="C267" s="664" t="s">
        <v>1369</v>
      </c>
      <c r="D267" s="663" t="s">
        <v>992</v>
      </c>
      <c r="E267" s="664">
        <v>18.399999999999999</v>
      </c>
      <c r="F267" s="721">
        <v>5</v>
      </c>
      <c r="G267" s="797">
        <v>4.3</v>
      </c>
      <c r="H267" s="797">
        <v>3.9</v>
      </c>
      <c r="I267" s="797">
        <v>3.5</v>
      </c>
      <c r="J267" s="666" t="s">
        <v>1373</v>
      </c>
      <c r="K267" s="356"/>
    </row>
    <row r="268" spans="1:11" ht="33" customHeight="1">
      <c r="A268" s="688" t="s">
        <v>1086</v>
      </c>
      <c r="B268" s="663" t="s">
        <v>1508</v>
      </c>
      <c r="C268" s="664" t="s">
        <v>1095</v>
      </c>
      <c r="D268" s="663" t="s">
        <v>1203</v>
      </c>
      <c r="E268" s="664" t="s">
        <v>994</v>
      </c>
      <c r="F268" s="797">
        <v>25</v>
      </c>
      <c r="G268" s="797" t="s">
        <v>1690</v>
      </c>
      <c r="H268" s="797" t="s">
        <v>1787</v>
      </c>
      <c r="I268" s="814" t="s">
        <v>2067</v>
      </c>
      <c r="J268" s="666" t="s">
        <v>1380</v>
      </c>
    </row>
    <row r="269" spans="1:11" ht="31.5" customHeight="1">
      <c r="A269" s="662" t="s">
        <v>1087</v>
      </c>
      <c r="B269" s="663" t="s">
        <v>1509</v>
      </c>
      <c r="C269" s="664" t="s">
        <v>1095</v>
      </c>
      <c r="D269" s="663" t="s">
        <v>1264</v>
      </c>
      <c r="E269" s="664" t="s">
        <v>995</v>
      </c>
      <c r="F269" s="797">
        <v>30.5</v>
      </c>
      <c r="G269" s="797" t="s">
        <v>1691</v>
      </c>
      <c r="H269" s="814" t="s">
        <v>1680</v>
      </c>
      <c r="I269" s="814" t="s">
        <v>2068</v>
      </c>
      <c r="J269" s="666" t="s">
        <v>1372</v>
      </c>
    </row>
    <row r="270" spans="1:11" ht="33" customHeight="1" thickBot="1">
      <c r="A270" s="681" t="s">
        <v>1088</v>
      </c>
      <c r="B270" s="682" t="s">
        <v>1297</v>
      </c>
      <c r="C270" s="683" t="s">
        <v>1369</v>
      </c>
      <c r="D270" s="682" t="s">
        <v>908</v>
      </c>
      <c r="E270" s="683" t="s">
        <v>1395</v>
      </c>
      <c r="F270" s="798" t="s">
        <v>1330</v>
      </c>
      <c r="G270" s="798" t="s">
        <v>1330</v>
      </c>
      <c r="H270" s="798" t="s">
        <v>1330</v>
      </c>
      <c r="I270" s="798" t="s">
        <v>1330</v>
      </c>
      <c r="J270" s="684" t="s">
        <v>1375</v>
      </c>
    </row>
    <row r="271" spans="1:11" ht="10.5" customHeight="1">
      <c r="A271" s="685"/>
      <c r="B271" s="685"/>
      <c r="C271" s="686"/>
      <c r="D271" s="685"/>
      <c r="E271" s="686"/>
      <c r="F271" s="686"/>
      <c r="G271" s="686"/>
      <c r="H271" s="686"/>
      <c r="I271" s="686"/>
      <c r="J271" s="686"/>
    </row>
    <row r="272" spans="1:11" ht="27.75" customHeight="1" thickBot="1">
      <c r="A272" s="656"/>
      <c r="B272" s="956" t="s">
        <v>69</v>
      </c>
      <c r="C272" s="956"/>
      <c r="D272" s="956"/>
      <c r="E272" s="956"/>
      <c r="F272" s="956"/>
      <c r="G272" s="956"/>
      <c r="H272" s="956"/>
      <c r="I272" s="956"/>
      <c r="J272" s="956"/>
    </row>
    <row r="273" spans="1:11" ht="42.75" customHeight="1">
      <c r="A273" s="657" t="s">
        <v>996</v>
      </c>
      <c r="B273" s="658" t="s">
        <v>1510</v>
      </c>
      <c r="C273" s="659" t="s">
        <v>1369</v>
      </c>
      <c r="D273" s="658" t="s">
        <v>908</v>
      </c>
      <c r="E273" s="659" t="s">
        <v>767</v>
      </c>
      <c r="F273" s="896" t="s">
        <v>1364</v>
      </c>
      <c r="G273" s="896" t="s">
        <v>1364</v>
      </c>
      <c r="H273" s="896">
        <v>35</v>
      </c>
      <c r="I273" s="896" t="s">
        <v>1364</v>
      </c>
      <c r="J273" s="661" t="s">
        <v>1372</v>
      </c>
    </row>
    <row r="274" spans="1:11" ht="45">
      <c r="A274" s="688" t="s">
        <v>997</v>
      </c>
      <c r="B274" s="663" t="s">
        <v>1511</v>
      </c>
      <c r="C274" s="664" t="s">
        <v>1400</v>
      </c>
      <c r="D274" s="663" t="s">
        <v>1512</v>
      </c>
      <c r="E274" s="664" t="s">
        <v>744</v>
      </c>
      <c r="F274" s="797">
        <v>0</v>
      </c>
      <c r="G274" s="797" t="s">
        <v>1692</v>
      </c>
      <c r="H274" s="815" t="s">
        <v>1906</v>
      </c>
      <c r="I274" s="797" t="s">
        <v>2069</v>
      </c>
      <c r="J274" s="666" t="s">
        <v>1372</v>
      </c>
    </row>
    <row r="275" spans="1:11" ht="45.75" thickBot="1">
      <c r="A275" s="681" t="s">
        <v>998</v>
      </c>
      <c r="B275" s="682" t="s">
        <v>1204</v>
      </c>
      <c r="C275" s="683" t="s">
        <v>1095</v>
      </c>
      <c r="D275" s="682" t="s">
        <v>1264</v>
      </c>
      <c r="E275" s="683" t="s">
        <v>1571</v>
      </c>
      <c r="F275" s="683" t="s">
        <v>1614</v>
      </c>
      <c r="G275" s="798" t="s">
        <v>1693</v>
      </c>
      <c r="H275" s="798" t="s">
        <v>1788</v>
      </c>
      <c r="I275" s="798" t="s">
        <v>2303</v>
      </c>
      <c r="J275" s="684" t="s">
        <v>1506</v>
      </c>
    </row>
    <row r="276" spans="1:11" ht="11.25" customHeight="1">
      <c r="A276" s="685"/>
      <c r="B276" s="685"/>
      <c r="C276" s="686"/>
      <c r="D276" s="685"/>
      <c r="E276" s="686"/>
      <c r="F276" s="686"/>
      <c r="G276" s="686"/>
      <c r="H276" s="686"/>
      <c r="I276" s="686"/>
      <c r="J276" s="686"/>
    </row>
    <row r="277" spans="1:11" ht="15.75" thickBot="1">
      <c r="A277" s="656"/>
      <c r="B277" s="956" t="s">
        <v>70</v>
      </c>
      <c r="C277" s="956"/>
      <c r="D277" s="956"/>
      <c r="E277" s="956"/>
      <c r="F277" s="956"/>
      <c r="G277" s="956"/>
      <c r="H277" s="956"/>
      <c r="I277" s="956"/>
      <c r="J277" s="956"/>
    </row>
    <row r="278" spans="1:11" ht="45.75" customHeight="1">
      <c r="A278" s="657" t="s">
        <v>999</v>
      </c>
      <c r="B278" s="658" t="s">
        <v>1205</v>
      </c>
      <c r="C278" s="659" t="s">
        <v>1369</v>
      </c>
      <c r="D278" s="658" t="s">
        <v>901</v>
      </c>
      <c r="E278" s="659" t="s">
        <v>1513</v>
      </c>
      <c r="F278" s="977" t="s">
        <v>1944</v>
      </c>
      <c r="G278" s="978"/>
      <c r="H278" s="978"/>
      <c r="I278" s="979"/>
      <c r="J278" s="661" t="s">
        <v>1372</v>
      </c>
      <c r="K278" s="447"/>
    </row>
    <row r="279" spans="1:11" ht="30">
      <c r="A279" s="662" t="s">
        <v>1000</v>
      </c>
      <c r="B279" s="663" t="s">
        <v>1286</v>
      </c>
      <c r="C279" s="664" t="s">
        <v>1401</v>
      </c>
      <c r="D279" s="663" t="s">
        <v>1206</v>
      </c>
      <c r="E279" s="664" t="s">
        <v>1347</v>
      </c>
      <c r="F279" s="667" t="s">
        <v>1295</v>
      </c>
      <c r="G279" s="668" t="s">
        <v>1694</v>
      </c>
      <c r="H279" s="181" t="s">
        <v>1922</v>
      </c>
      <c r="I279" s="181" t="s">
        <v>2219</v>
      </c>
      <c r="J279" s="666" t="s">
        <v>1481</v>
      </c>
      <c r="K279" s="447"/>
    </row>
    <row r="280" spans="1:11" ht="30.75" thickBot="1">
      <c r="A280" s="681" t="s">
        <v>1001</v>
      </c>
      <c r="B280" s="682" t="s">
        <v>71</v>
      </c>
      <c r="C280" s="683" t="s">
        <v>1095</v>
      </c>
      <c r="D280" s="682" t="s">
        <v>951</v>
      </c>
      <c r="E280" s="683" t="s">
        <v>744</v>
      </c>
      <c r="F280" s="798">
        <v>0</v>
      </c>
      <c r="G280" s="716">
        <v>0</v>
      </c>
      <c r="H280" s="716">
        <v>0</v>
      </c>
      <c r="I280" s="716">
        <v>0</v>
      </c>
      <c r="J280" s="684">
        <v>1</v>
      </c>
      <c r="K280" s="447"/>
    </row>
    <row r="281" spans="1:11" s="445" customFormat="1" ht="27.75" customHeight="1" thickBot="1">
      <c r="A281" s="656"/>
      <c r="B281" s="982" t="s">
        <v>72</v>
      </c>
      <c r="C281" s="982"/>
      <c r="D281" s="982"/>
      <c r="E281" s="982"/>
      <c r="F281" s="982"/>
      <c r="G281" s="982"/>
      <c r="H281" s="982"/>
      <c r="I281" s="982"/>
      <c r="J281" s="982"/>
      <c r="K281" s="444"/>
    </row>
    <row r="282" spans="1:11" ht="45" customHeight="1">
      <c r="A282" s="657" t="s">
        <v>1002</v>
      </c>
      <c r="B282" s="658" t="s">
        <v>1515</v>
      </c>
      <c r="C282" s="659" t="s">
        <v>1401</v>
      </c>
      <c r="D282" s="658" t="s">
        <v>1003</v>
      </c>
      <c r="E282" s="659" t="s">
        <v>1513</v>
      </c>
      <c r="F282" s="722" t="s">
        <v>1288</v>
      </c>
      <c r="G282" s="722" t="s">
        <v>1288</v>
      </c>
      <c r="H282" s="722" t="s">
        <v>1288</v>
      </c>
      <c r="I282" s="722" t="s">
        <v>2204</v>
      </c>
      <c r="J282" s="661" t="s">
        <v>1481</v>
      </c>
    </row>
    <row r="283" spans="1:11" ht="190.5" customHeight="1">
      <c r="A283" s="662" t="s">
        <v>1004</v>
      </c>
      <c r="B283" s="663" t="s">
        <v>2096</v>
      </c>
      <c r="C283" s="664" t="s">
        <v>1095</v>
      </c>
      <c r="D283" s="663" t="s">
        <v>951</v>
      </c>
      <c r="E283" s="664" t="s">
        <v>778</v>
      </c>
      <c r="F283" s="797">
        <v>4</v>
      </c>
      <c r="G283" s="797">
        <v>4</v>
      </c>
      <c r="H283" s="980" t="s">
        <v>2304</v>
      </c>
      <c r="I283" s="981"/>
      <c r="J283" s="666" t="s">
        <v>1372</v>
      </c>
    </row>
    <row r="284" spans="1:11" ht="30" customHeight="1" thickBot="1">
      <c r="A284" s="681" t="s">
        <v>1005</v>
      </c>
      <c r="B284" s="682" t="s">
        <v>1207</v>
      </c>
      <c r="C284" s="683" t="s">
        <v>1095</v>
      </c>
      <c r="D284" s="682" t="s">
        <v>951</v>
      </c>
      <c r="E284" s="683" t="s">
        <v>744</v>
      </c>
      <c r="F284" s="798">
        <v>0</v>
      </c>
      <c r="G284" s="798">
        <v>1</v>
      </c>
      <c r="H284" s="798">
        <v>1</v>
      </c>
      <c r="I284" s="798">
        <v>1</v>
      </c>
      <c r="J284" s="684" t="s">
        <v>1372</v>
      </c>
    </row>
    <row r="285" spans="1:11" ht="13.5" customHeight="1">
      <c r="A285" s="685"/>
      <c r="B285" s="685"/>
      <c r="C285" s="686"/>
      <c r="D285" s="685"/>
      <c r="E285" s="686"/>
      <c r="F285" s="686"/>
      <c r="G285" s="686"/>
      <c r="H285" s="686"/>
      <c r="I285" s="686"/>
      <c r="J285" s="686"/>
    </row>
    <row r="286" spans="1:11" ht="15.75" thickBot="1">
      <c r="A286" s="656"/>
      <c r="B286" s="956" t="s">
        <v>74</v>
      </c>
      <c r="C286" s="956"/>
      <c r="D286" s="956"/>
      <c r="E286" s="956"/>
      <c r="F286" s="956"/>
      <c r="G286" s="956"/>
      <c r="H286" s="956"/>
      <c r="I286" s="956"/>
      <c r="J286" s="956"/>
    </row>
    <row r="287" spans="1:11" ht="121.5" customHeight="1">
      <c r="A287" s="657" t="s">
        <v>1007</v>
      </c>
      <c r="B287" s="658" t="s">
        <v>1208</v>
      </c>
      <c r="C287" s="659" t="s">
        <v>1095</v>
      </c>
      <c r="D287" s="658" t="s">
        <v>951</v>
      </c>
      <c r="E287" s="659" t="s">
        <v>744</v>
      </c>
      <c r="F287" s="896">
        <v>0</v>
      </c>
      <c r="G287" s="896">
        <v>0</v>
      </c>
      <c r="H287" s="896" t="s">
        <v>1907</v>
      </c>
      <c r="I287" s="896" t="s">
        <v>1907</v>
      </c>
      <c r="J287" s="661" t="s">
        <v>1006</v>
      </c>
    </row>
    <row r="288" spans="1:11" ht="52.5" customHeight="1">
      <c r="A288" s="669" t="s">
        <v>1008</v>
      </c>
      <c r="B288" s="665" t="s">
        <v>1516</v>
      </c>
      <c r="C288" s="898" t="s">
        <v>1514</v>
      </c>
      <c r="D288" s="665" t="s">
        <v>951</v>
      </c>
      <c r="E288" s="898" t="s">
        <v>744</v>
      </c>
      <c r="F288" s="672">
        <v>0</v>
      </c>
      <c r="G288" s="672">
        <v>0</v>
      </c>
      <c r="H288" s="672">
        <v>0</v>
      </c>
      <c r="I288" s="672">
        <v>0</v>
      </c>
      <c r="J288" s="673" t="s">
        <v>1411</v>
      </c>
    </row>
    <row r="289" spans="1:11" ht="47.25" customHeight="1">
      <c r="A289" s="670" t="s">
        <v>1009</v>
      </c>
      <c r="B289" s="723" t="s">
        <v>1209</v>
      </c>
      <c r="C289" s="672"/>
      <c r="D289" s="712"/>
      <c r="E289" s="672"/>
      <c r="F289" s="672"/>
      <c r="G289" s="672"/>
      <c r="H289" s="797"/>
      <c r="I289" s="185"/>
      <c r="J289" s="673"/>
      <c r="K289" s="861"/>
    </row>
    <row r="290" spans="1:11" ht="16.5" customHeight="1">
      <c r="A290" s="669"/>
      <c r="B290" s="713" t="s">
        <v>1210</v>
      </c>
      <c r="C290" s="675" t="s">
        <v>1095</v>
      </c>
      <c r="D290" s="967" t="s">
        <v>951</v>
      </c>
      <c r="E290" s="797" t="s">
        <v>1010</v>
      </c>
      <c r="F290" s="797">
        <v>2</v>
      </c>
      <c r="G290" s="797">
        <v>2</v>
      </c>
      <c r="H290" s="667">
        <v>2</v>
      </c>
      <c r="I290" s="185">
        <v>2</v>
      </c>
      <c r="J290" s="666" t="s">
        <v>1372</v>
      </c>
    </row>
    <row r="291" spans="1:11" ht="16.5" customHeight="1">
      <c r="A291" s="669"/>
      <c r="B291" s="713" t="s">
        <v>1241</v>
      </c>
      <c r="C291" s="675"/>
      <c r="D291" s="967"/>
      <c r="E291" s="797" t="s">
        <v>778</v>
      </c>
      <c r="F291" s="797">
        <v>4</v>
      </c>
      <c r="G291" s="797">
        <v>4</v>
      </c>
      <c r="H291" s="797">
        <v>4</v>
      </c>
      <c r="I291" s="797">
        <v>5</v>
      </c>
      <c r="J291" s="666" t="s">
        <v>1372</v>
      </c>
    </row>
    <row r="292" spans="1:11" ht="30.75" customHeight="1">
      <c r="A292" s="669"/>
      <c r="B292" s="713" t="s">
        <v>1211</v>
      </c>
      <c r="C292" s="675"/>
      <c r="D292" s="714"/>
      <c r="E292" s="797" t="s">
        <v>1010</v>
      </c>
      <c r="F292" s="797">
        <v>2</v>
      </c>
      <c r="G292" s="797">
        <v>2</v>
      </c>
      <c r="H292" s="797">
        <v>2</v>
      </c>
      <c r="I292" s="797">
        <v>2</v>
      </c>
      <c r="J292" s="666" t="s">
        <v>1372</v>
      </c>
    </row>
    <row r="293" spans="1:11" ht="15.75" customHeight="1">
      <c r="A293" s="662"/>
      <c r="B293" s="706" t="s">
        <v>1212</v>
      </c>
      <c r="C293" s="667"/>
      <c r="D293" s="724"/>
      <c r="E293" s="667" t="s">
        <v>744</v>
      </c>
      <c r="F293" s="667">
        <v>0</v>
      </c>
      <c r="G293" s="664">
        <v>0</v>
      </c>
      <c r="H293" s="667">
        <v>0</v>
      </c>
      <c r="I293" s="667">
        <v>0</v>
      </c>
      <c r="J293" s="679" t="s">
        <v>1372</v>
      </c>
    </row>
    <row r="294" spans="1:11" ht="63.75" customHeight="1" thickBot="1">
      <c r="A294" s="681" t="s">
        <v>1011</v>
      </c>
      <c r="B294" s="707" t="s">
        <v>1517</v>
      </c>
      <c r="C294" s="725" t="s">
        <v>1369</v>
      </c>
      <c r="D294" s="726" t="s">
        <v>1262</v>
      </c>
      <c r="E294" s="708" t="s">
        <v>1012</v>
      </c>
      <c r="F294" s="716" t="s">
        <v>1696</v>
      </c>
      <c r="G294" s="716" t="s">
        <v>1695</v>
      </c>
      <c r="H294" s="727" t="s">
        <v>1820</v>
      </c>
      <c r="I294" s="798" t="s">
        <v>2070</v>
      </c>
      <c r="J294" s="718" t="s">
        <v>1410</v>
      </c>
    </row>
    <row r="295" spans="1:11" ht="12" customHeight="1">
      <c r="A295" s="685"/>
      <c r="B295" s="685"/>
      <c r="C295" s="686"/>
      <c r="D295" s="685"/>
      <c r="E295" s="686"/>
      <c r="F295" s="686"/>
      <c r="G295" s="686"/>
      <c r="H295" s="686"/>
      <c r="I295" s="686"/>
      <c r="J295" s="686"/>
    </row>
    <row r="296" spans="1:11" ht="15.75" thickBot="1">
      <c r="A296" s="656"/>
      <c r="B296" s="956" t="s">
        <v>75</v>
      </c>
      <c r="C296" s="956"/>
      <c r="D296" s="956"/>
      <c r="E296" s="956"/>
      <c r="F296" s="956"/>
      <c r="G296" s="956"/>
      <c r="H296" s="956"/>
      <c r="I296" s="956"/>
      <c r="J296" s="956"/>
    </row>
    <row r="297" spans="1:11" ht="34.5" customHeight="1">
      <c r="A297" s="657" t="s">
        <v>1089</v>
      </c>
      <c r="B297" s="658" t="s">
        <v>1013</v>
      </c>
      <c r="C297" s="659" t="s">
        <v>1394</v>
      </c>
      <c r="D297" s="658" t="s">
        <v>1264</v>
      </c>
      <c r="E297" s="659" t="s">
        <v>2071</v>
      </c>
      <c r="F297" s="896" t="s">
        <v>2072</v>
      </c>
      <c r="G297" s="896" t="s">
        <v>2073</v>
      </c>
      <c r="H297" s="896">
        <v>193943</v>
      </c>
      <c r="I297" s="896">
        <v>207576</v>
      </c>
      <c r="J297" s="661" t="s">
        <v>1380</v>
      </c>
    </row>
    <row r="298" spans="1:11" ht="19.5" customHeight="1">
      <c r="A298" s="662" t="s">
        <v>1090</v>
      </c>
      <c r="B298" s="663" t="s">
        <v>1348</v>
      </c>
      <c r="C298" s="664" t="s">
        <v>1369</v>
      </c>
      <c r="D298" s="663" t="s">
        <v>1264</v>
      </c>
      <c r="E298" s="664" t="s">
        <v>1350</v>
      </c>
      <c r="F298" s="797" t="s">
        <v>1349</v>
      </c>
      <c r="G298" s="667" t="s">
        <v>1697</v>
      </c>
      <c r="H298" s="667" t="s">
        <v>2074</v>
      </c>
      <c r="I298" s="667" t="s">
        <v>2075</v>
      </c>
      <c r="J298" s="666" t="s">
        <v>1403</v>
      </c>
    </row>
    <row r="299" spans="1:11" ht="19.5" customHeight="1">
      <c r="A299" s="662" t="s">
        <v>1091</v>
      </c>
      <c r="B299" s="663" t="s">
        <v>1518</v>
      </c>
      <c r="C299" s="664" t="s">
        <v>1394</v>
      </c>
      <c r="D299" s="663" t="s">
        <v>1262</v>
      </c>
      <c r="E299" s="664" t="s">
        <v>1106</v>
      </c>
      <c r="F299" s="797">
        <v>75.599999999999994</v>
      </c>
      <c r="G299" s="664" t="s">
        <v>2076</v>
      </c>
      <c r="H299" s="862" t="s">
        <v>2077</v>
      </c>
      <c r="I299" s="862" t="s">
        <v>2078</v>
      </c>
      <c r="J299" s="666" t="s">
        <v>1380</v>
      </c>
    </row>
    <row r="300" spans="1:11" ht="32.25" customHeight="1" thickBot="1">
      <c r="A300" s="681" t="s">
        <v>1092</v>
      </c>
      <c r="B300" s="682" t="s">
        <v>1519</v>
      </c>
      <c r="C300" s="683" t="s">
        <v>1394</v>
      </c>
      <c r="D300" s="682" t="s">
        <v>1262</v>
      </c>
      <c r="E300" s="683" t="s">
        <v>1014</v>
      </c>
      <c r="F300" s="798" t="s">
        <v>2079</v>
      </c>
      <c r="G300" s="716" t="s">
        <v>2080</v>
      </c>
      <c r="H300" s="863" t="s">
        <v>2081</v>
      </c>
      <c r="I300" s="863" t="s">
        <v>2082</v>
      </c>
      <c r="J300" s="684" t="s">
        <v>1372</v>
      </c>
    </row>
    <row r="301" spans="1:11" ht="14.25" customHeight="1">
      <c r="A301" s="685"/>
      <c r="B301" s="685"/>
      <c r="C301" s="686"/>
      <c r="D301" s="685"/>
      <c r="E301" s="686"/>
      <c r="F301" s="686"/>
      <c r="G301" s="686"/>
      <c r="H301" s="686"/>
      <c r="I301" s="686"/>
      <c r="J301" s="686"/>
    </row>
    <row r="302" spans="1:11" ht="15.75" thickBot="1">
      <c r="A302" s="656"/>
      <c r="B302" s="956" t="s">
        <v>76</v>
      </c>
      <c r="C302" s="956"/>
      <c r="D302" s="956"/>
      <c r="E302" s="956"/>
      <c r="F302" s="956"/>
      <c r="G302" s="956"/>
      <c r="H302" s="956"/>
      <c r="I302" s="956"/>
      <c r="J302" s="956"/>
    </row>
    <row r="303" spans="1:11" ht="93" customHeight="1">
      <c r="A303" s="657" t="s">
        <v>1015</v>
      </c>
      <c r="B303" s="658" t="s">
        <v>1213</v>
      </c>
      <c r="C303" s="659" t="s">
        <v>1095</v>
      </c>
      <c r="D303" s="658" t="s">
        <v>951</v>
      </c>
      <c r="E303" s="659">
        <v>0</v>
      </c>
      <c r="F303" s="896">
        <v>0</v>
      </c>
      <c r="G303" s="896" t="s">
        <v>2305</v>
      </c>
      <c r="H303" s="896" t="s">
        <v>1822</v>
      </c>
      <c r="I303" s="896" t="s">
        <v>2306</v>
      </c>
      <c r="J303" s="661" t="s">
        <v>1409</v>
      </c>
    </row>
    <row r="304" spans="1:11" ht="175.5" customHeight="1">
      <c r="A304" s="662" t="s">
        <v>1016</v>
      </c>
      <c r="B304" s="663" t="s">
        <v>1107</v>
      </c>
      <c r="C304" s="664" t="s">
        <v>1095</v>
      </c>
      <c r="D304" s="663" t="s">
        <v>1262</v>
      </c>
      <c r="E304" s="664" t="s">
        <v>1395</v>
      </c>
      <c r="F304" s="797" t="s">
        <v>1520</v>
      </c>
      <c r="G304" s="664" t="s">
        <v>1615</v>
      </c>
      <c r="H304" s="816" t="s">
        <v>1821</v>
      </c>
      <c r="I304" s="816" t="s">
        <v>2083</v>
      </c>
      <c r="J304" s="666" t="s">
        <v>1380</v>
      </c>
    </row>
    <row r="305" spans="1:11" ht="21.75" customHeight="1" thickBot="1">
      <c r="A305" s="681" t="s">
        <v>1017</v>
      </c>
      <c r="B305" s="682" t="s">
        <v>1018</v>
      </c>
      <c r="C305" s="683" t="s">
        <v>1095</v>
      </c>
      <c r="D305" s="682" t="s">
        <v>1262</v>
      </c>
      <c r="E305" s="683" t="s">
        <v>1019</v>
      </c>
      <c r="F305" s="716">
        <v>208</v>
      </c>
      <c r="G305" s="716">
        <v>213</v>
      </c>
      <c r="H305" s="727">
        <v>218</v>
      </c>
      <c r="I305" s="727">
        <v>228</v>
      </c>
      <c r="J305" s="684" t="s">
        <v>1380</v>
      </c>
    </row>
    <row r="306" spans="1:11" ht="15">
      <c r="A306" s="685"/>
      <c r="B306" s="685"/>
      <c r="C306" s="686"/>
      <c r="D306" s="685"/>
      <c r="E306" s="686"/>
      <c r="F306" s="686"/>
      <c r="G306" s="686"/>
      <c r="H306" s="686"/>
      <c r="I306" s="686"/>
      <c r="J306" s="686"/>
    </row>
    <row r="307" spans="1:11" ht="15.75" thickBot="1">
      <c r="A307" s="728"/>
      <c r="B307" s="956" t="s">
        <v>77</v>
      </c>
      <c r="C307" s="956"/>
      <c r="D307" s="956"/>
      <c r="E307" s="956"/>
      <c r="F307" s="956"/>
      <c r="G307" s="956"/>
      <c r="H307" s="956"/>
      <c r="I307" s="956"/>
      <c r="J307" s="956"/>
    </row>
    <row r="308" spans="1:11" ht="59.25" customHeight="1">
      <c r="A308" s="709" t="s">
        <v>1020</v>
      </c>
      <c r="B308" s="660" t="s">
        <v>1022</v>
      </c>
      <c r="C308" s="710" t="s">
        <v>1095</v>
      </c>
      <c r="D308" s="660" t="s">
        <v>951</v>
      </c>
      <c r="E308" s="710" t="s">
        <v>744</v>
      </c>
      <c r="F308" s="690">
        <v>0</v>
      </c>
      <c r="G308" s="690">
        <v>0</v>
      </c>
      <c r="H308" s="690" t="s">
        <v>1908</v>
      </c>
      <c r="I308" s="690" t="s">
        <v>2084</v>
      </c>
      <c r="J308" s="711" t="s">
        <v>1372</v>
      </c>
    </row>
    <row r="309" spans="1:11" ht="29.25" customHeight="1">
      <c r="A309" s="670" t="s">
        <v>1021</v>
      </c>
      <c r="B309" s="723" t="s">
        <v>1521</v>
      </c>
      <c r="C309" s="983" t="s">
        <v>1394</v>
      </c>
      <c r="D309" s="665"/>
      <c r="E309" s="672"/>
      <c r="F309" s="672"/>
      <c r="G309" s="672"/>
      <c r="H309" s="672"/>
      <c r="I309" s="672"/>
      <c r="J309" s="673"/>
    </row>
    <row r="310" spans="1:11" ht="15.75" customHeight="1">
      <c r="A310" s="669"/>
      <c r="B310" s="674" t="s">
        <v>1216</v>
      </c>
      <c r="C310" s="984"/>
      <c r="D310" s="967" t="s">
        <v>951</v>
      </c>
      <c r="E310" s="797" t="s">
        <v>1023</v>
      </c>
      <c r="F310" s="797">
        <v>32.75</v>
      </c>
      <c r="G310" s="797" t="s">
        <v>1698</v>
      </c>
      <c r="H310" s="797" t="s">
        <v>1741</v>
      </c>
      <c r="I310" s="797" t="s">
        <v>2085</v>
      </c>
      <c r="J310" s="666" t="s">
        <v>1380</v>
      </c>
    </row>
    <row r="311" spans="1:11" ht="14.25" customHeight="1">
      <c r="A311" s="662"/>
      <c r="B311" s="674" t="s">
        <v>1215</v>
      </c>
      <c r="C311" s="985"/>
      <c r="D311" s="986"/>
      <c r="E311" s="797" t="s">
        <v>1024</v>
      </c>
      <c r="F311" s="797">
        <v>1</v>
      </c>
      <c r="G311" s="797">
        <v>1.8</v>
      </c>
      <c r="H311" s="897">
        <v>1</v>
      </c>
      <c r="I311" s="897" t="s">
        <v>2086</v>
      </c>
      <c r="J311" s="666" t="s">
        <v>1372</v>
      </c>
    </row>
    <row r="312" spans="1:11" ht="20.25" customHeight="1" thickBot="1">
      <c r="A312" s="681"/>
      <c r="B312" s="715" t="s">
        <v>1214</v>
      </c>
      <c r="C312" s="716"/>
      <c r="D312" s="717"/>
      <c r="E312" s="716" t="s">
        <v>1025</v>
      </c>
      <c r="F312" s="716">
        <v>174</v>
      </c>
      <c r="G312" s="716" t="s">
        <v>1699</v>
      </c>
      <c r="H312" s="716" t="s">
        <v>2087</v>
      </c>
      <c r="I312" s="716" t="s">
        <v>2087</v>
      </c>
      <c r="J312" s="718" t="s">
        <v>1372</v>
      </c>
    </row>
    <row r="313" spans="1:11" ht="11.25" customHeight="1">
      <c r="A313" s="685"/>
      <c r="B313" s="729"/>
      <c r="C313" s="686"/>
      <c r="D313" s="685"/>
      <c r="E313" s="686"/>
      <c r="F313" s="686"/>
      <c r="G313" s="686"/>
      <c r="H313" s="686"/>
      <c r="I313" s="686"/>
      <c r="J313" s="686"/>
    </row>
    <row r="314" spans="1:11" ht="13.5" customHeight="1" thickBot="1">
      <c r="A314" s="656"/>
      <c r="B314" s="956" t="s">
        <v>1148</v>
      </c>
      <c r="C314" s="956"/>
      <c r="D314" s="956"/>
      <c r="E314" s="956"/>
      <c r="F314" s="956"/>
      <c r="G314" s="956"/>
      <c r="H314" s="956"/>
      <c r="I314" s="956"/>
      <c r="J314" s="956"/>
    </row>
    <row r="315" spans="1:11" ht="33.75" customHeight="1" thickBot="1">
      <c r="A315" s="697" t="s">
        <v>1026</v>
      </c>
      <c r="B315" s="698" t="s">
        <v>1277</v>
      </c>
      <c r="C315" s="699" t="s">
        <v>1095</v>
      </c>
      <c r="D315" s="698" t="s">
        <v>1263</v>
      </c>
      <c r="E315" s="699" t="s">
        <v>2088</v>
      </c>
      <c r="F315" s="700">
        <v>68</v>
      </c>
      <c r="G315" s="700">
        <v>67</v>
      </c>
      <c r="H315" s="700">
        <v>68</v>
      </c>
      <c r="I315" s="700">
        <v>70</v>
      </c>
      <c r="J315" s="701" t="s">
        <v>1380</v>
      </c>
    </row>
    <row r="316" spans="1:11" ht="14.25" customHeight="1">
      <c r="A316" s="685"/>
      <c r="B316" s="685"/>
      <c r="C316" s="686"/>
      <c r="D316" s="685"/>
      <c r="E316" s="686"/>
      <c r="F316" s="686"/>
      <c r="G316" s="686"/>
      <c r="H316" s="686"/>
      <c r="I316" s="686"/>
      <c r="J316" s="686"/>
    </row>
    <row r="317" spans="1:11" ht="14.25" customHeight="1" thickBot="1">
      <c r="A317" s="656"/>
      <c r="B317" s="956" t="s">
        <v>78</v>
      </c>
      <c r="C317" s="956"/>
      <c r="D317" s="956"/>
      <c r="E317" s="956"/>
      <c r="F317" s="956"/>
      <c r="G317" s="956"/>
      <c r="H317" s="956"/>
      <c r="I317" s="956"/>
      <c r="J317" s="956"/>
    </row>
    <row r="318" spans="1:11" ht="30">
      <c r="A318" s="657" t="s">
        <v>1109</v>
      </c>
      <c r="B318" s="658" t="s">
        <v>1027</v>
      </c>
      <c r="C318" s="659" t="s">
        <v>1391</v>
      </c>
      <c r="D318" s="658" t="s">
        <v>908</v>
      </c>
      <c r="E318" s="659" t="s">
        <v>1028</v>
      </c>
      <c r="F318" s="659" t="s">
        <v>1331</v>
      </c>
      <c r="G318" s="659" t="s">
        <v>1331</v>
      </c>
      <c r="H318" s="659" t="s">
        <v>1331</v>
      </c>
      <c r="I318" s="896" t="s">
        <v>2038</v>
      </c>
      <c r="J318" s="661" t="s">
        <v>1408</v>
      </c>
    </row>
    <row r="319" spans="1:11" ht="60.75" thickBot="1">
      <c r="A319" s="681" t="s">
        <v>1108</v>
      </c>
      <c r="B319" s="682" t="s">
        <v>1110</v>
      </c>
      <c r="C319" s="683" t="s">
        <v>1369</v>
      </c>
      <c r="D319" s="682" t="s">
        <v>908</v>
      </c>
      <c r="E319" s="708" t="s">
        <v>1395</v>
      </c>
      <c r="F319" s="716" t="s">
        <v>1331</v>
      </c>
      <c r="G319" s="716" t="s">
        <v>1331</v>
      </c>
      <c r="H319" s="716" t="s">
        <v>1331</v>
      </c>
      <c r="I319" s="716" t="s">
        <v>2039</v>
      </c>
      <c r="J319" s="684" t="s">
        <v>1375</v>
      </c>
      <c r="K319" s="447"/>
    </row>
    <row r="320" spans="1:11" ht="15">
      <c r="A320" s="685"/>
      <c r="B320" s="685"/>
      <c r="C320" s="686"/>
      <c r="D320" s="685"/>
      <c r="E320" s="686"/>
      <c r="F320" s="686"/>
      <c r="G320" s="686"/>
      <c r="H320" s="686"/>
      <c r="I320" s="686"/>
      <c r="J320" s="686"/>
      <c r="K320" s="447"/>
    </row>
    <row r="321" spans="1:11" ht="15.75" thickBot="1">
      <c r="A321" s="656"/>
      <c r="B321" s="956" t="s">
        <v>79</v>
      </c>
      <c r="C321" s="956"/>
      <c r="D321" s="956"/>
      <c r="E321" s="956"/>
      <c r="F321" s="956"/>
      <c r="G321" s="956"/>
      <c r="H321" s="956"/>
      <c r="I321" s="956"/>
      <c r="J321" s="956"/>
      <c r="K321" s="447"/>
    </row>
    <row r="322" spans="1:11" ht="30.75" thickBot="1">
      <c r="A322" s="697" t="s">
        <v>1029</v>
      </c>
      <c r="B322" s="698" t="s">
        <v>1351</v>
      </c>
      <c r="C322" s="699" t="s">
        <v>1095</v>
      </c>
      <c r="D322" s="698" t="s">
        <v>825</v>
      </c>
      <c r="E322" s="699" t="s">
        <v>1010</v>
      </c>
      <c r="F322" s="700">
        <v>9</v>
      </c>
      <c r="G322" s="700">
        <v>12</v>
      </c>
      <c r="H322" s="700">
        <v>7</v>
      </c>
      <c r="I322" s="700">
        <v>9</v>
      </c>
      <c r="J322" s="701" t="s">
        <v>1372</v>
      </c>
      <c r="K322" s="447"/>
    </row>
    <row r="323" spans="1:11" ht="11.25" customHeight="1">
      <c r="A323" s="685"/>
      <c r="B323" s="685"/>
      <c r="C323" s="686"/>
      <c r="D323" s="685"/>
      <c r="E323" s="686"/>
      <c r="F323" s="686"/>
      <c r="G323" s="686"/>
      <c r="H323" s="686"/>
      <c r="I323" s="686"/>
      <c r="J323" s="686"/>
      <c r="K323" s="447"/>
    </row>
    <row r="324" spans="1:11" ht="21.75" customHeight="1" thickBot="1">
      <c r="A324" s="656"/>
      <c r="B324" s="956" t="s">
        <v>80</v>
      </c>
      <c r="C324" s="956"/>
      <c r="D324" s="956"/>
      <c r="E324" s="956"/>
      <c r="F324" s="956"/>
      <c r="G324" s="956"/>
      <c r="H324" s="956"/>
      <c r="I324" s="956"/>
      <c r="J324" s="956"/>
      <c r="K324" s="447"/>
    </row>
    <row r="325" spans="1:11" ht="31.5" customHeight="1">
      <c r="A325" s="657" t="s">
        <v>1030</v>
      </c>
      <c r="B325" s="658" t="s">
        <v>1522</v>
      </c>
      <c r="C325" s="659" t="s">
        <v>1095</v>
      </c>
      <c r="D325" s="658" t="s">
        <v>825</v>
      </c>
      <c r="E325" s="659" t="s">
        <v>744</v>
      </c>
      <c r="F325" s="896">
        <v>0</v>
      </c>
      <c r="G325" s="896">
        <v>1</v>
      </c>
      <c r="H325" s="896">
        <v>1</v>
      </c>
      <c r="I325" s="896">
        <v>1</v>
      </c>
      <c r="J325" s="661" t="s">
        <v>1407</v>
      </c>
      <c r="K325" s="447"/>
    </row>
    <row r="326" spans="1:11" ht="65.25" customHeight="1">
      <c r="A326" s="662" t="s">
        <v>1031</v>
      </c>
      <c r="B326" s="663" t="s">
        <v>1217</v>
      </c>
      <c r="C326" s="664" t="s">
        <v>1095</v>
      </c>
      <c r="D326" s="663" t="s">
        <v>825</v>
      </c>
      <c r="E326" s="664" t="s">
        <v>1156</v>
      </c>
      <c r="F326" s="797">
        <v>28</v>
      </c>
      <c r="G326" s="797">
        <v>19</v>
      </c>
      <c r="H326" s="797">
        <v>14</v>
      </c>
      <c r="I326" s="797">
        <v>14</v>
      </c>
      <c r="J326" s="666" t="s">
        <v>1372</v>
      </c>
      <c r="K326" s="447"/>
    </row>
    <row r="327" spans="1:11" ht="48.75" customHeight="1">
      <c r="A327" s="662" t="s">
        <v>1032</v>
      </c>
      <c r="B327" s="663" t="s">
        <v>1819</v>
      </c>
      <c r="C327" s="664" t="s">
        <v>1402</v>
      </c>
      <c r="D327" s="663" t="s">
        <v>825</v>
      </c>
      <c r="E327" s="664" t="s">
        <v>1352</v>
      </c>
      <c r="F327" s="797" t="s">
        <v>1310</v>
      </c>
      <c r="G327" s="730" t="s">
        <v>1619</v>
      </c>
      <c r="H327" s="730" t="s">
        <v>1818</v>
      </c>
      <c r="I327" s="730" t="s">
        <v>2040</v>
      </c>
      <c r="J327" s="666" t="s">
        <v>1481</v>
      </c>
      <c r="K327" s="447"/>
    </row>
    <row r="328" spans="1:11" ht="30.75" thickBot="1">
      <c r="A328" s="681" t="s">
        <v>1033</v>
      </c>
      <c r="B328" s="682" t="s">
        <v>1111</v>
      </c>
      <c r="C328" s="683" t="s">
        <v>1394</v>
      </c>
      <c r="D328" s="682" t="s">
        <v>825</v>
      </c>
      <c r="E328" s="683" t="s">
        <v>1112</v>
      </c>
      <c r="F328" s="798">
        <v>698</v>
      </c>
      <c r="G328" s="798" t="s">
        <v>1701</v>
      </c>
      <c r="H328" s="798">
        <v>998</v>
      </c>
      <c r="I328" s="795">
        <v>1100</v>
      </c>
      <c r="J328" s="684" t="s">
        <v>1372</v>
      </c>
      <c r="K328" s="447"/>
    </row>
    <row r="329" spans="1:11" ht="9" customHeight="1">
      <c r="A329" s="685"/>
      <c r="B329" s="685"/>
      <c r="C329" s="686"/>
      <c r="D329" s="685"/>
      <c r="E329" s="686"/>
      <c r="F329" s="686"/>
      <c r="G329" s="686"/>
      <c r="H329" s="686"/>
      <c r="I329" s="686"/>
      <c r="J329" s="686"/>
      <c r="K329" s="447"/>
    </row>
    <row r="330" spans="1:11" ht="15.75" thickBot="1">
      <c r="A330" s="656"/>
      <c r="B330" s="956" t="s">
        <v>81</v>
      </c>
      <c r="C330" s="956"/>
      <c r="D330" s="956"/>
      <c r="E330" s="956"/>
      <c r="F330" s="956"/>
      <c r="G330" s="956"/>
      <c r="H330" s="956"/>
      <c r="I330" s="956"/>
      <c r="J330" s="956"/>
      <c r="K330" s="447"/>
    </row>
    <row r="331" spans="1:11" ht="34.5" customHeight="1" thickBot="1">
      <c r="A331" s="697" t="s">
        <v>1034</v>
      </c>
      <c r="B331" s="698" t="s">
        <v>1218</v>
      </c>
      <c r="C331" s="699" t="s">
        <v>1095</v>
      </c>
      <c r="D331" s="698" t="s">
        <v>825</v>
      </c>
      <c r="E331" s="699" t="s">
        <v>2199</v>
      </c>
      <c r="F331" s="700">
        <v>71</v>
      </c>
      <c r="G331" s="700" t="s">
        <v>1700</v>
      </c>
      <c r="H331" s="700">
        <v>51</v>
      </c>
      <c r="I331" s="700">
        <v>43</v>
      </c>
      <c r="J331" s="701" t="s">
        <v>1372</v>
      </c>
      <c r="K331" s="447"/>
    </row>
    <row r="332" spans="1:11" ht="8.25" customHeight="1">
      <c r="A332" s="685"/>
      <c r="B332" s="685"/>
      <c r="C332" s="686"/>
      <c r="D332" s="685"/>
      <c r="E332" s="686"/>
      <c r="F332" s="686"/>
      <c r="G332" s="686"/>
      <c r="H332" s="686"/>
      <c r="I332" s="686"/>
      <c r="J332" s="686"/>
      <c r="K332" s="447"/>
    </row>
    <row r="333" spans="1:11" ht="17.25" customHeight="1" thickBot="1">
      <c r="A333" s="656"/>
      <c r="B333" s="956" t="s">
        <v>82</v>
      </c>
      <c r="C333" s="956"/>
      <c r="D333" s="956"/>
      <c r="E333" s="956"/>
      <c r="F333" s="956"/>
      <c r="G333" s="956"/>
      <c r="H333" s="956"/>
      <c r="I333" s="956"/>
      <c r="J333" s="956"/>
      <c r="K333" s="447"/>
    </row>
    <row r="334" spans="1:11" ht="30">
      <c r="A334" s="657" t="s">
        <v>1035</v>
      </c>
      <c r="B334" s="658" t="s">
        <v>1219</v>
      </c>
      <c r="C334" s="659" t="s">
        <v>1095</v>
      </c>
      <c r="D334" s="658" t="s">
        <v>1220</v>
      </c>
      <c r="E334" s="659" t="s">
        <v>744</v>
      </c>
      <c r="F334" s="896">
        <v>45</v>
      </c>
      <c r="G334" s="896" t="s">
        <v>1702</v>
      </c>
      <c r="H334" s="896" t="s">
        <v>1780</v>
      </c>
      <c r="I334" s="896">
        <v>74</v>
      </c>
      <c r="J334" s="661" t="s">
        <v>1372</v>
      </c>
      <c r="K334" s="447"/>
    </row>
    <row r="335" spans="1:11" ht="51" customHeight="1">
      <c r="A335" s="688" t="s">
        <v>1036</v>
      </c>
      <c r="B335" s="663" t="s">
        <v>1523</v>
      </c>
      <c r="C335" s="664" t="s">
        <v>1095</v>
      </c>
      <c r="D335" s="663" t="s">
        <v>1220</v>
      </c>
      <c r="E335" s="664" t="s">
        <v>744</v>
      </c>
      <c r="F335" s="797">
        <v>0</v>
      </c>
      <c r="G335" s="797" t="s">
        <v>1646</v>
      </c>
      <c r="H335" s="797" t="s">
        <v>1781</v>
      </c>
      <c r="I335" s="797">
        <v>30</v>
      </c>
      <c r="J335" s="666" t="s">
        <v>1406</v>
      </c>
      <c r="K335" s="447"/>
    </row>
    <row r="336" spans="1:11" ht="60">
      <c r="A336" s="688" t="s">
        <v>1037</v>
      </c>
      <c r="B336" s="663" t="s">
        <v>1113</v>
      </c>
      <c r="C336" s="664" t="s">
        <v>1782</v>
      </c>
      <c r="D336" s="663" t="s">
        <v>825</v>
      </c>
      <c r="E336" s="664" t="s">
        <v>744</v>
      </c>
      <c r="F336" s="797">
        <v>861.6</v>
      </c>
      <c r="G336" s="797" t="s">
        <v>1703</v>
      </c>
      <c r="H336" s="864" t="s">
        <v>2089</v>
      </c>
      <c r="I336" s="822" t="s">
        <v>2090</v>
      </c>
      <c r="J336" s="666" t="s">
        <v>1375</v>
      </c>
      <c r="K336" s="447"/>
    </row>
    <row r="337" spans="1:11" ht="30.75" thickBot="1">
      <c r="A337" s="681" t="s">
        <v>2030</v>
      </c>
      <c r="B337" s="817" t="s">
        <v>2031</v>
      </c>
      <c r="C337" s="818" t="s">
        <v>17</v>
      </c>
      <c r="D337" s="817" t="s">
        <v>2032</v>
      </c>
      <c r="E337" s="708"/>
      <c r="F337" s="716"/>
      <c r="G337" s="716"/>
      <c r="H337" s="819"/>
      <c r="I337" s="820">
        <v>1</v>
      </c>
      <c r="J337" s="821" t="s">
        <v>2033</v>
      </c>
      <c r="K337" s="447"/>
    </row>
    <row r="338" spans="1:11" ht="15">
      <c r="A338" s="685"/>
      <c r="B338" s="685"/>
      <c r="C338" s="686"/>
      <c r="D338" s="685"/>
      <c r="E338" s="686"/>
      <c r="F338" s="686"/>
      <c r="G338" s="686"/>
      <c r="H338" s="686"/>
      <c r="I338" s="686"/>
      <c r="J338" s="686"/>
      <c r="K338" s="448"/>
    </row>
    <row r="339" spans="1:11" ht="15.75" thickBot="1">
      <c r="A339" s="656"/>
      <c r="B339" s="956" t="s">
        <v>83</v>
      </c>
      <c r="C339" s="956"/>
      <c r="D339" s="956"/>
      <c r="E339" s="956"/>
      <c r="F339" s="956"/>
      <c r="G339" s="956"/>
      <c r="H339" s="956"/>
      <c r="I339" s="956"/>
      <c r="J339" s="956"/>
    </row>
    <row r="340" spans="1:11" ht="36" customHeight="1" thickBot="1">
      <c r="A340" s="697" t="s">
        <v>1093</v>
      </c>
      <c r="B340" s="698" t="s">
        <v>1221</v>
      </c>
      <c r="C340" s="699" t="s">
        <v>1391</v>
      </c>
      <c r="D340" s="698" t="s">
        <v>908</v>
      </c>
      <c r="E340" s="699" t="s">
        <v>1038</v>
      </c>
      <c r="F340" s="700" t="s">
        <v>1330</v>
      </c>
      <c r="G340" s="700" t="s">
        <v>1330</v>
      </c>
      <c r="H340" s="700" t="s">
        <v>1330</v>
      </c>
      <c r="I340" s="700" t="s">
        <v>1330</v>
      </c>
      <c r="J340" s="701" t="s">
        <v>1380</v>
      </c>
    </row>
    <row r="341" spans="1:11" ht="8.25" customHeight="1">
      <c r="A341" s="685"/>
      <c r="B341" s="685"/>
      <c r="C341" s="686"/>
      <c r="D341" s="685"/>
      <c r="E341" s="686"/>
      <c r="F341" s="686"/>
      <c r="G341" s="686"/>
      <c r="H341" s="686"/>
      <c r="I341" s="686"/>
      <c r="J341" s="686"/>
    </row>
    <row r="342" spans="1:11" ht="19.5" customHeight="1" thickBot="1">
      <c r="A342" s="656"/>
      <c r="B342" s="956" t="s">
        <v>84</v>
      </c>
      <c r="C342" s="956"/>
      <c r="D342" s="956"/>
      <c r="E342" s="956"/>
      <c r="F342" s="956"/>
      <c r="G342" s="956"/>
      <c r="H342" s="956"/>
      <c r="I342" s="956"/>
      <c r="J342" s="956"/>
    </row>
    <row r="343" spans="1:11" ht="105" customHeight="1">
      <c r="A343" s="657" t="s">
        <v>1040</v>
      </c>
      <c r="B343" s="658" t="s">
        <v>1041</v>
      </c>
      <c r="C343" s="659" t="s">
        <v>1369</v>
      </c>
      <c r="D343" s="658" t="s">
        <v>1524</v>
      </c>
      <c r="E343" s="659" t="s">
        <v>1395</v>
      </c>
      <c r="F343" s="687" t="s">
        <v>1554</v>
      </c>
      <c r="G343" s="731" t="s">
        <v>1704</v>
      </c>
      <c r="H343" s="731" t="s">
        <v>1740</v>
      </c>
      <c r="I343" s="731" t="s">
        <v>2091</v>
      </c>
      <c r="J343" s="661" t="s">
        <v>1372</v>
      </c>
    </row>
    <row r="344" spans="1:11" ht="48.75" customHeight="1">
      <c r="A344" s="688" t="s">
        <v>1042</v>
      </c>
      <c r="B344" s="663" t="s">
        <v>1151</v>
      </c>
      <c r="C344" s="664" t="s">
        <v>1095</v>
      </c>
      <c r="D344" s="663" t="s">
        <v>1524</v>
      </c>
      <c r="E344" s="664" t="s">
        <v>1152</v>
      </c>
      <c r="F344" s="748" t="s">
        <v>1555</v>
      </c>
      <c r="G344" s="732" t="s">
        <v>1945</v>
      </c>
      <c r="H344" s="732" t="s">
        <v>1946</v>
      </c>
      <c r="I344" s="732" t="s">
        <v>2092</v>
      </c>
      <c r="J344" s="666" t="s">
        <v>1372</v>
      </c>
    </row>
    <row r="345" spans="1:11" ht="243.75" customHeight="1" thickBot="1">
      <c r="A345" s="733" t="s">
        <v>1153</v>
      </c>
      <c r="B345" s="682" t="s">
        <v>1525</v>
      </c>
      <c r="C345" s="683" t="s">
        <v>1400</v>
      </c>
      <c r="D345" s="682" t="s">
        <v>1524</v>
      </c>
      <c r="E345" s="683" t="s">
        <v>1154</v>
      </c>
      <c r="F345" s="746" t="s">
        <v>1902</v>
      </c>
      <c r="G345" s="747" t="s">
        <v>1912</v>
      </c>
      <c r="H345" s="747" t="s">
        <v>1911</v>
      </c>
      <c r="I345" s="747" t="s">
        <v>2093</v>
      </c>
      <c r="J345" s="684" t="s">
        <v>1372</v>
      </c>
    </row>
    <row r="346" spans="1:11" ht="15">
      <c r="A346" s="685"/>
      <c r="B346" s="685"/>
      <c r="C346" s="686"/>
      <c r="D346" s="685"/>
      <c r="E346" s="686"/>
      <c r="F346" s="686"/>
      <c r="G346" s="686"/>
      <c r="H346" s="686"/>
      <c r="I346" s="686"/>
      <c r="J346" s="686"/>
    </row>
    <row r="347" spans="1:11" ht="15.75" thickBot="1">
      <c r="A347" s="656"/>
      <c r="B347" s="956" t="s">
        <v>85</v>
      </c>
      <c r="C347" s="956"/>
      <c r="D347" s="956"/>
      <c r="E347" s="956"/>
      <c r="F347" s="956"/>
      <c r="G347" s="956"/>
      <c r="H347" s="956"/>
      <c r="I347" s="956"/>
      <c r="J347" s="956"/>
    </row>
    <row r="348" spans="1:11" ht="36" customHeight="1" thickBot="1">
      <c r="A348" s="697" t="s">
        <v>1043</v>
      </c>
      <c r="B348" s="734" t="s">
        <v>1044</v>
      </c>
      <c r="C348" s="699" t="s">
        <v>1095</v>
      </c>
      <c r="D348" s="735" t="s">
        <v>1149</v>
      </c>
      <c r="E348" s="699" t="s">
        <v>756</v>
      </c>
      <c r="F348" s="699">
        <v>12</v>
      </c>
      <c r="G348" s="699">
        <v>14</v>
      </c>
      <c r="H348" s="699" t="s">
        <v>1743</v>
      </c>
      <c r="I348" s="699" t="s">
        <v>1743</v>
      </c>
      <c r="J348" s="701" t="s">
        <v>1380</v>
      </c>
    </row>
    <row r="349" spans="1:11" ht="15">
      <c r="A349" s="685"/>
      <c r="B349" s="685"/>
      <c r="C349" s="686"/>
      <c r="D349" s="685"/>
      <c r="E349" s="686"/>
      <c r="F349" s="686"/>
      <c r="G349" s="686"/>
      <c r="H349" s="686"/>
      <c r="I349" s="686"/>
      <c r="J349" s="686"/>
    </row>
    <row r="350" spans="1:11" ht="15.75" thickBot="1">
      <c r="A350" s="656"/>
      <c r="B350" s="956" t="s">
        <v>86</v>
      </c>
      <c r="C350" s="956"/>
      <c r="D350" s="956"/>
      <c r="E350" s="956"/>
      <c r="F350" s="956"/>
      <c r="G350" s="956"/>
      <c r="H350" s="956"/>
      <c r="I350" s="956"/>
      <c r="J350" s="956"/>
    </row>
    <row r="351" spans="1:11" ht="32.25" customHeight="1">
      <c r="A351" s="657" t="s">
        <v>1045</v>
      </c>
      <c r="B351" s="658" t="s">
        <v>1046</v>
      </c>
      <c r="C351" s="659" t="s">
        <v>1369</v>
      </c>
      <c r="D351" s="658" t="s">
        <v>1047</v>
      </c>
      <c r="E351" s="659" t="s">
        <v>1117</v>
      </c>
      <c r="F351" s="736">
        <v>10.61</v>
      </c>
      <c r="G351" s="737">
        <v>46.4</v>
      </c>
      <c r="H351" s="737">
        <v>80.5</v>
      </c>
      <c r="I351" s="737">
        <v>47.5</v>
      </c>
      <c r="J351" s="661" t="s">
        <v>1403</v>
      </c>
    </row>
    <row r="352" spans="1:11" ht="39" customHeight="1">
      <c r="A352" s="688" t="s">
        <v>1048</v>
      </c>
      <c r="B352" s="663" t="s">
        <v>1049</v>
      </c>
      <c r="C352" s="664" t="s">
        <v>1369</v>
      </c>
      <c r="D352" s="663" t="s">
        <v>908</v>
      </c>
      <c r="E352" s="664" t="s">
        <v>1395</v>
      </c>
      <c r="F352" s="738" t="s">
        <v>1364</v>
      </c>
      <c r="G352" s="739" t="s">
        <v>1364</v>
      </c>
      <c r="H352" s="739" t="s">
        <v>1364</v>
      </c>
      <c r="I352" s="739" t="s">
        <v>1364</v>
      </c>
      <c r="J352" s="666" t="s">
        <v>1404</v>
      </c>
    </row>
    <row r="353" spans="1:10" ht="48" customHeight="1" thickBot="1">
      <c r="A353" s="733" t="s">
        <v>1114</v>
      </c>
      <c r="B353" s="682" t="s">
        <v>1039</v>
      </c>
      <c r="C353" s="683" t="s">
        <v>1369</v>
      </c>
      <c r="D353" s="682" t="s">
        <v>1616</v>
      </c>
      <c r="E353" s="683" t="s">
        <v>1395</v>
      </c>
      <c r="F353" s="798" t="s">
        <v>1570</v>
      </c>
      <c r="G353" s="798" t="s">
        <v>2094</v>
      </c>
      <c r="H353" s="798" t="s">
        <v>1923</v>
      </c>
      <c r="I353" s="798" t="s">
        <v>2095</v>
      </c>
      <c r="J353" s="684" t="s">
        <v>1405</v>
      </c>
    </row>
    <row r="354" spans="1:10">
      <c r="A354" s="740"/>
      <c r="B354" s="740"/>
      <c r="C354" s="741"/>
      <c r="D354" s="742"/>
      <c r="E354" s="743"/>
      <c r="F354" s="744"/>
      <c r="G354" s="744"/>
      <c r="H354" s="744"/>
      <c r="I354" s="744"/>
      <c r="J354" s="743"/>
    </row>
    <row r="355" spans="1:10" ht="26.45" customHeight="1">
      <c r="A355" s="891">
        <v>1</v>
      </c>
      <c r="B355" s="987" t="s">
        <v>1526</v>
      </c>
      <c r="C355" s="987"/>
      <c r="D355" s="987"/>
      <c r="E355" s="987"/>
      <c r="F355" s="987"/>
      <c r="G355" s="987"/>
      <c r="H355" s="987"/>
      <c r="I355" s="987"/>
      <c r="J355" s="987"/>
    </row>
    <row r="356" spans="1:10" ht="16.5" customHeight="1">
      <c r="A356" s="891">
        <v>2</v>
      </c>
      <c r="B356" s="987" t="s">
        <v>1250</v>
      </c>
      <c r="C356" s="987"/>
      <c r="D356" s="987"/>
      <c r="E356" s="987"/>
      <c r="F356" s="987"/>
      <c r="G356" s="987"/>
      <c r="H356" s="987"/>
      <c r="I356" s="987"/>
      <c r="J356" s="987"/>
    </row>
    <row r="357" spans="1:10" ht="15" customHeight="1">
      <c r="A357" s="891">
        <v>3</v>
      </c>
      <c r="B357" s="987" t="s">
        <v>1249</v>
      </c>
      <c r="C357" s="987"/>
      <c r="D357" s="987"/>
      <c r="E357" s="987"/>
      <c r="F357" s="987"/>
      <c r="G357" s="987"/>
      <c r="H357" s="987"/>
      <c r="I357" s="987"/>
      <c r="J357" s="987"/>
    </row>
    <row r="358" spans="1:10" ht="14.25" customHeight="1">
      <c r="A358" s="891">
        <v>4</v>
      </c>
      <c r="B358" s="987" t="s">
        <v>1527</v>
      </c>
      <c r="C358" s="987"/>
      <c r="D358" s="987"/>
      <c r="E358" s="987"/>
      <c r="F358" s="987"/>
      <c r="G358" s="987"/>
      <c r="H358" s="987"/>
      <c r="I358" s="987"/>
      <c r="J358" s="987"/>
    </row>
    <row r="359" spans="1:10">
      <c r="A359" s="891">
        <v>5</v>
      </c>
      <c r="B359" s="987" t="s">
        <v>1248</v>
      </c>
      <c r="C359" s="987"/>
      <c r="D359" s="987"/>
      <c r="E359" s="987"/>
      <c r="F359" s="987"/>
      <c r="G359" s="987"/>
      <c r="H359" s="987"/>
      <c r="I359" s="987"/>
      <c r="J359" s="987"/>
    </row>
    <row r="360" spans="1:10" ht="15" customHeight="1">
      <c r="A360" s="891">
        <v>6</v>
      </c>
      <c r="B360" s="987" t="s">
        <v>1528</v>
      </c>
      <c r="C360" s="987"/>
      <c r="D360" s="987"/>
      <c r="E360" s="987"/>
      <c r="F360" s="987"/>
      <c r="G360" s="987"/>
      <c r="H360" s="987"/>
      <c r="I360" s="987"/>
      <c r="J360" s="987"/>
    </row>
    <row r="361" spans="1:10" ht="17.25" customHeight="1">
      <c r="A361" s="891">
        <v>7</v>
      </c>
      <c r="B361" s="987" t="s">
        <v>1247</v>
      </c>
      <c r="C361" s="987"/>
      <c r="D361" s="987"/>
      <c r="E361" s="987"/>
      <c r="F361" s="987"/>
      <c r="G361" s="987"/>
      <c r="H361" s="987"/>
      <c r="I361" s="987"/>
      <c r="J361" s="987"/>
    </row>
    <row r="362" spans="1:10" ht="15" customHeight="1">
      <c r="A362" s="740"/>
      <c r="B362" s="740"/>
      <c r="C362" s="741"/>
      <c r="D362" s="742"/>
      <c r="E362" s="743"/>
      <c r="F362" s="744"/>
      <c r="G362" s="744"/>
      <c r="H362" s="744"/>
      <c r="I362" s="744"/>
      <c r="J362" s="743"/>
    </row>
  </sheetData>
  <mergeCells count="85">
    <mergeCell ref="B333:J333"/>
    <mergeCell ref="B314:J314"/>
    <mergeCell ref="B317:J317"/>
    <mergeCell ref="B321:J321"/>
    <mergeCell ref="B324:J324"/>
    <mergeCell ref="B330:J330"/>
    <mergeCell ref="B342:J342"/>
    <mergeCell ref="B350:J350"/>
    <mergeCell ref="B356:J356"/>
    <mergeCell ref="B361:J361"/>
    <mergeCell ref="B347:J347"/>
    <mergeCell ref="B355:J355"/>
    <mergeCell ref="B357:J357"/>
    <mergeCell ref="B358:J358"/>
    <mergeCell ref="B359:J359"/>
    <mergeCell ref="B360:J360"/>
    <mergeCell ref="B260:J260"/>
    <mergeCell ref="B264:D264"/>
    <mergeCell ref="F278:I278"/>
    <mergeCell ref="H283:I283"/>
    <mergeCell ref="B339:J339"/>
    <mergeCell ref="B265:J265"/>
    <mergeCell ref="B272:J272"/>
    <mergeCell ref="B277:J277"/>
    <mergeCell ref="B281:J281"/>
    <mergeCell ref="B286:J286"/>
    <mergeCell ref="D290:D291"/>
    <mergeCell ref="B296:J296"/>
    <mergeCell ref="B302:J302"/>
    <mergeCell ref="B307:J307"/>
    <mergeCell ref="C309:C311"/>
    <mergeCell ref="D310:D311"/>
    <mergeCell ref="B5:J5"/>
    <mergeCell ref="B11:J11"/>
    <mergeCell ref="B14:J14"/>
    <mergeCell ref="B19:J19"/>
    <mergeCell ref="B28:J28"/>
    <mergeCell ref="B108:J108"/>
    <mergeCell ref="B115:J115"/>
    <mergeCell ref="C35:C38"/>
    <mergeCell ref="D35:D38"/>
    <mergeCell ref="B34:J34"/>
    <mergeCell ref="C138:C140"/>
    <mergeCell ref="B145:J145"/>
    <mergeCell ref="D139:D140"/>
    <mergeCell ref="B61:J61"/>
    <mergeCell ref="B51:J51"/>
    <mergeCell ref="B56:J56"/>
    <mergeCell ref="B134:J134"/>
    <mergeCell ref="B137:J137"/>
    <mergeCell ref="B125:J125"/>
    <mergeCell ref="B131:J131"/>
    <mergeCell ref="B94:J94"/>
    <mergeCell ref="B102:J102"/>
    <mergeCell ref="B65:J65"/>
    <mergeCell ref="B88:J88"/>
    <mergeCell ref="B91:J91"/>
    <mergeCell ref="B77:J77"/>
    <mergeCell ref="B255:J255"/>
    <mergeCell ref="B220:J220"/>
    <mergeCell ref="B228:J228"/>
    <mergeCell ref="K143:K144"/>
    <mergeCell ref="B148:J148"/>
    <mergeCell ref="B152:J152"/>
    <mergeCell ref="B159:D159"/>
    <mergeCell ref="B160:J160"/>
    <mergeCell ref="B236:J236"/>
    <mergeCell ref="B212:J212"/>
    <mergeCell ref="B215:J215"/>
    <mergeCell ref="B245:J245"/>
    <mergeCell ref="B249:J249"/>
    <mergeCell ref="B252:J252"/>
    <mergeCell ref="D168:D170"/>
    <mergeCell ref="B175:J175"/>
    <mergeCell ref="B187:J187"/>
    <mergeCell ref="B200:J200"/>
    <mergeCell ref="B209:J209"/>
    <mergeCell ref="F161:F163"/>
    <mergeCell ref="G161:G163"/>
    <mergeCell ref="H161:H163"/>
    <mergeCell ref="I161:I163"/>
    <mergeCell ref="F166:F168"/>
    <mergeCell ref="G166:G168"/>
    <mergeCell ref="H166:H168"/>
    <mergeCell ref="I166:I168"/>
  </mergeCells>
  <conditionalFormatting sqref="A52:A53 A62 A66:A72 A109:A112 A116:A122 A126:A128 A135 A146 A149:A150 A138:A143 A15:A16 A78:A85 A20:A21 A12:A13 A57:A59 A35:A49 A5:A10 A153:A158 A29:A33 A95:A99 A103:A107 A362:A65266">
    <cfRule type="containsText" dxfId="62" priority="192" stopIfTrue="1" operator="containsText" text="tiksl">
      <formula>NOT(ISERROR(SEARCH("tiksl",A5)))</formula>
    </cfRule>
  </conditionalFormatting>
  <conditionalFormatting sqref="A17:A18">
    <cfRule type="containsText" dxfId="61" priority="189" stopIfTrue="1" operator="containsText" text="tiksl">
      <formula>NOT(ISERROR(SEARCH("tiksl",A17)))</formula>
    </cfRule>
  </conditionalFormatting>
  <conditionalFormatting sqref="A27">
    <cfRule type="containsText" dxfId="60" priority="188" stopIfTrue="1" operator="containsText" text="tiksl">
      <formula>NOT(ISERROR(SEARCH("tiksl",A27)))</formula>
    </cfRule>
  </conditionalFormatting>
  <conditionalFormatting sqref="A50">
    <cfRule type="containsText" dxfId="59" priority="186" stopIfTrue="1" operator="containsText" text="tiksl">
      <formula>NOT(ISERROR(SEARCH("tiksl",A50)))</formula>
    </cfRule>
  </conditionalFormatting>
  <conditionalFormatting sqref="A54:A55">
    <cfRule type="containsText" dxfId="58" priority="185" stopIfTrue="1" operator="containsText" text="tiksl">
      <formula>NOT(ISERROR(SEARCH("tiksl",A54)))</formula>
    </cfRule>
  </conditionalFormatting>
  <conditionalFormatting sqref="A60">
    <cfRule type="containsText" dxfId="57" priority="184" stopIfTrue="1" operator="containsText" text="tiksl">
      <formula>NOT(ISERROR(SEARCH("tiksl",A60)))</formula>
    </cfRule>
  </conditionalFormatting>
  <conditionalFormatting sqref="A63:A64">
    <cfRule type="containsText" dxfId="56" priority="183" stopIfTrue="1" operator="containsText" text="tiksl">
      <formula>NOT(ISERROR(SEARCH("tiksl",A63)))</formula>
    </cfRule>
  </conditionalFormatting>
  <conditionalFormatting sqref="A73 A76">
    <cfRule type="containsText" dxfId="55" priority="182" stopIfTrue="1" operator="containsText" text="tiksl">
      <formula>NOT(ISERROR(SEARCH("tiksl",A73)))</formula>
    </cfRule>
  </conditionalFormatting>
  <conditionalFormatting sqref="A86:A87">
    <cfRule type="containsText" dxfId="54" priority="181" stopIfTrue="1" operator="containsText" text="tiksl">
      <formula>NOT(ISERROR(SEARCH("tiksl",A86)))</formula>
    </cfRule>
  </conditionalFormatting>
  <conditionalFormatting sqref="A89:A90">
    <cfRule type="containsText" dxfId="53" priority="180" stopIfTrue="1" operator="containsText" text="tiksl">
      <formula>NOT(ISERROR(SEARCH("tiksl",A89)))</formula>
    </cfRule>
  </conditionalFormatting>
  <conditionalFormatting sqref="A92:A93">
    <cfRule type="containsText" dxfId="52" priority="179" stopIfTrue="1" operator="containsText" text="tiksl">
      <formula>NOT(ISERROR(SEARCH("tiksl",A92)))</formula>
    </cfRule>
  </conditionalFormatting>
  <conditionalFormatting sqref="A100:A101">
    <cfRule type="containsText" dxfId="51" priority="178" stopIfTrue="1" operator="containsText" text="tiksl">
      <formula>NOT(ISERROR(SEARCH("tiksl",A100)))</formula>
    </cfRule>
  </conditionalFormatting>
  <conditionalFormatting sqref="A113:A114">
    <cfRule type="containsText" dxfId="50" priority="176" stopIfTrue="1" operator="containsText" text="tiksl">
      <formula>NOT(ISERROR(SEARCH("tiksl",A113)))</formula>
    </cfRule>
  </conditionalFormatting>
  <conditionalFormatting sqref="A123:A124">
    <cfRule type="containsText" dxfId="49" priority="175" stopIfTrue="1" operator="containsText" text="tiksl">
      <formula>NOT(ISERROR(SEARCH("tiksl",A123)))</formula>
    </cfRule>
  </conditionalFormatting>
  <conditionalFormatting sqref="A129:A130">
    <cfRule type="containsText" dxfId="48" priority="174" stopIfTrue="1" operator="containsText" text="tiksl">
      <formula>NOT(ISERROR(SEARCH("tiksl",A129)))</formula>
    </cfRule>
  </conditionalFormatting>
  <conditionalFormatting sqref="A132:A133">
    <cfRule type="containsText" dxfId="47" priority="173" stopIfTrue="1" operator="containsText" text="tiksl">
      <formula>NOT(ISERROR(SEARCH("tiksl",A132)))</formula>
    </cfRule>
  </conditionalFormatting>
  <conditionalFormatting sqref="A136">
    <cfRule type="containsText" dxfId="46" priority="172" stopIfTrue="1" operator="containsText" text="tiksl">
      <formula>NOT(ISERROR(SEARCH("tiksl",A136)))</formula>
    </cfRule>
  </conditionalFormatting>
  <conditionalFormatting sqref="A144">
    <cfRule type="containsText" dxfId="45" priority="171" stopIfTrue="1" operator="containsText" text="tiksl">
      <formula>NOT(ISERROR(SEARCH("tiksl",A144)))</formula>
    </cfRule>
  </conditionalFormatting>
  <conditionalFormatting sqref="A147">
    <cfRule type="containsText" dxfId="44" priority="170" stopIfTrue="1" operator="containsText" text="tiksl">
      <formula>NOT(ISERROR(SEARCH("tiksl",A147)))</formula>
    </cfRule>
  </conditionalFormatting>
  <conditionalFormatting sqref="A151">
    <cfRule type="containsText" dxfId="43" priority="169" stopIfTrue="1" operator="containsText" text="tiksl">
      <formula>NOT(ISERROR(SEARCH("tiksl",A151)))</formula>
    </cfRule>
  </conditionalFormatting>
  <conditionalFormatting sqref="A22">
    <cfRule type="containsText" dxfId="42" priority="132" stopIfTrue="1" operator="containsText" text="tiksl">
      <formula>NOT(ISERROR(SEARCH("tiksl",A22)))</formula>
    </cfRule>
  </conditionalFormatting>
  <conditionalFormatting sqref="A23:A26">
    <cfRule type="containsText" dxfId="41" priority="131" stopIfTrue="1" operator="containsText" text="tiksl">
      <formula>NOT(ISERROR(SEARCH("tiksl",A23)))</formula>
    </cfRule>
  </conditionalFormatting>
  <conditionalFormatting sqref="B159:C159 A325:A327 A316 A318:A320 A322:A323 A334:A335 A354">
    <cfRule type="containsText" dxfId="40" priority="62" stopIfTrue="1" operator="containsText" text="tiksl">
      <formula>NOT(ISERROR(SEARCH("tiksl",A159)))</formula>
    </cfRule>
  </conditionalFormatting>
  <conditionalFormatting sqref="A355:A361">
    <cfRule type="containsText" dxfId="39" priority="31" stopIfTrue="1" operator="containsText" text="tiksl">
      <formula>NOT(ISERROR(SEARCH("tiksl",A355)))</formula>
    </cfRule>
  </conditionalFormatting>
  <conditionalFormatting sqref="A271">
    <cfRule type="containsText" dxfId="38" priority="48" stopIfTrue="1" operator="containsText" text="tiksl">
      <formula>NOT(ISERROR(SEARCH("tiksl",A271)))</formula>
    </cfRule>
  </conditionalFormatting>
  <conditionalFormatting sqref="A75">
    <cfRule type="containsText" dxfId="37" priority="33" stopIfTrue="1" operator="containsText" text="tiksl">
      <formula>NOT(ISERROR(SEARCH("tiksl",A75)))</formula>
    </cfRule>
  </conditionalFormatting>
  <conditionalFormatting sqref="A337">
    <cfRule type="containsText" dxfId="36" priority="32" stopIfTrue="1" operator="containsText" text="tiksl">
      <formula>NOT(ISERROR(SEARCH("tiksl",A337)))</formula>
    </cfRule>
  </conditionalFormatting>
  <conditionalFormatting sqref="A295">
    <cfRule type="containsText" dxfId="35" priority="44" stopIfTrue="1" operator="containsText" text="tiksl">
      <formula>NOT(ISERROR(SEARCH("tiksl",A295)))</formula>
    </cfRule>
  </conditionalFormatting>
  <conditionalFormatting sqref="A74">
    <cfRule type="containsText" dxfId="34" priority="34" stopIfTrue="1" operator="containsText" text="tiksl">
      <formula>NOT(ISERROR(SEARCH("tiksl",A74)))</formula>
    </cfRule>
  </conditionalFormatting>
  <conditionalFormatting sqref="A313">
    <cfRule type="containsText" dxfId="33" priority="41" stopIfTrue="1" operator="containsText" text="tiksl">
      <formula>NOT(ISERROR(SEARCH("tiksl",A313)))</formula>
    </cfRule>
  </conditionalFormatting>
  <conditionalFormatting sqref="A328:A329">
    <cfRule type="containsText" dxfId="32" priority="40" stopIfTrue="1" operator="containsText" text="tiksl">
      <formula>NOT(ISERROR(SEARCH("tiksl",A328)))</formula>
    </cfRule>
  </conditionalFormatting>
  <conditionalFormatting sqref="A331:A332">
    <cfRule type="containsText" dxfId="31" priority="39" stopIfTrue="1" operator="containsText" text="tiksl">
      <formula>NOT(ISERROR(SEARCH("tiksl",A331)))</formula>
    </cfRule>
  </conditionalFormatting>
  <conditionalFormatting sqref="A336 A338">
    <cfRule type="containsText" dxfId="30" priority="38" stopIfTrue="1" operator="containsText" text="tiksl">
      <formula>NOT(ISERROR(SEARCH("tiksl",A336)))</formula>
    </cfRule>
  </conditionalFormatting>
  <conditionalFormatting sqref="A201:A206 A216:A218 A229:A233 A237:A242 A256:A257 A261 B264:C264 A246:A248 A161:A174 A176:A184 A188:A197 A221:A225">
    <cfRule type="containsText" dxfId="29" priority="30" stopIfTrue="1" operator="containsText" text="tiksl">
      <formula>NOT(ISERROR(SEARCH("tiksl",A161)))</formula>
    </cfRule>
  </conditionalFormatting>
  <conditionalFormatting sqref="A185:A186">
    <cfRule type="containsText" dxfId="28" priority="29" stopIfTrue="1" operator="containsText" text="tiksl">
      <formula>NOT(ISERROR(SEARCH("tiksl",A185)))</formula>
    </cfRule>
  </conditionalFormatting>
  <conditionalFormatting sqref="A198:A199">
    <cfRule type="containsText" dxfId="27" priority="28" stopIfTrue="1" operator="containsText" text="tiksl">
      <formula>NOT(ISERROR(SEARCH("tiksl",A198)))</formula>
    </cfRule>
  </conditionalFormatting>
  <conditionalFormatting sqref="A207:A208">
    <cfRule type="containsText" dxfId="26" priority="27" stopIfTrue="1" operator="containsText" text="tiksl">
      <formula>NOT(ISERROR(SEARCH("tiksl",A207)))</formula>
    </cfRule>
  </conditionalFormatting>
  <conditionalFormatting sqref="A210:A211">
    <cfRule type="containsText" dxfId="25" priority="26" stopIfTrue="1" operator="containsText" text="tiksl">
      <formula>NOT(ISERROR(SEARCH("tiksl",A210)))</formula>
    </cfRule>
  </conditionalFormatting>
  <conditionalFormatting sqref="A213:A214">
    <cfRule type="containsText" dxfId="24" priority="25" stopIfTrue="1" operator="containsText" text="tiksl">
      <formula>NOT(ISERROR(SEARCH("tiksl",A213)))</formula>
    </cfRule>
  </conditionalFormatting>
  <conditionalFormatting sqref="A219">
    <cfRule type="containsText" dxfId="23" priority="24" stopIfTrue="1" operator="containsText" text="tiksl">
      <formula>NOT(ISERROR(SEARCH("tiksl",A219)))</formula>
    </cfRule>
  </conditionalFormatting>
  <conditionalFormatting sqref="A226:A227">
    <cfRule type="containsText" dxfId="22" priority="23" stopIfTrue="1" operator="containsText" text="tiksl">
      <formula>NOT(ISERROR(SEARCH("tiksl",A226)))</formula>
    </cfRule>
  </conditionalFormatting>
  <conditionalFormatting sqref="A234:A235">
    <cfRule type="containsText" dxfId="21" priority="22" stopIfTrue="1" operator="containsText" text="tiksl">
      <formula>NOT(ISERROR(SEARCH("tiksl",A234)))</formula>
    </cfRule>
  </conditionalFormatting>
  <conditionalFormatting sqref="A243:A244">
    <cfRule type="containsText" dxfId="20" priority="21" stopIfTrue="1" operator="containsText" text="tiksl">
      <formula>NOT(ISERROR(SEARCH("tiksl",A243)))</formula>
    </cfRule>
  </conditionalFormatting>
  <conditionalFormatting sqref="A250:A251">
    <cfRule type="containsText" dxfId="19" priority="20" stopIfTrue="1" operator="containsText" text="tiksl">
      <formula>NOT(ISERROR(SEARCH("tiksl",A250)))</formula>
    </cfRule>
  </conditionalFormatting>
  <conditionalFormatting sqref="A253:A254">
    <cfRule type="containsText" dxfId="18" priority="19" stopIfTrue="1" operator="containsText" text="tiksl">
      <formula>NOT(ISERROR(SEARCH("tiksl",A253)))</formula>
    </cfRule>
  </conditionalFormatting>
  <conditionalFormatting sqref="A258:A259">
    <cfRule type="containsText" dxfId="17" priority="18" stopIfTrue="1" operator="containsText" text="tiksl">
      <formula>NOT(ISERROR(SEARCH("tiksl",A258)))</formula>
    </cfRule>
  </conditionalFormatting>
  <conditionalFormatting sqref="A262:A263">
    <cfRule type="containsText" dxfId="16" priority="17" stopIfTrue="1" operator="containsText" text="tiksl">
      <formula>NOT(ISERROR(SEARCH("tiksl",A262)))</formula>
    </cfRule>
  </conditionalFormatting>
  <conditionalFormatting sqref="A353">
    <cfRule type="containsText" dxfId="15" priority="1" stopIfTrue="1" operator="containsText" text="tiksl">
      <formula>NOT(ISERROR(SEARCH("tiksl",A353)))</formula>
    </cfRule>
  </conditionalFormatting>
  <conditionalFormatting sqref="A266:A269">
    <cfRule type="containsText" dxfId="14" priority="16" stopIfTrue="1" operator="containsText" text="tiksl">
      <formula>NOT(ISERROR(SEARCH("tiksl",A266)))</formula>
    </cfRule>
  </conditionalFormatting>
  <conditionalFormatting sqref="A270">
    <cfRule type="containsText" dxfId="13" priority="15" stopIfTrue="1" operator="containsText" text="tiksl">
      <formula>NOT(ISERROR(SEARCH("tiksl",A270)))</formula>
    </cfRule>
  </conditionalFormatting>
  <conditionalFormatting sqref="A278:A279 A282:A283 A273:A274 A287:A293">
    <cfRule type="containsText" dxfId="12" priority="14" stopIfTrue="1" operator="containsText" text="tiksl">
      <formula>NOT(ISERROR(SEARCH("tiksl",A273)))</formula>
    </cfRule>
  </conditionalFormatting>
  <conditionalFormatting sqref="A275:A276">
    <cfRule type="containsText" dxfId="11" priority="13" stopIfTrue="1" operator="containsText" text="tiksl">
      <formula>NOT(ISERROR(SEARCH("tiksl",A275)))</formula>
    </cfRule>
  </conditionalFormatting>
  <conditionalFormatting sqref="A280">
    <cfRule type="containsText" dxfId="10" priority="12" stopIfTrue="1" operator="containsText" text="tiksl">
      <formula>NOT(ISERROR(SEARCH("tiksl",A280)))</formula>
    </cfRule>
  </conditionalFormatting>
  <conditionalFormatting sqref="A284:A285">
    <cfRule type="containsText" dxfId="9" priority="11" stopIfTrue="1" operator="containsText" text="tiksl">
      <formula>NOT(ISERROR(SEARCH("tiksl",A284)))</formula>
    </cfRule>
  </conditionalFormatting>
  <conditionalFormatting sqref="A294">
    <cfRule type="containsText" dxfId="8" priority="10" stopIfTrue="1" operator="containsText" text="tiksl">
      <formula>NOT(ISERROR(SEARCH("tiksl",A294)))</formula>
    </cfRule>
  </conditionalFormatting>
  <conditionalFormatting sqref="A297:A299 A303:A304 A308:A311">
    <cfRule type="containsText" dxfId="7" priority="9" stopIfTrue="1" operator="containsText" text="tiksl">
      <formula>NOT(ISERROR(SEARCH("tiksl",A297)))</formula>
    </cfRule>
  </conditionalFormatting>
  <conditionalFormatting sqref="A300:A301">
    <cfRule type="containsText" dxfId="6" priority="8" stopIfTrue="1" operator="containsText" text="tiksl">
      <formula>NOT(ISERROR(SEARCH("tiksl",A300)))</formula>
    </cfRule>
  </conditionalFormatting>
  <conditionalFormatting sqref="A305:A306">
    <cfRule type="containsText" dxfId="5" priority="7" stopIfTrue="1" operator="containsText" text="tiksl">
      <formula>NOT(ISERROR(SEARCH("tiksl",A305)))</formula>
    </cfRule>
  </conditionalFormatting>
  <conditionalFormatting sqref="A312">
    <cfRule type="containsText" dxfId="4" priority="6" stopIfTrue="1" operator="containsText" text="tiksl">
      <formula>NOT(ISERROR(SEARCH("tiksl",A312)))</formula>
    </cfRule>
  </conditionalFormatting>
  <conditionalFormatting sqref="A315">
    <cfRule type="containsText" dxfId="3" priority="5" stopIfTrue="1" operator="containsText" text="tiksl">
      <formula>NOT(ISERROR(SEARCH("tiksl",A315)))</formula>
    </cfRule>
  </conditionalFormatting>
  <conditionalFormatting sqref="A343 A351 A340:A341 A348:A349">
    <cfRule type="containsText" dxfId="2" priority="4" stopIfTrue="1" operator="containsText" text="tiksl">
      <formula>NOT(ISERROR(SEARCH("tiksl",A340)))</formula>
    </cfRule>
  </conditionalFormatting>
  <conditionalFormatting sqref="A344:A346">
    <cfRule type="containsText" dxfId="1" priority="3" stopIfTrue="1" operator="containsText" text="tiksl">
      <formula>NOT(ISERROR(SEARCH("tiksl",A344)))</formula>
    </cfRule>
  </conditionalFormatting>
  <conditionalFormatting sqref="A352">
    <cfRule type="containsText" dxfId="0" priority="2" stopIfTrue="1" operator="containsText" text="tiksl">
      <formula>NOT(ISERROR(SEARCH("tiksl",A352)))</formula>
    </cfRule>
  </conditionalFormatting>
  <hyperlinks>
    <hyperlink ref="B70" location="_ftn5" display="_ftn5"/>
    <hyperlink ref="B106" location="_ftn6" display="_ftn6"/>
    <hyperlink ref="B59" location="_ftn4" display="_ftn4"/>
    <hyperlink ref="B210" location="_ftn9" display="_ftn9"/>
    <hyperlink ref="B300" r:id="rId1" display="http://www.klaipedainfo.lt/"/>
  </hyperlinks>
  <printOptions horizontalCentered="1"/>
  <pageMargins left="0" right="0" top="0.3543307086614173" bottom="0.3543307086614173" header="0" footer="0"/>
  <pageSetup paperSize="9" scale="76" orientation="landscape" r:id="rId2"/>
  <rowBreaks count="2" manualBreakCount="2">
    <brk id="280" max="9" man="1"/>
    <brk id="350" max="9" man="1"/>
  </rowBreaks>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908"/>
  <sheetViews>
    <sheetView zoomScaleNormal="100" zoomScaleSheetLayoutView="100" workbookViewId="0">
      <selection activeCell="H8" sqref="H8"/>
    </sheetView>
  </sheetViews>
  <sheetFormatPr defaultRowHeight="12.75"/>
  <cols>
    <col min="1" max="1" width="22" style="11" customWidth="1"/>
    <col min="2" max="2" width="7.5703125" style="6" customWidth="1"/>
    <col min="3" max="3" width="7.140625" style="282" customWidth="1"/>
    <col min="4" max="5" width="6.42578125" style="6" customWidth="1"/>
    <col min="6" max="6" width="6.5703125" style="6" customWidth="1"/>
    <col min="7" max="7" width="6.140625" style="6" customWidth="1"/>
    <col min="8" max="8" width="6.5703125" style="6" customWidth="1"/>
    <col min="9" max="9" width="7.42578125" style="6" customWidth="1"/>
    <col min="10" max="11" width="6.42578125" style="6" customWidth="1"/>
    <col min="12" max="12" width="6.28515625" style="6" customWidth="1"/>
    <col min="13" max="13" width="6" style="6" customWidth="1"/>
    <col min="14" max="16384" width="9.140625" style="6"/>
  </cols>
  <sheetData>
    <row r="1" spans="1:14" s="4" customFormat="1" ht="15.75">
      <c r="A1" s="306" t="s">
        <v>1361</v>
      </c>
      <c r="B1" s="27"/>
      <c r="C1" s="281"/>
      <c r="D1" s="27"/>
      <c r="E1" s="27"/>
      <c r="F1" s="27"/>
      <c r="G1" s="27"/>
      <c r="H1" s="27"/>
      <c r="I1" s="27"/>
      <c r="J1" s="27"/>
      <c r="K1" s="27"/>
      <c r="L1" s="27"/>
      <c r="M1" s="27"/>
    </row>
    <row r="2" spans="1:14" ht="13.5" thickBot="1">
      <c r="A2" s="5"/>
    </row>
    <row r="3" spans="1:14" ht="18.75" customHeight="1">
      <c r="A3" s="992" t="s">
        <v>19</v>
      </c>
      <c r="B3" s="994">
        <v>2013</v>
      </c>
      <c r="C3" s="995"/>
      <c r="D3" s="1000">
        <v>2014</v>
      </c>
      <c r="E3" s="1001"/>
      <c r="F3" s="1002">
        <v>2015</v>
      </c>
      <c r="G3" s="1003"/>
      <c r="H3" s="1002">
        <v>2016</v>
      </c>
      <c r="I3" s="1003"/>
      <c r="J3" s="91">
        <v>2017</v>
      </c>
      <c r="K3" s="95">
        <v>2018</v>
      </c>
      <c r="L3" s="95">
        <v>2019</v>
      </c>
      <c r="M3" s="607">
        <v>2020</v>
      </c>
    </row>
    <row r="4" spans="1:14" ht="19.5" customHeight="1" thickBot="1">
      <c r="A4" s="993"/>
      <c r="B4" s="99" t="s">
        <v>17</v>
      </c>
      <c r="C4" s="392" t="s">
        <v>18</v>
      </c>
      <c r="D4" s="92" t="s">
        <v>17</v>
      </c>
      <c r="E4" s="283" t="s">
        <v>18</v>
      </c>
      <c r="F4" s="92" t="s">
        <v>17</v>
      </c>
      <c r="G4" s="283" t="s">
        <v>18</v>
      </c>
      <c r="H4" s="92" t="s">
        <v>17</v>
      </c>
      <c r="I4" s="283" t="s">
        <v>18</v>
      </c>
      <c r="J4" s="92"/>
      <c r="K4" s="96"/>
      <c r="L4" s="96"/>
      <c r="M4" s="608"/>
    </row>
    <row r="5" spans="1:14" ht="15.95" customHeight="1">
      <c r="A5" s="295" t="s">
        <v>1242</v>
      </c>
      <c r="B5" s="297">
        <f>B13+B21+B28</f>
        <v>234</v>
      </c>
      <c r="C5" s="423">
        <v>100</v>
      </c>
      <c r="D5" s="425">
        <f>D13+D21+D28</f>
        <v>245</v>
      </c>
      <c r="E5" s="284">
        <v>100</v>
      </c>
      <c r="F5" s="396">
        <f>F6+F7+F8+F9</f>
        <v>247</v>
      </c>
      <c r="G5" s="396">
        <v>100</v>
      </c>
      <c r="H5" s="396">
        <f>H6+H7+H8+H9</f>
        <v>249</v>
      </c>
      <c r="I5" s="396">
        <v>100</v>
      </c>
      <c r="J5" s="93"/>
      <c r="K5" s="97"/>
      <c r="L5" s="97"/>
      <c r="M5" s="94"/>
    </row>
    <row r="6" spans="1:14" ht="15.95" customHeight="1">
      <c r="A6" s="616" t="s">
        <v>1243</v>
      </c>
      <c r="B6" s="617">
        <f>B14+B22+B29</f>
        <v>3</v>
      </c>
      <c r="C6" s="618">
        <v>2</v>
      </c>
      <c r="D6" s="619">
        <f>D14+D22+D29</f>
        <v>4</v>
      </c>
      <c r="E6" s="620">
        <f>D6*E5/D5</f>
        <v>1.6326530612244898</v>
      </c>
      <c r="F6" s="621">
        <f>F14+F22+F29</f>
        <v>10</v>
      </c>
      <c r="G6" s="622">
        <v>4</v>
      </c>
      <c r="H6" s="621">
        <f>H14+H22+H29</f>
        <v>11</v>
      </c>
      <c r="I6" s="902">
        <f>I5*H6/H5</f>
        <v>4.4176706827309236</v>
      </c>
      <c r="J6" s="621"/>
      <c r="K6" s="646"/>
      <c r="L6" s="646"/>
      <c r="M6" s="647"/>
      <c r="N6" s="905"/>
    </row>
    <row r="7" spans="1:14" ht="15.95" customHeight="1">
      <c r="A7" s="296" t="s">
        <v>1244</v>
      </c>
      <c r="B7" s="298">
        <f>B15+B23+B30</f>
        <v>181</v>
      </c>
      <c r="C7" s="424">
        <f>B7*C5/B5</f>
        <v>77.350427350427353</v>
      </c>
      <c r="D7" s="426">
        <f>D15+D23+D30</f>
        <v>198</v>
      </c>
      <c r="E7" s="299">
        <f>D7*E6/D6</f>
        <v>80.816326530612244</v>
      </c>
      <c r="F7" s="89">
        <f>F15+F23+F30</f>
        <v>208</v>
      </c>
      <c r="G7" s="285">
        <f>F7*G5/F5</f>
        <v>84.21052631578948</v>
      </c>
      <c r="H7" s="89">
        <f>H15+H23+H30</f>
        <v>224</v>
      </c>
      <c r="I7" s="904">
        <f>H7*I5/H5</f>
        <v>89.959839357429715</v>
      </c>
      <c r="J7" s="89"/>
      <c r="K7" s="98"/>
      <c r="L7" s="98"/>
      <c r="M7" s="90"/>
    </row>
    <row r="8" spans="1:14" ht="15.95" customHeight="1">
      <c r="A8" s="627" t="s">
        <v>1245</v>
      </c>
      <c r="B8" s="628">
        <f>B16+B24+B31</f>
        <v>50</v>
      </c>
      <c r="C8" s="753">
        <v>21</v>
      </c>
      <c r="D8" s="754">
        <f>D16+D24+D31</f>
        <v>43</v>
      </c>
      <c r="E8" s="629">
        <f>D8*E7/D7</f>
        <v>17.551020408163264</v>
      </c>
      <c r="F8" s="630">
        <f>F16+F24+F31</f>
        <v>27</v>
      </c>
      <c r="G8" s="631">
        <f>F8*G5/F5</f>
        <v>10.931174089068826</v>
      </c>
      <c r="H8" s="630">
        <f>H16+H24+H31</f>
        <v>14</v>
      </c>
      <c r="I8" s="903">
        <f>H8*I5/H5</f>
        <v>5.6224899598393572</v>
      </c>
      <c r="J8" s="630"/>
      <c r="K8" s="650"/>
      <c r="L8" s="650"/>
      <c r="M8" s="651"/>
    </row>
    <row r="9" spans="1:14" ht="18" customHeight="1" thickBot="1">
      <c r="A9" s="636" t="s">
        <v>1881</v>
      </c>
      <c r="B9" s="637"/>
      <c r="C9" s="638"/>
      <c r="D9" s="639"/>
      <c r="E9" s="640"/>
      <c r="F9" s="639">
        <v>2</v>
      </c>
      <c r="G9" s="640">
        <v>1</v>
      </c>
      <c r="H9" s="639">
        <f>H17+H25+H32</f>
        <v>0</v>
      </c>
      <c r="I9" s="640"/>
      <c r="J9" s="639"/>
      <c r="K9" s="639"/>
      <c r="L9" s="639"/>
      <c r="M9" s="654"/>
    </row>
    <row r="10" spans="1:14" ht="19.5" customHeight="1" thickBot="1">
      <c r="A10" s="5"/>
      <c r="B10" s="33"/>
      <c r="C10" s="286"/>
      <c r="D10" s="33"/>
      <c r="E10" s="286"/>
      <c r="F10" s="33"/>
      <c r="G10" s="286"/>
      <c r="H10" s="33"/>
      <c r="I10" s="286"/>
      <c r="J10" s="33"/>
      <c r="K10" s="33"/>
      <c r="L10" s="33"/>
      <c r="M10" s="33"/>
    </row>
    <row r="11" spans="1:14" ht="19.5" customHeight="1">
      <c r="A11" s="996" t="s">
        <v>28</v>
      </c>
      <c r="B11" s="990">
        <v>2013</v>
      </c>
      <c r="C11" s="991"/>
      <c r="D11" s="1002">
        <v>2014</v>
      </c>
      <c r="E11" s="1003"/>
      <c r="F11" s="1002">
        <v>2015</v>
      </c>
      <c r="G11" s="1003"/>
      <c r="H11" s="1002">
        <v>2016</v>
      </c>
      <c r="I11" s="1003"/>
      <c r="J11" s="49">
        <v>2017</v>
      </c>
      <c r="K11" s="50">
        <v>2018</v>
      </c>
      <c r="L11" s="50">
        <v>2019</v>
      </c>
      <c r="M11" s="609">
        <v>2020</v>
      </c>
    </row>
    <row r="12" spans="1:14" ht="15.95" customHeight="1" thickBot="1">
      <c r="A12" s="997"/>
      <c r="B12" s="58" t="s">
        <v>17</v>
      </c>
      <c r="C12" s="393" t="s">
        <v>18</v>
      </c>
      <c r="D12" s="92" t="s">
        <v>17</v>
      </c>
      <c r="E12" s="283" t="s">
        <v>18</v>
      </c>
      <c r="F12" s="92" t="s">
        <v>17</v>
      </c>
      <c r="G12" s="283" t="s">
        <v>18</v>
      </c>
      <c r="H12" s="92" t="s">
        <v>17</v>
      </c>
      <c r="I12" s="283" t="s">
        <v>18</v>
      </c>
      <c r="J12" s="51"/>
      <c r="K12" s="294"/>
      <c r="L12" s="294"/>
      <c r="M12" s="610"/>
    </row>
    <row r="13" spans="1:14" ht="15.95" customHeight="1">
      <c r="A13" s="295" t="s">
        <v>1242</v>
      </c>
      <c r="B13" s="297">
        <f>'[1]4. Priemonių įgyvendinimas'!B6+'[1]4. Priemonių įgyvendinimas'!B45+'[1]4. Priemonių įgyvendinimas'!B119+'[1]4. Priemonių įgyvendinimas'!B240+'[1]4. Priemonių įgyvendinimas'!B358+'[1]4. Priemonių įgyvendinimas'!B408</f>
        <v>98</v>
      </c>
      <c r="C13" s="284">
        <v>100</v>
      </c>
      <c r="D13" s="396">
        <f>'[1]4. Priemonių įgyvendinimas'!C6+'[1]4. Priemonių įgyvendinimas'!C45+'[1]4. Priemonių įgyvendinimas'!C119+'[1]4. Priemonių įgyvendinimas'!C240+'[1]4. Priemonių įgyvendinimas'!C358+'[1]4. Priemonių įgyvendinimas'!C408</f>
        <v>98</v>
      </c>
      <c r="E13" s="396">
        <v>100</v>
      </c>
      <c r="F13" s="396">
        <f>'[1]4. Priemonių įgyvendinimas'!D6+'[1]4. Priemonių įgyvendinimas'!D45+'[1]4. Priemonių įgyvendinimas'!D119+'[1]4. Priemonių įgyvendinimas'!D240+'[1]4. Priemonių įgyvendinimas'!D358+'[1]4. Priemonių įgyvendinimas'!D408</f>
        <v>99</v>
      </c>
      <c r="G13" s="396">
        <v>100</v>
      </c>
      <c r="H13" s="396">
        <v>98</v>
      </c>
      <c r="I13" s="396">
        <v>100</v>
      </c>
      <c r="J13" s="93"/>
      <c r="K13" s="97"/>
      <c r="L13" s="97"/>
      <c r="M13" s="94"/>
    </row>
    <row r="14" spans="1:14" ht="15.95" customHeight="1">
      <c r="A14" s="616" t="s">
        <v>1243</v>
      </c>
      <c r="B14" s="617">
        <f>'[1]4. Priemonių įgyvendinimas'!B7+'[1]4. Priemonių įgyvendinimas'!B46+'[1]4. Priemonių įgyvendinimas'!B120+'[1]4. Priemonių įgyvendinimas'!B241+'[1]4. Priemonių įgyvendinimas'!B359+'[1]4. Priemonių įgyvendinimas'!B409</f>
        <v>1</v>
      </c>
      <c r="C14" s="620">
        <f>B14*C13/B13</f>
        <v>1.0204081632653061</v>
      </c>
      <c r="D14" s="621">
        <v>1</v>
      </c>
      <c r="E14" s="622">
        <f>D14*E13/D13</f>
        <v>1.0204081632653061</v>
      </c>
      <c r="F14" s="621">
        <v>2</v>
      </c>
      <c r="G14" s="622">
        <f>F14*G13/F13</f>
        <v>2.0202020202020203</v>
      </c>
      <c r="H14" s="621">
        <v>3</v>
      </c>
      <c r="I14" s="622">
        <f>H14*I13/H13</f>
        <v>3.0612244897959182</v>
      </c>
      <c r="J14" s="621"/>
      <c r="K14" s="646"/>
      <c r="L14" s="646"/>
      <c r="M14" s="647"/>
    </row>
    <row r="15" spans="1:14" ht="15.95" customHeight="1">
      <c r="A15" s="296" t="s">
        <v>1244</v>
      </c>
      <c r="B15" s="298">
        <f>'[1]4. Priemonių įgyvendinimas'!B8+'[1]4. Priemonių įgyvendinimas'!B47+'[1]4. Priemonių įgyvendinimas'!B121+'[1]4. Priemonių įgyvendinimas'!B242+'[1]4. Priemonių įgyvendinimas'!B360+'[1]4. Priemonių įgyvendinimas'!B410</f>
        <v>77</v>
      </c>
      <c r="C15" s="299">
        <f>B15*C13/B13</f>
        <v>78.571428571428569</v>
      </c>
      <c r="D15" s="89">
        <f>'[1]4. Priemonių įgyvendinimas'!C8+'[1]4. Priemonių įgyvendinimas'!C47+'[1]4. Priemonių įgyvendinimas'!C121+'[1]4. Priemonių įgyvendinimas'!C242+'[1]4. Priemonių įgyvendinimas'!C360+'[1]4. Priemonių įgyvendinimas'!C410</f>
        <v>80</v>
      </c>
      <c r="E15" s="285">
        <v>82</v>
      </c>
      <c r="F15" s="89">
        <v>85</v>
      </c>
      <c r="G15" s="285">
        <f>F15*G13/F13</f>
        <v>85.858585858585855</v>
      </c>
      <c r="H15" s="89">
        <v>93</v>
      </c>
      <c r="I15" s="806">
        <f>H15*I13/H13</f>
        <v>94.897959183673464</v>
      </c>
      <c r="J15" s="89"/>
      <c r="K15" s="98"/>
      <c r="L15" s="98"/>
      <c r="M15" s="90"/>
    </row>
    <row r="16" spans="1:14" ht="15.95" customHeight="1">
      <c r="A16" s="627" t="s">
        <v>1245</v>
      </c>
      <c r="B16" s="628">
        <f>'[1]4. Priemonių įgyvendinimas'!B9+'[1]4. Priemonių įgyvendinimas'!B48+'[1]4. Priemonių įgyvendinimas'!B122+'[1]4. Priemonių įgyvendinimas'!B243+'[1]4. Priemonių įgyvendinimas'!B361+'[1]4. Priemonių įgyvendinimas'!B411</f>
        <v>20</v>
      </c>
      <c r="C16" s="629">
        <v>20</v>
      </c>
      <c r="D16" s="630">
        <v>17</v>
      </c>
      <c r="E16" s="631">
        <f>D16*E15/D15</f>
        <v>17.425000000000001</v>
      </c>
      <c r="F16" s="630">
        <v>10</v>
      </c>
      <c r="G16" s="632">
        <f>F16*G13/F13</f>
        <v>10.1010101010101</v>
      </c>
      <c r="H16" s="630">
        <v>2</v>
      </c>
      <c r="I16" s="632">
        <f>H16*I13/H13</f>
        <v>2.0408163265306123</v>
      </c>
      <c r="J16" s="630"/>
      <c r="K16" s="650"/>
      <c r="L16" s="650"/>
      <c r="M16" s="651"/>
    </row>
    <row r="17" spans="1:16" ht="19.5" customHeight="1" thickBot="1">
      <c r="A17" s="636" t="s">
        <v>1881</v>
      </c>
      <c r="B17" s="637"/>
      <c r="C17" s="638"/>
      <c r="D17" s="639"/>
      <c r="E17" s="640"/>
      <c r="F17" s="639">
        <v>2</v>
      </c>
      <c r="G17" s="640">
        <f>F17*G13/F13</f>
        <v>2.0202020202020203</v>
      </c>
      <c r="H17" s="639">
        <v>0</v>
      </c>
      <c r="I17" s="640">
        <f>H17*I13/H13</f>
        <v>0</v>
      </c>
      <c r="J17" s="639"/>
      <c r="K17" s="639"/>
      <c r="L17" s="639"/>
      <c r="M17" s="654"/>
    </row>
    <row r="18" spans="1:16" ht="18" customHeight="1" thickBot="1">
      <c r="A18" s="5"/>
      <c r="B18" s="33"/>
      <c r="C18" s="286"/>
      <c r="D18" s="33"/>
      <c r="E18" s="286"/>
      <c r="F18" s="33"/>
      <c r="G18" s="286"/>
      <c r="H18" s="33"/>
      <c r="I18" s="286"/>
      <c r="J18" s="33"/>
      <c r="K18" s="33"/>
      <c r="L18" s="33"/>
      <c r="M18" s="33"/>
    </row>
    <row r="19" spans="1:16" ht="18" customHeight="1">
      <c r="A19" s="998" t="s">
        <v>29</v>
      </c>
      <c r="B19" s="990">
        <v>2013</v>
      </c>
      <c r="C19" s="991"/>
      <c r="D19" s="1002">
        <v>2014</v>
      </c>
      <c r="E19" s="1003"/>
      <c r="F19" s="1002">
        <v>2015</v>
      </c>
      <c r="G19" s="1003"/>
      <c r="H19" s="1002">
        <v>2016</v>
      </c>
      <c r="I19" s="1004"/>
      <c r="J19" s="49">
        <v>2017</v>
      </c>
      <c r="K19" s="50">
        <v>2018</v>
      </c>
      <c r="L19" s="50">
        <v>2019</v>
      </c>
      <c r="M19" s="609">
        <v>2020</v>
      </c>
    </row>
    <row r="20" spans="1:16" ht="15.95" customHeight="1" thickBot="1">
      <c r="A20" s="999"/>
      <c r="B20" s="58" t="s">
        <v>17</v>
      </c>
      <c r="C20" s="393" t="s">
        <v>18</v>
      </c>
      <c r="D20" s="92" t="s">
        <v>17</v>
      </c>
      <c r="E20" s="283" t="s">
        <v>18</v>
      </c>
      <c r="F20" s="92" t="s">
        <v>17</v>
      </c>
      <c r="G20" s="283" t="s">
        <v>18</v>
      </c>
      <c r="H20" s="92" t="s">
        <v>17</v>
      </c>
      <c r="I20" s="283" t="s">
        <v>18</v>
      </c>
      <c r="J20" s="57"/>
      <c r="K20" s="57"/>
      <c r="L20" s="57"/>
      <c r="M20" s="611"/>
    </row>
    <row r="21" spans="1:16" ht="15.95" customHeight="1">
      <c r="A21" s="295" t="s">
        <v>1242</v>
      </c>
      <c r="B21" s="394">
        <f>B22+B23+B24</f>
        <v>73</v>
      </c>
      <c r="C21" s="395">
        <v>100</v>
      </c>
      <c r="D21" s="396">
        <f>D22+D23+D24</f>
        <v>83</v>
      </c>
      <c r="E21" s="395">
        <v>100</v>
      </c>
      <c r="F21" s="396">
        <f>F22+F23+F24</f>
        <v>83</v>
      </c>
      <c r="G21" s="396">
        <v>100</v>
      </c>
      <c r="H21" s="804">
        <f>H22+H23+H24</f>
        <v>84</v>
      </c>
      <c r="I21" s="804">
        <v>100</v>
      </c>
      <c r="J21" s="93"/>
      <c r="K21" s="97"/>
      <c r="L21" s="97"/>
      <c r="M21" s="94"/>
    </row>
    <row r="22" spans="1:16" ht="15.95" customHeight="1">
      <c r="A22" s="616" t="s">
        <v>1243</v>
      </c>
      <c r="B22" s="617">
        <v>1</v>
      </c>
      <c r="C22" s="622">
        <f>C21*B22/B21</f>
        <v>1.3698630136986301</v>
      </c>
      <c r="D22" s="621">
        <v>2</v>
      </c>
      <c r="E22" s="622">
        <f>E21*D22/D21</f>
        <v>2.4096385542168677</v>
      </c>
      <c r="F22" s="621">
        <v>4</v>
      </c>
      <c r="G22" s="622">
        <f>F22*G21/F21</f>
        <v>4.8192771084337354</v>
      </c>
      <c r="H22" s="621">
        <v>4</v>
      </c>
      <c r="I22" s="622">
        <f>I21*H22/H21</f>
        <v>4.7619047619047619</v>
      </c>
      <c r="J22" s="621"/>
      <c r="K22" s="646"/>
      <c r="L22" s="646"/>
      <c r="M22" s="647"/>
    </row>
    <row r="23" spans="1:16" ht="15.95" customHeight="1">
      <c r="A23" s="296" t="s">
        <v>1244</v>
      </c>
      <c r="B23" s="298">
        <v>62</v>
      </c>
      <c r="C23" s="285">
        <f>C21*B23/B21</f>
        <v>84.93150684931507</v>
      </c>
      <c r="D23" s="89">
        <v>72</v>
      </c>
      <c r="E23" s="285">
        <f>E21*D23/D21</f>
        <v>86.746987951807228</v>
      </c>
      <c r="F23" s="89">
        <v>69</v>
      </c>
      <c r="G23" s="285">
        <f>F23*G21/F21</f>
        <v>83.132530120481931</v>
      </c>
      <c r="H23" s="805">
        <v>73</v>
      </c>
      <c r="I23" s="806">
        <f>I21*H23/H21</f>
        <v>86.904761904761898</v>
      </c>
      <c r="J23" s="89"/>
      <c r="K23" s="98"/>
      <c r="L23" s="98"/>
      <c r="M23" s="90"/>
    </row>
    <row r="24" spans="1:16" ht="16.5" customHeight="1" thickBot="1">
      <c r="A24" s="623" t="s">
        <v>1245</v>
      </c>
      <c r="B24" s="624">
        <v>10</v>
      </c>
      <c r="C24" s="626">
        <f>C21*B24/B21</f>
        <v>13.698630136986301</v>
      </c>
      <c r="D24" s="625">
        <v>9</v>
      </c>
      <c r="E24" s="626">
        <f>E21*D24/D21</f>
        <v>10.843373493975903</v>
      </c>
      <c r="F24" s="625">
        <v>10</v>
      </c>
      <c r="G24" s="626">
        <f>F24*G21/F21</f>
        <v>12.048192771084338</v>
      </c>
      <c r="H24" s="625">
        <v>7</v>
      </c>
      <c r="I24" s="626">
        <f>I21*H24/H21</f>
        <v>8.3333333333333339</v>
      </c>
      <c r="J24" s="625"/>
      <c r="K24" s="648"/>
      <c r="L24" s="648"/>
      <c r="M24" s="649"/>
      <c r="P24" s="7"/>
    </row>
    <row r="25" spans="1:16" ht="22.9" customHeight="1" thickBot="1">
      <c r="A25" s="3"/>
      <c r="B25" s="33"/>
      <c r="C25" s="286"/>
      <c r="D25" s="33"/>
      <c r="E25" s="286"/>
      <c r="F25" s="33"/>
      <c r="G25" s="286"/>
      <c r="H25" s="33"/>
      <c r="I25" s="286"/>
      <c r="J25" s="33"/>
      <c r="K25" s="33"/>
      <c r="L25" s="33"/>
      <c r="M25" s="33"/>
      <c r="N25" s="55"/>
      <c r="O25" s="55"/>
    </row>
    <row r="26" spans="1:16" ht="20.45" customHeight="1">
      <c r="A26" s="988" t="s">
        <v>30</v>
      </c>
      <c r="B26" s="990">
        <v>2013</v>
      </c>
      <c r="C26" s="991"/>
      <c r="D26" s="1002">
        <v>2014</v>
      </c>
      <c r="E26" s="1003"/>
      <c r="F26" s="1002">
        <v>2015</v>
      </c>
      <c r="G26" s="1003"/>
      <c r="H26" s="1002">
        <v>2016</v>
      </c>
      <c r="I26" s="1003"/>
      <c r="J26" s="49">
        <v>2017</v>
      </c>
      <c r="K26" s="50">
        <v>2018</v>
      </c>
      <c r="L26" s="50">
        <v>2019</v>
      </c>
      <c r="M26" s="609">
        <v>2020</v>
      </c>
      <c r="N26" s="56"/>
      <c r="O26" s="56"/>
    </row>
    <row r="27" spans="1:16" ht="15.95" customHeight="1" thickBot="1">
      <c r="A27" s="989"/>
      <c r="B27" s="52" t="s">
        <v>17</v>
      </c>
      <c r="C27" s="392" t="s">
        <v>18</v>
      </c>
      <c r="D27" s="92" t="s">
        <v>17</v>
      </c>
      <c r="E27" s="283" t="s">
        <v>18</v>
      </c>
      <c r="F27" s="92" t="s">
        <v>17</v>
      </c>
      <c r="G27" s="283" t="s">
        <v>18</v>
      </c>
      <c r="H27" s="92" t="s">
        <v>17</v>
      </c>
      <c r="I27" s="283" t="s">
        <v>18</v>
      </c>
      <c r="J27" s="31"/>
      <c r="K27" s="83"/>
      <c r="L27" s="83"/>
      <c r="M27" s="32"/>
    </row>
    <row r="28" spans="1:16" ht="15.95" customHeight="1">
      <c r="A28" s="295" t="s">
        <v>1242</v>
      </c>
      <c r="B28" s="394">
        <f>B29+B30+B31</f>
        <v>63</v>
      </c>
      <c r="C28" s="395">
        <v>100</v>
      </c>
      <c r="D28" s="396">
        <f>D29+D30+D31</f>
        <v>64</v>
      </c>
      <c r="E28" s="284">
        <v>100</v>
      </c>
      <c r="F28" s="396">
        <v>66</v>
      </c>
      <c r="G28" s="396">
        <v>100</v>
      </c>
      <c r="H28" s="396">
        <v>67</v>
      </c>
      <c r="I28" s="396">
        <v>100</v>
      </c>
      <c r="J28" s="93"/>
      <c r="K28" s="97"/>
      <c r="L28" s="97"/>
      <c r="M28" s="94"/>
    </row>
    <row r="29" spans="1:16" ht="15.95" customHeight="1">
      <c r="A29" s="616" t="s">
        <v>1243</v>
      </c>
      <c r="B29" s="617">
        <v>1</v>
      </c>
      <c r="C29" s="620">
        <f>C28*B29/B28</f>
        <v>1.5873015873015872</v>
      </c>
      <c r="D29" s="621">
        <v>1</v>
      </c>
      <c r="E29" s="620">
        <f>E28*D29/D28</f>
        <v>1.5625</v>
      </c>
      <c r="F29" s="621">
        <v>4</v>
      </c>
      <c r="G29" s="622">
        <f>F29*G28/F28</f>
        <v>6.0606060606060606</v>
      </c>
      <c r="H29" s="621">
        <v>4</v>
      </c>
      <c r="I29" s="887">
        <f>H29*I28/H28</f>
        <v>5.9701492537313436</v>
      </c>
      <c r="J29" s="621"/>
      <c r="K29" s="646"/>
      <c r="L29" s="646"/>
      <c r="M29" s="647"/>
    </row>
    <row r="30" spans="1:16" ht="15.95" customHeight="1">
      <c r="A30" s="296" t="s">
        <v>1244</v>
      </c>
      <c r="B30" s="298">
        <v>42</v>
      </c>
      <c r="C30" s="299">
        <f>B30*C28/B28</f>
        <v>66.666666666666671</v>
      </c>
      <c r="D30" s="89">
        <v>46</v>
      </c>
      <c r="E30" s="299">
        <f>D30*E28/D28</f>
        <v>71.875</v>
      </c>
      <c r="F30" s="89">
        <v>54</v>
      </c>
      <c r="G30" s="285">
        <f>F30*G28/F28</f>
        <v>81.818181818181813</v>
      </c>
      <c r="H30" s="89">
        <v>58</v>
      </c>
      <c r="I30" s="806">
        <f>H30*I28/H28</f>
        <v>86.567164179104481</v>
      </c>
      <c r="J30" s="89"/>
      <c r="K30" s="98"/>
      <c r="L30" s="98"/>
      <c r="M30" s="90"/>
    </row>
    <row r="31" spans="1:16" ht="15.95" customHeight="1">
      <c r="A31" s="614" t="s">
        <v>1245</v>
      </c>
      <c r="B31" s="633">
        <v>20</v>
      </c>
      <c r="C31" s="634">
        <f>B31*C28/B28</f>
        <v>31.746031746031747</v>
      </c>
      <c r="D31" s="635">
        <v>17</v>
      </c>
      <c r="E31" s="634">
        <f>D31*E28/D28</f>
        <v>26.5625</v>
      </c>
      <c r="F31" s="635">
        <v>7</v>
      </c>
      <c r="G31" s="632">
        <f>F31*G28/F28</f>
        <v>10.606060606060606</v>
      </c>
      <c r="H31" s="635">
        <v>5</v>
      </c>
      <c r="I31" s="888">
        <f>H31*I28/H28</f>
        <v>7.4626865671641793</v>
      </c>
      <c r="J31" s="635"/>
      <c r="K31" s="652"/>
      <c r="L31" s="652"/>
      <c r="M31" s="653"/>
    </row>
    <row r="32" spans="1:16" ht="18.75" customHeight="1" thickBot="1">
      <c r="A32" s="641" t="s">
        <v>1881</v>
      </c>
      <c r="B32" s="642"/>
      <c r="C32" s="643"/>
      <c r="D32" s="644"/>
      <c r="E32" s="645"/>
      <c r="F32" s="644">
        <v>1</v>
      </c>
      <c r="G32" s="645">
        <f>F32*G28/F28</f>
        <v>1.5151515151515151</v>
      </c>
      <c r="H32" s="644">
        <v>0</v>
      </c>
      <c r="I32" s="640">
        <f>H32*I28/H28</f>
        <v>0</v>
      </c>
      <c r="J32" s="644"/>
      <c r="K32" s="644"/>
      <c r="L32" s="644"/>
      <c r="M32" s="655"/>
    </row>
    <row r="33" spans="1:13" ht="15.75">
      <c r="A33" s="3"/>
      <c r="B33" s="53"/>
      <c r="C33" s="287"/>
      <c r="D33" s="54"/>
      <c r="E33" s="556"/>
      <c r="F33" s="54"/>
      <c r="G33" s="556"/>
      <c r="H33" s="54"/>
      <c r="I33" s="556"/>
      <c r="J33" s="54"/>
      <c r="K33" s="54"/>
      <c r="L33" s="54"/>
      <c r="M33" s="54"/>
    </row>
    <row r="34" spans="1:13">
      <c r="A34" s="3"/>
      <c r="B34" s="9"/>
      <c r="C34" s="288"/>
      <c r="D34" s="9"/>
      <c r="E34" s="9"/>
      <c r="F34" s="9"/>
      <c r="G34" s="9"/>
      <c r="H34" s="9"/>
      <c r="I34" s="9"/>
      <c r="J34" s="9"/>
      <c r="K34" s="9"/>
      <c r="L34" s="9"/>
      <c r="M34" s="9"/>
    </row>
    <row r="35" spans="1:13">
      <c r="A35" s="3"/>
      <c r="B35" s="9"/>
      <c r="C35" s="288"/>
      <c r="D35" s="9"/>
      <c r="E35" s="9"/>
      <c r="F35" s="9"/>
      <c r="G35" s="9"/>
      <c r="H35" s="9"/>
      <c r="I35" s="9"/>
      <c r="J35" s="9"/>
      <c r="K35" s="9"/>
      <c r="L35" s="9"/>
      <c r="M35" s="9"/>
    </row>
    <row r="36" spans="1:13">
      <c r="A36" s="3"/>
      <c r="B36" s="9"/>
      <c r="C36" s="288"/>
      <c r="D36" s="9"/>
      <c r="E36" s="9"/>
      <c r="F36" s="9"/>
      <c r="G36" s="9"/>
      <c r="H36" s="9"/>
      <c r="I36" s="9"/>
      <c r="J36" s="9"/>
      <c r="K36" s="9"/>
      <c r="L36" s="9"/>
      <c r="M36" s="9"/>
    </row>
    <row r="37" spans="1:13">
      <c r="A37" s="3"/>
      <c r="B37" s="9"/>
      <c r="C37" s="288"/>
      <c r="D37" s="9"/>
      <c r="E37" s="9"/>
      <c r="F37" s="9"/>
      <c r="G37" s="9"/>
      <c r="H37" s="9"/>
      <c r="I37" s="9"/>
      <c r="J37" s="9"/>
      <c r="K37" s="9"/>
      <c r="L37" s="9"/>
      <c r="M37" s="9"/>
    </row>
    <row r="38" spans="1:13">
      <c r="A38" s="3"/>
      <c r="B38" s="9"/>
      <c r="C38" s="288"/>
      <c r="D38" s="9"/>
      <c r="E38" s="9"/>
      <c r="F38" s="9"/>
      <c r="G38" s="9"/>
      <c r="H38" s="9"/>
      <c r="I38" s="9"/>
      <c r="J38" s="9"/>
      <c r="K38" s="9"/>
      <c r="L38" s="9"/>
      <c r="M38" s="9"/>
    </row>
    <row r="39" spans="1:13" s="10" customFormat="1">
      <c r="A39" s="3"/>
      <c r="B39" s="9"/>
      <c r="C39" s="288"/>
      <c r="D39" s="9"/>
      <c r="E39" s="9"/>
      <c r="F39" s="9"/>
      <c r="G39" s="9"/>
      <c r="H39" s="9"/>
      <c r="I39" s="9"/>
      <c r="J39" s="9"/>
      <c r="K39" s="9"/>
      <c r="L39" s="9"/>
      <c r="M39" s="9"/>
    </row>
    <row r="40" spans="1:13">
      <c r="A40" s="34"/>
      <c r="B40" s="24"/>
      <c r="C40" s="289"/>
      <c r="D40" s="24"/>
      <c r="E40" s="24"/>
      <c r="F40" s="24"/>
      <c r="G40" s="24"/>
      <c r="H40" s="24"/>
      <c r="I40" s="24"/>
      <c r="J40" s="24"/>
      <c r="K40" s="24"/>
      <c r="L40" s="24"/>
      <c r="M40" s="24"/>
    </row>
    <row r="41" spans="1:13" s="1" customFormat="1">
      <c r="A41" s="12"/>
      <c r="B41" s="14"/>
      <c r="C41" s="38"/>
      <c r="D41" s="14"/>
      <c r="E41" s="14"/>
      <c r="F41" s="14"/>
      <c r="G41" s="14"/>
      <c r="H41" s="14"/>
      <c r="I41" s="14"/>
      <c r="J41" s="14"/>
      <c r="K41" s="14"/>
      <c r="L41" s="14"/>
      <c r="M41" s="14"/>
    </row>
    <row r="42" spans="1:13">
      <c r="A42" s="35"/>
      <c r="B42" s="13"/>
      <c r="C42" s="290"/>
      <c r="D42" s="13"/>
      <c r="E42" s="13"/>
      <c r="F42" s="13"/>
      <c r="G42" s="13"/>
      <c r="H42" s="13"/>
      <c r="I42" s="13"/>
      <c r="J42" s="13"/>
      <c r="K42" s="13"/>
      <c r="L42" s="13"/>
      <c r="M42" s="13"/>
    </row>
    <row r="43" spans="1:13">
      <c r="A43" s="15"/>
      <c r="B43" s="36"/>
      <c r="C43" s="291"/>
      <c r="D43" s="36"/>
      <c r="E43" s="36"/>
      <c r="F43" s="36"/>
      <c r="G43" s="36"/>
      <c r="H43" s="36"/>
      <c r="I43" s="36"/>
      <c r="J43" s="36"/>
      <c r="K43" s="36"/>
      <c r="L43" s="36"/>
      <c r="M43" s="36"/>
    </row>
    <row r="44" spans="1:13">
      <c r="A44" s="3"/>
      <c r="B44" s="9"/>
      <c r="C44" s="288"/>
      <c r="D44" s="9"/>
      <c r="E44" s="9"/>
      <c r="F44" s="9"/>
      <c r="G44" s="9"/>
      <c r="H44" s="9"/>
      <c r="I44" s="9"/>
      <c r="J44" s="9"/>
      <c r="K44" s="9"/>
      <c r="L44" s="9"/>
      <c r="M44" s="9"/>
    </row>
    <row r="45" spans="1:13">
      <c r="A45" s="3"/>
      <c r="B45" s="9"/>
      <c r="C45" s="288"/>
      <c r="D45" s="9"/>
      <c r="E45" s="9"/>
      <c r="F45" s="9"/>
      <c r="G45" s="9"/>
      <c r="H45" s="9"/>
      <c r="I45" s="9"/>
      <c r="J45" s="9"/>
      <c r="K45" s="9"/>
      <c r="L45" s="9"/>
      <c r="M45" s="9"/>
    </row>
    <row r="46" spans="1:13">
      <c r="A46" s="3"/>
      <c r="B46" s="14"/>
      <c r="C46" s="38"/>
      <c r="D46" s="14"/>
      <c r="E46" s="14"/>
      <c r="F46" s="14"/>
      <c r="G46" s="14"/>
      <c r="H46" s="14"/>
      <c r="I46" s="14"/>
      <c r="J46" s="14"/>
      <c r="K46" s="14"/>
      <c r="L46" s="14"/>
      <c r="M46" s="14"/>
    </row>
    <row r="47" spans="1:13">
      <c r="A47" s="15"/>
      <c r="B47" s="13"/>
      <c r="C47" s="290"/>
      <c r="D47" s="13"/>
      <c r="E47" s="13"/>
      <c r="F47" s="13"/>
      <c r="G47" s="13"/>
      <c r="H47" s="13"/>
      <c r="I47" s="13"/>
      <c r="J47" s="13"/>
      <c r="K47" s="13"/>
      <c r="L47" s="13"/>
      <c r="M47" s="13"/>
    </row>
    <row r="48" spans="1:13">
      <c r="A48" s="15"/>
      <c r="B48" s="14"/>
      <c r="C48" s="38"/>
      <c r="D48" s="14"/>
      <c r="E48" s="14"/>
      <c r="F48" s="14"/>
      <c r="G48" s="14"/>
      <c r="H48" s="14"/>
      <c r="I48" s="14"/>
      <c r="J48" s="14"/>
      <c r="K48" s="14"/>
      <c r="L48" s="14"/>
      <c r="M48" s="14"/>
    </row>
    <row r="49" spans="1:13">
      <c r="A49" s="3"/>
      <c r="B49" s="14"/>
      <c r="C49" s="38"/>
      <c r="D49" s="14"/>
      <c r="E49" s="14"/>
      <c r="F49" s="14"/>
      <c r="G49" s="14"/>
      <c r="H49" s="14"/>
      <c r="I49" s="14"/>
      <c r="J49" s="14"/>
      <c r="K49" s="14"/>
      <c r="L49" s="14"/>
      <c r="M49" s="14"/>
    </row>
    <row r="50" spans="1:13">
      <c r="A50" s="3"/>
      <c r="B50" s="14"/>
      <c r="C50" s="38"/>
      <c r="D50" s="14"/>
      <c r="E50" s="14"/>
      <c r="F50" s="14"/>
      <c r="G50" s="14"/>
      <c r="H50" s="14"/>
      <c r="I50" s="14"/>
      <c r="J50" s="14"/>
      <c r="K50" s="14"/>
      <c r="L50" s="14"/>
      <c r="M50" s="14"/>
    </row>
    <row r="51" spans="1:13">
      <c r="A51" s="3"/>
      <c r="B51" s="14"/>
      <c r="C51" s="38"/>
      <c r="D51" s="14"/>
      <c r="E51" s="14"/>
      <c r="F51" s="14"/>
      <c r="G51" s="14"/>
      <c r="H51" s="14"/>
      <c r="I51" s="14"/>
      <c r="J51" s="14"/>
      <c r="K51" s="14"/>
      <c r="L51" s="14"/>
      <c r="M51" s="14"/>
    </row>
    <row r="52" spans="1:13">
      <c r="A52" s="2"/>
      <c r="B52" s="13"/>
      <c r="C52" s="290"/>
      <c r="D52" s="13"/>
      <c r="E52" s="13"/>
      <c r="F52" s="13"/>
      <c r="G52" s="13"/>
      <c r="H52" s="13"/>
      <c r="I52" s="13"/>
      <c r="J52" s="13"/>
      <c r="K52" s="13"/>
      <c r="L52" s="13"/>
      <c r="M52" s="13"/>
    </row>
    <row r="53" spans="1:13">
      <c r="A53" s="15"/>
      <c r="B53" s="37"/>
      <c r="C53" s="37"/>
      <c r="D53" s="37"/>
      <c r="E53" s="37"/>
      <c r="F53" s="37"/>
      <c r="G53" s="37"/>
      <c r="H53" s="37"/>
      <c r="I53" s="37"/>
      <c r="J53" s="37"/>
      <c r="K53" s="37"/>
      <c r="L53" s="37"/>
      <c r="M53" s="37"/>
    </row>
    <row r="54" spans="1:13">
      <c r="A54" s="3"/>
      <c r="B54" s="38"/>
      <c r="C54" s="38"/>
      <c r="D54" s="38"/>
      <c r="E54" s="38"/>
      <c r="F54" s="38"/>
      <c r="G54" s="38"/>
      <c r="H54" s="38"/>
      <c r="I54" s="38"/>
      <c r="J54" s="38"/>
      <c r="K54" s="38"/>
      <c r="L54" s="38"/>
      <c r="M54" s="38"/>
    </row>
    <row r="55" spans="1:13">
      <c r="A55" s="3"/>
      <c r="B55" s="38"/>
      <c r="C55" s="38"/>
      <c r="D55" s="38"/>
      <c r="E55" s="38"/>
      <c r="F55" s="38"/>
      <c r="G55" s="38"/>
      <c r="H55" s="38"/>
      <c r="I55" s="38"/>
      <c r="J55" s="38"/>
      <c r="K55" s="38"/>
      <c r="L55" s="38"/>
      <c r="M55" s="38"/>
    </row>
    <row r="56" spans="1:13">
      <c r="A56" s="12"/>
      <c r="B56" s="14"/>
      <c r="C56" s="38"/>
      <c r="D56" s="14"/>
      <c r="E56" s="14"/>
      <c r="F56" s="14"/>
      <c r="G56" s="14"/>
      <c r="H56" s="14"/>
      <c r="I56" s="14"/>
      <c r="J56" s="14"/>
      <c r="K56" s="14"/>
      <c r="L56" s="14"/>
      <c r="M56" s="14"/>
    </row>
    <row r="57" spans="1:13" s="1" customFormat="1">
      <c r="A57" s="12"/>
      <c r="B57" s="13"/>
      <c r="C57" s="290"/>
      <c r="D57" s="13"/>
      <c r="E57" s="13"/>
      <c r="F57" s="13"/>
      <c r="G57" s="13"/>
      <c r="H57" s="13"/>
      <c r="I57" s="13"/>
      <c r="J57" s="13"/>
      <c r="K57" s="13"/>
      <c r="L57" s="13"/>
      <c r="M57" s="13"/>
    </row>
    <row r="58" spans="1:13">
      <c r="A58" s="2"/>
      <c r="B58" s="39"/>
      <c r="C58" s="16"/>
      <c r="D58" s="39"/>
      <c r="E58" s="39"/>
      <c r="F58" s="39"/>
      <c r="G58" s="39"/>
      <c r="H58" s="39"/>
      <c r="I58" s="39"/>
      <c r="J58" s="39"/>
      <c r="K58" s="39"/>
      <c r="L58" s="39"/>
      <c r="M58" s="39"/>
    </row>
    <row r="59" spans="1:13">
      <c r="A59" s="3"/>
      <c r="B59" s="40"/>
      <c r="C59" s="40"/>
      <c r="D59" s="8"/>
      <c r="E59" s="8"/>
      <c r="F59" s="40"/>
      <c r="G59" s="40"/>
      <c r="H59" s="40"/>
      <c r="I59" s="40"/>
      <c r="J59" s="40"/>
      <c r="K59" s="40"/>
      <c r="L59" s="40"/>
      <c r="M59" s="40"/>
    </row>
    <row r="60" spans="1:13">
      <c r="A60" s="3"/>
      <c r="B60" s="17"/>
      <c r="C60" s="17"/>
      <c r="D60" s="8"/>
      <c r="E60" s="8"/>
      <c r="F60" s="17"/>
      <c r="G60" s="17"/>
      <c r="H60" s="17"/>
      <c r="I60" s="17"/>
      <c r="J60" s="17"/>
      <c r="K60" s="17"/>
      <c r="L60" s="17"/>
      <c r="M60" s="17"/>
    </row>
    <row r="61" spans="1:13">
      <c r="A61" s="2"/>
      <c r="B61" s="41"/>
      <c r="C61" s="292"/>
      <c r="D61" s="41"/>
      <c r="E61" s="41"/>
      <c r="F61" s="41"/>
      <c r="G61" s="41"/>
      <c r="H61" s="41"/>
      <c r="I61" s="41"/>
      <c r="J61" s="41"/>
      <c r="K61" s="41"/>
      <c r="L61" s="41"/>
      <c r="M61" s="41"/>
    </row>
    <row r="62" spans="1:13">
      <c r="A62" s="2"/>
      <c r="B62" s="8"/>
      <c r="C62" s="293"/>
      <c r="D62" s="17"/>
      <c r="E62" s="17"/>
      <c r="F62" s="17"/>
      <c r="G62" s="17"/>
      <c r="H62" s="17"/>
      <c r="I62" s="17"/>
      <c r="J62" s="17"/>
      <c r="K62" s="17"/>
      <c r="L62" s="17"/>
      <c r="M62" s="17"/>
    </row>
    <row r="63" spans="1:13">
      <c r="A63" s="3"/>
      <c r="B63" s="8"/>
      <c r="C63" s="293"/>
      <c r="D63" s="17"/>
      <c r="E63" s="17"/>
      <c r="F63" s="17"/>
      <c r="G63" s="17"/>
      <c r="H63" s="17"/>
      <c r="I63" s="17"/>
      <c r="J63" s="17"/>
      <c r="K63" s="17"/>
      <c r="L63" s="17"/>
      <c r="M63" s="17"/>
    </row>
    <row r="64" spans="1:13" s="14" customFormat="1">
      <c r="A64" s="3"/>
      <c r="B64" s="8"/>
      <c r="C64" s="293"/>
      <c r="D64" s="17"/>
      <c r="E64" s="17"/>
      <c r="F64" s="17"/>
      <c r="G64" s="17"/>
      <c r="H64" s="17"/>
      <c r="I64" s="17"/>
      <c r="J64" s="17"/>
      <c r="K64" s="17"/>
      <c r="L64" s="17"/>
      <c r="M64" s="17"/>
    </row>
    <row r="65" spans="1:13" s="14" customFormat="1">
      <c r="A65" s="2"/>
      <c r="B65" s="13"/>
      <c r="C65" s="290"/>
      <c r="D65" s="13"/>
      <c r="E65" s="13"/>
      <c r="F65" s="13"/>
      <c r="G65" s="13"/>
      <c r="H65" s="13"/>
      <c r="I65" s="13"/>
      <c r="J65" s="13"/>
      <c r="K65" s="13"/>
      <c r="L65" s="13"/>
      <c r="M65" s="13"/>
    </row>
    <row r="66" spans="1:13" s="14" customFormat="1">
      <c r="A66" s="15"/>
      <c r="B66" s="16"/>
      <c r="C66" s="16"/>
      <c r="D66" s="16"/>
      <c r="E66" s="16"/>
      <c r="F66" s="16"/>
      <c r="G66" s="16"/>
      <c r="H66" s="16"/>
      <c r="I66" s="16"/>
      <c r="J66" s="16"/>
      <c r="K66" s="16"/>
      <c r="L66" s="16"/>
      <c r="M66" s="16"/>
    </row>
    <row r="67" spans="1:13" s="14" customFormat="1">
      <c r="A67" s="2"/>
      <c r="B67" s="17"/>
      <c r="C67" s="17"/>
      <c r="D67" s="17"/>
      <c r="E67" s="17"/>
      <c r="F67" s="17"/>
      <c r="G67" s="17"/>
      <c r="H67" s="17"/>
      <c r="I67" s="17"/>
      <c r="J67" s="17"/>
      <c r="K67" s="17"/>
      <c r="L67" s="17"/>
      <c r="M67" s="17"/>
    </row>
    <row r="68" spans="1:13" s="14" customFormat="1">
      <c r="A68" s="3"/>
      <c r="B68" s="17"/>
      <c r="C68" s="17"/>
      <c r="D68" s="17"/>
      <c r="E68" s="17"/>
      <c r="F68" s="17"/>
      <c r="G68" s="17"/>
      <c r="H68" s="17"/>
      <c r="I68" s="17"/>
      <c r="J68" s="17"/>
      <c r="K68" s="17"/>
      <c r="L68" s="17"/>
      <c r="M68" s="17"/>
    </row>
    <row r="69" spans="1:13">
      <c r="A69" s="3"/>
      <c r="B69" s="17"/>
      <c r="C69" s="17"/>
      <c r="D69" s="17"/>
      <c r="E69" s="17"/>
      <c r="F69" s="17"/>
      <c r="G69" s="17"/>
      <c r="H69" s="17"/>
      <c r="I69" s="17"/>
      <c r="J69" s="17"/>
      <c r="K69" s="17"/>
      <c r="L69" s="17"/>
      <c r="M69" s="17"/>
    </row>
    <row r="70" spans="1:13">
      <c r="A70" s="3"/>
      <c r="B70" s="17"/>
      <c r="C70" s="17"/>
      <c r="D70" s="17"/>
      <c r="E70" s="17"/>
      <c r="F70" s="17"/>
      <c r="G70" s="17"/>
      <c r="H70" s="17"/>
      <c r="I70" s="17"/>
      <c r="J70" s="17"/>
      <c r="K70" s="17"/>
      <c r="L70" s="17"/>
      <c r="M70" s="17"/>
    </row>
    <row r="71" spans="1:13">
      <c r="A71" s="3"/>
      <c r="B71" s="17"/>
      <c r="C71" s="17"/>
      <c r="D71" s="17"/>
      <c r="E71" s="17"/>
      <c r="F71" s="17"/>
      <c r="G71" s="17"/>
      <c r="H71" s="17"/>
      <c r="I71" s="17"/>
      <c r="J71" s="17"/>
      <c r="K71" s="17"/>
      <c r="L71" s="17"/>
      <c r="M71" s="17"/>
    </row>
    <row r="72" spans="1:13">
      <c r="A72" s="3"/>
      <c r="B72" s="17"/>
      <c r="C72" s="17"/>
      <c r="D72" s="17"/>
      <c r="E72" s="17"/>
      <c r="F72" s="17"/>
      <c r="G72" s="17"/>
      <c r="H72" s="17"/>
      <c r="I72" s="17"/>
      <c r="J72" s="17"/>
      <c r="K72" s="17"/>
      <c r="L72" s="17"/>
      <c r="M72" s="17"/>
    </row>
    <row r="73" spans="1:13">
      <c r="A73" s="3"/>
      <c r="B73" s="17"/>
      <c r="C73" s="17"/>
      <c r="D73" s="17"/>
      <c r="E73" s="17"/>
      <c r="F73" s="17"/>
      <c r="G73" s="17"/>
      <c r="H73" s="17"/>
      <c r="I73" s="17"/>
      <c r="J73" s="17"/>
      <c r="K73" s="17"/>
      <c r="L73" s="17"/>
      <c r="M73" s="17"/>
    </row>
    <row r="74" spans="1:13">
      <c r="A74" s="3"/>
      <c r="B74" s="17"/>
      <c r="C74" s="17"/>
      <c r="D74" s="17"/>
      <c r="E74" s="17"/>
      <c r="F74" s="17"/>
      <c r="G74" s="17"/>
      <c r="H74" s="17"/>
      <c r="I74" s="17"/>
      <c r="J74" s="17"/>
      <c r="K74" s="17"/>
      <c r="L74" s="17"/>
      <c r="M74" s="17"/>
    </row>
    <row r="75" spans="1:13" s="8" customFormat="1">
      <c r="A75" s="3"/>
      <c r="B75" s="17"/>
      <c r="C75" s="17"/>
      <c r="D75" s="17"/>
      <c r="E75" s="17"/>
      <c r="F75" s="17"/>
      <c r="G75" s="17"/>
      <c r="H75" s="17"/>
      <c r="I75" s="17"/>
      <c r="J75" s="17"/>
      <c r="K75" s="17"/>
      <c r="L75" s="17"/>
      <c r="M75" s="17"/>
    </row>
    <row r="76" spans="1:13" s="8" customFormat="1">
      <c r="A76" s="3"/>
      <c r="B76" s="17"/>
      <c r="C76" s="17"/>
      <c r="D76" s="17"/>
      <c r="E76" s="17"/>
      <c r="F76" s="17"/>
      <c r="G76" s="17"/>
      <c r="H76" s="17"/>
      <c r="I76" s="17"/>
      <c r="J76" s="17"/>
      <c r="K76" s="17"/>
      <c r="L76" s="17"/>
      <c r="M76" s="17"/>
    </row>
    <row r="77" spans="1:13" s="8" customFormat="1">
      <c r="A77" s="3"/>
      <c r="B77" s="17"/>
      <c r="C77" s="17"/>
      <c r="D77" s="17"/>
      <c r="E77" s="17"/>
      <c r="F77" s="17"/>
      <c r="G77" s="17"/>
      <c r="H77" s="17"/>
      <c r="I77" s="17"/>
      <c r="J77" s="17"/>
      <c r="K77" s="17"/>
      <c r="L77" s="17"/>
      <c r="M77" s="17"/>
    </row>
    <row r="78" spans="1:13" s="8" customFormat="1">
      <c r="A78" s="3"/>
      <c r="B78" s="17"/>
      <c r="C78" s="17"/>
      <c r="D78" s="17"/>
      <c r="E78" s="17"/>
      <c r="F78" s="17"/>
      <c r="G78" s="17"/>
      <c r="H78" s="17"/>
      <c r="I78" s="17"/>
      <c r="J78" s="17"/>
      <c r="K78" s="17"/>
      <c r="L78" s="17"/>
      <c r="M78" s="17"/>
    </row>
    <row r="79" spans="1:13" s="8" customFormat="1">
      <c r="A79" s="3"/>
      <c r="C79" s="293"/>
    </row>
    <row r="80" spans="1:13" s="8" customFormat="1">
      <c r="A80" s="3"/>
      <c r="C80" s="293"/>
    </row>
    <row r="81" spans="1:3" s="8" customFormat="1">
      <c r="A81" s="18"/>
      <c r="C81" s="293"/>
    </row>
    <row r="82" spans="1:3" s="8" customFormat="1">
      <c r="A82" s="12"/>
      <c r="C82" s="293"/>
    </row>
    <row r="83" spans="1:3" s="8" customFormat="1">
      <c r="A83" s="3"/>
      <c r="C83" s="293"/>
    </row>
    <row r="84" spans="1:3" s="8" customFormat="1">
      <c r="A84" s="3"/>
      <c r="C84" s="293"/>
    </row>
    <row r="85" spans="1:3" s="8" customFormat="1">
      <c r="A85" s="3"/>
      <c r="C85" s="293"/>
    </row>
    <row r="86" spans="1:3" s="8" customFormat="1">
      <c r="A86" s="18"/>
      <c r="C86" s="293"/>
    </row>
    <row r="87" spans="1:3" s="8" customFormat="1">
      <c r="A87" s="3"/>
      <c r="C87" s="293"/>
    </row>
    <row r="88" spans="1:3" s="8" customFormat="1">
      <c r="A88" s="3"/>
      <c r="C88" s="293"/>
    </row>
    <row r="89" spans="1:3" s="8" customFormat="1">
      <c r="A89" s="3"/>
      <c r="C89" s="293"/>
    </row>
    <row r="90" spans="1:3" s="8" customFormat="1">
      <c r="A90" s="3"/>
      <c r="C90" s="293"/>
    </row>
    <row r="91" spans="1:3" s="8" customFormat="1">
      <c r="A91" s="3"/>
      <c r="C91" s="293"/>
    </row>
    <row r="92" spans="1:3" s="8" customFormat="1">
      <c r="A92" s="3"/>
      <c r="C92" s="293"/>
    </row>
    <row r="93" spans="1:3" s="8" customFormat="1">
      <c r="A93" s="3"/>
      <c r="C93" s="293"/>
    </row>
    <row r="94" spans="1:3" s="8" customFormat="1">
      <c r="A94" s="3"/>
      <c r="C94" s="293"/>
    </row>
    <row r="95" spans="1:3" s="8" customFormat="1">
      <c r="A95" s="3"/>
      <c r="C95" s="293"/>
    </row>
    <row r="96" spans="1:3" s="8" customFormat="1">
      <c r="A96" s="3"/>
      <c r="C96" s="293"/>
    </row>
    <row r="97" spans="1:3" s="8" customFormat="1">
      <c r="A97" s="3"/>
      <c r="C97" s="293"/>
    </row>
    <row r="98" spans="1:3" s="8" customFormat="1">
      <c r="A98" s="18"/>
      <c r="C98" s="293"/>
    </row>
    <row r="99" spans="1:3" s="8" customFormat="1">
      <c r="A99" s="3"/>
      <c r="C99" s="293"/>
    </row>
    <row r="100" spans="1:3" s="8" customFormat="1">
      <c r="A100" s="3"/>
      <c r="C100" s="293"/>
    </row>
    <row r="101" spans="1:3" s="8" customFormat="1">
      <c r="A101" s="3"/>
      <c r="C101" s="293"/>
    </row>
    <row r="102" spans="1:3" s="8" customFormat="1">
      <c r="A102" s="3"/>
      <c r="C102" s="293"/>
    </row>
    <row r="103" spans="1:3" s="8" customFormat="1">
      <c r="A103" s="3"/>
      <c r="C103" s="293"/>
    </row>
    <row r="104" spans="1:3" s="8" customFormat="1">
      <c r="A104" s="18"/>
      <c r="C104" s="293"/>
    </row>
    <row r="105" spans="1:3" s="8" customFormat="1">
      <c r="A105" s="12"/>
      <c r="C105" s="293"/>
    </row>
    <row r="106" spans="1:3" s="8" customFormat="1">
      <c r="A106" s="3"/>
      <c r="C106" s="293"/>
    </row>
    <row r="107" spans="1:3" s="8" customFormat="1">
      <c r="A107" s="3"/>
      <c r="C107" s="293"/>
    </row>
    <row r="108" spans="1:3" s="8" customFormat="1">
      <c r="A108" s="3"/>
      <c r="C108" s="293"/>
    </row>
    <row r="109" spans="1:3" s="8" customFormat="1">
      <c r="A109" s="3"/>
      <c r="C109" s="293"/>
    </row>
    <row r="110" spans="1:3" s="8" customFormat="1">
      <c r="A110" s="3"/>
      <c r="C110" s="293"/>
    </row>
    <row r="111" spans="1:3" s="8" customFormat="1">
      <c r="A111" s="18"/>
      <c r="C111" s="293"/>
    </row>
    <row r="112" spans="1:3" s="8" customFormat="1">
      <c r="A112" s="3"/>
      <c r="C112" s="293"/>
    </row>
    <row r="113" spans="1:3" s="8" customFormat="1">
      <c r="A113" s="3"/>
      <c r="C113" s="293"/>
    </row>
    <row r="114" spans="1:3" s="8" customFormat="1">
      <c r="A114" s="3"/>
      <c r="C114" s="293"/>
    </row>
    <row r="115" spans="1:3" s="8" customFormat="1">
      <c r="A115" s="3"/>
      <c r="C115" s="293"/>
    </row>
    <row r="116" spans="1:3" s="8" customFormat="1">
      <c r="A116" s="3"/>
      <c r="C116" s="293"/>
    </row>
    <row r="117" spans="1:3" s="8" customFormat="1">
      <c r="A117" s="3"/>
      <c r="C117" s="293"/>
    </row>
    <row r="118" spans="1:3" s="8" customFormat="1">
      <c r="A118" s="3"/>
      <c r="C118" s="293"/>
    </row>
    <row r="119" spans="1:3" s="8" customFormat="1">
      <c r="A119" s="3"/>
      <c r="C119" s="293"/>
    </row>
    <row r="120" spans="1:3" s="8" customFormat="1">
      <c r="A120" s="3"/>
      <c r="C120" s="293"/>
    </row>
    <row r="121" spans="1:3" s="8" customFormat="1">
      <c r="A121" s="3"/>
      <c r="C121" s="293"/>
    </row>
    <row r="122" spans="1:3" s="8" customFormat="1">
      <c r="A122" s="3"/>
      <c r="C122" s="293"/>
    </row>
    <row r="123" spans="1:3" s="8" customFormat="1">
      <c r="A123" s="3"/>
      <c r="C123" s="293"/>
    </row>
    <row r="124" spans="1:3" s="8" customFormat="1">
      <c r="A124" s="3"/>
      <c r="C124" s="293"/>
    </row>
    <row r="125" spans="1:3" s="8" customFormat="1">
      <c r="A125" s="3"/>
      <c r="C125" s="293"/>
    </row>
    <row r="126" spans="1:3" s="8" customFormat="1">
      <c r="A126" s="12"/>
      <c r="C126" s="293"/>
    </row>
    <row r="127" spans="1:3" s="8" customFormat="1">
      <c r="A127" s="3"/>
      <c r="C127" s="293"/>
    </row>
    <row r="128" spans="1:3" s="8" customFormat="1">
      <c r="A128" s="3"/>
      <c r="C128" s="293"/>
    </row>
    <row r="129" spans="1:3" s="8" customFormat="1">
      <c r="A129" s="3"/>
      <c r="C129" s="293"/>
    </row>
    <row r="130" spans="1:3" s="8" customFormat="1">
      <c r="A130" s="18"/>
      <c r="C130" s="293"/>
    </row>
    <row r="131" spans="1:3" s="8" customFormat="1">
      <c r="A131" s="3"/>
      <c r="C131" s="293"/>
    </row>
    <row r="132" spans="1:3" s="8" customFormat="1">
      <c r="A132" s="3"/>
      <c r="C132" s="293"/>
    </row>
    <row r="133" spans="1:3" s="8" customFormat="1">
      <c r="A133" s="3"/>
      <c r="C133" s="293"/>
    </row>
    <row r="134" spans="1:3" s="8" customFormat="1">
      <c r="A134" s="3"/>
      <c r="C134" s="293"/>
    </row>
    <row r="135" spans="1:3" s="8" customFormat="1">
      <c r="A135" s="3"/>
      <c r="C135" s="293"/>
    </row>
    <row r="136" spans="1:3" s="8" customFormat="1">
      <c r="A136" s="3"/>
      <c r="C136" s="293"/>
    </row>
    <row r="137" spans="1:3" s="8" customFormat="1">
      <c r="A137" s="3"/>
      <c r="C137" s="293"/>
    </row>
    <row r="138" spans="1:3" s="8" customFormat="1">
      <c r="A138" s="3"/>
      <c r="C138" s="293"/>
    </row>
    <row r="139" spans="1:3" s="8" customFormat="1">
      <c r="A139" s="3"/>
      <c r="C139" s="293"/>
    </row>
    <row r="140" spans="1:3" s="8" customFormat="1">
      <c r="A140" s="3"/>
      <c r="C140" s="293"/>
    </row>
    <row r="141" spans="1:3" s="8" customFormat="1">
      <c r="A141" s="3"/>
      <c r="C141" s="293"/>
    </row>
    <row r="142" spans="1:3" s="8" customFormat="1">
      <c r="A142" s="3"/>
      <c r="C142" s="293"/>
    </row>
    <row r="143" spans="1:3" s="8" customFormat="1">
      <c r="A143" s="3"/>
      <c r="C143" s="293"/>
    </row>
    <row r="144" spans="1:3" s="8" customFormat="1">
      <c r="A144" s="3"/>
      <c r="C144" s="293"/>
    </row>
    <row r="145" spans="1:3" s="8" customFormat="1">
      <c r="A145" s="18"/>
      <c r="C145" s="293"/>
    </row>
    <row r="146" spans="1:3" s="8" customFormat="1">
      <c r="A146" s="3"/>
      <c r="C146" s="293"/>
    </row>
    <row r="147" spans="1:3" s="8" customFormat="1">
      <c r="A147" s="3"/>
      <c r="C147" s="293"/>
    </row>
    <row r="148" spans="1:3" s="8" customFormat="1">
      <c r="A148" s="3"/>
      <c r="C148" s="293"/>
    </row>
    <row r="149" spans="1:3" s="8" customFormat="1">
      <c r="A149" s="3"/>
      <c r="C149" s="293"/>
    </row>
    <row r="150" spans="1:3" s="8" customFormat="1">
      <c r="A150" s="3"/>
      <c r="C150" s="293"/>
    </row>
    <row r="151" spans="1:3" s="8" customFormat="1">
      <c r="A151" s="18"/>
      <c r="C151" s="293"/>
    </row>
    <row r="152" spans="1:3" s="8" customFormat="1">
      <c r="A152" s="12"/>
      <c r="C152" s="293"/>
    </row>
    <row r="153" spans="1:3" s="8" customFormat="1">
      <c r="A153" s="3"/>
      <c r="C153" s="293"/>
    </row>
    <row r="154" spans="1:3" s="8" customFormat="1">
      <c r="A154" s="3"/>
      <c r="C154" s="293"/>
    </row>
    <row r="155" spans="1:3" s="8" customFormat="1">
      <c r="A155" s="19"/>
      <c r="C155" s="293"/>
    </row>
    <row r="156" spans="1:3" s="8" customFormat="1">
      <c r="A156" s="18"/>
      <c r="C156" s="293"/>
    </row>
    <row r="157" spans="1:3" s="8" customFormat="1">
      <c r="A157" s="19"/>
      <c r="C157" s="293"/>
    </row>
    <row r="158" spans="1:3" s="8" customFormat="1">
      <c r="A158" s="3"/>
      <c r="C158" s="293"/>
    </row>
    <row r="159" spans="1:3" s="8" customFormat="1">
      <c r="A159" s="3"/>
      <c r="C159" s="293"/>
    </row>
    <row r="160" spans="1:3" s="8" customFormat="1">
      <c r="A160" s="3"/>
      <c r="C160" s="293"/>
    </row>
    <row r="161" spans="1:3" s="8" customFormat="1">
      <c r="A161" s="3"/>
      <c r="C161" s="293"/>
    </row>
    <row r="162" spans="1:3" s="8" customFormat="1">
      <c r="A162" s="3"/>
      <c r="C162" s="293"/>
    </row>
    <row r="163" spans="1:3" s="8" customFormat="1">
      <c r="A163" s="3"/>
      <c r="C163" s="293"/>
    </row>
    <row r="164" spans="1:3" s="8" customFormat="1">
      <c r="A164" s="19"/>
      <c r="C164" s="293"/>
    </row>
    <row r="165" spans="1:3" s="8" customFormat="1">
      <c r="A165" s="3"/>
      <c r="C165" s="293"/>
    </row>
    <row r="166" spans="1:3" s="8" customFormat="1">
      <c r="A166" s="18"/>
      <c r="C166" s="293"/>
    </row>
    <row r="167" spans="1:3" s="8" customFormat="1">
      <c r="A167" s="12"/>
      <c r="C167" s="293"/>
    </row>
    <row r="168" spans="1:3" s="8" customFormat="1">
      <c r="A168" s="3"/>
      <c r="C168" s="293"/>
    </row>
    <row r="169" spans="1:3" s="8" customFormat="1">
      <c r="A169" s="3"/>
      <c r="C169" s="293"/>
    </row>
    <row r="170" spans="1:3" s="8" customFormat="1">
      <c r="A170" s="3"/>
      <c r="C170" s="293"/>
    </row>
    <row r="171" spans="1:3" s="8" customFormat="1">
      <c r="A171" s="3"/>
      <c r="C171" s="293"/>
    </row>
    <row r="172" spans="1:3" s="8" customFormat="1">
      <c r="A172" s="19"/>
      <c r="C172" s="293"/>
    </row>
    <row r="173" spans="1:3" s="8" customFormat="1">
      <c r="A173" s="18"/>
      <c r="C173" s="293"/>
    </row>
    <row r="174" spans="1:3" s="8" customFormat="1">
      <c r="A174" s="19"/>
      <c r="C174" s="293"/>
    </row>
    <row r="175" spans="1:3" s="8" customFormat="1">
      <c r="A175" s="3"/>
      <c r="C175" s="293"/>
    </row>
    <row r="176" spans="1:3" s="8" customFormat="1">
      <c r="A176" s="3"/>
      <c r="C176" s="293"/>
    </row>
    <row r="177" spans="1:3" s="8" customFormat="1">
      <c r="A177" s="3"/>
      <c r="C177" s="293"/>
    </row>
    <row r="178" spans="1:3" s="8" customFormat="1">
      <c r="A178" s="3"/>
      <c r="C178" s="293"/>
    </row>
    <row r="179" spans="1:3" s="8" customFormat="1">
      <c r="A179" s="3"/>
      <c r="C179" s="293"/>
    </row>
    <row r="180" spans="1:3" s="8" customFormat="1">
      <c r="A180" s="19"/>
      <c r="C180" s="293"/>
    </row>
    <row r="181" spans="1:3" s="8" customFormat="1">
      <c r="A181" s="3"/>
      <c r="C181" s="293"/>
    </row>
    <row r="182" spans="1:3" s="8" customFormat="1">
      <c r="A182" s="3"/>
      <c r="C182" s="293"/>
    </row>
    <row r="183" spans="1:3" s="8" customFormat="1">
      <c r="A183" s="3"/>
      <c r="C183" s="293"/>
    </row>
    <row r="184" spans="1:3" s="8" customFormat="1">
      <c r="A184" s="3"/>
      <c r="C184" s="293"/>
    </row>
    <row r="185" spans="1:3" s="8" customFormat="1">
      <c r="A185" s="3"/>
      <c r="C185" s="293"/>
    </row>
    <row r="186" spans="1:3" s="8" customFormat="1">
      <c r="A186" s="3"/>
      <c r="C186" s="293"/>
    </row>
    <row r="187" spans="1:3" s="8" customFormat="1">
      <c r="A187" s="3"/>
      <c r="C187" s="293"/>
    </row>
    <row r="188" spans="1:3" s="8" customFormat="1">
      <c r="A188" s="3"/>
      <c r="C188" s="293"/>
    </row>
    <row r="189" spans="1:3" s="8" customFormat="1">
      <c r="A189" s="3"/>
      <c r="C189" s="293"/>
    </row>
    <row r="190" spans="1:3" s="8" customFormat="1">
      <c r="A190" s="19"/>
      <c r="C190" s="293"/>
    </row>
    <row r="191" spans="1:3" s="8" customFormat="1">
      <c r="A191" s="18"/>
      <c r="C191" s="293"/>
    </row>
    <row r="192" spans="1:3" s="8" customFormat="1">
      <c r="A192" s="12"/>
      <c r="C192" s="293"/>
    </row>
    <row r="193" spans="1:3" s="8" customFormat="1">
      <c r="A193" s="3"/>
      <c r="C193" s="293"/>
    </row>
    <row r="194" spans="1:3" s="8" customFormat="1">
      <c r="A194" s="3"/>
      <c r="C194" s="293"/>
    </row>
    <row r="195" spans="1:3" s="8" customFormat="1">
      <c r="A195" s="3"/>
      <c r="C195" s="293"/>
    </row>
    <row r="196" spans="1:3" s="8" customFormat="1">
      <c r="A196" s="18"/>
      <c r="C196" s="293"/>
    </row>
    <row r="197" spans="1:3" s="8" customFormat="1">
      <c r="A197" s="19"/>
      <c r="C197" s="293"/>
    </row>
    <row r="198" spans="1:3" s="8" customFormat="1">
      <c r="A198" s="3"/>
      <c r="C198" s="293"/>
    </row>
    <row r="199" spans="1:3" s="8" customFormat="1">
      <c r="A199" s="3"/>
      <c r="C199" s="293"/>
    </row>
    <row r="200" spans="1:3" s="8" customFormat="1">
      <c r="A200" s="3"/>
      <c r="C200" s="293"/>
    </row>
    <row r="201" spans="1:3" s="8" customFormat="1">
      <c r="A201" s="3"/>
      <c r="C201" s="293"/>
    </row>
    <row r="202" spans="1:3" s="8" customFormat="1">
      <c r="A202" s="3"/>
      <c r="C202" s="293"/>
    </row>
    <row r="203" spans="1:3" s="8" customFormat="1">
      <c r="A203" s="19"/>
      <c r="C203" s="293"/>
    </row>
    <row r="204" spans="1:3" s="8" customFormat="1">
      <c r="A204" s="3"/>
      <c r="C204" s="293"/>
    </row>
    <row r="205" spans="1:3" s="8" customFormat="1">
      <c r="A205" s="3"/>
      <c r="C205" s="293"/>
    </row>
    <row r="206" spans="1:3" s="8" customFormat="1">
      <c r="A206" s="3"/>
      <c r="C206" s="293"/>
    </row>
    <row r="207" spans="1:3" s="8" customFormat="1">
      <c r="A207" s="3"/>
      <c r="C207" s="293"/>
    </row>
    <row r="208" spans="1:3" s="8" customFormat="1">
      <c r="A208" s="3"/>
      <c r="C208" s="293"/>
    </row>
    <row r="209" spans="1:3" s="8" customFormat="1">
      <c r="A209" s="3"/>
      <c r="C209" s="293"/>
    </row>
    <row r="210" spans="1:3" s="8" customFormat="1">
      <c r="A210" s="3"/>
      <c r="C210" s="293"/>
    </row>
    <row r="211" spans="1:3" s="8" customFormat="1">
      <c r="A211" s="3"/>
      <c r="C211" s="293"/>
    </row>
    <row r="212" spans="1:3" s="8" customFormat="1">
      <c r="A212" s="3"/>
      <c r="C212" s="293"/>
    </row>
    <row r="213" spans="1:3" s="8" customFormat="1">
      <c r="A213" s="3"/>
      <c r="C213" s="293"/>
    </row>
    <row r="214" spans="1:3" s="8" customFormat="1">
      <c r="A214" s="3"/>
      <c r="C214" s="293"/>
    </row>
    <row r="215" spans="1:3" s="8" customFormat="1">
      <c r="A215" s="3"/>
      <c r="C215" s="293"/>
    </row>
    <row r="216" spans="1:3" s="8" customFormat="1">
      <c r="A216" s="3"/>
      <c r="C216" s="293"/>
    </row>
    <row r="217" spans="1:3" s="8" customFormat="1">
      <c r="A217" s="3"/>
      <c r="C217" s="293"/>
    </row>
    <row r="218" spans="1:3" s="8" customFormat="1">
      <c r="A218" s="3"/>
      <c r="C218" s="293"/>
    </row>
    <row r="219" spans="1:3" s="8" customFormat="1">
      <c r="A219" s="3"/>
      <c r="C219" s="293"/>
    </row>
    <row r="220" spans="1:3" s="8" customFormat="1">
      <c r="A220" s="3"/>
      <c r="C220" s="293"/>
    </row>
    <row r="221" spans="1:3" s="8" customFormat="1">
      <c r="A221" s="18"/>
      <c r="C221" s="293"/>
    </row>
    <row r="222" spans="1:3" s="8" customFormat="1">
      <c r="A222" s="12"/>
      <c r="C222" s="293"/>
    </row>
    <row r="223" spans="1:3" s="8" customFormat="1">
      <c r="A223" s="3"/>
      <c r="C223" s="293"/>
    </row>
    <row r="224" spans="1:3" s="8" customFormat="1">
      <c r="A224" s="3"/>
      <c r="C224" s="293"/>
    </row>
    <row r="225" spans="1:3" s="8" customFormat="1">
      <c r="A225" s="3"/>
      <c r="C225" s="293"/>
    </row>
    <row r="226" spans="1:3" s="8" customFormat="1">
      <c r="A226" s="3"/>
      <c r="C226" s="293"/>
    </row>
    <row r="227" spans="1:3" s="8" customFormat="1">
      <c r="A227" s="3"/>
      <c r="C227" s="293"/>
    </row>
    <row r="228" spans="1:3" s="8" customFormat="1">
      <c r="A228" s="18"/>
      <c r="C228" s="293"/>
    </row>
    <row r="229" spans="1:3" s="8" customFormat="1">
      <c r="A229" s="19"/>
      <c r="C229" s="293"/>
    </row>
    <row r="230" spans="1:3" s="8" customFormat="1">
      <c r="A230" s="3"/>
      <c r="C230" s="293"/>
    </row>
    <row r="231" spans="1:3" s="8" customFormat="1">
      <c r="A231" s="3"/>
      <c r="C231" s="293"/>
    </row>
    <row r="232" spans="1:3" s="8" customFormat="1">
      <c r="A232" s="19"/>
      <c r="C232" s="293"/>
    </row>
    <row r="233" spans="1:3" s="8" customFormat="1">
      <c r="A233" s="3"/>
      <c r="C233" s="293"/>
    </row>
    <row r="234" spans="1:3" s="8" customFormat="1">
      <c r="A234" s="3"/>
      <c r="C234" s="293"/>
    </row>
    <row r="235" spans="1:3" s="8" customFormat="1">
      <c r="A235" s="19"/>
      <c r="C235" s="293"/>
    </row>
    <row r="236" spans="1:3" s="8" customFormat="1">
      <c r="A236" s="3"/>
      <c r="C236" s="293"/>
    </row>
    <row r="237" spans="1:3" s="8" customFormat="1">
      <c r="A237" s="3"/>
      <c r="C237" s="293"/>
    </row>
    <row r="238" spans="1:3" s="8" customFormat="1">
      <c r="A238" s="3"/>
      <c r="C238" s="293"/>
    </row>
    <row r="239" spans="1:3" s="8" customFormat="1">
      <c r="A239" s="3"/>
      <c r="C239" s="293"/>
    </row>
    <row r="240" spans="1:3" s="8" customFormat="1">
      <c r="A240" s="18"/>
      <c r="C240" s="293"/>
    </row>
    <row r="241" spans="1:3" s="8" customFormat="1">
      <c r="A241" s="3"/>
      <c r="C241" s="293"/>
    </row>
    <row r="242" spans="1:3" s="8" customFormat="1">
      <c r="A242" s="3"/>
      <c r="C242" s="293"/>
    </row>
    <row r="243" spans="1:3" s="8" customFormat="1">
      <c r="A243" s="3"/>
      <c r="C243" s="293"/>
    </row>
    <row r="244" spans="1:3" s="8" customFormat="1">
      <c r="A244" s="3"/>
      <c r="C244" s="293"/>
    </row>
    <row r="245" spans="1:3" s="8" customFormat="1">
      <c r="A245" s="18"/>
      <c r="C245" s="293"/>
    </row>
    <row r="246" spans="1:3" s="8" customFormat="1">
      <c r="A246" s="12"/>
      <c r="C246" s="293"/>
    </row>
    <row r="247" spans="1:3" s="8" customFormat="1">
      <c r="A247" s="3"/>
      <c r="C247" s="293"/>
    </row>
    <row r="248" spans="1:3" s="8" customFormat="1">
      <c r="A248" s="3"/>
      <c r="C248" s="293"/>
    </row>
    <row r="249" spans="1:3" s="8" customFormat="1">
      <c r="A249" s="3"/>
      <c r="C249" s="293"/>
    </row>
    <row r="250" spans="1:3" s="8" customFormat="1">
      <c r="A250" s="18"/>
      <c r="C250" s="293"/>
    </row>
    <row r="251" spans="1:3" s="8" customFormat="1">
      <c r="A251" s="19"/>
      <c r="C251" s="293"/>
    </row>
    <row r="252" spans="1:3" s="8" customFormat="1">
      <c r="A252" s="3"/>
      <c r="C252" s="293"/>
    </row>
    <row r="253" spans="1:3" s="8" customFormat="1">
      <c r="A253" s="3"/>
      <c r="C253" s="293"/>
    </row>
    <row r="254" spans="1:3" s="8" customFormat="1">
      <c r="A254" s="3"/>
      <c r="C254" s="293"/>
    </row>
    <row r="255" spans="1:3" s="8" customFormat="1">
      <c r="A255" s="3"/>
      <c r="C255" s="293"/>
    </row>
    <row r="256" spans="1:3" s="8" customFormat="1">
      <c r="A256" s="3"/>
      <c r="C256" s="293"/>
    </row>
    <row r="257" spans="1:3" s="8" customFormat="1">
      <c r="A257" s="3"/>
      <c r="C257" s="293"/>
    </row>
    <row r="258" spans="1:3" s="8" customFormat="1">
      <c r="A258" s="3"/>
      <c r="C258" s="293"/>
    </row>
    <row r="259" spans="1:3" s="8" customFormat="1">
      <c r="A259" s="3"/>
      <c r="C259" s="293"/>
    </row>
    <row r="260" spans="1:3" s="8" customFormat="1">
      <c r="A260" s="3"/>
      <c r="C260" s="293"/>
    </row>
    <row r="261" spans="1:3" s="8" customFormat="1">
      <c r="A261" s="3"/>
      <c r="C261" s="293"/>
    </row>
    <row r="262" spans="1:3" s="8" customFormat="1">
      <c r="A262" s="3"/>
      <c r="C262" s="293"/>
    </row>
    <row r="263" spans="1:3" s="8" customFormat="1">
      <c r="A263" s="3"/>
      <c r="C263" s="293"/>
    </row>
    <row r="264" spans="1:3" s="8" customFormat="1">
      <c r="A264" s="3"/>
      <c r="C264" s="293"/>
    </row>
    <row r="265" spans="1:3" s="8" customFormat="1">
      <c r="A265" s="3"/>
      <c r="C265" s="293"/>
    </row>
    <row r="266" spans="1:3" s="8" customFormat="1">
      <c r="A266" s="3"/>
      <c r="C266" s="293"/>
    </row>
    <row r="267" spans="1:3" s="8" customFormat="1">
      <c r="A267" s="3"/>
      <c r="C267" s="293"/>
    </row>
    <row r="268" spans="1:3" s="8" customFormat="1">
      <c r="A268" s="3"/>
      <c r="C268" s="293"/>
    </row>
    <row r="269" spans="1:3" s="8" customFormat="1">
      <c r="A269" s="3"/>
      <c r="C269" s="293"/>
    </row>
    <row r="270" spans="1:3" s="8" customFormat="1">
      <c r="A270" s="3"/>
      <c r="C270" s="293"/>
    </row>
    <row r="271" spans="1:3" s="8" customFormat="1">
      <c r="A271" s="3"/>
      <c r="C271" s="293"/>
    </row>
    <row r="272" spans="1:3" s="8" customFormat="1">
      <c r="A272" s="3"/>
      <c r="C272" s="293"/>
    </row>
    <row r="273" spans="1:3" s="8" customFormat="1">
      <c r="A273" s="3"/>
      <c r="C273" s="293"/>
    </row>
    <row r="274" spans="1:3" s="8" customFormat="1">
      <c r="A274" s="3"/>
      <c r="C274" s="293"/>
    </row>
    <row r="275" spans="1:3" s="8" customFormat="1">
      <c r="A275" s="3"/>
      <c r="C275" s="293"/>
    </row>
    <row r="276" spans="1:3" s="8" customFormat="1">
      <c r="A276" s="3"/>
      <c r="C276" s="293"/>
    </row>
    <row r="277" spans="1:3" s="8" customFormat="1">
      <c r="A277" s="3"/>
      <c r="C277" s="293"/>
    </row>
    <row r="278" spans="1:3" s="8" customFormat="1">
      <c r="A278" s="3"/>
      <c r="C278" s="293"/>
    </row>
    <row r="279" spans="1:3" s="8" customFormat="1">
      <c r="A279" s="3"/>
      <c r="C279" s="293"/>
    </row>
    <row r="280" spans="1:3" s="8" customFormat="1">
      <c r="A280" s="3"/>
      <c r="C280" s="293"/>
    </row>
    <row r="281" spans="1:3" s="8" customFormat="1">
      <c r="A281" s="3"/>
      <c r="C281" s="293"/>
    </row>
    <row r="282" spans="1:3" s="8" customFormat="1">
      <c r="A282" s="3"/>
      <c r="C282" s="293"/>
    </row>
    <row r="283" spans="1:3" s="8" customFormat="1">
      <c r="A283" s="3"/>
      <c r="C283" s="293"/>
    </row>
    <row r="284" spans="1:3" s="8" customFormat="1">
      <c r="A284" s="3"/>
      <c r="C284" s="293"/>
    </row>
    <row r="285" spans="1:3" s="8" customFormat="1">
      <c r="A285" s="3"/>
      <c r="C285" s="293"/>
    </row>
    <row r="286" spans="1:3" s="8" customFormat="1">
      <c r="A286" s="18"/>
      <c r="C286" s="293"/>
    </row>
    <row r="287" spans="1:3" s="8" customFormat="1">
      <c r="A287" s="12"/>
      <c r="C287" s="293"/>
    </row>
    <row r="288" spans="1:3" s="8" customFormat="1">
      <c r="A288" s="3"/>
      <c r="C288" s="293"/>
    </row>
    <row r="289" spans="1:3" s="8" customFormat="1">
      <c r="A289" s="3"/>
      <c r="C289" s="293"/>
    </row>
    <row r="290" spans="1:3" s="8" customFormat="1">
      <c r="A290" s="3"/>
      <c r="C290" s="293"/>
    </row>
    <row r="291" spans="1:3" s="8" customFormat="1">
      <c r="A291" s="3"/>
      <c r="C291" s="293"/>
    </row>
    <row r="292" spans="1:3" s="8" customFormat="1">
      <c r="A292" s="18"/>
      <c r="C292" s="293"/>
    </row>
    <row r="293" spans="1:3" s="8" customFormat="1">
      <c r="A293" s="19"/>
      <c r="C293" s="293"/>
    </row>
    <row r="294" spans="1:3" s="8" customFormat="1">
      <c r="A294" s="3"/>
      <c r="C294" s="293"/>
    </row>
    <row r="295" spans="1:3" s="8" customFormat="1">
      <c r="A295" s="3"/>
      <c r="C295" s="293"/>
    </row>
    <row r="296" spans="1:3" s="8" customFormat="1">
      <c r="A296" s="3"/>
      <c r="C296" s="293"/>
    </row>
    <row r="297" spans="1:3" s="8" customFormat="1">
      <c r="A297" s="3"/>
      <c r="C297" s="293"/>
    </row>
    <row r="298" spans="1:3" s="8" customFormat="1">
      <c r="A298" s="3"/>
      <c r="C298" s="293"/>
    </row>
    <row r="299" spans="1:3" s="8" customFormat="1">
      <c r="A299" s="3"/>
      <c r="C299" s="293"/>
    </row>
    <row r="300" spans="1:3" s="8" customFormat="1">
      <c r="A300" s="3"/>
      <c r="C300" s="293"/>
    </row>
    <row r="301" spans="1:3" s="8" customFormat="1">
      <c r="A301" s="3"/>
      <c r="C301" s="293"/>
    </row>
    <row r="302" spans="1:3" s="8" customFormat="1">
      <c r="A302" s="3"/>
      <c r="C302" s="293"/>
    </row>
    <row r="303" spans="1:3" s="8" customFormat="1">
      <c r="A303" s="3"/>
      <c r="C303" s="293"/>
    </row>
    <row r="304" spans="1:3" s="8" customFormat="1">
      <c r="A304" s="3"/>
      <c r="C304" s="293"/>
    </row>
    <row r="305" spans="1:3" s="8" customFormat="1">
      <c r="A305" s="3"/>
      <c r="C305" s="293"/>
    </row>
    <row r="306" spans="1:3" s="8" customFormat="1">
      <c r="A306" s="3"/>
      <c r="C306" s="293"/>
    </row>
    <row r="307" spans="1:3" s="8" customFormat="1">
      <c r="A307" s="3"/>
      <c r="C307" s="293"/>
    </row>
    <row r="308" spans="1:3" s="8" customFormat="1">
      <c r="A308" s="3"/>
      <c r="C308" s="293"/>
    </row>
    <row r="309" spans="1:3" s="8" customFormat="1">
      <c r="A309" s="3"/>
      <c r="C309" s="293"/>
    </row>
    <row r="310" spans="1:3" s="8" customFormat="1">
      <c r="A310" s="3"/>
      <c r="C310" s="293"/>
    </row>
    <row r="311" spans="1:3" s="8" customFormat="1">
      <c r="A311" s="3"/>
      <c r="C311" s="293"/>
    </row>
    <row r="312" spans="1:3" s="8" customFormat="1">
      <c r="A312" s="3"/>
      <c r="C312" s="293"/>
    </row>
    <row r="313" spans="1:3" s="8" customFormat="1">
      <c r="A313" s="3"/>
      <c r="C313" s="293"/>
    </row>
    <row r="314" spans="1:3" s="8" customFormat="1">
      <c r="A314" s="3"/>
      <c r="C314" s="293"/>
    </row>
    <row r="315" spans="1:3" s="8" customFormat="1">
      <c r="A315" s="3"/>
      <c r="C315" s="293"/>
    </row>
    <row r="316" spans="1:3" s="8" customFormat="1">
      <c r="A316" s="18"/>
      <c r="C316" s="293"/>
    </row>
    <row r="317" spans="1:3" s="8" customFormat="1">
      <c r="A317" s="12"/>
      <c r="C317" s="293"/>
    </row>
    <row r="318" spans="1:3" s="8" customFormat="1">
      <c r="A318" s="3"/>
      <c r="C318" s="293"/>
    </row>
    <row r="319" spans="1:3" s="8" customFormat="1">
      <c r="A319" s="3"/>
      <c r="C319" s="293"/>
    </row>
    <row r="320" spans="1:3" s="8" customFormat="1">
      <c r="A320" s="3"/>
      <c r="C320" s="293"/>
    </row>
    <row r="321" spans="1:3" s="8" customFormat="1">
      <c r="A321" s="3"/>
      <c r="C321" s="293"/>
    </row>
    <row r="322" spans="1:3" s="8" customFormat="1">
      <c r="A322" s="3"/>
      <c r="C322" s="293"/>
    </row>
    <row r="323" spans="1:3" s="8" customFormat="1">
      <c r="A323" s="3"/>
      <c r="C323" s="293"/>
    </row>
    <row r="324" spans="1:3" s="8" customFormat="1">
      <c r="A324" s="3"/>
      <c r="C324" s="293"/>
    </row>
    <row r="325" spans="1:3" s="8" customFormat="1">
      <c r="A325" s="3"/>
      <c r="C325" s="293"/>
    </row>
    <row r="326" spans="1:3" s="8" customFormat="1">
      <c r="A326" s="18"/>
      <c r="C326" s="293"/>
    </row>
    <row r="327" spans="1:3" s="8" customFormat="1">
      <c r="A327" s="19"/>
      <c r="C327" s="293"/>
    </row>
    <row r="328" spans="1:3" s="8" customFormat="1">
      <c r="A328" s="3"/>
      <c r="C328" s="293"/>
    </row>
    <row r="329" spans="1:3" s="8" customFormat="1">
      <c r="A329" s="3"/>
      <c r="C329" s="293"/>
    </row>
    <row r="330" spans="1:3" s="8" customFormat="1">
      <c r="A330" s="3"/>
      <c r="C330" s="293"/>
    </row>
    <row r="331" spans="1:3" s="8" customFormat="1">
      <c r="A331" s="3"/>
      <c r="C331" s="293"/>
    </row>
    <row r="332" spans="1:3" s="8" customFormat="1">
      <c r="A332" s="3"/>
      <c r="C332" s="293"/>
    </row>
    <row r="333" spans="1:3" s="8" customFormat="1">
      <c r="A333" s="3"/>
      <c r="C333" s="293"/>
    </row>
    <row r="334" spans="1:3" s="8" customFormat="1">
      <c r="A334" s="3"/>
      <c r="C334" s="293"/>
    </row>
    <row r="335" spans="1:3" s="8" customFormat="1">
      <c r="A335" s="3"/>
      <c r="C335" s="293"/>
    </row>
    <row r="336" spans="1:3" s="8" customFormat="1">
      <c r="A336" s="3"/>
      <c r="C336" s="293"/>
    </row>
    <row r="337" spans="1:3" s="8" customFormat="1">
      <c r="A337" s="3"/>
      <c r="C337" s="293"/>
    </row>
    <row r="338" spans="1:3" s="8" customFormat="1">
      <c r="A338" s="3"/>
      <c r="C338" s="293"/>
    </row>
    <row r="339" spans="1:3" s="8" customFormat="1">
      <c r="A339" s="3"/>
      <c r="C339" s="293"/>
    </row>
    <row r="340" spans="1:3" s="8" customFormat="1">
      <c r="A340" s="3"/>
      <c r="C340" s="293"/>
    </row>
    <row r="341" spans="1:3" s="8" customFormat="1">
      <c r="A341" s="3"/>
      <c r="C341" s="293"/>
    </row>
    <row r="342" spans="1:3" s="8" customFormat="1">
      <c r="A342" s="3"/>
      <c r="C342" s="293"/>
    </row>
    <row r="343" spans="1:3" s="8" customFormat="1">
      <c r="A343" s="3"/>
      <c r="C343" s="293"/>
    </row>
    <row r="344" spans="1:3" s="8" customFormat="1">
      <c r="A344" s="3"/>
      <c r="C344" s="293"/>
    </row>
    <row r="345" spans="1:3" s="8" customFormat="1">
      <c r="A345" s="18"/>
      <c r="C345" s="293"/>
    </row>
    <row r="346" spans="1:3" s="8" customFormat="1">
      <c r="A346" s="12"/>
      <c r="C346" s="293"/>
    </row>
    <row r="347" spans="1:3" s="8" customFormat="1">
      <c r="A347" s="3"/>
      <c r="C347" s="293"/>
    </row>
    <row r="348" spans="1:3" s="8" customFormat="1">
      <c r="A348" s="3"/>
      <c r="C348" s="293"/>
    </row>
    <row r="349" spans="1:3" s="8" customFormat="1">
      <c r="A349" s="3"/>
      <c r="C349" s="293"/>
    </row>
    <row r="350" spans="1:3" s="8" customFormat="1">
      <c r="A350" s="3"/>
      <c r="C350" s="293"/>
    </row>
    <row r="351" spans="1:3" s="8" customFormat="1">
      <c r="A351" s="18"/>
      <c r="C351" s="293"/>
    </row>
    <row r="352" spans="1:3" s="8" customFormat="1">
      <c r="A352" s="19"/>
      <c r="C352" s="293"/>
    </row>
    <row r="353" spans="1:3" s="8" customFormat="1">
      <c r="A353" s="3"/>
      <c r="C353" s="293"/>
    </row>
    <row r="354" spans="1:3" s="8" customFormat="1">
      <c r="A354" s="3"/>
      <c r="C354" s="293"/>
    </row>
    <row r="355" spans="1:3" s="8" customFormat="1">
      <c r="A355" s="3"/>
      <c r="C355" s="293"/>
    </row>
    <row r="356" spans="1:3" s="8" customFormat="1">
      <c r="A356" s="3"/>
      <c r="C356" s="293"/>
    </row>
    <row r="357" spans="1:3" s="8" customFormat="1">
      <c r="A357" s="3"/>
      <c r="C357" s="293"/>
    </row>
    <row r="358" spans="1:3" s="8" customFormat="1">
      <c r="A358" s="3"/>
      <c r="C358" s="293"/>
    </row>
    <row r="359" spans="1:3" s="8" customFormat="1">
      <c r="A359" s="3"/>
      <c r="C359" s="293"/>
    </row>
    <row r="360" spans="1:3" s="8" customFormat="1">
      <c r="A360" s="3"/>
      <c r="C360" s="293"/>
    </row>
    <row r="361" spans="1:3" s="8" customFormat="1">
      <c r="A361" s="3"/>
      <c r="C361" s="293"/>
    </row>
    <row r="362" spans="1:3" s="8" customFormat="1">
      <c r="A362" s="3"/>
      <c r="C362" s="293"/>
    </row>
    <row r="363" spans="1:3" s="8" customFormat="1">
      <c r="A363" s="3"/>
      <c r="C363" s="293"/>
    </row>
    <row r="364" spans="1:3" s="8" customFormat="1">
      <c r="A364" s="3"/>
      <c r="C364" s="293"/>
    </row>
    <row r="365" spans="1:3" s="8" customFormat="1">
      <c r="A365" s="3"/>
      <c r="C365" s="293"/>
    </row>
    <row r="366" spans="1:3" s="8" customFormat="1">
      <c r="A366" s="3"/>
      <c r="C366" s="293"/>
    </row>
    <row r="367" spans="1:3" s="8" customFormat="1">
      <c r="A367" s="3"/>
      <c r="C367" s="293"/>
    </row>
    <row r="368" spans="1:3" s="8" customFormat="1">
      <c r="A368" s="3"/>
      <c r="C368" s="293"/>
    </row>
    <row r="369" spans="1:3" s="8" customFormat="1">
      <c r="A369" s="18"/>
      <c r="C369" s="293"/>
    </row>
    <row r="370" spans="1:3" s="8" customFormat="1">
      <c r="A370" s="3"/>
      <c r="C370" s="293"/>
    </row>
    <row r="371" spans="1:3" s="8" customFormat="1">
      <c r="A371" s="3"/>
      <c r="C371" s="293"/>
    </row>
    <row r="372" spans="1:3" s="8" customFormat="1">
      <c r="A372" s="3"/>
      <c r="C372" s="293"/>
    </row>
    <row r="373" spans="1:3" s="8" customFormat="1">
      <c r="A373" s="3"/>
      <c r="C373" s="293"/>
    </row>
    <row r="374" spans="1:3" s="8" customFormat="1">
      <c r="A374" s="3"/>
      <c r="C374" s="293"/>
    </row>
    <row r="375" spans="1:3" s="8" customFormat="1">
      <c r="A375" s="18"/>
      <c r="C375" s="293"/>
    </row>
    <row r="376" spans="1:3" s="8" customFormat="1">
      <c r="A376" s="12"/>
      <c r="C376" s="293"/>
    </row>
    <row r="377" spans="1:3" s="8" customFormat="1">
      <c r="A377" s="3"/>
      <c r="C377" s="293"/>
    </row>
    <row r="378" spans="1:3" s="8" customFormat="1">
      <c r="A378" s="3"/>
      <c r="C378" s="293"/>
    </row>
    <row r="379" spans="1:3" s="8" customFormat="1">
      <c r="A379" s="3"/>
      <c r="C379" s="293"/>
    </row>
    <row r="380" spans="1:3" s="8" customFormat="1">
      <c r="A380" s="3"/>
      <c r="C380" s="293"/>
    </row>
    <row r="381" spans="1:3" s="8" customFormat="1">
      <c r="A381" s="18"/>
      <c r="C381" s="293"/>
    </row>
    <row r="382" spans="1:3" s="8" customFormat="1">
      <c r="A382" s="3"/>
      <c r="C382" s="293"/>
    </row>
    <row r="383" spans="1:3" s="8" customFormat="1">
      <c r="A383" s="3"/>
      <c r="C383" s="293"/>
    </row>
    <row r="384" spans="1:3" s="8" customFormat="1">
      <c r="A384" s="3"/>
      <c r="C384" s="293"/>
    </row>
    <row r="385" spans="1:3" s="8" customFormat="1">
      <c r="A385" s="3"/>
      <c r="C385" s="293"/>
    </row>
    <row r="386" spans="1:3" s="8" customFormat="1">
      <c r="A386" s="3"/>
      <c r="C386" s="293"/>
    </row>
    <row r="387" spans="1:3" s="8" customFormat="1">
      <c r="A387" s="3"/>
      <c r="C387" s="293"/>
    </row>
    <row r="388" spans="1:3" s="8" customFormat="1">
      <c r="A388" s="3"/>
      <c r="C388" s="293"/>
    </row>
    <row r="389" spans="1:3" s="8" customFormat="1">
      <c r="A389" s="3"/>
      <c r="C389" s="293"/>
    </row>
    <row r="390" spans="1:3" s="8" customFormat="1">
      <c r="A390" s="3"/>
      <c r="C390" s="293"/>
    </row>
    <row r="391" spans="1:3" s="8" customFormat="1">
      <c r="A391" s="3"/>
      <c r="C391" s="293"/>
    </row>
    <row r="392" spans="1:3" s="8" customFormat="1">
      <c r="A392" s="3"/>
      <c r="C392" s="293"/>
    </row>
    <row r="393" spans="1:3" s="8" customFormat="1">
      <c r="A393" s="3"/>
      <c r="C393" s="293"/>
    </row>
    <row r="394" spans="1:3" s="8" customFormat="1">
      <c r="A394" s="3"/>
      <c r="C394" s="293"/>
    </row>
    <row r="395" spans="1:3" s="8" customFormat="1">
      <c r="A395" s="3"/>
      <c r="C395" s="293"/>
    </row>
    <row r="396" spans="1:3" s="8" customFormat="1">
      <c r="A396" s="3"/>
      <c r="C396" s="293"/>
    </row>
    <row r="397" spans="1:3" s="8" customFormat="1">
      <c r="A397" s="3"/>
      <c r="C397" s="293"/>
    </row>
    <row r="398" spans="1:3" s="8" customFormat="1">
      <c r="A398" s="3"/>
      <c r="C398" s="293"/>
    </row>
    <row r="399" spans="1:3" s="8" customFormat="1">
      <c r="A399" s="3"/>
      <c r="C399" s="293"/>
    </row>
    <row r="400" spans="1:3" s="8" customFormat="1">
      <c r="A400" s="3"/>
      <c r="C400" s="293"/>
    </row>
    <row r="401" spans="1:3" s="8" customFormat="1">
      <c r="A401" s="18"/>
      <c r="C401" s="293"/>
    </row>
    <row r="402" spans="1:3" s="8" customFormat="1">
      <c r="A402" s="12"/>
      <c r="C402" s="293"/>
    </row>
    <row r="403" spans="1:3" s="8" customFormat="1">
      <c r="A403" s="3"/>
      <c r="C403" s="293"/>
    </row>
    <row r="404" spans="1:3" s="8" customFormat="1">
      <c r="A404" s="3"/>
      <c r="C404" s="293"/>
    </row>
    <row r="405" spans="1:3" s="8" customFormat="1">
      <c r="A405" s="3"/>
      <c r="C405" s="293"/>
    </row>
    <row r="406" spans="1:3" s="8" customFormat="1">
      <c r="A406" s="18"/>
      <c r="C406" s="293"/>
    </row>
    <row r="407" spans="1:3" s="8" customFormat="1">
      <c r="A407" s="3"/>
      <c r="C407" s="293"/>
    </row>
    <row r="408" spans="1:3" s="8" customFormat="1">
      <c r="A408" s="3"/>
      <c r="C408" s="293"/>
    </row>
    <row r="409" spans="1:3" s="8" customFormat="1">
      <c r="A409" s="3"/>
      <c r="C409" s="293"/>
    </row>
    <row r="410" spans="1:3" s="8" customFormat="1">
      <c r="A410" s="3"/>
      <c r="C410" s="293"/>
    </row>
    <row r="411" spans="1:3" s="8" customFormat="1">
      <c r="A411" s="3"/>
      <c r="C411" s="293"/>
    </row>
    <row r="412" spans="1:3" s="8" customFormat="1">
      <c r="A412" s="3"/>
      <c r="C412" s="293"/>
    </row>
    <row r="413" spans="1:3" s="8" customFormat="1">
      <c r="A413" s="3"/>
      <c r="C413" s="293"/>
    </row>
    <row r="414" spans="1:3" s="8" customFormat="1">
      <c r="A414" s="3"/>
      <c r="C414" s="293"/>
    </row>
    <row r="415" spans="1:3" s="8" customFormat="1">
      <c r="A415" s="3"/>
      <c r="C415" s="293"/>
    </row>
    <row r="416" spans="1:3" s="8" customFormat="1">
      <c r="A416" s="3"/>
      <c r="C416" s="293"/>
    </row>
    <row r="417" spans="1:3" s="8" customFormat="1">
      <c r="A417" s="3"/>
      <c r="C417" s="293"/>
    </row>
    <row r="418" spans="1:3" s="8" customFormat="1">
      <c r="A418" s="3"/>
      <c r="C418" s="293"/>
    </row>
    <row r="419" spans="1:3" s="8" customFormat="1">
      <c r="A419" s="3"/>
      <c r="C419" s="293"/>
    </row>
    <row r="420" spans="1:3" s="8" customFormat="1">
      <c r="A420" s="3"/>
      <c r="C420" s="293"/>
    </row>
    <row r="421" spans="1:3" s="8" customFormat="1">
      <c r="A421" s="3"/>
      <c r="C421" s="293"/>
    </row>
    <row r="422" spans="1:3" s="8" customFormat="1">
      <c r="A422" s="3"/>
      <c r="C422" s="293"/>
    </row>
    <row r="423" spans="1:3" s="8" customFormat="1">
      <c r="A423" s="3"/>
      <c r="C423" s="293"/>
    </row>
    <row r="424" spans="1:3" s="8" customFormat="1">
      <c r="A424" s="3"/>
      <c r="C424" s="293"/>
    </row>
    <row r="425" spans="1:3" s="8" customFormat="1">
      <c r="A425" s="3"/>
      <c r="C425" s="293"/>
    </row>
    <row r="426" spans="1:3" s="8" customFormat="1">
      <c r="A426" s="3"/>
      <c r="C426" s="293"/>
    </row>
    <row r="427" spans="1:3" s="8" customFormat="1">
      <c r="A427" s="3"/>
      <c r="C427" s="293"/>
    </row>
    <row r="428" spans="1:3" s="8" customFormat="1">
      <c r="A428" s="3"/>
      <c r="C428" s="293"/>
    </row>
    <row r="429" spans="1:3" s="8" customFormat="1">
      <c r="A429" s="3"/>
      <c r="C429" s="293"/>
    </row>
    <row r="430" spans="1:3" s="8" customFormat="1">
      <c r="A430" s="3"/>
      <c r="C430" s="293"/>
    </row>
    <row r="431" spans="1:3" s="8" customFormat="1">
      <c r="A431" s="3"/>
      <c r="C431" s="293"/>
    </row>
    <row r="432" spans="1:3" s="8" customFormat="1">
      <c r="A432" s="3"/>
      <c r="C432" s="293"/>
    </row>
    <row r="433" spans="1:3" s="8" customFormat="1">
      <c r="A433" s="3"/>
      <c r="C433" s="293"/>
    </row>
    <row r="434" spans="1:3" s="8" customFormat="1">
      <c r="A434" s="3"/>
      <c r="C434" s="293"/>
    </row>
    <row r="435" spans="1:3" s="8" customFormat="1">
      <c r="A435" s="18"/>
      <c r="C435" s="293"/>
    </row>
    <row r="436" spans="1:3" s="8" customFormat="1">
      <c r="A436" s="12"/>
      <c r="C436" s="293"/>
    </row>
    <row r="437" spans="1:3" s="8" customFormat="1">
      <c r="A437" s="3"/>
      <c r="C437" s="293"/>
    </row>
    <row r="438" spans="1:3" s="8" customFormat="1">
      <c r="A438" s="3"/>
      <c r="C438" s="293"/>
    </row>
    <row r="439" spans="1:3" s="8" customFormat="1">
      <c r="A439" s="3"/>
      <c r="C439" s="293"/>
    </row>
    <row r="440" spans="1:3" s="8" customFormat="1">
      <c r="A440" s="18"/>
      <c r="C440" s="293"/>
    </row>
    <row r="441" spans="1:3" s="8" customFormat="1">
      <c r="A441" s="3"/>
      <c r="C441" s="293"/>
    </row>
    <row r="442" spans="1:3" s="8" customFormat="1">
      <c r="A442" s="3"/>
      <c r="C442" s="293"/>
    </row>
    <row r="443" spans="1:3" s="8" customFormat="1">
      <c r="A443" s="3"/>
      <c r="C443" s="293"/>
    </row>
    <row r="444" spans="1:3" s="8" customFormat="1">
      <c r="A444" s="3"/>
      <c r="C444" s="293"/>
    </row>
    <row r="445" spans="1:3" s="8" customFormat="1">
      <c r="A445" s="3"/>
      <c r="C445" s="293"/>
    </row>
    <row r="446" spans="1:3" s="8" customFormat="1">
      <c r="A446" s="3"/>
      <c r="C446" s="293"/>
    </row>
    <row r="447" spans="1:3" s="8" customFormat="1">
      <c r="A447" s="3"/>
      <c r="C447" s="293"/>
    </row>
    <row r="448" spans="1:3" s="8" customFormat="1">
      <c r="A448" s="3"/>
      <c r="C448" s="293"/>
    </row>
    <row r="449" spans="1:3" s="8" customFormat="1">
      <c r="A449" s="18"/>
      <c r="C449" s="293"/>
    </row>
    <row r="450" spans="1:3" s="8" customFormat="1">
      <c r="A450" s="3"/>
      <c r="C450" s="293"/>
    </row>
    <row r="451" spans="1:3" s="8" customFormat="1">
      <c r="A451" s="3"/>
      <c r="C451" s="293"/>
    </row>
    <row r="452" spans="1:3" s="8" customFormat="1">
      <c r="A452" s="3"/>
      <c r="C452" s="293"/>
    </row>
    <row r="453" spans="1:3" s="8" customFormat="1">
      <c r="A453" s="3"/>
      <c r="C453" s="293"/>
    </row>
    <row r="454" spans="1:3" s="8" customFormat="1">
      <c r="A454" s="3"/>
      <c r="C454" s="293"/>
    </row>
    <row r="455" spans="1:3" s="8" customFormat="1">
      <c r="A455" s="3"/>
      <c r="C455" s="293"/>
    </row>
    <row r="456" spans="1:3" s="8" customFormat="1">
      <c r="A456" s="3"/>
      <c r="C456" s="293"/>
    </row>
    <row r="457" spans="1:3" s="8" customFormat="1">
      <c r="A457" s="18"/>
      <c r="C457" s="293"/>
    </row>
    <row r="458" spans="1:3" s="8" customFormat="1">
      <c r="A458" s="12"/>
      <c r="C458" s="293"/>
    </row>
    <row r="459" spans="1:3" s="8" customFormat="1">
      <c r="A459" s="3"/>
      <c r="C459" s="293"/>
    </row>
    <row r="460" spans="1:3" s="8" customFormat="1">
      <c r="A460" s="3"/>
      <c r="C460" s="293"/>
    </row>
    <row r="461" spans="1:3" s="8" customFormat="1">
      <c r="A461" s="3"/>
      <c r="C461" s="293"/>
    </row>
    <row r="462" spans="1:3" s="8" customFormat="1">
      <c r="A462" s="18"/>
      <c r="C462" s="293"/>
    </row>
    <row r="463" spans="1:3" s="8" customFormat="1">
      <c r="A463" s="3"/>
      <c r="C463" s="293"/>
    </row>
    <row r="464" spans="1:3" s="8" customFormat="1">
      <c r="A464" s="3"/>
      <c r="C464" s="293"/>
    </row>
    <row r="465" spans="1:3" s="8" customFormat="1">
      <c r="A465" s="3"/>
      <c r="C465" s="293"/>
    </row>
    <row r="466" spans="1:3" s="8" customFormat="1">
      <c r="A466" s="3"/>
      <c r="C466" s="293"/>
    </row>
    <row r="467" spans="1:3" s="8" customFormat="1">
      <c r="A467" s="3"/>
      <c r="C467" s="293"/>
    </row>
    <row r="468" spans="1:3" s="8" customFormat="1">
      <c r="A468" s="3"/>
      <c r="C468" s="293"/>
    </row>
    <row r="469" spans="1:3" s="8" customFormat="1">
      <c r="A469" s="3"/>
      <c r="C469" s="293"/>
    </row>
    <row r="470" spans="1:3" s="8" customFormat="1">
      <c r="A470" s="3"/>
      <c r="C470" s="293"/>
    </row>
    <row r="471" spans="1:3" s="8" customFormat="1">
      <c r="A471" s="3"/>
      <c r="C471" s="293"/>
    </row>
    <row r="472" spans="1:3" s="8" customFormat="1">
      <c r="A472" s="3"/>
      <c r="C472" s="293"/>
    </row>
    <row r="473" spans="1:3" s="8" customFormat="1">
      <c r="A473" s="3"/>
      <c r="C473" s="293"/>
    </row>
    <row r="474" spans="1:3" s="8" customFormat="1">
      <c r="A474" s="3"/>
      <c r="C474" s="293"/>
    </row>
    <row r="475" spans="1:3" s="8" customFormat="1">
      <c r="A475" s="3"/>
      <c r="C475" s="293"/>
    </row>
    <row r="476" spans="1:3" s="8" customFormat="1">
      <c r="A476" s="3"/>
      <c r="C476" s="293"/>
    </row>
    <row r="477" spans="1:3" s="8" customFormat="1">
      <c r="A477" s="3"/>
      <c r="C477" s="293"/>
    </row>
    <row r="478" spans="1:3" s="8" customFormat="1">
      <c r="A478" s="3"/>
      <c r="C478" s="293"/>
    </row>
    <row r="479" spans="1:3" s="8" customFormat="1">
      <c r="A479" s="3"/>
      <c r="C479" s="293"/>
    </row>
    <row r="480" spans="1:3" s="8" customFormat="1">
      <c r="A480" s="3"/>
      <c r="C480" s="293"/>
    </row>
    <row r="481" spans="1:3" s="8" customFormat="1">
      <c r="A481" s="3"/>
      <c r="C481" s="293"/>
    </row>
    <row r="482" spans="1:3" s="8" customFormat="1">
      <c r="A482" s="3"/>
      <c r="C482" s="293"/>
    </row>
    <row r="483" spans="1:3" s="8" customFormat="1">
      <c r="A483" s="3"/>
      <c r="C483" s="293"/>
    </row>
    <row r="484" spans="1:3" s="8" customFormat="1">
      <c r="A484" s="3"/>
      <c r="C484" s="293"/>
    </row>
    <row r="485" spans="1:3" s="8" customFormat="1">
      <c r="A485" s="3"/>
      <c r="C485" s="293"/>
    </row>
    <row r="486" spans="1:3" s="8" customFormat="1">
      <c r="A486" s="3"/>
      <c r="C486" s="293"/>
    </row>
    <row r="487" spans="1:3" s="8" customFormat="1">
      <c r="A487" s="3"/>
      <c r="C487" s="293"/>
    </row>
    <row r="488" spans="1:3" s="8" customFormat="1">
      <c r="A488" s="3"/>
      <c r="C488" s="293"/>
    </row>
    <row r="489" spans="1:3" s="8" customFormat="1">
      <c r="A489" s="3"/>
      <c r="C489" s="293"/>
    </row>
    <row r="490" spans="1:3" s="8" customFormat="1">
      <c r="A490" s="3"/>
      <c r="C490" s="293"/>
    </row>
    <row r="491" spans="1:3" s="8" customFormat="1">
      <c r="A491" s="3"/>
      <c r="C491" s="293"/>
    </row>
    <row r="492" spans="1:3" s="8" customFormat="1">
      <c r="A492" s="3"/>
      <c r="C492" s="293"/>
    </row>
    <row r="493" spans="1:3" s="8" customFormat="1">
      <c r="A493" s="3"/>
      <c r="C493" s="293"/>
    </row>
    <row r="494" spans="1:3" s="8" customFormat="1">
      <c r="A494" s="3"/>
      <c r="C494" s="293"/>
    </row>
    <row r="495" spans="1:3" s="8" customFormat="1">
      <c r="A495" s="18"/>
      <c r="C495" s="293"/>
    </row>
    <row r="496" spans="1:3" s="8" customFormat="1">
      <c r="A496" s="12"/>
      <c r="C496" s="293"/>
    </row>
    <row r="497" spans="1:3" s="8" customFormat="1">
      <c r="A497" s="3"/>
      <c r="C497" s="293"/>
    </row>
    <row r="498" spans="1:3" s="8" customFormat="1">
      <c r="A498" s="3"/>
      <c r="C498" s="293"/>
    </row>
    <row r="499" spans="1:3" s="8" customFormat="1">
      <c r="A499" s="3"/>
      <c r="C499" s="293"/>
    </row>
    <row r="500" spans="1:3" s="8" customFormat="1">
      <c r="A500" s="3"/>
      <c r="C500" s="293"/>
    </row>
    <row r="501" spans="1:3" s="8" customFormat="1">
      <c r="A501" s="18"/>
      <c r="C501" s="293"/>
    </row>
    <row r="502" spans="1:3" s="8" customFormat="1">
      <c r="A502" s="3"/>
      <c r="C502" s="293"/>
    </row>
    <row r="503" spans="1:3" s="8" customFormat="1">
      <c r="A503" s="3"/>
      <c r="C503" s="293"/>
    </row>
    <row r="504" spans="1:3" s="8" customFormat="1">
      <c r="A504" s="3"/>
      <c r="C504" s="293"/>
    </row>
    <row r="505" spans="1:3" s="8" customFormat="1">
      <c r="A505" s="3"/>
      <c r="C505" s="293"/>
    </row>
    <row r="506" spans="1:3" s="8" customFormat="1">
      <c r="A506" s="3"/>
      <c r="C506" s="293"/>
    </row>
    <row r="507" spans="1:3" s="8" customFormat="1">
      <c r="A507" s="3"/>
      <c r="C507" s="293"/>
    </row>
    <row r="508" spans="1:3" s="8" customFormat="1">
      <c r="A508" s="3"/>
      <c r="C508" s="293"/>
    </row>
    <row r="509" spans="1:3" s="8" customFormat="1">
      <c r="A509" s="3"/>
      <c r="C509" s="293"/>
    </row>
    <row r="510" spans="1:3" s="8" customFormat="1">
      <c r="A510" s="3"/>
      <c r="C510" s="293"/>
    </row>
    <row r="511" spans="1:3" s="8" customFormat="1">
      <c r="A511" s="3"/>
      <c r="C511" s="293"/>
    </row>
    <row r="512" spans="1:3" s="8" customFormat="1">
      <c r="A512" s="3"/>
      <c r="C512" s="293"/>
    </row>
    <row r="513" spans="1:3" s="8" customFormat="1">
      <c r="A513" s="3"/>
      <c r="C513" s="293"/>
    </row>
    <row r="514" spans="1:3" s="8" customFormat="1">
      <c r="A514" s="3"/>
      <c r="C514" s="293"/>
    </row>
    <row r="515" spans="1:3" s="8" customFormat="1">
      <c r="A515" s="18"/>
      <c r="C515" s="293"/>
    </row>
    <row r="516" spans="1:3" s="8" customFormat="1">
      <c r="A516" s="12"/>
      <c r="C516" s="293"/>
    </row>
    <row r="517" spans="1:3" s="8" customFormat="1">
      <c r="A517" s="3"/>
      <c r="C517" s="293"/>
    </row>
    <row r="518" spans="1:3" s="8" customFormat="1">
      <c r="A518" s="3"/>
      <c r="C518" s="293"/>
    </row>
    <row r="519" spans="1:3" s="8" customFormat="1">
      <c r="A519" s="3"/>
      <c r="C519" s="293"/>
    </row>
    <row r="520" spans="1:3" s="8" customFormat="1">
      <c r="A520" s="3"/>
      <c r="C520" s="293"/>
    </row>
    <row r="521" spans="1:3" s="8" customFormat="1">
      <c r="A521" s="3"/>
      <c r="C521" s="293"/>
    </row>
    <row r="522" spans="1:3" s="8" customFormat="1">
      <c r="A522" s="3"/>
      <c r="C522" s="293"/>
    </row>
    <row r="523" spans="1:3" s="8" customFormat="1">
      <c r="A523" s="18"/>
      <c r="C523" s="293"/>
    </row>
    <row r="524" spans="1:3" s="8" customFormat="1">
      <c r="A524" s="3"/>
      <c r="C524" s="293"/>
    </row>
    <row r="525" spans="1:3" s="8" customFormat="1">
      <c r="A525" s="3"/>
      <c r="C525" s="293"/>
    </row>
    <row r="526" spans="1:3" s="8" customFormat="1">
      <c r="A526" s="3"/>
      <c r="C526" s="293"/>
    </row>
    <row r="527" spans="1:3" s="8" customFormat="1">
      <c r="A527" s="3"/>
      <c r="C527" s="293"/>
    </row>
    <row r="528" spans="1:3" s="8" customFormat="1">
      <c r="A528" s="3"/>
      <c r="C528" s="293"/>
    </row>
    <row r="529" spans="1:3" s="8" customFormat="1">
      <c r="A529" s="3"/>
      <c r="C529" s="293"/>
    </row>
    <row r="530" spans="1:3" s="8" customFormat="1">
      <c r="A530" s="3"/>
      <c r="C530" s="293"/>
    </row>
    <row r="531" spans="1:3" s="8" customFormat="1">
      <c r="A531" s="3"/>
      <c r="C531" s="293"/>
    </row>
    <row r="532" spans="1:3" s="8" customFormat="1">
      <c r="A532" s="3"/>
      <c r="C532" s="293"/>
    </row>
    <row r="533" spans="1:3" s="8" customFormat="1">
      <c r="A533" s="3"/>
      <c r="C533" s="293"/>
    </row>
    <row r="534" spans="1:3" s="8" customFormat="1">
      <c r="A534" s="3"/>
      <c r="C534" s="293"/>
    </row>
    <row r="535" spans="1:3" s="8" customFormat="1">
      <c r="A535" s="3"/>
      <c r="C535" s="293"/>
    </row>
    <row r="536" spans="1:3" s="8" customFormat="1">
      <c r="A536" s="3"/>
      <c r="C536" s="293"/>
    </row>
    <row r="537" spans="1:3" s="8" customFormat="1">
      <c r="A537" s="3"/>
      <c r="C537" s="293"/>
    </row>
    <row r="538" spans="1:3" s="8" customFormat="1">
      <c r="A538" s="3"/>
      <c r="C538" s="293"/>
    </row>
    <row r="539" spans="1:3" s="8" customFormat="1">
      <c r="A539" s="3"/>
      <c r="C539" s="293"/>
    </row>
    <row r="540" spans="1:3" s="8" customFormat="1">
      <c r="A540" s="3"/>
      <c r="C540" s="293"/>
    </row>
    <row r="541" spans="1:3" s="8" customFormat="1">
      <c r="A541" s="3"/>
      <c r="C541" s="293"/>
    </row>
    <row r="542" spans="1:3" s="8" customFormat="1">
      <c r="A542" s="3"/>
      <c r="C542" s="293"/>
    </row>
    <row r="543" spans="1:3" s="8" customFormat="1">
      <c r="A543" s="3"/>
      <c r="C543" s="293"/>
    </row>
    <row r="544" spans="1:3" s="8" customFormat="1">
      <c r="A544" s="3"/>
      <c r="C544" s="293"/>
    </row>
    <row r="545" spans="1:3" s="8" customFormat="1">
      <c r="A545" s="3"/>
      <c r="C545" s="293"/>
    </row>
    <row r="546" spans="1:3" s="8" customFormat="1">
      <c r="A546" s="3"/>
      <c r="C546" s="293"/>
    </row>
    <row r="547" spans="1:3" s="8" customFormat="1">
      <c r="A547" s="3"/>
      <c r="C547" s="293"/>
    </row>
    <row r="548" spans="1:3" s="8" customFormat="1">
      <c r="A548" s="3"/>
      <c r="C548" s="293"/>
    </row>
    <row r="549" spans="1:3" s="8" customFormat="1">
      <c r="A549" s="3"/>
      <c r="C549" s="293"/>
    </row>
    <row r="550" spans="1:3" s="8" customFormat="1">
      <c r="A550" s="3"/>
      <c r="C550" s="293"/>
    </row>
    <row r="551" spans="1:3" s="8" customFormat="1">
      <c r="A551" s="3"/>
      <c r="C551" s="293"/>
    </row>
    <row r="552" spans="1:3" s="8" customFormat="1">
      <c r="A552" s="3"/>
      <c r="C552" s="293"/>
    </row>
    <row r="553" spans="1:3" s="8" customFormat="1">
      <c r="A553" s="3"/>
      <c r="C553" s="293"/>
    </row>
    <row r="554" spans="1:3" s="8" customFormat="1">
      <c r="A554" s="3"/>
      <c r="C554" s="293"/>
    </row>
    <row r="555" spans="1:3" s="8" customFormat="1">
      <c r="A555" s="3"/>
      <c r="C555" s="293"/>
    </row>
    <row r="556" spans="1:3" s="8" customFormat="1">
      <c r="A556" s="3"/>
      <c r="C556" s="293"/>
    </row>
    <row r="557" spans="1:3" s="8" customFormat="1">
      <c r="A557" s="3"/>
      <c r="C557" s="293"/>
    </row>
    <row r="558" spans="1:3" s="8" customFormat="1">
      <c r="A558" s="3"/>
      <c r="C558" s="293"/>
    </row>
    <row r="559" spans="1:3" s="8" customFormat="1">
      <c r="A559" s="3"/>
      <c r="C559" s="293"/>
    </row>
    <row r="560" spans="1:3" s="8" customFormat="1">
      <c r="A560" s="3"/>
      <c r="C560" s="293"/>
    </row>
    <row r="561" spans="1:3" s="8" customFormat="1">
      <c r="A561" s="3"/>
      <c r="C561" s="293"/>
    </row>
    <row r="562" spans="1:3" s="8" customFormat="1">
      <c r="A562" s="3"/>
      <c r="C562" s="293"/>
    </row>
    <row r="563" spans="1:3" s="8" customFormat="1">
      <c r="A563" s="3"/>
      <c r="C563" s="293"/>
    </row>
    <row r="564" spans="1:3" s="8" customFormat="1">
      <c r="A564" s="3"/>
      <c r="C564" s="293"/>
    </row>
    <row r="565" spans="1:3" s="8" customFormat="1">
      <c r="A565" s="3"/>
      <c r="C565" s="293"/>
    </row>
    <row r="566" spans="1:3" s="8" customFormat="1">
      <c r="A566" s="3"/>
      <c r="C566" s="293"/>
    </row>
    <row r="567" spans="1:3" s="8" customFormat="1">
      <c r="A567" s="3"/>
      <c r="C567" s="293"/>
    </row>
    <row r="568" spans="1:3" s="8" customFormat="1">
      <c r="A568" s="3"/>
      <c r="C568" s="293"/>
    </row>
    <row r="569" spans="1:3" s="8" customFormat="1">
      <c r="A569" s="3"/>
      <c r="C569" s="293"/>
    </row>
    <row r="570" spans="1:3" s="8" customFormat="1">
      <c r="A570" s="3"/>
      <c r="C570" s="293"/>
    </row>
    <row r="571" spans="1:3" s="8" customFormat="1">
      <c r="A571" s="3"/>
      <c r="C571" s="293"/>
    </row>
    <row r="572" spans="1:3" s="8" customFormat="1">
      <c r="A572" s="3"/>
      <c r="C572" s="293"/>
    </row>
    <row r="573" spans="1:3" s="8" customFormat="1">
      <c r="A573" s="3"/>
      <c r="C573" s="293"/>
    </row>
    <row r="574" spans="1:3" s="8" customFormat="1">
      <c r="A574" s="3"/>
      <c r="C574" s="293"/>
    </row>
    <row r="575" spans="1:3" s="8" customFormat="1">
      <c r="A575" s="3"/>
      <c r="C575" s="293"/>
    </row>
    <row r="576" spans="1:3" s="8" customFormat="1">
      <c r="A576" s="12"/>
      <c r="C576" s="293"/>
    </row>
    <row r="577" spans="1:3" s="8" customFormat="1">
      <c r="A577" s="3"/>
      <c r="C577" s="293"/>
    </row>
    <row r="578" spans="1:3" s="8" customFormat="1">
      <c r="A578" s="3"/>
      <c r="C578" s="293"/>
    </row>
    <row r="579" spans="1:3" s="8" customFormat="1">
      <c r="A579" s="18"/>
      <c r="C579" s="293"/>
    </row>
    <row r="580" spans="1:3" s="8" customFormat="1">
      <c r="A580" s="12"/>
      <c r="C580" s="293"/>
    </row>
    <row r="581" spans="1:3" s="8" customFormat="1">
      <c r="A581" s="3"/>
      <c r="C581" s="293"/>
    </row>
    <row r="582" spans="1:3" s="8" customFormat="1">
      <c r="A582" s="3"/>
      <c r="C582" s="293"/>
    </row>
    <row r="583" spans="1:3" s="8" customFormat="1">
      <c r="A583" s="3"/>
      <c r="C583" s="293"/>
    </row>
    <row r="584" spans="1:3" s="8" customFormat="1">
      <c r="A584" s="3"/>
      <c r="C584" s="293"/>
    </row>
    <row r="585" spans="1:3" s="8" customFormat="1">
      <c r="A585" s="3"/>
      <c r="C585" s="293"/>
    </row>
    <row r="586" spans="1:3" s="8" customFormat="1">
      <c r="A586" s="3"/>
      <c r="C586" s="293"/>
    </row>
    <row r="587" spans="1:3" s="8" customFormat="1">
      <c r="A587" s="18"/>
      <c r="C587" s="293"/>
    </row>
    <row r="588" spans="1:3" s="8" customFormat="1">
      <c r="A588" s="3"/>
      <c r="C588" s="293"/>
    </row>
    <row r="589" spans="1:3" s="8" customFormat="1">
      <c r="A589" s="3"/>
      <c r="C589" s="293"/>
    </row>
    <row r="590" spans="1:3" s="8" customFormat="1">
      <c r="A590" s="3"/>
      <c r="C590" s="293"/>
    </row>
    <row r="591" spans="1:3" s="8" customFormat="1">
      <c r="A591" s="3"/>
      <c r="C591" s="293"/>
    </row>
    <row r="592" spans="1:3" s="8" customFormat="1">
      <c r="A592" s="3"/>
      <c r="C592" s="293"/>
    </row>
    <row r="593" spans="1:3" s="8" customFormat="1">
      <c r="A593" s="3"/>
      <c r="C593" s="293"/>
    </row>
    <row r="594" spans="1:3" s="8" customFormat="1">
      <c r="A594" s="18"/>
      <c r="C594" s="293"/>
    </row>
    <row r="595" spans="1:3" s="8" customFormat="1">
      <c r="A595" s="12"/>
      <c r="C595" s="293"/>
    </row>
    <row r="596" spans="1:3" s="8" customFormat="1">
      <c r="A596" s="3"/>
      <c r="C596" s="293"/>
    </row>
    <row r="597" spans="1:3" s="8" customFormat="1">
      <c r="A597" s="3"/>
      <c r="C597" s="293"/>
    </row>
    <row r="598" spans="1:3" s="8" customFormat="1">
      <c r="A598" s="3"/>
      <c r="C598" s="293"/>
    </row>
    <row r="599" spans="1:3" s="8" customFormat="1">
      <c r="A599" s="18"/>
      <c r="C599" s="293"/>
    </row>
    <row r="600" spans="1:3" s="8" customFormat="1">
      <c r="A600" s="3"/>
      <c r="C600" s="293"/>
    </row>
    <row r="601" spans="1:3" s="8" customFormat="1">
      <c r="A601" s="3"/>
      <c r="C601" s="293"/>
    </row>
    <row r="602" spans="1:3" s="8" customFormat="1">
      <c r="A602" s="3"/>
      <c r="C602" s="293"/>
    </row>
    <row r="603" spans="1:3" s="8" customFormat="1">
      <c r="A603" s="3"/>
      <c r="C603" s="293"/>
    </row>
    <row r="604" spans="1:3" s="8" customFormat="1">
      <c r="A604" s="3"/>
      <c r="C604" s="293"/>
    </row>
    <row r="605" spans="1:3" s="8" customFormat="1">
      <c r="A605" s="3"/>
      <c r="C605" s="293"/>
    </row>
    <row r="606" spans="1:3" s="8" customFormat="1">
      <c r="A606" s="3"/>
      <c r="C606" s="293"/>
    </row>
    <row r="607" spans="1:3" s="8" customFormat="1">
      <c r="A607" s="3"/>
      <c r="C607" s="293"/>
    </row>
    <row r="608" spans="1:3" s="8" customFormat="1">
      <c r="A608" s="3"/>
      <c r="C608" s="293"/>
    </row>
    <row r="609" spans="1:3" s="8" customFormat="1">
      <c r="A609" s="3"/>
      <c r="C609" s="293"/>
    </row>
    <row r="610" spans="1:3" s="8" customFormat="1">
      <c r="A610" s="3"/>
      <c r="C610" s="293"/>
    </row>
    <row r="611" spans="1:3" s="8" customFormat="1">
      <c r="A611" s="3"/>
      <c r="C611" s="293"/>
    </row>
    <row r="612" spans="1:3" s="8" customFormat="1">
      <c r="A612" s="3"/>
      <c r="C612" s="293"/>
    </row>
    <row r="613" spans="1:3" s="8" customFormat="1">
      <c r="A613" s="3"/>
      <c r="C613" s="293"/>
    </row>
    <row r="614" spans="1:3" s="8" customFormat="1">
      <c r="A614" s="3"/>
      <c r="C614" s="293"/>
    </row>
    <row r="615" spans="1:3" s="8" customFormat="1">
      <c r="A615" s="3"/>
      <c r="C615" s="293"/>
    </row>
    <row r="616" spans="1:3" s="8" customFormat="1">
      <c r="A616" s="18"/>
      <c r="C616" s="293"/>
    </row>
    <row r="617" spans="1:3" s="8" customFormat="1">
      <c r="A617" s="12"/>
      <c r="C617" s="293"/>
    </row>
    <row r="618" spans="1:3" s="8" customFormat="1">
      <c r="A618" s="3"/>
      <c r="C618" s="293"/>
    </row>
    <row r="619" spans="1:3" s="8" customFormat="1">
      <c r="A619" s="3"/>
      <c r="C619" s="293"/>
    </row>
    <row r="620" spans="1:3" s="8" customFormat="1">
      <c r="A620" s="3"/>
      <c r="C620" s="293"/>
    </row>
    <row r="621" spans="1:3" s="8" customFormat="1">
      <c r="A621" s="18"/>
      <c r="C621" s="293"/>
    </row>
    <row r="622" spans="1:3" s="8" customFormat="1">
      <c r="A622" s="3"/>
      <c r="C622" s="293"/>
    </row>
    <row r="623" spans="1:3" s="8" customFormat="1">
      <c r="A623" s="3"/>
      <c r="C623" s="293"/>
    </row>
    <row r="624" spans="1:3" s="8" customFormat="1">
      <c r="A624" s="3"/>
      <c r="C624" s="293"/>
    </row>
    <row r="625" spans="1:3" s="8" customFormat="1">
      <c r="A625" s="3"/>
      <c r="C625" s="293"/>
    </row>
    <row r="626" spans="1:3" s="8" customFormat="1">
      <c r="A626" s="3"/>
      <c r="C626" s="293"/>
    </row>
    <row r="627" spans="1:3" s="8" customFormat="1">
      <c r="A627" s="3"/>
      <c r="C627" s="293"/>
    </row>
    <row r="628" spans="1:3" s="8" customFormat="1">
      <c r="A628" s="3"/>
      <c r="C628" s="293"/>
    </row>
    <row r="629" spans="1:3" s="8" customFormat="1">
      <c r="A629" s="18"/>
      <c r="C629" s="293"/>
    </row>
    <row r="630" spans="1:3" s="8" customFormat="1">
      <c r="A630" s="20"/>
      <c r="C630" s="293"/>
    </row>
    <row r="631" spans="1:3" s="8" customFormat="1">
      <c r="A631" s="3"/>
      <c r="C631" s="293"/>
    </row>
    <row r="632" spans="1:3" s="8" customFormat="1">
      <c r="A632" s="3"/>
      <c r="C632" s="293"/>
    </row>
    <row r="633" spans="1:3" s="8" customFormat="1">
      <c r="A633" s="3"/>
      <c r="C633" s="293"/>
    </row>
    <row r="634" spans="1:3" s="8" customFormat="1">
      <c r="A634" s="18"/>
      <c r="C634" s="293"/>
    </row>
    <row r="635" spans="1:3" s="8" customFormat="1">
      <c r="A635" s="3"/>
      <c r="C635" s="293"/>
    </row>
    <row r="636" spans="1:3" s="8" customFormat="1">
      <c r="A636" s="3"/>
      <c r="C636" s="293"/>
    </row>
    <row r="637" spans="1:3" s="8" customFormat="1">
      <c r="A637" s="3"/>
      <c r="C637" s="293"/>
    </row>
    <row r="638" spans="1:3" s="8" customFormat="1">
      <c r="A638" s="3"/>
      <c r="C638" s="293"/>
    </row>
    <row r="639" spans="1:3" s="8" customFormat="1">
      <c r="A639" s="3"/>
      <c r="C639" s="293"/>
    </row>
    <row r="640" spans="1:3" s="8" customFormat="1">
      <c r="A640" s="3"/>
      <c r="C640" s="293"/>
    </row>
    <row r="641" spans="1:3" s="8" customFormat="1">
      <c r="A641" s="3"/>
      <c r="C641" s="293"/>
    </row>
    <row r="642" spans="1:3" s="8" customFormat="1">
      <c r="A642" s="3"/>
      <c r="C642" s="293"/>
    </row>
    <row r="643" spans="1:3" s="8" customFormat="1">
      <c r="A643" s="3"/>
      <c r="C643" s="293"/>
    </row>
    <row r="644" spans="1:3" s="8" customFormat="1">
      <c r="A644" s="3"/>
      <c r="C644" s="293"/>
    </row>
    <row r="645" spans="1:3" s="8" customFormat="1">
      <c r="A645" s="3"/>
      <c r="C645" s="293"/>
    </row>
    <row r="646" spans="1:3" s="8" customFormat="1">
      <c r="A646" s="3"/>
      <c r="C646" s="293"/>
    </row>
    <row r="647" spans="1:3" s="8" customFormat="1">
      <c r="A647" s="3"/>
      <c r="C647" s="293"/>
    </row>
    <row r="648" spans="1:3" s="8" customFormat="1">
      <c r="A648" s="3"/>
      <c r="C648" s="293"/>
    </row>
    <row r="649" spans="1:3" s="8" customFormat="1">
      <c r="A649" s="3"/>
      <c r="C649" s="293"/>
    </row>
    <row r="650" spans="1:3" s="8" customFormat="1">
      <c r="A650" s="3"/>
      <c r="C650" s="293"/>
    </row>
    <row r="651" spans="1:3" s="8" customFormat="1">
      <c r="A651" s="3"/>
      <c r="C651" s="293"/>
    </row>
    <row r="652" spans="1:3" s="8" customFormat="1">
      <c r="A652" s="3"/>
      <c r="C652" s="293"/>
    </row>
    <row r="653" spans="1:3" s="8" customFormat="1">
      <c r="A653" s="3"/>
      <c r="C653" s="293"/>
    </row>
    <row r="654" spans="1:3" s="8" customFormat="1">
      <c r="A654" s="3"/>
      <c r="C654" s="293"/>
    </row>
    <row r="655" spans="1:3" s="8" customFormat="1">
      <c r="A655" s="18"/>
      <c r="C655" s="293"/>
    </row>
    <row r="656" spans="1:3" s="8" customFormat="1">
      <c r="A656" s="3"/>
      <c r="C656" s="293"/>
    </row>
    <row r="657" spans="1:3" s="8" customFormat="1">
      <c r="A657" s="3"/>
      <c r="C657" s="293"/>
    </row>
    <row r="658" spans="1:3" s="8" customFormat="1">
      <c r="A658" s="3"/>
      <c r="C658" s="293"/>
    </row>
    <row r="659" spans="1:3" s="8" customFormat="1">
      <c r="A659" s="3"/>
      <c r="C659" s="293"/>
    </row>
    <row r="660" spans="1:3" s="8" customFormat="1">
      <c r="A660" s="3"/>
      <c r="C660" s="293"/>
    </row>
    <row r="661" spans="1:3" s="8" customFormat="1">
      <c r="A661" s="3"/>
      <c r="C661" s="293"/>
    </row>
    <row r="662" spans="1:3" s="8" customFormat="1">
      <c r="A662" s="3"/>
      <c r="C662" s="293"/>
    </row>
    <row r="663" spans="1:3" s="8" customFormat="1">
      <c r="A663" s="18"/>
      <c r="C663" s="293"/>
    </row>
    <row r="664" spans="1:3" s="8" customFormat="1">
      <c r="A664" s="12"/>
      <c r="C664" s="293"/>
    </row>
    <row r="665" spans="1:3" s="8" customFormat="1">
      <c r="A665" s="3"/>
      <c r="C665" s="293"/>
    </row>
    <row r="666" spans="1:3" s="8" customFormat="1">
      <c r="A666" s="3"/>
      <c r="C666" s="293"/>
    </row>
    <row r="667" spans="1:3" s="8" customFormat="1">
      <c r="A667" s="3"/>
      <c r="C667" s="293"/>
    </row>
    <row r="668" spans="1:3" s="8" customFormat="1">
      <c r="A668" s="3"/>
      <c r="C668" s="293"/>
    </row>
    <row r="669" spans="1:3" s="8" customFormat="1">
      <c r="A669" s="3"/>
      <c r="C669" s="293"/>
    </row>
    <row r="670" spans="1:3" s="8" customFormat="1">
      <c r="A670" s="18"/>
      <c r="C670" s="293"/>
    </row>
    <row r="671" spans="1:3" s="8" customFormat="1">
      <c r="A671" s="3"/>
      <c r="C671" s="293"/>
    </row>
    <row r="672" spans="1:3" s="8" customFormat="1">
      <c r="A672" s="3"/>
      <c r="C672" s="293"/>
    </row>
    <row r="673" spans="1:3" s="8" customFormat="1">
      <c r="A673" s="3"/>
      <c r="C673" s="293"/>
    </row>
    <row r="674" spans="1:3" s="8" customFormat="1">
      <c r="A674" s="3"/>
      <c r="C674" s="293"/>
    </row>
    <row r="675" spans="1:3" s="8" customFormat="1">
      <c r="A675" s="3"/>
      <c r="C675" s="293"/>
    </row>
    <row r="676" spans="1:3" s="8" customFormat="1">
      <c r="A676" s="3"/>
      <c r="C676" s="293"/>
    </row>
    <row r="677" spans="1:3" s="8" customFormat="1">
      <c r="A677" s="3"/>
      <c r="C677" s="293"/>
    </row>
    <row r="678" spans="1:3" s="8" customFormat="1">
      <c r="A678" s="3"/>
      <c r="C678" s="293"/>
    </row>
    <row r="679" spans="1:3" s="8" customFormat="1">
      <c r="A679" s="3"/>
      <c r="C679" s="293"/>
    </row>
    <row r="680" spans="1:3" s="8" customFormat="1">
      <c r="A680" s="3"/>
      <c r="C680" s="293"/>
    </row>
    <row r="681" spans="1:3" s="8" customFormat="1">
      <c r="A681" s="3"/>
      <c r="C681" s="293"/>
    </row>
    <row r="682" spans="1:3" s="8" customFormat="1">
      <c r="A682" s="3"/>
      <c r="C682" s="293"/>
    </row>
    <row r="683" spans="1:3" s="8" customFormat="1">
      <c r="A683" s="3"/>
      <c r="C683" s="293"/>
    </row>
    <row r="684" spans="1:3" s="8" customFormat="1">
      <c r="A684" s="3"/>
      <c r="C684" s="293"/>
    </row>
    <row r="685" spans="1:3" s="8" customFormat="1">
      <c r="A685" s="3"/>
      <c r="C685" s="293"/>
    </row>
    <row r="686" spans="1:3" s="8" customFormat="1">
      <c r="A686" s="3"/>
      <c r="C686" s="293"/>
    </row>
    <row r="687" spans="1:3" s="8" customFormat="1">
      <c r="A687" s="3"/>
      <c r="C687" s="293"/>
    </row>
    <row r="688" spans="1:3" s="8" customFormat="1">
      <c r="A688" s="3"/>
      <c r="C688" s="293"/>
    </row>
    <row r="689" spans="1:3" s="8" customFormat="1">
      <c r="A689" s="3"/>
      <c r="C689" s="293"/>
    </row>
    <row r="690" spans="1:3" s="8" customFormat="1">
      <c r="A690" s="3"/>
      <c r="C690" s="293"/>
    </row>
    <row r="691" spans="1:3" s="8" customFormat="1">
      <c r="A691" s="3"/>
      <c r="C691" s="293"/>
    </row>
    <row r="692" spans="1:3" s="8" customFormat="1">
      <c r="A692" s="3"/>
      <c r="C692" s="293"/>
    </row>
    <row r="693" spans="1:3" s="8" customFormat="1">
      <c r="A693" s="3"/>
      <c r="C693" s="293"/>
    </row>
    <row r="694" spans="1:3" s="8" customFormat="1">
      <c r="A694" s="3"/>
      <c r="C694" s="293"/>
    </row>
    <row r="695" spans="1:3" s="8" customFormat="1">
      <c r="A695" s="3"/>
      <c r="C695" s="293"/>
    </row>
    <row r="696" spans="1:3" s="8" customFormat="1">
      <c r="A696" s="3"/>
      <c r="C696" s="293"/>
    </row>
    <row r="697" spans="1:3" s="8" customFormat="1">
      <c r="A697" s="3"/>
      <c r="C697" s="293"/>
    </row>
    <row r="698" spans="1:3" s="8" customFormat="1">
      <c r="A698" s="3"/>
      <c r="C698" s="293"/>
    </row>
    <row r="699" spans="1:3" s="8" customFormat="1">
      <c r="A699" s="18"/>
      <c r="C699" s="293"/>
    </row>
    <row r="700" spans="1:3" s="8" customFormat="1">
      <c r="A700" s="12"/>
      <c r="C700" s="293"/>
    </row>
    <row r="701" spans="1:3" s="8" customFormat="1">
      <c r="A701" s="3"/>
      <c r="C701" s="293"/>
    </row>
    <row r="702" spans="1:3" s="8" customFormat="1">
      <c r="A702" s="3"/>
      <c r="C702" s="293"/>
    </row>
    <row r="703" spans="1:3" s="8" customFormat="1">
      <c r="A703" s="3"/>
      <c r="C703" s="293"/>
    </row>
    <row r="704" spans="1:3" s="8" customFormat="1">
      <c r="A704" s="3"/>
      <c r="C704" s="293"/>
    </row>
    <row r="705" spans="1:3" s="8" customFormat="1">
      <c r="A705" s="18"/>
      <c r="C705" s="293"/>
    </row>
    <row r="706" spans="1:3" s="8" customFormat="1">
      <c r="A706" s="3"/>
      <c r="C706" s="293"/>
    </row>
    <row r="707" spans="1:3" s="8" customFormat="1">
      <c r="A707" s="3"/>
      <c r="C707" s="293"/>
    </row>
    <row r="708" spans="1:3" s="8" customFormat="1">
      <c r="A708" s="3"/>
      <c r="C708" s="293"/>
    </row>
    <row r="709" spans="1:3" s="8" customFormat="1">
      <c r="A709" s="3"/>
      <c r="C709" s="293"/>
    </row>
    <row r="710" spans="1:3" s="8" customFormat="1">
      <c r="A710" s="3"/>
      <c r="C710" s="293"/>
    </row>
    <row r="711" spans="1:3" s="8" customFormat="1">
      <c r="A711" s="3"/>
      <c r="C711" s="293"/>
    </row>
    <row r="712" spans="1:3" s="8" customFormat="1">
      <c r="A712" s="3"/>
      <c r="C712" s="293"/>
    </row>
    <row r="713" spans="1:3" s="8" customFormat="1">
      <c r="A713" s="3"/>
      <c r="C713" s="293"/>
    </row>
    <row r="714" spans="1:3" s="8" customFormat="1">
      <c r="A714" s="3"/>
      <c r="C714" s="293"/>
    </row>
    <row r="715" spans="1:3" s="8" customFormat="1">
      <c r="A715" s="3"/>
      <c r="C715" s="293"/>
    </row>
    <row r="716" spans="1:3" s="8" customFormat="1">
      <c r="A716" s="3"/>
      <c r="C716" s="293"/>
    </row>
    <row r="717" spans="1:3" s="8" customFormat="1">
      <c r="A717" s="3"/>
      <c r="C717" s="293"/>
    </row>
    <row r="718" spans="1:3" s="8" customFormat="1">
      <c r="A718" s="3"/>
      <c r="C718" s="293"/>
    </row>
    <row r="719" spans="1:3" s="8" customFormat="1">
      <c r="A719" s="3"/>
      <c r="C719" s="293"/>
    </row>
    <row r="720" spans="1:3" s="8" customFormat="1">
      <c r="A720" s="3"/>
      <c r="C720" s="293"/>
    </row>
    <row r="721" spans="1:3" s="8" customFormat="1">
      <c r="A721" s="3"/>
      <c r="C721" s="293"/>
    </row>
    <row r="722" spans="1:3" s="8" customFormat="1">
      <c r="A722" s="3"/>
      <c r="C722" s="293"/>
    </row>
    <row r="723" spans="1:3" s="8" customFormat="1">
      <c r="A723" s="3"/>
      <c r="C723" s="293"/>
    </row>
    <row r="724" spans="1:3" s="8" customFormat="1">
      <c r="A724" s="3"/>
      <c r="C724" s="293"/>
    </row>
    <row r="725" spans="1:3" s="8" customFormat="1">
      <c r="A725" s="3"/>
      <c r="C725" s="293"/>
    </row>
    <row r="726" spans="1:3" s="8" customFormat="1">
      <c r="A726" s="3"/>
      <c r="C726" s="293"/>
    </row>
    <row r="727" spans="1:3" s="8" customFormat="1">
      <c r="A727" s="3"/>
      <c r="C727" s="293"/>
    </row>
    <row r="728" spans="1:3" s="8" customFormat="1">
      <c r="A728" s="3"/>
      <c r="C728" s="293"/>
    </row>
    <row r="729" spans="1:3" s="8" customFormat="1">
      <c r="A729" s="18"/>
      <c r="C729" s="293"/>
    </row>
    <row r="730" spans="1:3" s="8" customFormat="1">
      <c r="A730" s="12"/>
      <c r="C730" s="293"/>
    </row>
    <row r="731" spans="1:3" s="8" customFormat="1">
      <c r="A731" s="3"/>
      <c r="C731" s="293"/>
    </row>
    <row r="732" spans="1:3" s="8" customFormat="1">
      <c r="A732" s="3"/>
      <c r="C732" s="293"/>
    </row>
    <row r="733" spans="1:3" s="8" customFormat="1">
      <c r="A733" s="3"/>
      <c r="C733" s="293"/>
    </row>
    <row r="734" spans="1:3" s="8" customFormat="1">
      <c r="A734" s="18"/>
      <c r="C734" s="293"/>
    </row>
    <row r="735" spans="1:3" s="8" customFormat="1">
      <c r="A735" s="3"/>
      <c r="C735" s="293"/>
    </row>
    <row r="736" spans="1:3" s="8" customFormat="1">
      <c r="A736" s="3"/>
      <c r="C736" s="293"/>
    </row>
    <row r="737" spans="1:3" s="8" customFormat="1">
      <c r="A737" s="3"/>
      <c r="C737" s="293"/>
    </row>
    <row r="738" spans="1:3" s="8" customFormat="1">
      <c r="A738" s="3"/>
      <c r="C738" s="293"/>
    </row>
    <row r="739" spans="1:3" s="8" customFormat="1">
      <c r="A739" s="3"/>
      <c r="C739" s="293"/>
    </row>
    <row r="740" spans="1:3" s="8" customFormat="1">
      <c r="A740" s="3"/>
      <c r="C740" s="293"/>
    </row>
    <row r="741" spans="1:3" s="8" customFormat="1">
      <c r="A741" s="21"/>
      <c r="C741" s="293"/>
    </row>
    <row r="742" spans="1:3" s="8" customFormat="1">
      <c r="A742" s="3"/>
      <c r="C742" s="293"/>
    </row>
    <row r="743" spans="1:3" s="8" customFormat="1">
      <c r="A743" s="3"/>
      <c r="C743" s="293"/>
    </row>
    <row r="744" spans="1:3" s="8" customFormat="1">
      <c r="A744" s="3"/>
      <c r="C744" s="293"/>
    </row>
    <row r="745" spans="1:3" s="8" customFormat="1">
      <c r="A745" s="3"/>
      <c r="C745" s="293"/>
    </row>
    <row r="746" spans="1:3" s="8" customFormat="1">
      <c r="A746" s="3"/>
      <c r="C746" s="293"/>
    </row>
    <row r="747" spans="1:3" s="8" customFormat="1">
      <c r="A747" s="3"/>
      <c r="C747" s="293"/>
    </row>
    <row r="748" spans="1:3" s="8" customFormat="1">
      <c r="A748" s="3"/>
      <c r="C748" s="293"/>
    </row>
    <row r="749" spans="1:3" s="8" customFormat="1">
      <c r="A749" s="18"/>
      <c r="C749" s="293"/>
    </row>
    <row r="750" spans="1:3" s="8" customFormat="1">
      <c r="A750" s="12"/>
      <c r="C750" s="293"/>
    </row>
    <row r="751" spans="1:3" s="8" customFormat="1">
      <c r="A751" s="3"/>
      <c r="C751" s="293"/>
    </row>
    <row r="752" spans="1:3" s="8" customFormat="1">
      <c r="A752" s="3"/>
      <c r="C752" s="293"/>
    </row>
    <row r="753" spans="1:3" s="8" customFormat="1">
      <c r="A753" s="3"/>
      <c r="C753" s="293"/>
    </row>
    <row r="754" spans="1:3" s="8" customFormat="1">
      <c r="A754" s="18"/>
      <c r="C754" s="293"/>
    </row>
    <row r="755" spans="1:3" s="8" customFormat="1">
      <c r="A755" s="3"/>
      <c r="C755" s="293"/>
    </row>
    <row r="756" spans="1:3" s="8" customFormat="1">
      <c r="A756" s="3"/>
      <c r="C756" s="293"/>
    </row>
    <row r="757" spans="1:3" s="8" customFormat="1">
      <c r="A757" s="3"/>
      <c r="C757" s="293"/>
    </row>
    <row r="758" spans="1:3" s="8" customFormat="1">
      <c r="A758" s="3"/>
      <c r="C758" s="293"/>
    </row>
    <row r="759" spans="1:3" s="8" customFormat="1">
      <c r="A759" s="3"/>
      <c r="C759" s="293"/>
    </row>
    <row r="760" spans="1:3" s="8" customFormat="1">
      <c r="A760" s="3"/>
      <c r="C760" s="293"/>
    </row>
    <row r="761" spans="1:3" s="8" customFormat="1">
      <c r="A761" s="3"/>
      <c r="C761" s="293"/>
    </row>
    <row r="762" spans="1:3" s="8" customFormat="1">
      <c r="A762" s="3"/>
      <c r="C762" s="293"/>
    </row>
    <row r="763" spans="1:3" s="8" customFormat="1">
      <c r="A763" s="3"/>
      <c r="C763" s="293"/>
    </row>
    <row r="764" spans="1:3" s="8" customFormat="1">
      <c r="A764" s="3"/>
      <c r="C764" s="293"/>
    </row>
    <row r="765" spans="1:3" s="8" customFormat="1">
      <c r="A765" s="3"/>
      <c r="C765" s="293"/>
    </row>
    <row r="766" spans="1:3" s="8" customFormat="1">
      <c r="A766" s="3"/>
      <c r="C766" s="293"/>
    </row>
    <row r="767" spans="1:3" s="8" customFormat="1">
      <c r="A767" s="3"/>
      <c r="C767" s="293"/>
    </row>
    <row r="768" spans="1:3" s="8" customFormat="1">
      <c r="A768" s="3"/>
      <c r="C768" s="293"/>
    </row>
    <row r="769" spans="1:3" s="8" customFormat="1">
      <c r="A769" s="3"/>
      <c r="C769" s="293"/>
    </row>
    <row r="770" spans="1:3" s="8" customFormat="1">
      <c r="A770" s="3"/>
      <c r="C770" s="293"/>
    </row>
    <row r="771" spans="1:3" s="8" customFormat="1">
      <c r="A771" s="3"/>
      <c r="C771" s="293"/>
    </row>
    <row r="772" spans="1:3" s="8" customFormat="1">
      <c r="A772" s="3"/>
      <c r="C772" s="293"/>
    </row>
    <row r="773" spans="1:3" s="8" customFormat="1">
      <c r="A773" s="3"/>
      <c r="C773" s="293"/>
    </row>
    <row r="774" spans="1:3" s="8" customFormat="1">
      <c r="A774" s="3"/>
      <c r="C774" s="293"/>
    </row>
    <row r="775" spans="1:3" s="8" customFormat="1">
      <c r="A775" s="3"/>
      <c r="C775" s="293"/>
    </row>
    <row r="776" spans="1:3" s="8" customFormat="1">
      <c r="A776" s="3"/>
      <c r="C776" s="293"/>
    </row>
    <row r="777" spans="1:3" s="8" customFormat="1">
      <c r="A777" s="3"/>
      <c r="C777" s="293"/>
    </row>
    <row r="778" spans="1:3" s="8" customFormat="1">
      <c r="A778" s="3"/>
      <c r="C778" s="293"/>
    </row>
    <row r="779" spans="1:3" s="8" customFormat="1">
      <c r="A779" s="3"/>
      <c r="C779" s="293"/>
    </row>
    <row r="780" spans="1:3" s="8" customFormat="1">
      <c r="A780" s="3"/>
      <c r="C780" s="293"/>
    </row>
    <row r="781" spans="1:3" s="8" customFormat="1">
      <c r="A781" s="3"/>
      <c r="C781" s="293"/>
    </row>
    <row r="782" spans="1:3" s="8" customFormat="1">
      <c r="A782" s="3"/>
      <c r="C782" s="293"/>
    </row>
    <row r="783" spans="1:3" s="8" customFormat="1">
      <c r="A783" s="3"/>
      <c r="C783" s="293"/>
    </row>
    <row r="784" spans="1:3" s="8" customFormat="1">
      <c r="A784" s="3"/>
      <c r="C784" s="293"/>
    </row>
    <row r="785" spans="1:3" s="8" customFormat="1">
      <c r="A785" s="3"/>
      <c r="C785" s="293"/>
    </row>
    <row r="786" spans="1:3" s="8" customFormat="1">
      <c r="A786" s="3"/>
      <c r="C786" s="293"/>
    </row>
    <row r="787" spans="1:3" s="8" customFormat="1">
      <c r="A787" s="3"/>
      <c r="C787" s="293"/>
    </row>
    <row r="788" spans="1:3" s="8" customFormat="1">
      <c r="A788" s="3"/>
      <c r="C788" s="293"/>
    </row>
    <row r="789" spans="1:3" s="8" customFormat="1">
      <c r="A789" s="3"/>
      <c r="C789" s="293"/>
    </row>
    <row r="790" spans="1:3" s="8" customFormat="1">
      <c r="A790" s="3"/>
      <c r="C790" s="293"/>
    </row>
    <row r="791" spans="1:3" s="8" customFormat="1">
      <c r="A791" s="3"/>
      <c r="C791" s="293"/>
    </row>
    <row r="792" spans="1:3" s="8" customFormat="1">
      <c r="A792" s="3"/>
      <c r="C792" s="293"/>
    </row>
    <row r="793" spans="1:3" s="8" customFormat="1">
      <c r="A793" s="3"/>
      <c r="C793" s="293"/>
    </row>
    <row r="794" spans="1:3" s="8" customFormat="1">
      <c r="A794" s="3"/>
      <c r="C794" s="293"/>
    </row>
    <row r="795" spans="1:3" s="8" customFormat="1">
      <c r="A795" s="3"/>
      <c r="C795" s="293"/>
    </row>
    <row r="796" spans="1:3" s="8" customFormat="1">
      <c r="A796" s="3"/>
      <c r="C796" s="293"/>
    </row>
    <row r="797" spans="1:3" s="8" customFormat="1">
      <c r="A797" s="3"/>
      <c r="C797" s="293"/>
    </row>
    <row r="798" spans="1:3" s="8" customFormat="1">
      <c r="A798" s="3"/>
      <c r="C798" s="293"/>
    </row>
    <row r="799" spans="1:3" s="8" customFormat="1">
      <c r="A799" s="3"/>
      <c r="C799" s="293"/>
    </row>
    <row r="800" spans="1:3" s="8" customFormat="1">
      <c r="A800" s="3"/>
      <c r="C800" s="293"/>
    </row>
    <row r="801" spans="1:3" s="8" customFormat="1">
      <c r="A801" s="3"/>
      <c r="C801" s="293"/>
    </row>
    <row r="802" spans="1:3" s="8" customFormat="1">
      <c r="A802" s="22"/>
      <c r="C802" s="293"/>
    </row>
    <row r="803" spans="1:3" s="8" customFormat="1">
      <c r="A803" s="21"/>
      <c r="C803" s="293"/>
    </row>
    <row r="804" spans="1:3" s="8" customFormat="1">
      <c r="A804" s="18"/>
      <c r="C804" s="293"/>
    </row>
    <row r="805" spans="1:3" s="8" customFormat="1">
      <c r="A805" s="22"/>
      <c r="C805" s="293"/>
    </row>
    <row r="806" spans="1:3" s="8" customFormat="1">
      <c r="A806" s="21"/>
      <c r="C806" s="293"/>
    </row>
    <row r="807" spans="1:3" s="8" customFormat="1">
      <c r="A807" s="21"/>
      <c r="C807" s="293"/>
    </row>
    <row r="808" spans="1:3" s="8" customFormat="1">
      <c r="A808" s="21"/>
      <c r="C808" s="293"/>
    </row>
    <row r="809" spans="1:3" s="8" customFormat="1">
      <c r="A809" s="21"/>
      <c r="C809" s="293"/>
    </row>
    <row r="810" spans="1:3" s="8" customFormat="1">
      <c r="A810" s="18"/>
      <c r="C810" s="293"/>
    </row>
    <row r="811" spans="1:3" s="8" customFormat="1">
      <c r="A811" s="21"/>
      <c r="C811" s="293"/>
    </row>
    <row r="812" spans="1:3" s="8" customFormat="1">
      <c r="A812" s="21"/>
      <c r="C812" s="293"/>
    </row>
    <row r="813" spans="1:3" s="8" customFormat="1">
      <c r="A813" s="21"/>
      <c r="C813" s="293"/>
    </row>
    <row r="814" spans="1:3" s="8" customFormat="1">
      <c r="A814" s="21"/>
      <c r="C814" s="293"/>
    </row>
    <row r="815" spans="1:3" s="8" customFormat="1">
      <c r="A815" s="21"/>
      <c r="C815" s="293"/>
    </row>
    <row r="816" spans="1:3" s="8" customFormat="1">
      <c r="A816" s="21"/>
      <c r="C816" s="293"/>
    </row>
    <row r="817" spans="1:3" s="8" customFormat="1">
      <c r="A817" s="18"/>
      <c r="C817" s="293"/>
    </row>
    <row r="818" spans="1:3" s="8" customFormat="1">
      <c r="A818" s="22"/>
      <c r="C818" s="293"/>
    </row>
    <row r="819" spans="1:3" s="8" customFormat="1">
      <c r="A819" s="21"/>
      <c r="C819" s="293"/>
    </row>
    <row r="820" spans="1:3" s="8" customFormat="1">
      <c r="A820" s="21"/>
      <c r="C820" s="293"/>
    </row>
    <row r="821" spans="1:3" s="8" customFormat="1">
      <c r="A821" s="21"/>
      <c r="C821" s="293"/>
    </row>
    <row r="822" spans="1:3" s="8" customFormat="1">
      <c r="A822" s="21"/>
      <c r="C822" s="293"/>
    </row>
    <row r="823" spans="1:3" s="8" customFormat="1">
      <c r="A823" s="18"/>
      <c r="C823" s="293"/>
    </row>
    <row r="824" spans="1:3" s="8" customFormat="1">
      <c r="A824" s="21"/>
      <c r="C824" s="293"/>
    </row>
    <row r="825" spans="1:3" s="8" customFormat="1">
      <c r="A825" s="21"/>
      <c r="C825" s="293"/>
    </row>
    <row r="826" spans="1:3" s="8" customFormat="1">
      <c r="A826" s="21"/>
      <c r="C826" s="293"/>
    </row>
    <row r="827" spans="1:3" s="8" customFormat="1">
      <c r="A827" s="21"/>
      <c r="C827" s="293"/>
    </row>
    <row r="828" spans="1:3" s="8" customFormat="1">
      <c r="A828" s="21"/>
      <c r="C828" s="293"/>
    </row>
    <row r="829" spans="1:3" s="8" customFormat="1">
      <c r="A829" s="21"/>
      <c r="C829" s="293"/>
    </row>
    <row r="830" spans="1:3" s="8" customFormat="1">
      <c r="A830" s="21"/>
      <c r="C830" s="293"/>
    </row>
    <row r="831" spans="1:3" s="8" customFormat="1">
      <c r="A831" s="21"/>
      <c r="C831" s="293"/>
    </row>
    <row r="832" spans="1:3" s="8" customFormat="1">
      <c r="A832" s="21"/>
      <c r="C832" s="293"/>
    </row>
    <row r="833" spans="1:3" s="8" customFormat="1">
      <c r="A833" s="21"/>
      <c r="C833" s="293"/>
    </row>
    <row r="834" spans="1:3" s="8" customFormat="1">
      <c r="A834" s="21"/>
      <c r="C834" s="293"/>
    </row>
    <row r="835" spans="1:3" s="8" customFormat="1">
      <c r="A835" s="21"/>
      <c r="C835" s="293"/>
    </row>
    <row r="836" spans="1:3" s="8" customFormat="1">
      <c r="A836" s="21"/>
      <c r="C836" s="293"/>
    </row>
    <row r="837" spans="1:3" s="8" customFormat="1">
      <c r="A837" s="21"/>
      <c r="C837" s="293"/>
    </row>
    <row r="838" spans="1:3" s="8" customFormat="1">
      <c r="A838" s="21"/>
      <c r="C838" s="293"/>
    </row>
    <row r="839" spans="1:3" s="8" customFormat="1">
      <c r="A839" s="21"/>
      <c r="C839" s="293"/>
    </row>
    <row r="840" spans="1:3" s="8" customFormat="1">
      <c r="A840" s="21"/>
      <c r="C840" s="293"/>
    </row>
    <row r="841" spans="1:3" s="8" customFormat="1">
      <c r="A841" s="21"/>
      <c r="C841" s="293"/>
    </row>
    <row r="842" spans="1:3" s="8" customFormat="1">
      <c r="A842" s="21"/>
      <c r="C842" s="293"/>
    </row>
    <row r="843" spans="1:3" s="8" customFormat="1">
      <c r="A843" s="21"/>
      <c r="C843" s="293"/>
    </row>
    <row r="844" spans="1:3" s="8" customFormat="1">
      <c r="A844" s="21"/>
      <c r="C844" s="293"/>
    </row>
    <row r="845" spans="1:3" s="8" customFormat="1">
      <c r="A845" s="21"/>
      <c r="C845" s="293"/>
    </row>
    <row r="846" spans="1:3" s="8" customFormat="1">
      <c r="A846" s="21"/>
      <c r="C846" s="293"/>
    </row>
    <row r="847" spans="1:3" s="8" customFormat="1">
      <c r="A847" s="21"/>
      <c r="C847" s="293"/>
    </row>
    <row r="848" spans="1:3" s="8" customFormat="1">
      <c r="A848" s="21"/>
      <c r="C848" s="293"/>
    </row>
    <row r="849" spans="1:3" s="8" customFormat="1">
      <c r="A849" s="18"/>
      <c r="C849" s="293"/>
    </row>
    <row r="850" spans="1:3" s="8" customFormat="1">
      <c r="A850" s="22"/>
      <c r="C850" s="293"/>
    </row>
    <row r="851" spans="1:3" s="8" customFormat="1">
      <c r="A851" s="21"/>
      <c r="C851" s="293"/>
    </row>
    <row r="852" spans="1:3" s="8" customFormat="1">
      <c r="A852" s="21"/>
      <c r="C852" s="293"/>
    </row>
    <row r="853" spans="1:3" s="8" customFormat="1">
      <c r="A853" s="21"/>
      <c r="C853" s="293"/>
    </row>
    <row r="854" spans="1:3" s="8" customFormat="1">
      <c r="A854" s="18"/>
      <c r="C854" s="293"/>
    </row>
    <row r="855" spans="1:3" s="8" customFormat="1">
      <c r="A855" s="21"/>
      <c r="C855" s="293"/>
    </row>
    <row r="856" spans="1:3" s="8" customFormat="1">
      <c r="A856" s="21"/>
      <c r="C856" s="293"/>
    </row>
    <row r="857" spans="1:3" s="8" customFormat="1">
      <c r="A857" s="21"/>
      <c r="C857" s="293"/>
    </row>
    <row r="858" spans="1:3" s="8" customFormat="1">
      <c r="A858" s="21"/>
      <c r="C858" s="293"/>
    </row>
    <row r="859" spans="1:3" s="8" customFormat="1">
      <c r="A859" s="21"/>
      <c r="C859" s="293"/>
    </row>
    <row r="860" spans="1:3" s="8" customFormat="1">
      <c r="A860" s="21"/>
      <c r="C860" s="293"/>
    </row>
    <row r="861" spans="1:3" s="8" customFormat="1">
      <c r="A861" s="3"/>
      <c r="C861" s="293"/>
    </row>
    <row r="862" spans="1:3" s="8" customFormat="1">
      <c r="A862" s="21"/>
      <c r="C862" s="293"/>
    </row>
    <row r="863" spans="1:3" s="8" customFormat="1">
      <c r="A863" s="21"/>
      <c r="C863" s="293"/>
    </row>
    <row r="864" spans="1:3" s="8" customFormat="1">
      <c r="A864" s="21"/>
      <c r="C864" s="293"/>
    </row>
    <row r="865" spans="1:3" s="8" customFormat="1">
      <c r="A865" s="21"/>
      <c r="C865" s="293"/>
    </row>
    <row r="866" spans="1:3" s="8" customFormat="1">
      <c r="A866" s="21"/>
      <c r="C866" s="293"/>
    </row>
    <row r="867" spans="1:3" s="8" customFormat="1">
      <c r="A867" s="21"/>
      <c r="C867" s="293"/>
    </row>
    <row r="868" spans="1:3" s="8" customFormat="1">
      <c r="A868" s="21"/>
      <c r="C868" s="293"/>
    </row>
    <row r="869" spans="1:3" s="8" customFormat="1">
      <c r="A869" s="21"/>
      <c r="C869" s="293"/>
    </row>
    <row r="870" spans="1:3" s="8" customFormat="1">
      <c r="A870" s="21"/>
      <c r="C870" s="293"/>
    </row>
    <row r="871" spans="1:3" s="8" customFormat="1">
      <c r="A871" s="22"/>
      <c r="C871" s="293"/>
    </row>
    <row r="872" spans="1:3" s="8" customFormat="1">
      <c r="A872" s="18"/>
      <c r="C872" s="293"/>
    </row>
    <row r="873" spans="1:3" s="8" customFormat="1">
      <c r="A873" s="22"/>
      <c r="C873" s="293"/>
    </row>
    <row r="874" spans="1:3" s="8" customFormat="1">
      <c r="A874" s="21"/>
      <c r="C874" s="293"/>
    </row>
    <row r="875" spans="1:3" s="8" customFormat="1">
      <c r="A875" s="21"/>
      <c r="C875" s="293"/>
    </row>
    <row r="876" spans="1:3" s="8" customFormat="1">
      <c r="A876" s="21"/>
      <c r="C876" s="293"/>
    </row>
    <row r="877" spans="1:3" s="8" customFormat="1">
      <c r="A877" s="18"/>
      <c r="C877" s="293"/>
    </row>
    <row r="878" spans="1:3" s="8" customFormat="1">
      <c r="A878" s="3"/>
      <c r="C878" s="293"/>
    </row>
    <row r="879" spans="1:3" s="8" customFormat="1">
      <c r="A879" s="21"/>
      <c r="C879" s="293"/>
    </row>
    <row r="880" spans="1:3" s="8" customFormat="1">
      <c r="A880" s="21"/>
      <c r="C880" s="293"/>
    </row>
    <row r="881" spans="1:3" s="8" customFormat="1">
      <c r="A881" s="3"/>
      <c r="C881" s="293"/>
    </row>
    <row r="882" spans="1:3" s="8" customFormat="1">
      <c r="A882" s="21"/>
      <c r="C882" s="293"/>
    </row>
    <row r="883" spans="1:3" s="8" customFormat="1">
      <c r="A883" s="21"/>
      <c r="C883" s="293"/>
    </row>
    <row r="884" spans="1:3" s="8" customFormat="1">
      <c r="A884" s="3"/>
      <c r="C884" s="293"/>
    </row>
    <row r="885" spans="1:3" s="8" customFormat="1">
      <c r="A885" s="21"/>
      <c r="C885" s="293"/>
    </row>
    <row r="886" spans="1:3" s="8" customFormat="1">
      <c r="A886" s="21"/>
      <c r="C886" s="293"/>
    </row>
    <row r="887" spans="1:3" s="8" customFormat="1">
      <c r="A887" s="3"/>
      <c r="C887" s="293"/>
    </row>
    <row r="888" spans="1:3" s="8" customFormat="1">
      <c r="A888" s="21"/>
      <c r="C888" s="293"/>
    </row>
    <row r="889" spans="1:3" s="8" customFormat="1">
      <c r="A889" s="21"/>
      <c r="C889" s="293"/>
    </row>
    <row r="890" spans="1:3" s="8" customFormat="1">
      <c r="A890" s="3"/>
      <c r="C890" s="293"/>
    </row>
    <row r="891" spans="1:3" s="8" customFormat="1">
      <c r="A891" s="21"/>
      <c r="C891" s="293"/>
    </row>
    <row r="892" spans="1:3" s="8" customFormat="1">
      <c r="A892" s="21"/>
      <c r="C892" s="293"/>
    </row>
    <row r="893" spans="1:3" s="8" customFormat="1">
      <c r="A893" s="3"/>
      <c r="C893" s="293"/>
    </row>
    <row r="894" spans="1:3" s="8" customFormat="1">
      <c r="A894" s="21"/>
      <c r="C894" s="293"/>
    </row>
    <row r="895" spans="1:3" s="8" customFormat="1">
      <c r="A895" s="21"/>
      <c r="C895" s="293"/>
    </row>
    <row r="896" spans="1:3" s="8" customFormat="1">
      <c r="A896" s="3"/>
      <c r="C896" s="293"/>
    </row>
    <row r="897" spans="1:3" s="8" customFormat="1">
      <c r="A897" s="21"/>
      <c r="C897" s="293"/>
    </row>
    <row r="898" spans="1:3" s="8" customFormat="1">
      <c r="A898" s="21"/>
      <c r="C898" s="293"/>
    </row>
    <row r="899" spans="1:3" s="8" customFormat="1">
      <c r="A899" s="3"/>
      <c r="C899" s="293"/>
    </row>
    <row r="900" spans="1:3" s="8" customFormat="1">
      <c r="A900" s="21"/>
      <c r="C900" s="293"/>
    </row>
    <row r="901" spans="1:3" s="8" customFormat="1">
      <c r="A901" s="21"/>
      <c r="C901" s="293"/>
    </row>
    <row r="902" spans="1:3" s="8" customFormat="1">
      <c r="A902" s="21"/>
      <c r="C902" s="293"/>
    </row>
    <row r="903" spans="1:3" s="8" customFormat="1">
      <c r="A903" s="21"/>
      <c r="C903" s="293"/>
    </row>
    <row r="904" spans="1:3" s="8" customFormat="1">
      <c r="A904" s="21"/>
      <c r="C904" s="293"/>
    </row>
    <row r="905" spans="1:3" s="8" customFormat="1">
      <c r="A905" s="21"/>
      <c r="C905" s="293"/>
    </row>
    <row r="906" spans="1:3" s="8" customFormat="1">
      <c r="A906" s="18"/>
      <c r="C906" s="293"/>
    </row>
    <row r="907" spans="1:3" s="8" customFormat="1">
      <c r="A907" s="22"/>
      <c r="C907" s="293"/>
    </row>
    <row r="908" spans="1:3" s="8" customFormat="1">
      <c r="A908" s="21"/>
      <c r="C908" s="293"/>
    </row>
    <row r="909" spans="1:3" s="8" customFormat="1">
      <c r="A909" s="21"/>
      <c r="C909" s="293"/>
    </row>
    <row r="910" spans="1:3" s="8" customFormat="1">
      <c r="A910" s="21"/>
      <c r="C910" s="293"/>
    </row>
    <row r="911" spans="1:3" s="8" customFormat="1">
      <c r="A911" s="18"/>
      <c r="C911" s="293"/>
    </row>
    <row r="912" spans="1:3" s="8" customFormat="1">
      <c r="A912" s="21"/>
      <c r="C912" s="293"/>
    </row>
    <row r="913" spans="1:3" s="8" customFormat="1">
      <c r="A913" s="21"/>
      <c r="C913" s="293"/>
    </row>
    <row r="914" spans="1:3" s="8" customFormat="1">
      <c r="A914" s="21"/>
      <c r="C914" s="293"/>
    </row>
    <row r="915" spans="1:3" s="8" customFormat="1">
      <c r="A915" s="21"/>
      <c r="C915" s="293"/>
    </row>
    <row r="916" spans="1:3" s="8" customFormat="1">
      <c r="A916" s="21"/>
      <c r="C916" s="293"/>
    </row>
    <row r="917" spans="1:3" s="8" customFormat="1">
      <c r="A917" s="21"/>
      <c r="C917" s="293"/>
    </row>
    <row r="918" spans="1:3" s="8" customFormat="1">
      <c r="A918" s="21"/>
      <c r="C918" s="293"/>
    </row>
    <row r="919" spans="1:3" s="8" customFormat="1">
      <c r="A919" s="21"/>
      <c r="C919" s="293"/>
    </row>
    <row r="920" spans="1:3" s="8" customFormat="1">
      <c r="A920" s="21"/>
      <c r="C920" s="293"/>
    </row>
    <row r="921" spans="1:3" s="8" customFormat="1">
      <c r="A921" s="3"/>
      <c r="C921" s="293"/>
    </row>
    <row r="922" spans="1:3" s="8" customFormat="1">
      <c r="A922" s="21"/>
      <c r="C922" s="293"/>
    </row>
    <row r="923" spans="1:3" s="8" customFormat="1">
      <c r="A923" s="21"/>
      <c r="C923" s="293"/>
    </row>
    <row r="924" spans="1:3" s="8" customFormat="1">
      <c r="A924" s="3"/>
      <c r="C924" s="293"/>
    </row>
    <row r="925" spans="1:3" s="8" customFormat="1">
      <c r="A925" s="21"/>
      <c r="C925" s="293"/>
    </row>
    <row r="926" spans="1:3" s="8" customFormat="1">
      <c r="A926" s="21"/>
      <c r="C926" s="293"/>
    </row>
    <row r="927" spans="1:3" s="8" customFormat="1">
      <c r="A927" s="3"/>
      <c r="C927" s="293"/>
    </row>
    <row r="928" spans="1:3" s="8" customFormat="1">
      <c r="A928" s="21"/>
      <c r="C928" s="293"/>
    </row>
    <row r="929" spans="1:3" s="8" customFormat="1">
      <c r="A929" s="21"/>
      <c r="C929" s="293"/>
    </row>
    <row r="930" spans="1:3" s="8" customFormat="1">
      <c r="A930" s="3"/>
      <c r="C930" s="293"/>
    </row>
    <row r="931" spans="1:3" s="8" customFormat="1">
      <c r="A931" s="21"/>
      <c r="C931" s="293"/>
    </row>
    <row r="932" spans="1:3" s="8" customFormat="1">
      <c r="A932" s="21"/>
      <c r="C932" s="293"/>
    </row>
    <row r="933" spans="1:3" s="8" customFormat="1">
      <c r="A933" s="3"/>
      <c r="C933" s="293"/>
    </row>
    <row r="934" spans="1:3" s="8" customFormat="1">
      <c r="A934" s="21"/>
      <c r="C934" s="293"/>
    </row>
    <row r="935" spans="1:3" s="8" customFormat="1">
      <c r="A935" s="21"/>
      <c r="C935" s="293"/>
    </row>
    <row r="936" spans="1:3" s="8" customFormat="1">
      <c r="A936" s="3"/>
      <c r="C936" s="293"/>
    </row>
    <row r="937" spans="1:3" s="8" customFormat="1">
      <c r="A937" s="21"/>
      <c r="C937" s="293"/>
    </row>
    <row r="938" spans="1:3" s="8" customFormat="1">
      <c r="A938" s="21"/>
      <c r="C938" s="293"/>
    </row>
    <row r="939" spans="1:3" s="8" customFormat="1">
      <c r="A939" s="21"/>
      <c r="C939" s="293"/>
    </row>
    <row r="940" spans="1:3" s="8" customFormat="1">
      <c r="A940" s="21"/>
      <c r="C940" s="293"/>
    </row>
    <row r="941" spans="1:3" s="8" customFormat="1">
      <c r="A941" s="21"/>
      <c r="C941" s="293"/>
    </row>
    <row r="942" spans="1:3" s="8" customFormat="1">
      <c r="A942" s="3"/>
      <c r="C942" s="293"/>
    </row>
    <row r="943" spans="1:3" s="8" customFormat="1">
      <c r="A943" s="3"/>
      <c r="C943" s="293"/>
    </row>
    <row r="944" spans="1:3" s="8" customFormat="1">
      <c r="A944" s="18"/>
      <c r="C944" s="293"/>
    </row>
    <row r="945" spans="1:3" s="8" customFormat="1">
      <c r="A945" s="22"/>
      <c r="C945" s="293"/>
    </row>
    <row r="946" spans="1:3" s="8" customFormat="1">
      <c r="A946" s="21"/>
      <c r="C946" s="293"/>
    </row>
    <row r="947" spans="1:3" s="8" customFormat="1">
      <c r="A947" s="21"/>
      <c r="C947" s="293"/>
    </row>
    <row r="948" spans="1:3" s="8" customFormat="1">
      <c r="A948" s="3"/>
      <c r="C948" s="293"/>
    </row>
    <row r="949" spans="1:3" s="8" customFormat="1">
      <c r="A949" s="3"/>
      <c r="C949" s="293"/>
    </row>
    <row r="950" spans="1:3" s="8" customFormat="1">
      <c r="A950" s="3"/>
      <c r="C950" s="293"/>
    </row>
    <row r="951" spans="1:3" s="8" customFormat="1">
      <c r="A951" s="21"/>
      <c r="C951" s="293"/>
    </row>
    <row r="952" spans="1:3" s="8" customFormat="1">
      <c r="A952" s="21"/>
      <c r="C952" s="293"/>
    </row>
    <row r="953" spans="1:3" s="8" customFormat="1">
      <c r="A953" s="18"/>
      <c r="C953" s="293"/>
    </row>
    <row r="954" spans="1:3" s="8" customFormat="1">
      <c r="A954" s="21"/>
      <c r="C954" s="293"/>
    </row>
    <row r="955" spans="1:3" s="8" customFormat="1">
      <c r="A955" s="21"/>
      <c r="C955" s="293"/>
    </row>
    <row r="956" spans="1:3" s="8" customFormat="1">
      <c r="A956" s="21"/>
      <c r="C956" s="293"/>
    </row>
    <row r="957" spans="1:3" s="8" customFormat="1">
      <c r="A957" s="21"/>
      <c r="C957" s="293"/>
    </row>
    <row r="958" spans="1:3" s="8" customFormat="1">
      <c r="A958" s="21"/>
      <c r="C958" s="293"/>
    </row>
    <row r="959" spans="1:3" s="8" customFormat="1">
      <c r="A959" s="21"/>
      <c r="C959" s="293"/>
    </row>
    <row r="960" spans="1:3" s="8" customFormat="1">
      <c r="A960" s="21"/>
      <c r="C960" s="293"/>
    </row>
    <row r="961" spans="1:3" s="8" customFormat="1">
      <c r="A961" s="21"/>
      <c r="C961" s="293"/>
    </row>
    <row r="962" spans="1:3" s="8" customFormat="1">
      <c r="A962" s="21"/>
      <c r="C962" s="293"/>
    </row>
    <row r="963" spans="1:3" s="8" customFormat="1">
      <c r="A963" s="21"/>
      <c r="C963" s="293"/>
    </row>
    <row r="964" spans="1:3" s="8" customFormat="1">
      <c r="A964" s="21"/>
      <c r="C964" s="293"/>
    </row>
    <row r="965" spans="1:3" s="8" customFormat="1">
      <c r="A965" s="21"/>
      <c r="C965" s="293"/>
    </row>
    <row r="966" spans="1:3" s="8" customFormat="1">
      <c r="A966" s="21"/>
      <c r="C966" s="293"/>
    </row>
    <row r="967" spans="1:3" s="8" customFormat="1">
      <c r="A967" s="21"/>
      <c r="C967" s="293"/>
    </row>
    <row r="968" spans="1:3" s="8" customFormat="1">
      <c r="A968" s="21"/>
      <c r="C968" s="293"/>
    </row>
    <row r="969" spans="1:3" s="8" customFormat="1">
      <c r="A969" s="21"/>
      <c r="C969" s="293"/>
    </row>
    <row r="970" spans="1:3" s="8" customFormat="1">
      <c r="A970" s="21"/>
      <c r="C970" s="293"/>
    </row>
    <row r="971" spans="1:3" s="8" customFormat="1">
      <c r="A971" s="21"/>
      <c r="C971" s="293"/>
    </row>
    <row r="972" spans="1:3" s="8" customFormat="1">
      <c r="A972" s="21"/>
      <c r="C972" s="293"/>
    </row>
    <row r="973" spans="1:3" s="8" customFormat="1">
      <c r="A973" s="21"/>
      <c r="C973" s="293"/>
    </row>
    <row r="974" spans="1:3" s="8" customFormat="1">
      <c r="A974" s="21"/>
      <c r="C974" s="293"/>
    </row>
    <row r="975" spans="1:3" s="8" customFormat="1">
      <c r="A975" s="3"/>
      <c r="C975" s="293"/>
    </row>
    <row r="976" spans="1:3" s="8" customFormat="1">
      <c r="A976" s="21"/>
      <c r="C976" s="293"/>
    </row>
    <row r="977" spans="1:3" s="8" customFormat="1">
      <c r="A977" s="21"/>
      <c r="C977" s="293"/>
    </row>
    <row r="978" spans="1:3" s="8" customFormat="1">
      <c r="A978" s="3"/>
      <c r="C978" s="293"/>
    </row>
    <row r="979" spans="1:3" s="8" customFormat="1">
      <c r="A979" s="21"/>
      <c r="C979" s="293"/>
    </row>
    <row r="980" spans="1:3" s="8" customFormat="1">
      <c r="A980" s="21"/>
      <c r="C980" s="293"/>
    </row>
    <row r="981" spans="1:3" s="8" customFormat="1">
      <c r="A981" s="21"/>
      <c r="C981" s="293"/>
    </row>
    <row r="982" spans="1:3" s="8" customFormat="1">
      <c r="A982" s="21"/>
      <c r="C982" s="293"/>
    </row>
    <row r="983" spans="1:3" s="8" customFormat="1">
      <c r="A983" s="18"/>
      <c r="C983" s="293"/>
    </row>
    <row r="984" spans="1:3" s="8" customFormat="1">
      <c r="A984" s="21"/>
      <c r="C984" s="293"/>
    </row>
    <row r="985" spans="1:3" s="8" customFormat="1">
      <c r="A985" s="21"/>
      <c r="C985" s="293"/>
    </row>
    <row r="986" spans="1:3" s="8" customFormat="1">
      <c r="A986" s="21"/>
      <c r="C986" s="293"/>
    </row>
    <row r="987" spans="1:3" s="8" customFormat="1">
      <c r="A987" s="21"/>
      <c r="C987" s="293"/>
    </row>
    <row r="988" spans="1:3" s="8" customFormat="1">
      <c r="A988" s="21"/>
      <c r="C988" s="293"/>
    </row>
    <row r="989" spans="1:3" s="8" customFormat="1">
      <c r="A989" s="18"/>
      <c r="C989" s="293"/>
    </row>
    <row r="990" spans="1:3" s="8" customFormat="1">
      <c r="A990" s="22"/>
      <c r="C990" s="293"/>
    </row>
    <row r="991" spans="1:3" s="8" customFormat="1">
      <c r="A991" s="21"/>
      <c r="C991" s="293"/>
    </row>
    <row r="992" spans="1:3" s="8" customFormat="1">
      <c r="A992" s="21"/>
      <c r="C992" s="293"/>
    </row>
    <row r="993" spans="1:3" s="8" customFormat="1">
      <c r="A993" s="21"/>
      <c r="C993" s="293"/>
    </row>
    <row r="994" spans="1:3" s="8" customFormat="1">
      <c r="A994" s="18"/>
      <c r="C994" s="293"/>
    </row>
    <row r="995" spans="1:3" s="8" customFormat="1">
      <c r="A995" s="21"/>
      <c r="C995" s="293"/>
    </row>
    <row r="996" spans="1:3" s="8" customFormat="1">
      <c r="A996" s="21"/>
      <c r="C996" s="293"/>
    </row>
    <row r="997" spans="1:3" s="8" customFormat="1">
      <c r="A997" s="21"/>
      <c r="C997" s="293"/>
    </row>
    <row r="998" spans="1:3" s="8" customFormat="1">
      <c r="A998" s="21"/>
      <c r="C998" s="293"/>
    </row>
    <row r="999" spans="1:3" s="8" customFormat="1">
      <c r="A999" s="21"/>
      <c r="C999" s="293"/>
    </row>
    <row r="1000" spans="1:3" s="8" customFormat="1">
      <c r="A1000" s="21"/>
      <c r="C1000" s="293"/>
    </row>
    <row r="1001" spans="1:3" s="8" customFormat="1">
      <c r="A1001" s="21"/>
      <c r="C1001" s="293"/>
    </row>
    <row r="1002" spans="1:3" s="8" customFormat="1">
      <c r="A1002" s="21"/>
      <c r="C1002" s="293"/>
    </row>
    <row r="1003" spans="1:3" s="8" customFormat="1">
      <c r="A1003" s="21"/>
      <c r="C1003" s="293"/>
    </row>
    <row r="1004" spans="1:3" s="8" customFormat="1">
      <c r="A1004" s="21"/>
      <c r="C1004" s="293"/>
    </row>
    <row r="1005" spans="1:3" s="8" customFormat="1">
      <c r="A1005" s="21"/>
      <c r="C1005" s="293"/>
    </row>
    <row r="1006" spans="1:3" s="8" customFormat="1">
      <c r="A1006" s="21"/>
      <c r="C1006" s="293"/>
    </row>
    <row r="1007" spans="1:3" s="8" customFormat="1">
      <c r="A1007" s="21"/>
      <c r="C1007" s="293"/>
    </row>
    <row r="1008" spans="1:3" s="8" customFormat="1">
      <c r="A1008" s="21"/>
      <c r="C1008" s="293"/>
    </row>
    <row r="1009" spans="1:3" s="8" customFormat="1">
      <c r="A1009" s="21"/>
      <c r="C1009" s="293"/>
    </row>
    <row r="1010" spans="1:3" s="8" customFormat="1">
      <c r="A1010" s="3"/>
      <c r="C1010" s="293"/>
    </row>
    <row r="1011" spans="1:3" s="8" customFormat="1">
      <c r="A1011" s="21"/>
      <c r="C1011" s="293"/>
    </row>
    <row r="1012" spans="1:3" s="8" customFormat="1">
      <c r="A1012" s="21"/>
      <c r="C1012" s="293"/>
    </row>
    <row r="1013" spans="1:3" s="8" customFormat="1">
      <c r="A1013" s="21"/>
      <c r="C1013" s="293"/>
    </row>
    <row r="1014" spans="1:3" s="8" customFormat="1">
      <c r="A1014" s="21"/>
      <c r="C1014" s="293"/>
    </row>
    <row r="1015" spans="1:3" s="8" customFormat="1">
      <c r="A1015" s="21"/>
      <c r="C1015" s="293"/>
    </row>
    <row r="1016" spans="1:3" s="8" customFormat="1">
      <c r="A1016" s="21"/>
      <c r="C1016" s="293"/>
    </row>
    <row r="1017" spans="1:3" s="8" customFormat="1">
      <c r="A1017" s="21"/>
      <c r="C1017" s="293"/>
    </row>
    <row r="1018" spans="1:3" s="8" customFormat="1">
      <c r="A1018" s="21"/>
      <c r="C1018" s="293"/>
    </row>
    <row r="1019" spans="1:3" s="8" customFormat="1">
      <c r="A1019" s="21"/>
      <c r="C1019" s="293"/>
    </row>
    <row r="1020" spans="1:3" s="8" customFormat="1">
      <c r="A1020" s="3"/>
      <c r="C1020" s="293"/>
    </row>
    <row r="1021" spans="1:3" s="8" customFormat="1">
      <c r="A1021" s="21"/>
      <c r="C1021" s="293"/>
    </row>
    <row r="1022" spans="1:3" s="8" customFormat="1">
      <c r="A1022" s="21"/>
      <c r="C1022" s="293"/>
    </row>
    <row r="1023" spans="1:3" s="8" customFormat="1">
      <c r="A1023" s="21"/>
      <c r="C1023" s="293"/>
    </row>
    <row r="1024" spans="1:3" s="8" customFormat="1">
      <c r="A1024" s="21"/>
      <c r="C1024" s="293"/>
    </row>
    <row r="1025" spans="1:3" s="8" customFormat="1">
      <c r="A1025" s="21"/>
      <c r="C1025" s="293"/>
    </row>
    <row r="1026" spans="1:3" s="8" customFormat="1">
      <c r="A1026" s="18"/>
      <c r="C1026" s="293"/>
    </row>
    <row r="1027" spans="1:3" s="8" customFormat="1">
      <c r="A1027" s="22"/>
      <c r="C1027" s="293"/>
    </row>
    <row r="1028" spans="1:3" s="8" customFormat="1">
      <c r="A1028" s="21"/>
      <c r="C1028" s="293"/>
    </row>
    <row r="1029" spans="1:3" s="8" customFormat="1">
      <c r="A1029" s="21"/>
      <c r="C1029" s="293"/>
    </row>
    <row r="1030" spans="1:3" s="8" customFormat="1">
      <c r="A1030" s="21"/>
      <c r="C1030" s="293"/>
    </row>
    <row r="1031" spans="1:3" s="8" customFormat="1">
      <c r="A1031" s="18"/>
      <c r="C1031" s="293"/>
    </row>
    <row r="1032" spans="1:3" s="8" customFormat="1">
      <c r="A1032" s="21"/>
      <c r="C1032" s="293"/>
    </row>
    <row r="1033" spans="1:3" s="8" customFormat="1">
      <c r="A1033" s="21"/>
      <c r="C1033" s="293"/>
    </row>
    <row r="1034" spans="1:3" s="8" customFormat="1">
      <c r="A1034" s="21"/>
      <c r="C1034" s="293"/>
    </row>
    <row r="1035" spans="1:3" s="8" customFormat="1">
      <c r="A1035" s="21"/>
      <c r="C1035" s="293"/>
    </row>
    <row r="1036" spans="1:3" s="8" customFormat="1">
      <c r="A1036" s="21"/>
      <c r="C1036" s="293"/>
    </row>
    <row r="1037" spans="1:3" s="8" customFormat="1">
      <c r="A1037" s="21"/>
      <c r="C1037" s="293"/>
    </row>
    <row r="1038" spans="1:3" s="8" customFormat="1">
      <c r="A1038" s="3"/>
      <c r="C1038" s="293"/>
    </row>
    <row r="1039" spans="1:3" s="8" customFormat="1">
      <c r="A1039" s="21"/>
      <c r="C1039" s="293"/>
    </row>
    <row r="1040" spans="1:3" s="8" customFormat="1">
      <c r="A1040" s="21"/>
      <c r="C1040" s="293"/>
    </row>
    <row r="1041" spans="1:3" s="8" customFormat="1">
      <c r="A1041" s="3"/>
      <c r="C1041" s="293"/>
    </row>
    <row r="1042" spans="1:3" s="8" customFormat="1">
      <c r="A1042" s="21"/>
      <c r="C1042" s="293"/>
    </row>
    <row r="1043" spans="1:3" s="8" customFormat="1">
      <c r="A1043" s="21"/>
      <c r="C1043" s="293"/>
    </row>
    <row r="1044" spans="1:3" s="8" customFormat="1">
      <c r="A1044" s="21"/>
      <c r="C1044" s="293"/>
    </row>
    <row r="1045" spans="1:3" s="8" customFormat="1">
      <c r="A1045" s="3"/>
      <c r="C1045" s="293"/>
    </row>
    <row r="1046" spans="1:3" s="8" customFormat="1">
      <c r="A1046" s="21"/>
      <c r="C1046" s="293"/>
    </row>
    <row r="1047" spans="1:3" s="8" customFormat="1">
      <c r="A1047" s="21"/>
      <c r="C1047" s="293"/>
    </row>
    <row r="1048" spans="1:3" s="8" customFormat="1">
      <c r="A1048" s="21"/>
      <c r="C1048" s="293"/>
    </row>
    <row r="1049" spans="1:3" s="8" customFormat="1">
      <c r="A1049" s="21"/>
      <c r="C1049" s="293"/>
    </row>
    <row r="1050" spans="1:3" s="8" customFormat="1">
      <c r="A1050" s="21"/>
      <c r="C1050" s="293"/>
    </row>
    <row r="1051" spans="1:3" s="8" customFormat="1">
      <c r="A1051" s="21"/>
      <c r="C1051" s="293"/>
    </row>
    <row r="1052" spans="1:3" s="8" customFormat="1">
      <c r="A1052" s="21"/>
      <c r="C1052" s="293"/>
    </row>
    <row r="1053" spans="1:3" s="8" customFormat="1">
      <c r="A1053" s="21"/>
      <c r="C1053" s="293"/>
    </row>
    <row r="1054" spans="1:3" s="8" customFormat="1">
      <c r="A1054" s="21"/>
      <c r="C1054" s="293"/>
    </row>
    <row r="1055" spans="1:3" s="8" customFormat="1">
      <c r="A1055" s="21"/>
      <c r="C1055" s="293"/>
    </row>
    <row r="1056" spans="1:3" s="8" customFormat="1">
      <c r="A1056" s="21"/>
      <c r="C1056" s="293"/>
    </row>
    <row r="1057" spans="1:3" s="8" customFormat="1">
      <c r="A1057" s="21"/>
      <c r="C1057" s="293"/>
    </row>
    <row r="1058" spans="1:3" s="8" customFormat="1">
      <c r="A1058" s="21"/>
      <c r="C1058" s="293"/>
    </row>
    <row r="1059" spans="1:3" s="8" customFormat="1">
      <c r="A1059" s="21"/>
      <c r="C1059" s="293"/>
    </row>
    <row r="1060" spans="1:3" s="8" customFormat="1">
      <c r="A1060" s="21"/>
      <c r="C1060" s="293"/>
    </row>
    <row r="1061" spans="1:3" s="8" customFormat="1">
      <c r="A1061" s="21"/>
      <c r="C1061" s="293"/>
    </row>
    <row r="1062" spans="1:3" s="8" customFormat="1">
      <c r="A1062" s="21"/>
      <c r="C1062" s="293"/>
    </row>
    <row r="1063" spans="1:3" s="8" customFormat="1">
      <c r="A1063" s="21"/>
      <c r="C1063" s="293"/>
    </row>
    <row r="1064" spans="1:3" s="8" customFormat="1">
      <c r="A1064" s="18"/>
      <c r="C1064" s="293"/>
    </row>
    <row r="1065" spans="1:3" s="8" customFormat="1">
      <c r="A1065" s="22"/>
      <c r="C1065" s="293"/>
    </row>
    <row r="1066" spans="1:3" s="8" customFormat="1">
      <c r="A1066" s="21"/>
      <c r="C1066" s="293"/>
    </row>
    <row r="1067" spans="1:3" s="8" customFormat="1">
      <c r="A1067" s="21"/>
      <c r="C1067" s="293"/>
    </row>
    <row r="1068" spans="1:3" s="8" customFormat="1">
      <c r="A1068" s="21"/>
      <c r="C1068" s="293"/>
    </row>
    <row r="1069" spans="1:3" s="8" customFormat="1">
      <c r="A1069" s="18"/>
      <c r="C1069" s="293"/>
    </row>
    <row r="1070" spans="1:3" s="8" customFormat="1">
      <c r="A1070" s="21"/>
      <c r="C1070" s="293"/>
    </row>
    <row r="1071" spans="1:3" s="8" customFormat="1">
      <c r="A1071" s="21"/>
      <c r="C1071" s="293"/>
    </row>
    <row r="1072" spans="1:3" s="8" customFormat="1">
      <c r="A1072" s="21"/>
      <c r="C1072" s="293"/>
    </row>
    <row r="1073" spans="1:3" s="8" customFormat="1">
      <c r="A1073" s="21"/>
      <c r="C1073" s="293"/>
    </row>
    <row r="1074" spans="1:3" s="8" customFormat="1">
      <c r="A1074" s="21"/>
      <c r="C1074" s="293"/>
    </row>
    <row r="1075" spans="1:3" s="8" customFormat="1">
      <c r="A1075" s="21"/>
      <c r="C1075" s="293"/>
    </row>
    <row r="1076" spans="1:3" s="8" customFormat="1">
      <c r="A1076" s="21"/>
      <c r="C1076" s="293"/>
    </row>
    <row r="1077" spans="1:3" s="8" customFormat="1">
      <c r="A1077" s="21"/>
      <c r="C1077" s="293"/>
    </row>
    <row r="1078" spans="1:3" s="8" customFormat="1">
      <c r="A1078" s="21"/>
      <c r="C1078" s="293"/>
    </row>
    <row r="1079" spans="1:3" s="8" customFormat="1">
      <c r="A1079" s="21"/>
      <c r="C1079" s="293"/>
    </row>
    <row r="1080" spans="1:3" s="8" customFormat="1">
      <c r="A1080" s="21"/>
      <c r="C1080" s="293"/>
    </row>
    <row r="1081" spans="1:3" s="8" customFormat="1">
      <c r="A1081" s="21"/>
      <c r="C1081" s="293"/>
    </row>
    <row r="1082" spans="1:3" s="8" customFormat="1">
      <c r="A1082" s="3"/>
      <c r="C1082" s="293"/>
    </row>
    <row r="1083" spans="1:3" s="8" customFormat="1">
      <c r="A1083" s="21"/>
      <c r="C1083" s="293"/>
    </row>
    <row r="1084" spans="1:3" s="8" customFormat="1">
      <c r="A1084" s="21"/>
      <c r="C1084" s="293"/>
    </row>
    <row r="1085" spans="1:3" s="8" customFormat="1">
      <c r="A1085" s="3"/>
      <c r="C1085" s="293"/>
    </row>
    <row r="1086" spans="1:3" s="8" customFormat="1">
      <c r="A1086" s="21"/>
      <c r="C1086" s="293"/>
    </row>
    <row r="1087" spans="1:3" s="8" customFormat="1">
      <c r="A1087" s="21"/>
      <c r="C1087" s="293"/>
    </row>
    <row r="1088" spans="1:3" s="8" customFormat="1">
      <c r="A1088" s="3"/>
      <c r="C1088" s="293"/>
    </row>
    <row r="1089" spans="1:3" s="8" customFormat="1">
      <c r="A1089" s="21"/>
      <c r="C1089" s="293"/>
    </row>
    <row r="1090" spans="1:3" s="8" customFormat="1">
      <c r="A1090" s="21"/>
      <c r="C1090" s="293"/>
    </row>
    <row r="1091" spans="1:3" s="8" customFormat="1">
      <c r="A1091" s="21"/>
      <c r="C1091" s="293"/>
    </row>
    <row r="1092" spans="1:3" s="8" customFormat="1">
      <c r="A1092" s="21"/>
      <c r="C1092" s="293"/>
    </row>
    <row r="1093" spans="1:3" s="8" customFormat="1">
      <c r="A1093" s="18"/>
      <c r="C1093" s="293"/>
    </row>
    <row r="1094" spans="1:3" s="8" customFormat="1">
      <c r="A1094" s="12"/>
      <c r="C1094" s="293"/>
    </row>
    <row r="1095" spans="1:3" s="8" customFormat="1">
      <c r="A1095" s="21"/>
      <c r="C1095" s="293"/>
    </row>
    <row r="1096" spans="1:3" s="8" customFormat="1">
      <c r="A1096" s="21"/>
      <c r="C1096" s="293"/>
    </row>
    <row r="1097" spans="1:3" s="8" customFormat="1">
      <c r="A1097" s="21"/>
      <c r="C1097" s="293"/>
    </row>
    <row r="1098" spans="1:3" s="8" customFormat="1">
      <c r="A1098" s="18"/>
      <c r="C1098" s="293"/>
    </row>
    <row r="1099" spans="1:3" s="8" customFormat="1">
      <c r="A1099" s="3"/>
      <c r="C1099" s="293"/>
    </row>
    <row r="1100" spans="1:3" s="8" customFormat="1">
      <c r="A1100" s="21"/>
      <c r="C1100" s="293"/>
    </row>
    <row r="1101" spans="1:3" s="8" customFormat="1">
      <c r="A1101" s="21"/>
      <c r="C1101" s="293"/>
    </row>
    <row r="1102" spans="1:3" s="8" customFormat="1">
      <c r="A1102" s="21"/>
      <c r="C1102" s="293"/>
    </row>
    <row r="1103" spans="1:3" s="8" customFormat="1">
      <c r="A1103" s="21"/>
      <c r="C1103" s="293"/>
    </row>
    <row r="1104" spans="1:3" s="8" customFormat="1">
      <c r="A1104" s="21"/>
      <c r="C1104" s="293"/>
    </row>
    <row r="1105" spans="1:3" s="8" customFormat="1">
      <c r="A1105" s="3"/>
      <c r="C1105" s="293"/>
    </row>
    <row r="1106" spans="1:3" s="8" customFormat="1">
      <c r="A1106" s="21"/>
      <c r="C1106" s="293"/>
    </row>
    <row r="1107" spans="1:3" s="8" customFormat="1">
      <c r="A1107" s="21"/>
      <c r="C1107" s="293"/>
    </row>
    <row r="1108" spans="1:3" s="8" customFormat="1">
      <c r="A1108" s="3"/>
      <c r="C1108" s="293"/>
    </row>
    <row r="1109" spans="1:3" s="8" customFormat="1">
      <c r="A1109" s="21"/>
      <c r="C1109" s="293"/>
    </row>
    <row r="1110" spans="1:3" s="8" customFormat="1">
      <c r="A1110" s="21"/>
      <c r="C1110" s="293"/>
    </row>
    <row r="1111" spans="1:3" s="8" customFormat="1">
      <c r="A1111" s="21"/>
      <c r="C1111" s="293"/>
    </row>
    <row r="1112" spans="1:3" s="8" customFormat="1">
      <c r="A1112" s="21"/>
      <c r="C1112" s="293"/>
    </row>
    <row r="1113" spans="1:3" s="8" customFormat="1">
      <c r="A1113" s="18"/>
      <c r="C1113" s="293"/>
    </row>
    <row r="1114" spans="1:3" s="8" customFormat="1">
      <c r="A1114" s="12"/>
      <c r="C1114" s="293"/>
    </row>
    <row r="1115" spans="1:3" s="8" customFormat="1">
      <c r="A1115" s="21"/>
      <c r="C1115" s="293"/>
    </row>
    <row r="1116" spans="1:3" s="8" customFormat="1">
      <c r="A1116" s="21"/>
      <c r="C1116" s="293"/>
    </row>
    <row r="1117" spans="1:3" s="8" customFormat="1">
      <c r="A1117" s="21"/>
      <c r="C1117" s="293"/>
    </row>
    <row r="1118" spans="1:3" s="8" customFormat="1">
      <c r="A1118" s="18"/>
      <c r="C1118" s="293"/>
    </row>
    <row r="1119" spans="1:3" s="8" customFormat="1">
      <c r="A1119" s="21"/>
      <c r="C1119" s="293"/>
    </row>
    <row r="1120" spans="1:3" s="8" customFormat="1">
      <c r="A1120" s="21"/>
      <c r="C1120" s="293"/>
    </row>
    <row r="1121" spans="1:3" s="8" customFormat="1">
      <c r="A1121" s="21"/>
      <c r="C1121" s="293"/>
    </row>
    <row r="1122" spans="1:3" s="8" customFormat="1">
      <c r="A1122" s="3"/>
      <c r="C1122" s="293"/>
    </row>
    <row r="1123" spans="1:3" s="8" customFormat="1">
      <c r="A1123" s="21"/>
      <c r="C1123" s="293"/>
    </row>
    <row r="1124" spans="1:3" s="8" customFormat="1">
      <c r="A1124" s="21"/>
      <c r="C1124" s="293"/>
    </row>
    <row r="1125" spans="1:3" s="8" customFormat="1">
      <c r="A1125" s="3"/>
      <c r="C1125" s="293"/>
    </row>
    <row r="1126" spans="1:3" s="8" customFormat="1">
      <c r="A1126" s="21"/>
      <c r="C1126" s="293"/>
    </row>
    <row r="1127" spans="1:3" s="8" customFormat="1">
      <c r="A1127" s="21"/>
      <c r="C1127" s="293"/>
    </row>
    <row r="1128" spans="1:3" s="8" customFormat="1">
      <c r="A1128" s="3"/>
      <c r="C1128" s="293"/>
    </row>
    <row r="1129" spans="1:3" s="8" customFormat="1">
      <c r="A1129" s="21"/>
      <c r="C1129" s="293"/>
    </row>
    <row r="1130" spans="1:3" s="8" customFormat="1">
      <c r="A1130" s="21"/>
      <c r="C1130" s="293"/>
    </row>
    <row r="1131" spans="1:3" s="8" customFormat="1">
      <c r="A1131" s="3"/>
      <c r="C1131" s="293"/>
    </row>
    <row r="1132" spans="1:3" s="8" customFormat="1">
      <c r="A1132" s="21"/>
      <c r="C1132" s="293"/>
    </row>
    <row r="1133" spans="1:3" s="8" customFormat="1">
      <c r="A1133" s="21"/>
      <c r="C1133" s="293"/>
    </row>
    <row r="1134" spans="1:3" s="8" customFormat="1">
      <c r="A1134" s="3"/>
      <c r="C1134" s="293"/>
    </row>
    <row r="1135" spans="1:3" s="8" customFormat="1">
      <c r="A1135" s="21"/>
      <c r="C1135" s="293"/>
    </row>
    <row r="1136" spans="1:3" s="8" customFormat="1">
      <c r="A1136" s="21"/>
      <c r="C1136" s="293"/>
    </row>
    <row r="1137" spans="1:3" s="8" customFormat="1">
      <c r="A1137" s="21"/>
      <c r="C1137" s="293"/>
    </row>
    <row r="1138" spans="1:3" s="8" customFormat="1">
      <c r="A1138" s="21"/>
      <c r="C1138" s="293"/>
    </row>
    <row r="1139" spans="1:3" s="8" customFormat="1">
      <c r="A1139" s="21"/>
      <c r="C1139" s="293"/>
    </row>
    <row r="1140" spans="1:3" s="8" customFormat="1">
      <c r="A1140" s="3"/>
      <c r="C1140" s="293"/>
    </row>
    <row r="1141" spans="1:3" s="8" customFormat="1">
      <c r="A1141" s="21"/>
      <c r="C1141" s="293"/>
    </row>
    <row r="1142" spans="1:3" s="8" customFormat="1">
      <c r="A1142" s="21"/>
      <c r="C1142" s="293"/>
    </row>
    <row r="1143" spans="1:3" s="8" customFormat="1">
      <c r="A1143" s="21"/>
      <c r="C1143" s="293"/>
    </row>
    <row r="1144" spans="1:3" s="8" customFormat="1">
      <c r="A1144" s="21"/>
      <c r="C1144" s="293"/>
    </row>
    <row r="1145" spans="1:3" s="8" customFormat="1">
      <c r="A1145" s="21"/>
      <c r="C1145" s="293"/>
    </row>
    <row r="1146" spans="1:3" s="8" customFormat="1">
      <c r="A1146" s="21"/>
      <c r="C1146" s="293"/>
    </row>
    <row r="1147" spans="1:3" s="8" customFormat="1">
      <c r="A1147" s="18"/>
      <c r="C1147" s="293"/>
    </row>
    <row r="1148" spans="1:3" s="8" customFormat="1">
      <c r="A1148" s="21"/>
      <c r="C1148" s="293"/>
    </row>
    <row r="1149" spans="1:3" s="8" customFormat="1">
      <c r="A1149" s="21"/>
      <c r="C1149" s="293"/>
    </row>
    <row r="1150" spans="1:3" s="8" customFormat="1">
      <c r="A1150" s="21"/>
      <c r="C1150" s="293"/>
    </row>
    <row r="1151" spans="1:3" s="8" customFormat="1">
      <c r="A1151" s="21"/>
      <c r="C1151" s="293"/>
    </row>
    <row r="1152" spans="1:3" s="8" customFormat="1">
      <c r="A1152" s="21"/>
      <c r="C1152" s="293"/>
    </row>
    <row r="1153" spans="1:3" s="8" customFormat="1">
      <c r="A1153" s="21"/>
      <c r="C1153" s="293"/>
    </row>
    <row r="1154" spans="1:3" s="8" customFormat="1">
      <c r="A1154" s="21"/>
      <c r="C1154" s="293"/>
    </row>
    <row r="1155" spans="1:3" s="8" customFormat="1">
      <c r="A1155" s="18"/>
      <c r="C1155" s="293"/>
    </row>
    <row r="1156" spans="1:3" s="8" customFormat="1">
      <c r="A1156" s="12"/>
      <c r="C1156" s="293"/>
    </row>
    <row r="1157" spans="1:3" s="8" customFormat="1">
      <c r="A1157" s="21"/>
      <c r="C1157" s="293"/>
    </row>
    <row r="1158" spans="1:3" s="8" customFormat="1">
      <c r="A1158" s="21"/>
      <c r="C1158" s="293"/>
    </row>
    <row r="1159" spans="1:3" s="8" customFormat="1">
      <c r="A1159" s="21"/>
      <c r="C1159" s="293"/>
    </row>
    <row r="1160" spans="1:3" s="8" customFormat="1">
      <c r="A1160" s="18"/>
      <c r="C1160" s="293"/>
    </row>
    <row r="1161" spans="1:3" s="8" customFormat="1">
      <c r="A1161" s="3"/>
      <c r="C1161" s="293"/>
    </row>
    <row r="1162" spans="1:3" s="8" customFormat="1">
      <c r="A1162" s="21"/>
      <c r="C1162" s="293"/>
    </row>
    <row r="1163" spans="1:3" s="8" customFormat="1">
      <c r="A1163" s="21"/>
      <c r="C1163" s="293"/>
    </row>
    <row r="1164" spans="1:3" s="8" customFormat="1">
      <c r="A1164" s="3"/>
      <c r="C1164" s="293"/>
    </row>
    <row r="1165" spans="1:3" s="8" customFormat="1">
      <c r="A1165" s="21"/>
      <c r="C1165" s="293"/>
    </row>
    <row r="1166" spans="1:3" s="8" customFormat="1">
      <c r="A1166" s="21"/>
      <c r="C1166" s="293"/>
    </row>
    <row r="1167" spans="1:3" s="8" customFormat="1">
      <c r="A1167" s="3"/>
      <c r="C1167" s="293"/>
    </row>
    <row r="1168" spans="1:3" s="8" customFormat="1">
      <c r="A1168" s="21"/>
      <c r="C1168" s="293"/>
    </row>
    <row r="1169" spans="1:3" s="8" customFormat="1">
      <c r="A1169" s="21"/>
      <c r="C1169" s="293"/>
    </row>
    <row r="1170" spans="1:3" s="8" customFormat="1">
      <c r="A1170" s="3"/>
      <c r="C1170" s="293"/>
    </row>
    <row r="1171" spans="1:3" s="8" customFormat="1">
      <c r="A1171" s="21"/>
      <c r="C1171" s="293"/>
    </row>
    <row r="1172" spans="1:3" s="8" customFormat="1">
      <c r="A1172" s="21"/>
      <c r="C1172" s="293"/>
    </row>
    <row r="1173" spans="1:3" s="8" customFormat="1">
      <c r="A1173" s="21"/>
      <c r="C1173" s="293"/>
    </row>
    <row r="1174" spans="1:3" s="8" customFormat="1">
      <c r="A1174" s="21"/>
      <c r="C1174" s="293"/>
    </row>
    <row r="1175" spans="1:3" s="8" customFormat="1">
      <c r="A1175" s="21"/>
      <c r="C1175" s="293"/>
    </row>
    <row r="1176" spans="1:3" s="8" customFormat="1">
      <c r="A1176" s="3"/>
      <c r="C1176" s="293"/>
    </row>
    <row r="1177" spans="1:3" s="8" customFormat="1">
      <c r="A1177" s="21"/>
      <c r="C1177" s="293"/>
    </row>
    <row r="1178" spans="1:3" s="8" customFormat="1">
      <c r="A1178" s="21"/>
      <c r="C1178" s="293"/>
    </row>
    <row r="1179" spans="1:3" s="8" customFormat="1">
      <c r="A1179" s="3"/>
      <c r="C1179" s="293"/>
    </row>
    <row r="1180" spans="1:3" s="8" customFormat="1">
      <c r="A1180" s="21"/>
      <c r="C1180" s="293"/>
    </row>
    <row r="1181" spans="1:3" s="8" customFormat="1">
      <c r="A1181" s="21"/>
      <c r="C1181" s="293"/>
    </row>
    <row r="1182" spans="1:3" s="8" customFormat="1">
      <c r="A1182" s="3"/>
      <c r="C1182" s="293"/>
    </row>
    <row r="1183" spans="1:3" s="8" customFormat="1">
      <c r="A1183" s="21"/>
      <c r="C1183" s="293"/>
    </row>
    <row r="1184" spans="1:3" s="8" customFormat="1">
      <c r="A1184" s="21"/>
      <c r="C1184" s="293"/>
    </row>
    <row r="1185" spans="1:3" s="8" customFormat="1">
      <c r="A1185" s="3"/>
      <c r="C1185" s="293"/>
    </row>
    <row r="1186" spans="1:3" s="8" customFormat="1">
      <c r="A1186" s="21"/>
      <c r="C1186" s="293"/>
    </row>
    <row r="1187" spans="1:3" s="8" customFormat="1">
      <c r="A1187" s="21"/>
      <c r="C1187" s="293"/>
    </row>
    <row r="1188" spans="1:3" s="8" customFormat="1">
      <c r="A1188" s="21"/>
      <c r="C1188" s="293"/>
    </row>
    <row r="1189" spans="1:3" s="8" customFormat="1">
      <c r="A1189" s="21"/>
      <c r="C1189" s="293"/>
    </row>
    <row r="1190" spans="1:3" s="8" customFormat="1">
      <c r="A1190" s="21"/>
      <c r="C1190" s="293"/>
    </row>
    <row r="1191" spans="1:3" s="8" customFormat="1">
      <c r="A1191" s="21"/>
      <c r="C1191" s="293"/>
    </row>
    <row r="1192" spans="1:3" s="8" customFormat="1">
      <c r="A1192" s="18"/>
      <c r="C1192" s="293"/>
    </row>
    <row r="1193" spans="1:3" s="8" customFormat="1">
      <c r="A1193" s="22"/>
      <c r="C1193" s="293"/>
    </row>
    <row r="1194" spans="1:3" s="8" customFormat="1">
      <c r="A1194" s="21"/>
      <c r="C1194" s="293"/>
    </row>
    <row r="1195" spans="1:3" s="8" customFormat="1">
      <c r="A1195" s="21"/>
      <c r="C1195" s="293"/>
    </row>
    <row r="1196" spans="1:3" s="8" customFormat="1">
      <c r="A1196" s="21"/>
      <c r="C1196" s="293"/>
    </row>
    <row r="1197" spans="1:3" s="8" customFormat="1">
      <c r="A1197" s="18"/>
      <c r="C1197" s="293"/>
    </row>
    <row r="1198" spans="1:3" s="8" customFormat="1">
      <c r="A1198" s="21"/>
      <c r="C1198" s="293"/>
    </row>
    <row r="1199" spans="1:3" s="8" customFormat="1">
      <c r="A1199" s="21"/>
      <c r="C1199" s="293"/>
    </row>
    <row r="1200" spans="1:3" s="8" customFormat="1">
      <c r="A1200" s="21"/>
      <c r="C1200" s="293"/>
    </row>
    <row r="1201" spans="1:3" s="8" customFormat="1">
      <c r="A1201" s="3"/>
      <c r="C1201" s="293"/>
    </row>
    <row r="1202" spans="1:3" s="8" customFormat="1">
      <c r="A1202" s="21"/>
      <c r="C1202" s="293"/>
    </row>
    <row r="1203" spans="1:3" s="8" customFormat="1">
      <c r="A1203" s="21"/>
      <c r="C1203" s="293"/>
    </row>
    <row r="1204" spans="1:3" s="8" customFormat="1">
      <c r="A1204" s="21"/>
      <c r="C1204" s="293"/>
    </row>
    <row r="1205" spans="1:3" s="8" customFormat="1">
      <c r="A1205" s="21"/>
      <c r="C1205" s="293"/>
    </row>
    <row r="1206" spans="1:3" s="8" customFormat="1">
      <c r="A1206" s="21"/>
      <c r="C1206" s="293"/>
    </row>
    <row r="1207" spans="1:3" s="8" customFormat="1">
      <c r="A1207" s="3"/>
      <c r="C1207" s="293"/>
    </row>
    <row r="1208" spans="1:3" s="8" customFormat="1">
      <c r="A1208" s="21"/>
      <c r="C1208" s="293"/>
    </row>
    <row r="1209" spans="1:3" s="8" customFormat="1">
      <c r="A1209" s="21"/>
      <c r="C1209" s="293"/>
    </row>
    <row r="1210" spans="1:3" s="8" customFormat="1">
      <c r="A1210" s="21"/>
      <c r="C1210" s="293"/>
    </row>
    <row r="1211" spans="1:3" s="8" customFormat="1">
      <c r="A1211" s="21"/>
      <c r="C1211" s="293"/>
    </row>
    <row r="1212" spans="1:3" s="8" customFormat="1">
      <c r="A1212" s="21"/>
      <c r="C1212" s="293"/>
    </row>
    <row r="1213" spans="1:3" s="8" customFormat="1">
      <c r="A1213" s="21"/>
      <c r="C1213" s="293"/>
    </row>
    <row r="1214" spans="1:3" s="8" customFormat="1">
      <c r="A1214" s="21"/>
      <c r="C1214" s="293"/>
    </row>
    <row r="1215" spans="1:3" s="8" customFormat="1">
      <c r="A1215" s="21"/>
      <c r="C1215" s="293"/>
    </row>
    <row r="1216" spans="1:3" s="8" customFormat="1">
      <c r="A1216" s="21"/>
      <c r="C1216" s="293"/>
    </row>
    <row r="1217" spans="1:3" s="8" customFormat="1">
      <c r="A1217" s="21"/>
      <c r="C1217" s="293"/>
    </row>
    <row r="1218" spans="1:3" s="8" customFormat="1">
      <c r="A1218" s="21"/>
      <c r="C1218" s="293"/>
    </row>
    <row r="1219" spans="1:3" s="8" customFormat="1">
      <c r="A1219" s="21"/>
      <c r="C1219" s="293"/>
    </row>
    <row r="1220" spans="1:3" s="8" customFormat="1">
      <c r="A1220" s="21"/>
      <c r="C1220" s="293"/>
    </row>
    <row r="1221" spans="1:3" s="8" customFormat="1">
      <c r="A1221" s="21"/>
      <c r="C1221" s="293"/>
    </row>
    <row r="1222" spans="1:3" s="8" customFormat="1">
      <c r="A1222" s="21"/>
      <c r="C1222" s="293"/>
    </row>
    <row r="1223" spans="1:3" s="8" customFormat="1">
      <c r="A1223" s="21"/>
      <c r="C1223" s="293"/>
    </row>
    <row r="1224" spans="1:3" s="8" customFormat="1">
      <c r="A1224" s="18"/>
      <c r="C1224" s="293"/>
    </row>
    <row r="1225" spans="1:3" s="8" customFormat="1">
      <c r="A1225" s="22"/>
      <c r="C1225" s="293"/>
    </row>
    <row r="1226" spans="1:3" s="8" customFormat="1">
      <c r="A1226" s="21"/>
      <c r="C1226" s="293"/>
    </row>
    <row r="1227" spans="1:3" s="8" customFormat="1">
      <c r="A1227" s="21"/>
      <c r="C1227" s="293"/>
    </row>
    <row r="1228" spans="1:3" s="8" customFormat="1">
      <c r="A1228" s="3"/>
      <c r="C1228" s="293"/>
    </row>
    <row r="1229" spans="1:3" s="8" customFormat="1">
      <c r="A1229" s="3"/>
      <c r="C1229" s="293"/>
    </row>
    <row r="1230" spans="1:3" s="8" customFormat="1">
      <c r="A1230" s="21"/>
      <c r="C1230" s="293"/>
    </row>
    <row r="1231" spans="1:3" s="8" customFormat="1">
      <c r="A1231" s="18"/>
      <c r="C1231" s="293"/>
    </row>
    <row r="1232" spans="1:3" s="8" customFormat="1">
      <c r="A1232" s="21"/>
      <c r="C1232" s="293"/>
    </row>
    <row r="1233" spans="1:3" s="8" customFormat="1">
      <c r="A1233" s="21"/>
      <c r="C1233" s="293"/>
    </row>
    <row r="1234" spans="1:3" s="8" customFormat="1">
      <c r="A1234" s="21"/>
      <c r="C1234" s="293"/>
    </row>
    <row r="1235" spans="1:3" s="8" customFormat="1">
      <c r="A1235" s="3"/>
      <c r="C1235" s="293"/>
    </row>
    <row r="1236" spans="1:3" s="8" customFormat="1">
      <c r="A1236" s="21"/>
      <c r="C1236" s="293"/>
    </row>
    <row r="1237" spans="1:3" s="8" customFormat="1">
      <c r="A1237" s="21"/>
      <c r="C1237" s="293"/>
    </row>
    <row r="1238" spans="1:3" s="8" customFormat="1">
      <c r="A1238" s="21"/>
      <c r="C1238" s="293"/>
    </row>
    <row r="1239" spans="1:3" s="8" customFormat="1">
      <c r="A1239" s="21"/>
      <c r="C1239" s="293"/>
    </row>
    <row r="1240" spans="1:3" s="8" customFormat="1">
      <c r="A1240" s="21"/>
      <c r="C1240" s="293"/>
    </row>
    <row r="1241" spans="1:3" s="8" customFormat="1">
      <c r="A1241" s="3"/>
      <c r="C1241" s="293"/>
    </row>
    <row r="1242" spans="1:3" s="8" customFormat="1">
      <c r="A1242" s="21"/>
      <c r="C1242" s="293"/>
    </row>
    <row r="1243" spans="1:3" s="8" customFormat="1">
      <c r="A1243" s="21"/>
      <c r="C1243" s="293"/>
    </row>
    <row r="1244" spans="1:3" s="8" customFormat="1">
      <c r="A1244" s="3"/>
      <c r="C1244" s="293"/>
    </row>
    <row r="1245" spans="1:3" s="8" customFormat="1">
      <c r="A1245" s="21"/>
      <c r="C1245" s="293"/>
    </row>
    <row r="1246" spans="1:3" s="8" customFormat="1">
      <c r="A1246" s="21"/>
      <c r="C1246" s="293"/>
    </row>
    <row r="1247" spans="1:3" s="8" customFormat="1">
      <c r="A1247" s="21"/>
      <c r="C1247" s="293"/>
    </row>
    <row r="1248" spans="1:3" s="8" customFormat="1">
      <c r="A1248" s="21"/>
      <c r="C1248" s="293"/>
    </row>
    <row r="1249" spans="1:3" s="8" customFormat="1">
      <c r="A1249" s="18"/>
      <c r="C1249" s="293"/>
    </row>
    <row r="1250" spans="1:3" s="8" customFormat="1">
      <c r="A1250" s="22"/>
      <c r="C1250" s="293"/>
    </row>
    <row r="1251" spans="1:3" s="8" customFormat="1">
      <c r="A1251" s="21"/>
      <c r="C1251" s="293"/>
    </row>
    <row r="1252" spans="1:3" s="8" customFormat="1">
      <c r="A1252" s="21"/>
      <c r="C1252" s="293"/>
    </row>
    <row r="1253" spans="1:3" s="8" customFormat="1">
      <c r="A1253" s="21"/>
      <c r="C1253" s="293"/>
    </row>
    <row r="1254" spans="1:3" s="8" customFormat="1">
      <c r="A1254" s="18"/>
      <c r="C1254" s="293"/>
    </row>
    <row r="1255" spans="1:3" s="8" customFormat="1">
      <c r="A1255" s="21"/>
      <c r="C1255" s="293"/>
    </row>
    <row r="1256" spans="1:3" s="8" customFormat="1">
      <c r="A1256" s="21"/>
      <c r="C1256" s="293"/>
    </row>
    <row r="1257" spans="1:3" s="8" customFormat="1">
      <c r="A1257" s="21"/>
      <c r="C1257" s="293"/>
    </row>
    <row r="1258" spans="1:3" s="8" customFormat="1">
      <c r="A1258" s="21"/>
      <c r="C1258" s="293"/>
    </row>
    <row r="1259" spans="1:3" s="8" customFormat="1">
      <c r="A1259" s="21"/>
      <c r="C1259" s="293"/>
    </row>
    <row r="1260" spans="1:3" s="8" customFormat="1">
      <c r="A1260" s="21"/>
      <c r="C1260" s="293"/>
    </row>
    <row r="1261" spans="1:3" s="8" customFormat="1">
      <c r="A1261" s="21"/>
      <c r="C1261" s="293"/>
    </row>
    <row r="1262" spans="1:3" s="8" customFormat="1">
      <c r="A1262" s="21"/>
      <c r="C1262" s="293"/>
    </row>
    <row r="1263" spans="1:3" s="8" customFormat="1">
      <c r="A1263" s="21"/>
      <c r="C1263" s="293"/>
    </row>
    <row r="1264" spans="1:3" s="8" customFormat="1">
      <c r="A1264" s="21"/>
      <c r="C1264" s="293"/>
    </row>
    <row r="1265" spans="1:3" s="8" customFormat="1">
      <c r="A1265" s="21"/>
      <c r="C1265" s="293"/>
    </row>
    <row r="1266" spans="1:3" s="8" customFormat="1">
      <c r="A1266" s="21"/>
      <c r="C1266" s="293"/>
    </row>
    <row r="1267" spans="1:3" s="8" customFormat="1">
      <c r="A1267" s="21"/>
      <c r="C1267" s="293"/>
    </row>
    <row r="1268" spans="1:3" s="8" customFormat="1">
      <c r="A1268" s="21"/>
      <c r="C1268" s="293"/>
    </row>
    <row r="1269" spans="1:3" s="8" customFormat="1">
      <c r="A1269" s="21"/>
      <c r="C1269" s="293"/>
    </row>
    <row r="1270" spans="1:3" s="8" customFormat="1">
      <c r="A1270" s="21"/>
      <c r="C1270" s="293"/>
    </row>
    <row r="1271" spans="1:3" s="8" customFormat="1">
      <c r="A1271" s="21"/>
      <c r="C1271" s="293"/>
    </row>
    <row r="1272" spans="1:3" s="8" customFormat="1">
      <c r="A1272" s="21"/>
      <c r="C1272" s="293"/>
    </row>
    <row r="1273" spans="1:3" s="8" customFormat="1">
      <c r="A1273" s="21"/>
      <c r="C1273" s="293"/>
    </row>
    <row r="1274" spans="1:3" s="8" customFormat="1">
      <c r="A1274" s="21"/>
      <c r="C1274" s="293"/>
    </row>
    <row r="1275" spans="1:3" s="8" customFormat="1">
      <c r="A1275" s="3"/>
      <c r="C1275" s="293"/>
    </row>
    <row r="1276" spans="1:3" s="8" customFormat="1">
      <c r="A1276" s="18"/>
      <c r="C1276" s="293"/>
    </row>
    <row r="1277" spans="1:3" s="8" customFormat="1">
      <c r="A1277" s="21"/>
      <c r="C1277" s="293"/>
    </row>
    <row r="1278" spans="1:3" s="8" customFormat="1">
      <c r="A1278" s="21"/>
      <c r="C1278" s="293"/>
    </row>
    <row r="1279" spans="1:3" s="8" customFormat="1">
      <c r="A1279" s="21"/>
      <c r="C1279" s="293"/>
    </row>
    <row r="1280" spans="1:3" s="8" customFormat="1">
      <c r="A1280" s="21"/>
      <c r="C1280" s="293"/>
    </row>
    <row r="1281" spans="1:3" s="8" customFormat="1">
      <c r="A1281" s="3"/>
      <c r="C1281" s="293"/>
    </row>
    <row r="1282" spans="1:3" s="8" customFormat="1">
      <c r="A1282" s="3"/>
      <c r="C1282" s="293"/>
    </row>
    <row r="1283" spans="1:3" s="8" customFormat="1">
      <c r="A1283" s="18"/>
      <c r="C1283" s="293"/>
    </row>
    <row r="1284" spans="1:3" s="8" customFormat="1">
      <c r="A1284" s="22"/>
      <c r="C1284" s="293"/>
    </row>
    <row r="1285" spans="1:3" s="8" customFormat="1">
      <c r="A1285" s="21"/>
      <c r="C1285" s="293"/>
    </row>
    <row r="1286" spans="1:3" s="8" customFormat="1">
      <c r="A1286" s="21"/>
      <c r="C1286" s="293"/>
    </row>
    <row r="1287" spans="1:3" s="8" customFormat="1">
      <c r="A1287" s="21"/>
      <c r="C1287" s="293"/>
    </row>
    <row r="1288" spans="1:3" s="8" customFormat="1">
      <c r="A1288" s="21"/>
      <c r="C1288" s="293"/>
    </row>
    <row r="1289" spans="1:3" s="8" customFormat="1">
      <c r="A1289" s="21"/>
      <c r="C1289" s="293"/>
    </row>
    <row r="1290" spans="1:3" s="8" customFormat="1">
      <c r="A1290" s="18"/>
      <c r="C1290" s="293"/>
    </row>
    <row r="1291" spans="1:3" s="8" customFormat="1">
      <c r="A1291" s="21"/>
      <c r="C1291" s="293"/>
    </row>
    <row r="1292" spans="1:3" s="8" customFormat="1">
      <c r="A1292" s="21"/>
      <c r="C1292" s="293"/>
    </row>
    <row r="1293" spans="1:3" s="8" customFormat="1">
      <c r="A1293" s="21"/>
      <c r="C1293" s="293"/>
    </row>
    <row r="1294" spans="1:3" s="8" customFormat="1">
      <c r="A1294" s="21"/>
      <c r="C1294" s="293"/>
    </row>
    <row r="1295" spans="1:3" s="8" customFormat="1">
      <c r="A1295" s="21"/>
      <c r="C1295" s="293"/>
    </row>
    <row r="1296" spans="1:3" s="8" customFormat="1">
      <c r="A1296" s="21"/>
      <c r="C1296" s="293"/>
    </row>
    <row r="1297" spans="1:3" s="8" customFormat="1">
      <c r="A1297" s="21"/>
      <c r="C1297" s="293"/>
    </row>
    <row r="1298" spans="1:3" s="8" customFormat="1">
      <c r="A1298" s="21"/>
      <c r="C1298" s="293"/>
    </row>
    <row r="1299" spans="1:3" s="8" customFormat="1">
      <c r="A1299" s="21"/>
      <c r="C1299" s="293"/>
    </row>
    <row r="1300" spans="1:3" s="8" customFormat="1">
      <c r="A1300" s="3"/>
      <c r="C1300" s="293"/>
    </row>
    <row r="1301" spans="1:3" s="8" customFormat="1">
      <c r="A1301" s="21"/>
      <c r="C1301" s="293"/>
    </row>
    <row r="1302" spans="1:3" s="8" customFormat="1">
      <c r="A1302" s="21"/>
      <c r="C1302" s="293"/>
    </row>
    <row r="1303" spans="1:3" s="8" customFormat="1">
      <c r="A1303" s="21"/>
      <c r="C1303" s="293"/>
    </row>
    <row r="1304" spans="1:3" s="8" customFormat="1">
      <c r="A1304" s="21"/>
      <c r="C1304" s="293"/>
    </row>
    <row r="1305" spans="1:3" s="8" customFormat="1">
      <c r="A1305" s="21"/>
      <c r="C1305" s="293"/>
    </row>
    <row r="1306" spans="1:3" s="8" customFormat="1">
      <c r="A1306" s="21"/>
      <c r="C1306" s="293"/>
    </row>
    <row r="1307" spans="1:3" s="8" customFormat="1">
      <c r="A1307" s="21"/>
      <c r="C1307" s="293"/>
    </row>
    <row r="1308" spans="1:3" s="8" customFormat="1">
      <c r="A1308" s="18"/>
      <c r="C1308" s="293"/>
    </row>
    <row r="1309" spans="1:3" s="8" customFormat="1">
      <c r="A1309" s="22"/>
      <c r="C1309" s="293"/>
    </row>
    <row r="1310" spans="1:3" s="8" customFormat="1">
      <c r="A1310" s="21"/>
      <c r="C1310" s="293"/>
    </row>
    <row r="1311" spans="1:3" s="8" customFormat="1">
      <c r="A1311" s="21"/>
      <c r="C1311" s="293"/>
    </row>
    <row r="1312" spans="1:3" s="8" customFormat="1">
      <c r="A1312" s="21"/>
      <c r="C1312" s="293"/>
    </row>
    <row r="1313" spans="1:3" s="8" customFormat="1">
      <c r="A1313" s="18"/>
      <c r="C1313" s="293"/>
    </row>
    <row r="1314" spans="1:3" s="8" customFormat="1">
      <c r="A1314" s="3"/>
      <c r="C1314" s="293"/>
    </row>
    <row r="1315" spans="1:3" s="8" customFormat="1">
      <c r="A1315" s="21"/>
      <c r="C1315" s="293"/>
    </row>
    <row r="1316" spans="1:3" s="8" customFormat="1">
      <c r="A1316" s="21"/>
      <c r="C1316" s="293"/>
    </row>
    <row r="1317" spans="1:3" s="8" customFormat="1">
      <c r="A1317" s="21"/>
      <c r="C1317" s="293"/>
    </row>
    <row r="1318" spans="1:3" s="8" customFormat="1">
      <c r="A1318" s="21"/>
      <c r="C1318" s="293"/>
    </row>
    <row r="1319" spans="1:3" s="8" customFormat="1">
      <c r="A1319" s="21"/>
      <c r="C1319" s="293"/>
    </row>
    <row r="1320" spans="1:3" s="8" customFormat="1">
      <c r="A1320" s="21"/>
      <c r="C1320" s="293"/>
    </row>
    <row r="1321" spans="1:3" s="8" customFormat="1">
      <c r="A1321" s="21"/>
      <c r="C1321" s="293"/>
    </row>
    <row r="1322" spans="1:3" s="8" customFormat="1">
      <c r="A1322" s="21"/>
      <c r="C1322" s="293"/>
    </row>
    <row r="1323" spans="1:3" s="8" customFormat="1">
      <c r="A1323" s="3"/>
      <c r="C1323" s="293"/>
    </row>
    <row r="1324" spans="1:3" s="8" customFormat="1">
      <c r="A1324" s="21"/>
      <c r="C1324" s="293"/>
    </row>
    <row r="1325" spans="1:3" s="8" customFormat="1">
      <c r="A1325" s="21"/>
      <c r="C1325" s="293"/>
    </row>
    <row r="1326" spans="1:3" s="8" customFormat="1">
      <c r="A1326" s="3"/>
      <c r="C1326" s="293"/>
    </row>
    <row r="1327" spans="1:3" s="8" customFormat="1">
      <c r="A1327" s="21"/>
      <c r="C1327" s="293"/>
    </row>
    <row r="1328" spans="1:3" s="8" customFormat="1">
      <c r="A1328" s="21"/>
      <c r="C1328" s="293"/>
    </row>
    <row r="1329" spans="1:3" s="8" customFormat="1">
      <c r="A1329" s="21"/>
      <c r="C1329" s="293"/>
    </row>
    <row r="1330" spans="1:3" s="8" customFormat="1">
      <c r="A1330" s="21"/>
      <c r="C1330" s="293"/>
    </row>
    <row r="1331" spans="1:3" s="8" customFormat="1">
      <c r="A1331" s="21"/>
      <c r="C1331" s="293"/>
    </row>
    <row r="1332" spans="1:3" s="8" customFormat="1">
      <c r="A1332" s="21"/>
      <c r="C1332" s="293"/>
    </row>
    <row r="1333" spans="1:3" s="8" customFormat="1">
      <c r="A1333" s="21"/>
      <c r="C1333" s="293"/>
    </row>
    <row r="1334" spans="1:3" s="8" customFormat="1">
      <c r="A1334" s="21"/>
      <c r="C1334" s="293"/>
    </row>
    <row r="1335" spans="1:3" s="8" customFormat="1">
      <c r="A1335" s="18"/>
      <c r="C1335" s="293"/>
    </row>
    <row r="1336" spans="1:3" s="8" customFormat="1">
      <c r="A1336" s="22"/>
      <c r="C1336" s="293"/>
    </row>
    <row r="1337" spans="1:3" s="8" customFormat="1">
      <c r="A1337" s="21"/>
      <c r="C1337" s="293"/>
    </row>
    <row r="1338" spans="1:3" s="8" customFormat="1">
      <c r="A1338" s="21"/>
      <c r="C1338" s="293"/>
    </row>
    <row r="1339" spans="1:3" s="8" customFormat="1">
      <c r="A1339" s="3"/>
      <c r="C1339" s="293"/>
    </row>
    <row r="1340" spans="1:3" s="8" customFormat="1">
      <c r="A1340" s="21"/>
      <c r="C1340" s="293"/>
    </row>
    <row r="1341" spans="1:3" s="8" customFormat="1">
      <c r="A1341" s="18"/>
      <c r="C1341" s="293"/>
    </row>
    <row r="1342" spans="1:3" s="8" customFormat="1">
      <c r="A1342" s="21"/>
      <c r="C1342" s="293"/>
    </row>
    <row r="1343" spans="1:3" s="8" customFormat="1">
      <c r="A1343" s="21"/>
      <c r="C1343" s="293"/>
    </row>
    <row r="1344" spans="1:3" s="8" customFormat="1">
      <c r="A1344" s="21"/>
      <c r="C1344" s="293"/>
    </row>
    <row r="1345" spans="1:3" s="8" customFormat="1">
      <c r="A1345" s="21"/>
      <c r="C1345" s="293"/>
    </row>
    <row r="1346" spans="1:3" s="8" customFormat="1">
      <c r="A1346" s="21"/>
      <c r="C1346" s="293"/>
    </row>
    <row r="1347" spans="1:3" s="8" customFormat="1">
      <c r="A1347" s="21"/>
      <c r="C1347" s="293"/>
    </row>
    <row r="1348" spans="1:3" s="8" customFormat="1">
      <c r="A1348" s="21"/>
      <c r="C1348" s="293"/>
    </row>
    <row r="1349" spans="1:3" s="8" customFormat="1">
      <c r="A1349" s="21"/>
      <c r="C1349" s="293"/>
    </row>
    <row r="1350" spans="1:3" s="8" customFormat="1">
      <c r="A1350" s="21"/>
      <c r="C1350" s="293"/>
    </row>
    <row r="1351" spans="1:3" s="8" customFormat="1">
      <c r="A1351" s="21"/>
      <c r="C1351" s="293"/>
    </row>
    <row r="1352" spans="1:3" s="8" customFormat="1">
      <c r="A1352" s="21"/>
      <c r="C1352" s="293"/>
    </row>
    <row r="1353" spans="1:3" s="8" customFormat="1">
      <c r="A1353" s="21"/>
      <c r="C1353" s="293"/>
    </row>
    <row r="1354" spans="1:3" s="8" customFormat="1">
      <c r="A1354" s="3"/>
      <c r="C1354" s="293"/>
    </row>
    <row r="1355" spans="1:3" s="8" customFormat="1">
      <c r="A1355" s="21"/>
      <c r="C1355" s="293"/>
    </row>
    <row r="1356" spans="1:3" s="8" customFormat="1">
      <c r="A1356" s="21"/>
      <c r="C1356" s="293"/>
    </row>
    <row r="1357" spans="1:3" s="8" customFormat="1">
      <c r="A1357" s="21"/>
      <c r="C1357" s="293"/>
    </row>
    <row r="1358" spans="1:3" s="8" customFormat="1">
      <c r="A1358" s="21"/>
      <c r="C1358" s="293"/>
    </row>
    <row r="1359" spans="1:3" s="8" customFormat="1">
      <c r="A1359" s="21"/>
      <c r="C1359" s="293"/>
    </row>
    <row r="1360" spans="1:3" s="8" customFormat="1">
      <c r="A1360" s="21"/>
      <c r="C1360" s="293"/>
    </row>
    <row r="1361" spans="1:3" s="8" customFormat="1">
      <c r="A1361" s="21"/>
      <c r="C1361" s="293"/>
    </row>
    <row r="1362" spans="1:3" s="8" customFormat="1">
      <c r="A1362" s="21"/>
      <c r="C1362" s="293"/>
    </row>
    <row r="1363" spans="1:3" s="8" customFormat="1">
      <c r="A1363" s="18"/>
      <c r="C1363" s="293"/>
    </row>
    <row r="1364" spans="1:3" s="8" customFormat="1">
      <c r="A1364" s="22"/>
      <c r="C1364" s="293"/>
    </row>
    <row r="1365" spans="1:3" s="8" customFormat="1">
      <c r="A1365" s="21"/>
      <c r="C1365" s="293"/>
    </row>
    <row r="1366" spans="1:3" s="8" customFormat="1">
      <c r="A1366" s="21"/>
      <c r="C1366" s="293"/>
    </row>
    <row r="1367" spans="1:3" s="8" customFormat="1">
      <c r="A1367" s="21"/>
      <c r="C1367" s="293"/>
    </row>
    <row r="1368" spans="1:3" s="8" customFormat="1">
      <c r="A1368" s="21"/>
      <c r="C1368" s="293"/>
    </row>
    <row r="1369" spans="1:3" s="8" customFormat="1">
      <c r="A1369" s="18"/>
      <c r="C1369" s="293"/>
    </row>
    <row r="1370" spans="1:3" s="8" customFormat="1">
      <c r="A1370" s="21"/>
      <c r="C1370" s="293"/>
    </row>
    <row r="1371" spans="1:3" s="8" customFormat="1">
      <c r="A1371" s="21"/>
      <c r="C1371" s="293"/>
    </row>
    <row r="1372" spans="1:3" s="8" customFormat="1">
      <c r="A1372" s="21"/>
      <c r="C1372" s="293"/>
    </row>
    <row r="1373" spans="1:3" s="8" customFormat="1">
      <c r="A1373" s="21"/>
      <c r="C1373" s="293"/>
    </row>
    <row r="1374" spans="1:3" s="8" customFormat="1">
      <c r="A1374" s="21"/>
      <c r="C1374" s="293"/>
    </row>
    <row r="1375" spans="1:3" s="8" customFormat="1">
      <c r="A1375" s="21"/>
      <c r="C1375" s="293"/>
    </row>
    <row r="1376" spans="1:3" s="8" customFormat="1">
      <c r="A1376" s="21"/>
      <c r="C1376" s="293"/>
    </row>
    <row r="1377" spans="1:3" s="8" customFormat="1">
      <c r="A1377" s="21"/>
      <c r="C1377" s="293"/>
    </row>
    <row r="1378" spans="1:3" s="8" customFormat="1">
      <c r="A1378" s="21"/>
      <c r="C1378" s="293"/>
    </row>
    <row r="1379" spans="1:3" s="8" customFormat="1">
      <c r="A1379" s="21"/>
      <c r="C1379" s="293"/>
    </row>
    <row r="1380" spans="1:3" s="8" customFormat="1">
      <c r="A1380" s="21"/>
      <c r="C1380" s="293"/>
    </row>
    <row r="1381" spans="1:3" s="8" customFormat="1">
      <c r="A1381" s="21"/>
      <c r="C1381" s="293"/>
    </row>
    <row r="1382" spans="1:3" s="8" customFormat="1">
      <c r="A1382" s="21"/>
      <c r="C1382" s="293"/>
    </row>
    <row r="1383" spans="1:3" s="8" customFormat="1">
      <c r="A1383" s="21"/>
      <c r="C1383" s="293"/>
    </row>
    <row r="1384" spans="1:3" s="8" customFormat="1">
      <c r="A1384" s="21"/>
      <c r="C1384" s="293"/>
    </row>
    <row r="1385" spans="1:3" s="8" customFormat="1">
      <c r="A1385" s="3"/>
      <c r="C1385" s="293"/>
    </row>
    <row r="1386" spans="1:3" s="8" customFormat="1">
      <c r="A1386" s="21"/>
      <c r="C1386" s="293"/>
    </row>
    <row r="1387" spans="1:3" s="8" customFormat="1">
      <c r="A1387" s="21"/>
      <c r="C1387" s="293"/>
    </row>
    <row r="1388" spans="1:3" s="8" customFormat="1">
      <c r="A1388" s="3"/>
      <c r="C1388" s="293"/>
    </row>
    <row r="1389" spans="1:3" s="8" customFormat="1">
      <c r="A1389" s="21"/>
      <c r="C1389" s="293"/>
    </row>
    <row r="1390" spans="1:3" s="8" customFormat="1">
      <c r="A1390" s="21"/>
      <c r="C1390" s="293"/>
    </row>
    <row r="1391" spans="1:3" s="8" customFormat="1">
      <c r="A1391" s="3"/>
      <c r="C1391" s="293"/>
    </row>
    <row r="1392" spans="1:3" s="8" customFormat="1">
      <c r="A1392" s="21"/>
      <c r="C1392" s="293"/>
    </row>
    <row r="1393" spans="1:3" s="8" customFormat="1">
      <c r="A1393" s="21"/>
      <c r="C1393" s="293"/>
    </row>
    <row r="1394" spans="1:3" s="8" customFormat="1">
      <c r="A1394" s="3"/>
      <c r="C1394" s="293"/>
    </row>
    <row r="1395" spans="1:3" s="8" customFormat="1">
      <c r="A1395" s="21"/>
      <c r="C1395" s="293"/>
    </row>
    <row r="1396" spans="1:3" s="8" customFormat="1">
      <c r="A1396" s="21"/>
      <c r="C1396" s="293"/>
    </row>
    <row r="1397" spans="1:3" s="8" customFormat="1">
      <c r="A1397" s="3"/>
      <c r="C1397" s="293"/>
    </row>
    <row r="1398" spans="1:3" s="8" customFormat="1">
      <c r="A1398" s="21"/>
      <c r="C1398" s="293"/>
    </row>
    <row r="1399" spans="1:3" s="8" customFormat="1">
      <c r="A1399" s="21"/>
      <c r="C1399" s="293"/>
    </row>
    <row r="1400" spans="1:3" s="8" customFormat="1">
      <c r="A1400" s="3"/>
      <c r="C1400" s="293"/>
    </row>
    <row r="1401" spans="1:3" s="8" customFormat="1">
      <c r="A1401" s="3"/>
      <c r="C1401" s="293"/>
    </row>
    <row r="1402" spans="1:3" s="8" customFormat="1">
      <c r="A1402" s="3"/>
      <c r="C1402" s="293"/>
    </row>
    <row r="1403" spans="1:3" s="8" customFormat="1">
      <c r="A1403" s="3"/>
      <c r="C1403" s="293"/>
    </row>
    <row r="1404" spans="1:3" s="8" customFormat="1">
      <c r="A1404" s="3"/>
      <c r="C1404" s="293"/>
    </row>
    <row r="1405" spans="1:3" s="8" customFormat="1">
      <c r="A1405" s="3"/>
      <c r="C1405" s="293"/>
    </row>
    <row r="1406" spans="1:3" s="8" customFormat="1">
      <c r="A1406" s="3"/>
      <c r="C1406" s="293"/>
    </row>
    <row r="1407" spans="1:3" s="8" customFormat="1">
      <c r="A1407" s="12"/>
      <c r="C1407" s="293"/>
    </row>
    <row r="1408" spans="1:3" s="8" customFormat="1">
      <c r="A1408" s="3"/>
      <c r="C1408" s="293"/>
    </row>
    <row r="1409" spans="1:3" s="8" customFormat="1">
      <c r="A1409" s="3"/>
      <c r="C1409" s="293"/>
    </row>
    <row r="1410" spans="1:3" s="8" customFormat="1">
      <c r="A1410" s="18"/>
      <c r="C1410" s="293"/>
    </row>
    <row r="1411" spans="1:3" s="8" customFormat="1">
      <c r="A1411" s="12"/>
      <c r="C1411" s="293"/>
    </row>
    <row r="1412" spans="1:3" s="8" customFormat="1">
      <c r="A1412" s="3"/>
      <c r="C1412" s="293"/>
    </row>
    <row r="1413" spans="1:3" s="8" customFormat="1">
      <c r="A1413" s="3"/>
      <c r="C1413" s="293"/>
    </row>
    <row r="1414" spans="1:3" s="8" customFormat="1">
      <c r="A1414" s="3"/>
      <c r="C1414" s="293"/>
    </row>
    <row r="1415" spans="1:3" s="8" customFormat="1">
      <c r="A1415" s="3"/>
      <c r="C1415" s="293"/>
    </row>
    <row r="1416" spans="1:3" s="8" customFormat="1">
      <c r="A1416" s="18"/>
      <c r="C1416" s="293"/>
    </row>
    <row r="1417" spans="1:3" s="8" customFormat="1">
      <c r="A1417" s="3"/>
      <c r="C1417" s="293"/>
    </row>
    <row r="1418" spans="1:3" s="8" customFormat="1">
      <c r="A1418" s="3"/>
      <c r="C1418" s="293"/>
    </row>
    <row r="1419" spans="1:3" s="8" customFormat="1">
      <c r="A1419" s="3"/>
      <c r="C1419" s="293"/>
    </row>
    <row r="1420" spans="1:3" s="8" customFormat="1">
      <c r="A1420" s="3"/>
      <c r="C1420" s="293"/>
    </row>
    <row r="1421" spans="1:3" s="8" customFormat="1">
      <c r="A1421" s="3"/>
      <c r="C1421" s="293"/>
    </row>
    <row r="1422" spans="1:3" s="8" customFormat="1">
      <c r="A1422" s="18"/>
      <c r="C1422" s="293"/>
    </row>
    <row r="1423" spans="1:3" s="8" customFormat="1">
      <c r="A1423" s="12"/>
      <c r="C1423" s="293"/>
    </row>
    <row r="1424" spans="1:3" s="8" customFormat="1">
      <c r="A1424" s="3"/>
      <c r="C1424" s="293"/>
    </row>
    <row r="1425" spans="1:3" s="8" customFormat="1">
      <c r="A1425" s="3"/>
      <c r="C1425" s="293"/>
    </row>
    <row r="1426" spans="1:3" s="8" customFormat="1">
      <c r="A1426" s="3"/>
      <c r="C1426" s="293"/>
    </row>
    <row r="1427" spans="1:3" s="8" customFormat="1">
      <c r="A1427" s="18"/>
      <c r="C1427" s="293"/>
    </row>
    <row r="1428" spans="1:3" s="8" customFormat="1">
      <c r="A1428" s="3"/>
      <c r="C1428" s="293"/>
    </row>
    <row r="1429" spans="1:3" s="8" customFormat="1">
      <c r="A1429" s="3"/>
      <c r="C1429" s="293"/>
    </row>
    <row r="1430" spans="1:3" s="8" customFormat="1">
      <c r="A1430" s="3"/>
      <c r="C1430" s="293"/>
    </row>
    <row r="1431" spans="1:3" s="8" customFormat="1">
      <c r="A1431" s="3"/>
      <c r="C1431" s="293"/>
    </row>
    <row r="1432" spans="1:3" s="8" customFormat="1">
      <c r="A1432" s="3"/>
      <c r="C1432" s="293"/>
    </row>
    <row r="1433" spans="1:3" s="8" customFormat="1">
      <c r="A1433" s="3"/>
      <c r="C1433" s="293"/>
    </row>
    <row r="1434" spans="1:3" s="8" customFormat="1">
      <c r="A1434" s="3"/>
      <c r="C1434" s="293"/>
    </row>
    <row r="1435" spans="1:3" s="8" customFormat="1">
      <c r="A1435" s="3"/>
      <c r="C1435" s="293"/>
    </row>
    <row r="1436" spans="1:3" s="8" customFormat="1">
      <c r="A1436" s="3"/>
      <c r="C1436" s="293"/>
    </row>
    <row r="1437" spans="1:3" s="8" customFormat="1">
      <c r="A1437" s="3"/>
      <c r="C1437" s="293"/>
    </row>
    <row r="1438" spans="1:3" s="8" customFormat="1">
      <c r="A1438" s="3"/>
      <c r="C1438" s="293"/>
    </row>
    <row r="1439" spans="1:3" s="8" customFormat="1">
      <c r="A1439" s="3"/>
      <c r="C1439" s="293"/>
    </row>
    <row r="1440" spans="1:3" s="8" customFormat="1">
      <c r="A1440" s="3"/>
      <c r="C1440" s="293"/>
    </row>
    <row r="1441" spans="1:3" s="8" customFormat="1">
      <c r="A1441" s="3"/>
      <c r="C1441" s="293"/>
    </row>
    <row r="1442" spans="1:3" s="8" customFormat="1">
      <c r="A1442" s="3"/>
      <c r="C1442" s="293"/>
    </row>
    <row r="1443" spans="1:3" s="8" customFormat="1">
      <c r="A1443" s="3"/>
      <c r="C1443" s="293"/>
    </row>
    <row r="1444" spans="1:3" s="8" customFormat="1">
      <c r="A1444" s="3"/>
      <c r="C1444" s="293"/>
    </row>
    <row r="1445" spans="1:3" s="8" customFormat="1">
      <c r="A1445" s="3"/>
      <c r="C1445" s="293"/>
    </row>
    <row r="1446" spans="1:3" s="8" customFormat="1">
      <c r="A1446" s="3"/>
      <c r="C1446" s="293"/>
    </row>
    <row r="1447" spans="1:3" s="8" customFormat="1">
      <c r="A1447" s="3"/>
      <c r="C1447" s="293"/>
    </row>
    <row r="1448" spans="1:3" s="8" customFormat="1">
      <c r="A1448" s="3"/>
      <c r="C1448" s="293"/>
    </row>
    <row r="1449" spans="1:3" s="8" customFormat="1">
      <c r="A1449" s="3"/>
      <c r="C1449" s="293"/>
    </row>
    <row r="1450" spans="1:3" s="8" customFormat="1">
      <c r="A1450" s="3"/>
      <c r="C1450" s="293"/>
    </row>
    <row r="1451" spans="1:3" s="8" customFormat="1">
      <c r="A1451" s="3"/>
      <c r="C1451" s="293"/>
    </row>
    <row r="1452" spans="1:3" s="8" customFormat="1">
      <c r="A1452" s="3"/>
      <c r="C1452" s="293"/>
    </row>
    <row r="1453" spans="1:3" s="8" customFormat="1">
      <c r="A1453" s="3"/>
      <c r="C1453" s="293"/>
    </row>
    <row r="1454" spans="1:3" s="8" customFormat="1">
      <c r="A1454" s="3"/>
      <c r="C1454" s="293"/>
    </row>
    <row r="1455" spans="1:3" s="8" customFormat="1">
      <c r="A1455" s="18"/>
      <c r="C1455" s="293"/>
    </row>
    <row r="1456" spans="1:3" s="8" customFormat="1">
      <c r="A1456" s="12"/>
      <c r="C1456" s="293"/>
    </row>
    <row r="1457" spans="1:3" s="8" customFormat="1">
      <c r="A1457" s="3"/>
      <c r="C1457" s="293"/>
    </row>
    <row r="1458" spans="1:3" s="8" customFormat="1">
      <c r="A1458" s="3"/>
      <c r="C1458" s="293"/>
    </row>
    <row r="1459" spans="1:3" s="8" customFormat="1">
      <c r="A1459" s="3"/>
      <c r="C1459" s="293"/>
    </row>
    <row r="1460" spans="1:3" s="8" customFormat="1">
      <c r="A1460" s="18"/>
      <c r="C1460" s="293"/>
    </row>
    <row r="1461" spans="1:3" s="8" customFormat="1">
      <c r="A1461" s="3"/>
      <c r="C1461" s="293"/>
    </row>
    <row r="1462" spans="1:3" s="8" customFormat="1">
      <c r="A1462" s="3"/>
      <c r="C1462" s="293"/>
    </row>
    <row r="1463" spans="1:3" s="8" customFormat="1">
      <c r="A1463" s="3"/>
      <c r="C1463" s="293"/>
    </row>
    <row r="1464" spans="1:3" s="8" customFormat="1">
      <c r="A1464" s="3"/>
      <c r="C1464" s="293"/>
    </row>
    <row r="1465" spans="1:3" s="8" customFormat="1">
      <c r="A1465" s="3"/>
      <c r="C1465" s="293"/>
    </row>
    <row r="1466" spans="1:3" s="8" customFormat="1">
      <c r="A1466" s="3"/>
      <c r="C1466" s="293"/>
    </row>
    <row r="1467" spans="1:3" s="8" customFormat="1">
      <c r="A1467" s="3"/>
      <c r="C1467" s="293"/>
    </row>
    <row r="1468" spans="1:3" s="8" customFormat="1">
      <c r="A1468" s="3"/>
      <c r="C1468" s="293"/>
    </row>
    <row r="1469" spans="1:3" s="8" customFormat="1">
      <c r="A1469" s="3"/>
      <c r="C1469" s="293"/>
    </row>
    <row r="1470" spans="1:3" s="8" customFormat="1">
      <c r="A1470" s="3"/>
      <c r="C1470" s="293"/>
    </row>
    <row r="1471" spans="1:3" s="8" customFormat="1">
      <c r="A1471" s="3"/>
      <c r="C1471" s="293"/>
    </row>
    <row r="1472" spans="1:3" s="8" customFormat="1">
      <c r="A1472" s="3"/>
      <c r="C1472" s="293"/>
    </row>
    <row r="1473" spans="1:3" s="8" customFormat="1">
      <c r="A1473" s="3"/>
      <c r="C1473" s="293"/>
    </row>
    <row r="1474" spans="1:3" s="8" customFormat="1">
      <c r="A1474" s="3"/>
      <c r="C1474" s="293"/>
    </row>
    <row r="1475" spans="1:3" s="8" customFormat="1">
      <c r="A1475" s="3"/>
      <c r="C1475" s="293"/>
    </row>
    <row r="1476" spans="1:3" s="8" customFormat="1">
      <c r="A1476" s="3"/>
      <c r="C1476" s="293"/>
    </row>
    <row r="1477" spans="1:3" s="8" customFormat="1">
      <c r="A1477" s="18"/>
      <c r="C1477" s="293"/>
    </row>
    <row r="1478" spans="1:3" s="8" customFormat="1">
      <c r="A1478" s="3"/>
      <c r="C1478" s="293"/>
    </row>
    <row r="1479" spans="1:3" s="8" customFormat="1">
      <c r="A1479" s="3"/>
      <c r="C1479" s="293"/>
    </row>
    <row r="1480" spans="1:3" s="8" customFormat="1">
      <c r="A1480" s="3"/>
      <c r="C1480" s="293"/>
    </row>
    <row r="1481" spans="1:3" s="8" customFormat="1">
      <c r="A1481" s="3"/>
      <c r="C1481" s="293"/>
    </row>
    <row r="1482" spans="1:3" s="8" customFormat="1">
      <c r="A1482" s="3"/>
      <c r="C1482" s="293"/>
    </row>
    <row r="1483" spans="1:3" s="8" customFormat="1">
      <c r="A1483" s="18"/>
      <c r="C1483" s="293"/>
    </row>
    <row r="1484" spans="1:3" s="8" customFormat="1">
      <c r="A1484" s="12"/>
      <c r="C1484" s="293"/>
    </row>
    <row r="1485" spans="1:3" s="8" customFormat="1">
      <c r="A1485" s="3"/>
      <c r="C1485" s="293"/>
    </row>
    <row r="1486" spans="1:3" s="8" customFormat="1">
      <c r="A1486" s="3"/>
      <c r="C1486" s="293"/>
    </row>
    <row r="1487" spans="1:3" s="8" customFormat="1">
      <c r="A1487" s="3"/>
      <c r="C1487" s="293"/>
    </row>
    <row r="1488" spans="1:3" s="8" customFormat="1">
      <c r="A1488" s="18"/>
      <c r="C1488" s="293"/>
    </row>
    <row r="1489" spans="1:3" s="8" customFormat="1">
      <c r="A1489" s="3"/>
      <c r="C1489" s="293"/>
    </row>
    <row r="1490" spans="1:3" s="8" customFormat="1">
      <c r="A1490" s="3"/>
      <c r="C1490" s="293"/>
    </row>
    <row r="1491" spans="1:3" s="8" customFormat="1">
      <c r="A1491" s="3"/>
      <c r="C1491" s="293"/>
    </row>
    <row r="1492" spans="1:3" s="8" customFormat="1">
      <c r="A1492" s="3"/>
      <c r="C1492" s="293"/>
    </row>
    <row r="1493" spans="1:3" s="8" customFormat="1">
      <c r="A1493" s="3"/>
      <c r="C1493" s="293"/>
    </row>
    <row r="1494" spans="1:3" s="8" customFormat="1">
      <c r="A1494" s="3"/>
      <c r="C1494" s="293"/>
    </row>
    <row r="1495" spans="1:3" s="8" customFormat="1">
      <c r="A1495" s="3"/>
      <c r="C1495" s="293"/>
    </row>
    <row r="1496" spans="1:3" s="8" customFormat="1">
      <c r="A1496" s="3"/>
      <c r="C1496" s="293"/>
    </row>
    <row r="1497" spans="1:3" s="8" customFormat="1">
      <c r="A1497" s="3"/>
      <c r="C1497" s="293"/>
    </row>
    <row r="1498" spans="1:3" s="8" customFormat="1">
      <c r="A1498" s="3"/>
      <c r="C1498" s="293"/>
    </row>
    <row r="1499" spans="1:3" s="8" customFormat="1">
      <c r="A1499" s="3"/>
      <c r="C1499" s="293"/>
    </row>
    <row r="1500" spans="1:3" s="8" customFormat="1">
      <c r="A1500" s="3"/>
      <c r="C1500" s="293"/>
    </row>
    <row r="1501" spans="1:3" s="8" customFormat="1">
      <c r="A1501" s="3"/>
      <c r="C1501" s="293"/>
    </row>
    <row r="1502" spans="1:3" s="8" customFormat="1">
      <c r="A1502" s="3"/>
      <c r="C1502" s="293"/>
    </row>
    <row r="1503" spans="1:3" s="8" customFormat="1">
      <c r="A1503" s="3"/>
      <c r="C1503" s="293"/>
    </row>
    <row r="1504" spans="1:3" s="8" customFormat="1">
      <c r="A1504" s="3"/>
      <c r="C1504" s="293"/>
    </row>
    <row r="1505" spans="1:3" s="8" customFormat="1">
      <c r="A1505" s="3"/>
      <c r="C1505" s="293"/>
    </row>
    <row r="1506" spans="1:3" s="8" customFormat="1">
      <c r="A1506" s="3"/>
      <c r="C1506" s="293"/>
    </row>
    <row r="1507" spans="1:3" s="8" customFormat="1">
      <c r="A1507" s="3"/>
      <c r="C1507" s="293"/>
    </row>
    <row r="1508" spans="1:3" s="8" customFormat="1">
      <c r="A1508" s="3"/>
      <c r="C1508" s="293"/>
    </row>
    <row r="1509" spans="1:3" s="8" customFormat="1">
      <c r="A1509" s="3"/>
      <c r="C1509" s="293"/>
    </row>
    <row r="1510" spans="1:3" s="8" customFormat="1">
      <c r="A1510" s="3"/>
      <c r="C1510" s="293"/>
    </row>
    <row r="1511" spans="1:3" s="8" customFormat="1">
      <c r="A1511" s="3"/>
      <c r="C1511" s="293"/>
    </row>
    <row r="1512" spans="1:3" s="8" customFormat="1">
      <c r="A1512" s="3"/>
      <c r="C1512" s="293"/>
    </row>
    <row r="1513" spans="1:3" s="8" customFormat="1">
      <c r="A1513" s="3"/>
      <c r="C1513" s="293"/>
    </row>
    <row r="1514" spans="1:3" s="8" customFormat="1">
      <c r="A1514" s="3"/>
      <c r="C1514" s="293"/>
    </row>
    <row r="1515" spans="1:3" s="8" customFormat="1">
      <c r="A1515" s="3"/>
      <c r="C1515" s="293"/>
    </row>
    <row r="1516" spans="1:3" s="8" customFormat="1">
      <c r="A1516" s="3"/>
      <c r="C1516" s="293"/>
    </row>
    <row r="1517" spans="1:3" s="8" customFormat="1">
      <c r="A1517" s="3"/>
      <c r="C1517" s="293"/>
    </row>
    <row r="1518" spans="1:3" s="8" customFormat="1">
      <c r="A1518" s="3"/>
      <c r="C1518" s="293"/>
    </row>
    <row r="1519" spans="1:3" s="8" customFormat="1">
      <c r="A1519" s="3"/>
      <c r="C1519" s="293"/>
    </row>
    <row r="1520" spans="1:3" s="8" customFormat="1">
      <c r="A1520" s="3"/>
      <c r="C1520" s="293"/>
    </row>
    <row r="1521" spans="1:3" s="8" customFormat="1">
      <c r="A1521" s="3"/>
      <c r="C1521" s="293"/>
    </row>
    <row r="1522" spans="1:3" s="8" customFormat="1">
      <c r="A1522" s="3"/>
      <c r="C1522" s="293"/>
    </row>
    <row r="1523" spans="1:3" s="8" customFormat="1">
      <c r="A1523" s="3"/>
      <c r="C1523" s="293"/>
    </row>
    <row r="1524" spans="1:3" s="8" customFormat="1">
      <c r="A1524" s="3"/>
      <c r="C1524" s="293"/>
    </row>
    <row r="1525" spans="1:3" s="8" customFormat="1">
      <c r="A1525" s="3"/>
      <c r="C1525" s="293"/>
    </row>
    <row r="1526" spans="1:3" s="8" customFormat="1">
      <c r="A1526" s="3"/>
      <c r="C1526" s="293"/>
    </row>
    <row r="1527" spans="1:3" s="8" customFormat="1">
      <c r="A1527" s="3"/>
      <c r="C1527" s="293"/>
    </row>
    <row r="1528" spans="1:3" s="8" customFormat="1">
      <c r="A1528" s="3"/>
      <c r="C1528" s="293"/>
    </row>
    <row r="1529" spans="1:3" s="8" customFormat="1">
      <c r="A1529" s="18"/>
      <c r="C1529" s="293"/>
    </row>
    <row r="1530" spans="1:3" s="8" customFormat="1">
      <c r="A1530" s="12"/>
      <c r="C1530" s="293"/>
    </row>
    <row r="1531" spans="1:3" s="8" customFormat="1">
      <c r="A1531" s="3"/>
      <c r="C1531" s="293"/>
    </row>
    <row r="1532" spans="1:3" s="8" customFormat="1">
      <c r="A1532" s="3"/>
      <c r="C1532" s="293"/>
    </row>
    <row r="1533" spans="1:3" s="8" customFormat="1">
      <c r="A1533" s="3"/>
      <c r="C1533" s="293"/>
    </row>
    <row r="1534" spans="1:3" s="8" customFormat="1">
      <c r="A1534" s="18"/>
      <c r="C1534" s="293"/>
    </row>
    <row r="1535" spans="1:3" s="8" customFormat="1">
      <c r="A1535" s="3"/>
      <c r="C1535" s="293"/>
    </row>
    <row r="1536" spans="1:3" s="8" customFormat="1">
      <c r="A1536" s="3"/>
      <c r="C1536" s="293"/>
    </row>
    <row r="1537" spans="1:3" s="8" customFormat="1">
      <c r="A1537" s="3"/>
      <c r="C1537" s="293"/>
    </row>
    <row r="1538" spans="1:3" s="8" customFormat="1">
      <c r="A1538" s="3"/>
      <c r="C1538" s="293"/>
    </row>
    <row r="1539" spans="1:3" s="8" customFormat="1">
      <c r="A1539" s="3"/>
      <c r="C1539" s="293"/>
    </row>
    <row r="1540" spans="1:3" s="8" customFormat="1">
      <c r="A1540" s="3"/>
      <c r="C1540" s="293"/>
    </row>
    <row r="1541" spans="1:3" s="8" customFormat="1">
      <c r="A1541" s="3"/>
      <c r="C1541" s="293"/>
    </row>
    <row r="1542" spans="1:3" s="8" customFormat="1">
      <c r="A1542" s="3"/>
      <c r="C1542" s="293"/>
    </row>
    <row r="1543" spans="1:3" s="8" customFormat="1">
      <c r="A1543" s="3"/>
      <c r="C1543" s="293"/>
    </row>
    <row r="1544" spans="1:3" s="8" customFormat="1">
      <c r="A1544" s="3"/>
      <c r="C1544" s="293"/>
    </row>
    <row r="1545" spans="1:3" s="8" customFormat="1">
      <c r="A1545" s="3"/>
      <c r="C1545" s="293"/>
    </row>
    <row r="1546" spans="1:3" s="8" customFormat="1">
      <c r="A1546" s="3"/>
      <c r="C1546" s="293"/>
    </row>
    <row r="1547" spans="1:3" s="8" customFormat="1">
      <c r="A1547" s="3"/>
      <c r="C1547" s="293"/>
    </row>
    <row r="1548" spans="1:3" s="8" customFormat="1">
      <c r="A1548" s="3"/>
      <c r="C1548" s="293"/>
    </row>
    <row r="1549" spans="1:3" s="8" customFormat="1">
      <c r="A1549" s="3"/>
      <c r="C1549" s="293"/>
    </row>
    <row r="1550" spans="1:3" s="8" customFormat="1">
      <c r="A1550" s="3"/>
      <c r="C1550" s="293"/>
    </row>
    <row r="1551" spans="1:3" s="8" customFormat="1">
      <c r="A1551" s="3"/>
      <c r="C1551" s="293"/>
    </row>
    <row r="1552" spans="1:3" s="8" customFormat="1">
      <c r="A1552" s="3"/>
      <c r="C1552" s="293"/>
    </row>
    <row r="1553" spans="1:3" s="8" customFormat="1">
      <c r="A1553" s="3"/>
      <c r="C1553" s="293"/>
    </row>
    <row r="1554" spans="1:3" s="8" customFormat="1">
      <c r="A1554" s="3"/>
      <c r="C1554" s="293"/>
    </row>
    <row r="1555" spans="1:3" s="8" customFormat="1">
      <c r="A1555" s="3"/>
      <c r="C1555" s="293"/>
    </row>
    <row r="1556" spans="1:3" s="8" customFormat="1">
      <c r="A1556" s="18"/>
      <c r="C1556" s="293"/>
    </row>
    <row r="1557" spans="1:3" s="8" customFormat="1">
      <c r="A1557" s="18"/>
      <c r="C1557" s="293"/>
    </row>
    <row r="1558" spans="1:3" s="8" customFormat="1">
      <c r="A1558" s="12"/>
      <c r="C1558" s="293"/>
    </row>
    <row r="1559" spans="1:3" s="8" customFormat="1">
      <c r="A1559" s="3"/>
      <c r="C1559" s="293"/>
    </row>
    <row r="1560" spans="1:3" s="8" customFormat="1">
      <c r="A1560" s="3"/>
      <c r="C1560" s="293"/>
    </row>
    <row r="1561" spans="1:3" s="8" customFormat="1">
      <c r="A1561" s="18"/>
      <c r="C1561" s="293"/>
    </row>
    <row r="1562" spans="1:3" s="8" customFormat="1">
      <c r="A1562" s="3"/>
      <c r="C1562" s="293"/>
    </row>
    <row r="1563" spans="1:3" s="8" customFormat="1">
      <c r="A1563" s="3"/>
      <c r="C1563" s="293"/>
    </row>
    <row r="1564" spans="1:3" s="8" customFormat="1">
      <c r="A1564" s="3"/>
      <c r="C1564" s="293"/>
    </row>
    <row r="1565" spans="1:3" s="8" customFormat="1">
      <c r="A1565" s="3"/>
      <c r="C1565" s="293"/>
    </row>
    <row r="1566" spans="1:3" s="8" customFormat="1">
      <c r="A1566" s="3"/>
      <c r="C1566" s="293"/>
    </row>
    <row r="1567" spans="1:3" s="8" customFormat="1">
      <c r="A1567" s="3"/>
      <c r="C1567" s="293"/>
    </row>
    <row r="1568" spans="1:3" s="8" customFormat="1">
      <c r="A1568" s="3"/>
      <c r="C1568" s="293"/>
    </row>
    <row r="1569" spans="1:3" s="8" customFormat="1">
      <c r="A1569" s="3"/>
      <c r="C1569" s="293"/>
    </row>
    <row r="1570" spans="1:3" s="8" customFormat="1">
      <c r="A1570" s="3"/>
      <c r="C1570" s="293"/>
    </row>
    <row r="1571" spans="1:3" s="8" customFormat="1">
      <c r="A1571" s="3"/>
      <c r="C1571" s="293"/>
    </row>
    <row r="1572" spans="1:3" s="8" customFormat="1">
      <c r="A1572" s="3"/>
      <c r="C1572" s="293"/>
    </row>
    <row r="1573" spans="1:3" s="8" customFormat="1">
      <c r="A1573" s="3"/>
      <c r="C1573" s="293"/>
    </row>
    <row r="1574" spans="1:3" s="8" customFormat="1">
      <c r="A1574" s="3"/>
      <c r="C1574" s="293"/>
    </row>
    <row r="1575" spans="1:3" s="8" customFormat="1">
      <c r="A1575" s="3"/>
      <c r="C1575" s="293"/>
    </row>
    <row r="1576" spans="1:3" s="8" customFormat="1">
      <c r="A1576" s="3"/>
      <c r="C1576" s="293"/>
    </row>
    <row r="1577" spans="1:3" s="8" customFormat="1">
      <c r="A1577" s="3"/>
      <c r="C1577" s="293"/>
    </row>
    <row r="1578" spans="1:3" s="8" customFormat="1">
      <c r="A1578" s="3"/>
      <c r="C1578" s="293"/>
    </row>
    <row r="1579" spans="1:3" s="8" customFormat="1">
      <c r="A1579" s="3"/>
      <c r="C1579" s="293"/>
    </row>
    <row r="1580" spans="1:3" s="8" customFormat="1">
      <c r="A1580" s="3"/>
      <c r="C1580" s="293"/>
    </row>
    <row r="1581" spans="1:3" s="8" customFormat="1">
      <c r="A1581" s="3"/>
      <c r="C1581" s="293"/>
    </row>
    <row r="1582" spans="1:3" s="8" customFormat="1">
      <c r="A1582" s="3"/>
      <c r="C1582" s="293"/>
    </row>
    <row r="1583" spans="1:3" s="8" customFormat="1">
      <c r="A1583" s="3"/>
      <c r="C1583" s="293"/>
    </row>
    <row r="1584" spans="1:3" s="8" customFormat="1">
      <c r="A1584" s="3"/>
      <c r="C1584" s="293"/>
    </row>
    <row r="1585" spans="1:3" s="8" customFormat="1">
      <c r="A1585" s="3"/>
      <c r="C1585" s="293"/>
    </row>
    <row r="1586" spans="1:3" s="8" customFormat="1">
      <c r="A1586" s="18"/>
      <c r="C1586" s="293"/>
    </row>
    <row r="1587" spans="1:3" s="8" customFormat="1">
      <c r="A1587" s="3"/>
      <c r="C1587" s="293"/>
    </row>
    <row r="1588" spans="1:3" s="8" customFormat="1">
      <c r="A1588" s="3"/>
      <c r="C1588" s="293"/>
    </row>
    <row r="1589" spans="1:3" s="8" customFormat="1">
      <c r="A1589" s="3"/>
      <c r="C1589" s="293"/>
    </row>
    <row r="1590" spans="1:3" s="8" customFormat="1">
      <c r="A1590" s="3"/>
      <c r="C1590" s="293"/>
    </row>
    <row r="1591" spans="1:3" s="8" customFormat="1">
      <c r="A1591" s="3"/>
      <c r="C1591" s="293"/>
    </row>
    <row r="1592" spans="1:3" s="8" customFormat="1">
      <c r="A1592" s="18"/>
      <c r="C1592" s="293"/>
    </row>
    <row r="1593" spans="1:3" s="8" customFormat="1">
      <c r="A1593" s="12"/>
      <c r="C1593" s="293"/>
    </row>
    <row r="1594" spans="1:3" s="8" customFormat="1">
      <c r="A1594" s="3"/>
      <c r="C1594" s="293"/>
    </row>
    <row r="1595" spans="1:3" s="8" customFormat="1">
      <c r="A1595" s="3"/>
      <c r="C1595" s="293"/>
    </row>
    <row r="1596" spans="1:3" s="8" customFormat="1">
      <c r="A1596" s="3"/>
      <c r="C1596" s="293"/>
    </row>
    <row r="1597" spans="1:3" s="8" customFormat="1">
      <c r="A1597" s="18"/>
      <c r="C1597" s="293"/>
    </row>
    <row r="1598" spans="1:3" s="8" customFormat="1">
      <c r="A1598" s="3"/>
      <c r="C1598" s="293"/>
    </row>
    <row r="1599" spans="1:3" s="8" customFormat="1">
      <c r="A1599" s="3"/>
      <c r="C1599" s="293"/>
    </row>
    <row r="1600" spans="1:3" s="8" customFormat="1">
      <c r="A1600" s="3"/>
      <c r="C1600" s="293"/>
    </row>
    <row r="1601" spans="1:3" s="8" customFormat="1">
      <c r="A1601" s="3"/>
      <c r="C1601" s="293"/>
    </row>
    <row r="1602" spans="1:3" s="8" customFormat="1">
      <c r="A1602" s="3"/>
      <c r="C1602" s="293"/>
    </row>
    <row r="1603" spans="1:3" s="8" customFormat="1">
      <c r="A1603" s="3"/>
      <c r="C1603" s="293"/>
    </row>
    <row r="1604" spans="1:3" s="8" customFormat="1">
      <c r="A1604" s="3"/>
      <c r="C1604" s="293"/>
    </row>
    <row r="1605" spans="1:3" s="8" customFormat="1">
      <c r="A1605" s="3"/>
      <c r="C1605" s="293"/>
    </row>
    <row r="1606" spans="1:3" s="8" customFormat="1">
      <c r="A1606" s="3"/>
      <c r="C1606" s="293"/>
    </row>
    <row r="1607" spans="1:3" s="8" customFormat="1">
      <c r="A1607" s="3"/>
      <c r="C1607" s="293"/>
    </row>
    <row r="1608" spans="1:3" s="8" customFormat="1">
      <c r="A1608" s="3"/>
      <c r="C1608" s="293"/>
    </row>
    <row r="1609" spans="1:3" s="8" customFormat="1">
      <c r="A1609" s="3"/>
      <c r="C1609" s="293"/>
    </row>
    <row r="1610" spans="1:3" s="8" customFormat="1">
      <c r="A1610" s="3"/>
      <c r="C1610" s="293"/>
    </row>
    <row r="1611" spans="1:3" s="8" customFormat="1">
      <c r="A1611" s="3"/>
      <c r="C1611" s="293"/>
    </row>
    <row r="1612" spans="1:3" s="8" customFormat="1">
      <c r="A1612" s="3"/>
      <c r="C1612" s="293"/>
    </row>
    <row r="1613" spans="1:3" s="8" customFormat="1">
      <c r="A1613" s="3"/>
      <c r="C1613" s="293"/>
    </row>
    <row r="1614" spans="1:3" s="8" customFormat="1">
      <c r="A1614" s="3"/>
      <c r="C1614" s="293"/>
    </row>
    <row r="1615" spans="1:3" s="8" customFormat="1">
      <c r="A1615" s="3"/>
      <c r="C1615" s="293"/>
    </row>
    <row r="1616" spans="1:3" s="8" customFormat="1">
      <c r="A1616" s="3"/>
      <c r="C1616" s="293"/>
    </row>
    <row r="1617" spans="1:3" s="8" customFormat="1">
      <c r="A1617" s="3"/>
      <c r="C1617" s="293"/>
    </row>
    <row r="1618" spans="1:3" s="8" customFormat="1">
      <c r="A1618" s="3"/>
      <c r="C1618" s="293"/>
    </row>
    <row r="1619" spans="1:3" s="8" customFormat="1">
      <c r="A1619" s="18"/>
      <c r="C1619" s="293"/>
    </row>
    <row r="1620" spans="1:3" s="8" customFormat="1">
      <c r="A1620" s="12"/>
      <c r="C1620" s="293"/>
    </row>
    <row r="1621" spans="1:3" s="8" customFormat="1">
      <c r="A1621" s="3"/>
      <c r="C1621" s="293"/>
    </row>
    <row r="1622" spans="1:3" s="8" customFormat="1">
      <c r="A1622" s="3"/>
      <c r="C1622" s="293"/>
    </row>
    <row r="1623" spans="1:3" s="8" customFormat="1">
      <c r="A1623" s="3"/>
      <c r="C1623" s="293"/>
    </row>
    <row r="1624" spans="1:3" s="8" customFormat="1">
      <c r="A1624" s="3"/>
      <c r="C1624" s="293"/>
    </row>
    <row r="1625" spans="1:3" s="8" customFormat="1">
      <c r="A1625" s="18"/>
      <c r="C1625" s="293"/>
    </row>
    <row r="1626" spans="1:3" s="8" customFormat="1">
      <c r="A1626" s="3"/>
      <c r="C1626" s="293"/>
    </row>
    <row r="1627" spans="1:3" s="8" customFormat="1">
      <c r="A1627" s="3"/>
      <c r="C1627" s="293"/>
    </row>
    <row r="1628" spans="1:3" s="8" customFormat="1">
      <c r="A1628" s="3"/>
      <c r="C1628" s="293"/>
    </row>
    <row r="1629" spans="1:3" s="8" customFormat="1">
      <c r="A1629" s="3"/>
      <c r="C1629" s="293"/>
    </row>
    <row r="1630" spans="1:3" s="8" customFormat="1">
      <c r="A1630" s="3"/>
      <c r="C1630" s="293"/>
    </row>
    <row r="1631" spans="1:3" s="8" customFormat="1">
      <c r="A1631" s="3"/>
      <c r="C1631" s="293"/>
    </row>
    <row r="1632" spans="1:3" s="8" customFormat="1">
      <c r="A1632" s="3"/>
      <c r="C1632" s="293"/>
    </row>
    <row r="1633" spans="1:3" s="8" customFormat="1">
      <c r="A1633" s="3"/>
      <c r="C1633" s="293"/>
    </row>
    <row r="1634" spans="1:3" s="8" customFormat="1">
      <c r="A1634" s="3"/>
      <c r="C1634" s="293"/>
    </row>
    <row r="1635" spans="1:3" s="8" customFormat="1">
      <c r="A1635" s="3"/>
      <c r="C1635" s="293"/>
    </row>
    <row r="1636" spans="1:3" s="8" customFormat="1">
      <c r="A1636" s="3"/>
      <c r="C1636" s="293"/>
    </row>
    <row r="1637" spans="1:3" s="8" customFormat="1">
      <c r="A1637" s="3"/>
      <c r="C1637" s="293"/>
    </row>
    <row r="1638" spans="1:3" s="8" customFormat="1">
      <c r="A1638" s="3"/>
      <c r="C1638" s="293"/>
    </row>
    <row r="1639" spans="1:3" s="8" customFormat="1">
      <c r="A1639" s="3"/>
      <c r="C1639" s="293"/>
    </row>
    <row r="1640" spans="1:3" s="8" customFormat="1">
      <c r="A1640" s="3"/>
      <c r="C1640" s="293"/>
    </row>
    <row r="1641" spans="1:3" s="8" customFormat="1">
      <c r="A1641" s="3"/>
      <c r="C1641" s="293"/>
    </row>
    <row r="1642" spans="1:3" s="8" customFormat="1">
      <c r="A1642" s="3"/>
      <c r="C1642" s="293"/>
    </row>
    <row r="1643" spans="1:3" s="8" customFormat="1">
      <c r="A1643" s="3"/>
      <c r="C1643" s="293"/>
    </row>
    <row r="1644" spans="1:3" s="8" customFormat="1">
      <c r="A1644" s="3"/>
      <c r="C1644" s="293"/>
    </row>
    <row r="1645" spans="1:3" s="8" customFormat="1">
      <c r="A1645" s="3"/>
      <c r="C1645" s="293"/>
    </row>
    <row r="1646" spans="1:3" s="8" customFormat="1">
      <c r="A1646" s="3"/>
      <c r="C1646" s="293"/>
    </row>
    <row r="1647" spans="1:3" s="8" customFormat="1">
      <c r="A1647" s="3"/>
      <c r="C1647" s="293"/>
    </row>
    <row r="1648" spans="1:3" s="8" customFormat="1">
      <c r="A1648" s="3"/>
      <c r="C1648" s="293"/>
    </row>
    <row r="1649" spans="1:3" s="8" customFormat="1">
      <c r="A1649" s="3"/>
      <c r="C1649" s="293"/>
    </row>
    <row r="1650" spans="1:3" s="8" customFormat="1">
      <c r="A1650" s="3"/>
      <c r="C1650" s="293"/>
    </row>
    <row r="1651" spans="1:3" s="8" customFormat="1">
      <c r="A1651" s="3"/>
      <c r="C1651" s="293"/>
    </row>
    <row r="1652" spans="1:3" s="8" customFormat="1">
      <c r="A1652" s="3"/>
      <c r="C1652" s="293"/>
    </row>
    <row r="1653" spans="1:3" s="8" customFormat="1">
      <c r="A1653" s="3"/>
      <c r="C1653" s="293"/>
    </row>
    <row r="1654" spans="1:3" s="8" customFormat="1">
      <c r="A1654" s="3"/>
      <c r="C1654" s="293"/>
    </row>
    <row r="1655" spans="1:3" s="8" customFormat="1">
      <c r="A1655" s="3"/>
      <c r="C1655" s="293"/>
    </row>
    <row r="1656" spans="1:3" s="8" customFormat="1">
      <c r="A1656" s="18"/>
      <c r="C1656" s="293"/>
    </row>
    <row r="1657" spans="1:3" s="8" customFormat="1">
      <c r="A1657" s="3"/>
      <c r="C1657" s="293"/>
    </row>
    <row r="1658" spans="1:3" s="8" customFormat="1">
      <c r="A1658" s="3"/>
      <c r="C1658" s="293"/>
    </row>
    <row r="1659" spans="1:3" s="8" customFormat="1">
      <c r="A1659" s="3"/>
      <c r="C1659" s="293"/>
    </row>
    <row r="1660" spans="1:3" s="8" customFormat="1">
      <c r="A1660" s="3"/>
      <c r="C1660" s="293"/>
    </row>
    <row r="1661" spans="1:3" s="8" customFormat="1">
      <c r="A1661" s="3"/>
      <c r="C1661" s="293"/>
    </row>
    <row r="1662" spans="1:3" s="8" customFormat="1">
      <c r="A1662" s="18"/>
      <c r="C1662" s="293"/>
    </row>
    <row r="1663" spans="1:3" s="8" customFormat="1">
      <c r="A1663" s="12"/>
      <c r="C1663" s="293"/>
    </row>
    <row r="1664" spans="1:3" s="8" customFormat="1">
      <c r="A1664" s="3"/>
      <c r="C1664" s="293"/>
    </row>
    <row r="1665" spans="1:3" s="8" customFormat="1">
      <c r="A1665" s="3"/>
      <c r="C1665" s="293"/>
    </row>
    <row r="1666" spans="1:3" s="8" customFormat="1">
      <c r="A1666" s="3"/>
      <c r="C1666" s="293"/>
    </row>
    <row r="1667" spans="1:3" s="8" customFormat="1">
      <c r="A1667" s="18"/>
      <c r="C1667" s="293"/>
    </row>
    <row r="1668" spans="1:3" s="8" customFormat="1">
      <c r="A1668" s="3"/>
      <c r="C1668" s="293"/>
    </row>
    <row r="1669" spans="1:3" s="8" customFormat="1">
      <c r="A1669" s="3"/>
      <c r="C1669" s="293"/>
    </row>
    <row r="1670" spans="1:3" s="8" customFormat="1">
      <c r="A1670" s="3"/>
      <c r="C1670" s="293"/>
    </row>
    <row r="1671" spans="1:3" s="8" customFormat="1">
      <c r="A1671" s="3"/>
      <c r="C1671" s="293"/>
    </row>
    <row r="1672" spans="1:3" s="8" customFormat="1">
      <c r="A1672" s="3"/>
      <c r="C1672" s="293"/>
    </row>
    <row r="1673" spans="1:3" s="8" customFormat="1">
      <c r="A1673" s="3"/>
      <c r="C1673" s="293"/>
    </row>
    <row r="1674" spans="1:3" s="8" customFormat="1">
      <c r="A1674" s="3"/>
      <c r="C1674" s="293"/>
    </row>
    <row r="1675" spans="1:3" s="8" customFormat="1">
      <c r="A1675" s="3"/>
      <c r="C1675" s="293"/>
    </row>
    <row r="1676" spans="1:3" s="8" customFormat="1">
      <c r="A1676" s="3"/>
      <c r="C1676" s="293"/>
    </row>
    <row r="1677" spans="1:3" s="8" customFormat="1">
      <c r="A1677" s="3"/>
      <c r="C1677" s="293"/>
    </row>
    <row r="1678" spans="1:3" s="8" customFormat="1">
      <c r="A1678" s="3"/>
      <c r="C1678" s="293"/>
    </row>
    <row r="1679" spans="1:3" s="8" customFormat="1">
      <c r="A1679" s="3"/>
      <c r="C1679" s="293"/>
    </row>
    <row r="1680" spans="1:3" s="8" customFormat="1">
      <c r="A1680" s="3"/>
      <c r="C1680" s="293"/>
    </row>
    <row r="1681" spans="1:3" s="8" customFormat="1">
      <c r="A1681" s="3"/>
      <c r="C1681" s="293"/>
    </row>
    <row r="1682" spans="1:3" s="8" customFormat="1">
      <c r="A1682" s="3"/>
      <c r="C1682" s="293"/>
    </row>
    <row r="1683" spans="1:3" s="8" customFormat="1">
      <c r="A1683" s="3"/>
      <c r="C1683" s="293"/>
    </row>
    <row r="1684" spans="1:3" s="8" customFormat="1">
      <c r="A1684" s="3"/>
      <c r="C1684" s="293"/>
    </row>
    <row r="1685" spans="1:3" s="8" customFormat="1">
      <c r="A1685" s="3"/>
      <c r="C1685" s="293"/>
    </row>
    <row r="1686" spans="1:3" s="8" customFormat="1">
      <c r="A1686" s="3"/>
      <c r="C1686" s="293"/>
    </row>
    <row r="1687" spans="1:3" s="8" customFormat="1">
      <c r="A1687" s="3"/>
      <c r="C1687" s="293"/>
    </row>
    <row r="1688" spans="1:3" s="8" customFormat="1">
      <c r="A1688" s="3"/>
      <c r="C1688" s="293"/>
    </row>
    <row r="1689" spans="1:3" s="8" customFormat="1">
      <c r="A1689" s="3"/>
      <c r="C1689" s="293"/>
    </row>
    <row r="1690" spans="1:3" s="8" customFormat="1">
      <c r="A1690" s="3"/>
      <c r="C1690" s="293"/>
    </row>
    <row r="1691" spans="1:3" s="8" customFormat="1">
      <c r="A1691" s="3"/>
      <c r="C1691" s="293"/>
    </row>
    <row r="1692" spans="1:3" s="8" customFormat="1">
      <c r="A1692" s="3"/>
      <c r="C1692" s="293"/>
    </row>
    <row r="1693" spans="1:3" s="8" customFormat="1">
      <c r="A1693" s="3"/>
      <c r="C1693" s="293"/>
    </row>
    <row r="1694" spans="1:3" s="8" customFormat="1">
      <c r="A1694" s="3"/>
      <c r="C1694" s="293"/>
    </row>
    <row r="1695" spans="1:3" s="8" customFormat="1">
      <c r="A1695" s="3"/>
      <c r="C1695" s="293"/>
    </row>
    <row r="1696" spans="1:3" s="8" customFormat="1">
      <c r="A1696" s="3"/>
      <c r="C1696" s="293"/>
    </row>
    <row r="1697" spans="1:3" s="8" customFormat="1">
      <c r="A1697" s="18"/>
      <c r="C1697" s="293"/>
    </row>
    <row r="1698" spans="1:3" s="8" customFormat="1">
      <c r="A1698" s="12"/>
      <c r="C1698" s="293"/>
    </row>
    <row r="1699" spans="1:3" s="8" customFormat="1">
      <c r="A1699" s="3"/>
      <c r="C1699" s="293"/>
    </row>
    <row r="1700" spans="1:3" s="8" customFormat="1">
      <c r="A1700" s="3"/>
      <c r="C1700" s="293"/>
    </row>
    <row r="1701" spans="1:3" s="8" customFormat="1">
      <c r="A1701" s="3"/>
      <c r="C1701" s="293"/>
    </row>
    <row r="1702" spans="1:3" s="8" customFormat="1">
      <c r="A1702" s="18"/>
      <c r="C1702" s="293"/>
    </row>
    <row r="1703" spans="1:3" s="8" customFormat="1">
      <c r="A1703" s="3"/>
      <c r="C1703" s="293"/>
    </row>
    <row r="1704" spans="1:3" s="8" customFormat="1">
      <c r="A1704" s="3"/>
      <c r="C1704" s="293"/>
    </row>
    <row r="1705" spans="1:3" s="8" customFormat="1">
      <c r="A1705" s="3"/>
      <c r="C1705" s="293"/>
    </row>
    <row r="1706" spans="1:3" s="8" customFormat="1">
      <c r="A1706" s="3"/>
      <c r="C1706" s="293"/>
    </row>
    <row r="1707" spans="1:3" s="8" customFormat="1">
      <c r="A1707" s="3"/>
      <c r="C1707" s="293"/>
    </row>
    <row r="1708" spans="1:3" s="8" customFormat="1">
      <c r="A1708" s="3"/>
      <c r="C1708" s="293"/>
    </row>
    <row r="1709" spans="1:3" s="8" customFormat="1">
      <c r="A1709" s="3"/>
      <c r="C1709" s="293"/>
    </row>
    <row r="1710" spans="1:3" s="8" customFormat="1">
      <c r="A1710" s="3"/>
      <c r="C1710" s="293"/>
    </row>
    <row r="1711" spans="1:3" s="8" customFormat="1">
      <c r="A1711" s="3"/>
      <c r="C1711" s="293"/>
    </row>
    <row r="1712" spans="1:3" s="8" customFormat="1">
      <c r="A1712" s="3"/>
      <c r="C1712" s="293"/>
    </row>
    <row r="1713" spans="1:3" s="8" customFormat="1">
      <c r="A1713" s="3"/>
      <c r="C1713" s="293"/>
    </row>
    <row r="1714" spans="1:3" s="8" customFormat="1">
      <c r="A1714" s="3"/>
      <c r="C1714" s="293"/>
    </row>
    <row r="1715" spans="1:3" s="8" customFormat="1">
      <c r="A1715" s="3"/>
      <c r="C1715" s="293"/>
    </row>
    <row r="1716" spans="1:3" s="8" customFormat="1">
      <c r="A1716" s="3"/>
      <c r="C1716" s="293"/>
    </row>
    <row r="1717" spans="1:3" s="8" customFormat="1">
      <c r="A1717" s="3"/>
      <c r="C1717" s="293"/>
    </row>
    <row r="1718" spans="1:3" s="8" customFormat="1">
      <c r="A1718" s="3"/>
      <c r="C1718" s="293"/>
    </row>
    <row r="1719" spans="1:3" s="8" customFormat="1">
      <c r="A1719" s="3"/>
      <c r="C1719" s="293"/>
    </row>
    <row r="1720" spans="1:3" s="8" customFormat="1">
      <c r="A1720" s="3"/>
      <c r="C1720" s="293"/>
    </row>
    <row r="1721" spans="1:3" s="8" customFormat="1">
      <c r="A1721" s="3"/>
      <c r="C1721" s="293"/>
    </row>
    <row r="1722" spans="1:3" s="8" customFormat="1">
      <c r="A1722" s="3"/>
      <c r="C1722" s="293"/>
    </row>
    <row r="1723" spans="1:3" s="8" customFormat="1">
      <c r="A1723" s="3"/>
      <c r="C1723" s="293"/>
    </row>
    <row r="1724" spans="1:3" s="8" customFormat="1">
      <c r="A1724" s="3"/>
      <c r="C1724" s="293"/>
    </row>
    <row r="1725" spans="1:3" s="8" customFormat="1">
      <c r="A1725" s="3"/>
      <c r="C1725" s="293"/>
    </row>
    <row r="1726" spans="1:3" s="8" customFormat="1">
      <c r="A1726" s="3"/>
      <c r="C1726" s="293"/>
    </row>
    <row r="1727" spans="1:3" s="8" customFormat="1">
      <c r="A1727" s="3"/>
      <c r="C1727" s="293"/>
    </row>
    <row r="1728" spans="1:3" s="8" customFormat="1">
      <c r="A1728" s="3"/>
      <c r="C1728" s="293"/>
    </row>
    <row r="1729" spans="1:3" s="8" customFormat="1">
      <c r="A1729" s="3"/>
      <c r="C1729" s="293"/>
    </row>
    <row r="1730" spans="1:3" s="8" customFormat="1">
      <c r="A1730" s="3"/>
      <c r="C1730" s="293"/>
    </row>
    <row r="1731" spans="1:3" s="8" customFormat="1">
      <c r="A1731" s="3"/>
      <c r="C1731" s="293"/>
    </row>
    <row r="1732" spans="1:3" s="8" customFormat="1">
      <c r="A1732" s="3"/>
      <c r="C1732" s="293"/>
    </row>
    <row r="1733" spans="1:3" s="8" customFormat="1">
      <c r="A1733" s="3"/>
      <c r="C1733" s="293"/>
    </row>
    <row r="1734" spans="1:3" s="8" customFormat="1">
      <c r="A1734" s="3"/>
      <c r="C1734" s="293"/>
    </row>
    <row r="1735" spans="1:3" s="8" customFormat="1">
      <c r="A1735" s="3"/>
      <c r="C1735" s="293"/>
    </row>
    <row r="1736" spans="1:3" s="8" customFormat="1">
      <c r="A1736" s="18"/>
      <c r="C1736" s="293"/>
    </row>
    <row r="1737" spans="1:3" s="8" customFormat="1">
      <c r="A1737" s="3"/>
      <c r="C1737" s="293"/>
    </row>
    <row r="1738" spans="1:3" s="8" customFormat="1">
      <c r="A1738" s="3"/>
      <c r="C1738" s="293"/>
    </row>
    <row r="1739" spans="1:3" s="8" customFormat="1">
      <c r="A1739" s="3"/>
      <c r="C1739" s="293"/>
    </row>
    <row r="1740" spans="1:3" s="8" customFormat="1">
      <c r="A1740" s="3"/>
      <c r="C1740" s="293"/>
    </row>
    <row r="1741" spans="1:3" s="8" customFormat="1">
      <c r="A1741" s="3"/>
      <c r="C1741" s="293"/>
    </row>
    <row r="1742" spans="1:3" s="8" customFormat="1">
      <c r="A1742" s="3"/>
      <c r="C1742" s="293"/>
    </row>
    <row r="1743" spans="1:3" s="8" customFormat="1">
      <c r="A1743" s="3"/>
      <c r="C1743" s="293"/>
    </row>
    <row r="1744" spans="1:3" s="8" customFormat="1">
      <c r="A1744" s="3"/>
      <c r="C1744" s="293"/>
    </row>
    <row r="1745" spans="1:3" s="8" customFormat="1">
      <c r="A1745" s="3"/>
      <c r="C1745" s="293"/>
    </row>
    <row r="1746" spans="1:3" s="8" customFormat="1">
      <c r="A1746" s="3"/>
      <c r="C1746" s="293"/>
    </row>
    <row r="1747" spans="1:3" s="8" customFormat="1">
      <c r="A1747" s="3"/>
      <c r="C1747" s="293"/>
    </row>
    <row r="1748" spans="1:3" s="8" customFormat="1">
      <c r="A1748" s="3"/>
      <c r="C1748" s="293"/>
    </row>
    <row r="1749" spans="1:3" s="8" customFormat="1">
      <c r="A1749" s="3"/>
      <c r="C1749" s="293"/>
    </row>
    <row r="1750" spans="1:3" s="8" customFormat="1">
      <c r="A1750" s="3"/>
      <c r="C1750" s="293"/>
    </row>
    <row r="1751" spans="1:3" s="8" customFormat="1">
      <c r="A1751" s="3"/>
      <c r="C1751" s="293"/>
    </row>
    <row r="1752" spans="1:3" s="8" customFormat="1">
      <c r="A1752" s="3"/>
      <c r="C1752" s="293"/>
    </row>
    <row r="1753" spans="1:3" s="8" customFormat="1">
      <c r="A1753" s="3"/>
      <c r="C1753" s="293"/>
    </row>
    <row r="1754" spans="1:3" s="8" customFormat="1">
      <c r="A1754" s="3"/>
      <c r="C1754" s="293"/>
    </row>
    <row r="1755" spans="1:3" s="8" customFormat="1">
      <c r="A1755" s="3"/>
      <c r="C1755" s="293"/>
    </row>
    <row r="1756" spans="1:3" s="8" customFormat="1">
      <c r="A1756" s="3"/>
      <c r="C1756" s="293"/>
    </row>
    <row r="1757" spans="1:3" s="8" customFormat="1">
      <c r="A1757" s="18"/>
      <c r="C1757" s="293"/>
    </row>
    <row r="1758" spans="1:3" s="8" customFormat="1">
      <c r="A1758" s="12"/>
      <c r="C1758" s="293"/>
    </row>
    <row r="1759" spans="1:3" s="8" customFormat="1">
      <c r="A1759" s="3"/>
      <c r="C1759" s="293"/>
    </row>
    <row r="1760" spans="1:3" s="8" customFormat="1">
      <c r="A1760" s="3"/>
      <c r="C1760" s="293"/>
    </row>
    <row r="1761" spans="1:3" s="8" customFormat="1">
      <c r="A1761" s="3"/>
      <c r="C1761" s="293"/>
    </row>
    <row r="1762" spans="1:3" s="8" customFormat="1">
      <c r="A1762" s="3"/>
      <c r="C1762" s="293"/>
    </row>
    <row r="1763" spans="1:3" s="8" customFormat="1">
      <c r="A1763" s="18"/>
      <c r="C1763" s="293"/>
    </row>
    <row r="1764" spans="1:3" s="8" customFormat="1">
      <c r="A1764" s="3"/>
      <c r="C1764" s="293"/>
    </row>
    <row r="1765" spans="1:3" s="8" customFormat="1">
      <c r="A1765" s="3"/>
      <c r="C1765" s="293"/>
    </row>
    <row r="1766" spans="1:3" s="8" customFormat="1">
      <c r="A1766" s="3"/>
      <c r="C1766" s="293"/>
    </row>
    <row r="1767" spans="1:3" s="8" customFormat="1">
      <c r="A1767" s="3"/>
      <c r="C1767" s="293"/>
    </row>
    <row r="1768" spans="1:3" s="8" customFormat="1">
      <c r="A1768" s="3"/>
      <c r="C1768" s="293"/>
    </row>
    <row r="1769" spans="1:3" s="8" customFormat="1">
      <c r="A1769" s="3"/>
      <c r="C1769" s="293"/>
    </row>
    <row r="1770" spans="1:3" s="8" customFormat="1">
      <c r="A1770" s="3"/>
      <c r="C1770" s="293"/>
    </row>
    <row r="1771" spans="1:3" s="8" customFormat="1">
      <c r="A1771" s="3"/>
      <c r="C1771" s="293"/>
    </row>
    <row r="1772" spans="1:3" s="8" customFormat="1">
      <c r="A1772" s="3"/>
      <c r="C1772" s="293"/>
    </row>
    <row r="1773" spans="1:3" s="8" customFormat="1">
      <c r="A1773" s="3"/>
      <c r="C1773" s="293"/>
    </row>
    <row r="1774" spans="1:3" s="8" customFormat="1">
      <c r="A1774" s="3"/>
      <c r="C1774" s="293"/>
    </row>
    <row r="1775" spans="1:3" s="8" customFormat="1">
      <c r="A1775" s="3"/>
      <c r="C1775" s="293"/>
    </row>
    <row r="1776" spans="1:3" s="8" customFormat="1">
      <c r="A1776" s="3"/>
      <c r="C1776" s="293"/>
    </row>
    <row r="1777" spans="1:3" s="8" customFormat="1">
      <c r="A1777" s="3"/>
      <c r="C1777" s="293"/>
    </row>
    <row r="1778" spans="1:3" s="8" customFormat="1">
      <c r="A1778" s="3"/>
      <c r="C1778" s="293"/>
    </row>
    <row r="1779" spans="1:3" s="8" customFormat="1">
      <c r="A1779" s="3"/>
      <c r="C1779" s="293"/>
    </row>
    <row r="1780" spans="1:3" s="8" customFormat="1">
      <c r="A1780" s="3"/>
      <c r="C1780" s="293"/>
    </row>
    <row r="1781" spans="1:3" s="8" customFormat="1">
      <c r="A1781" s="3"/>
      <c r="C1781" s="293"/>
    </row>
    <row r="1782" spans="1:3" s="8" customFormat="1">
      <c r="A1782" s="3"/>
      <c r="C1782" s="293"/>
    </row>
    <row r="1783" spans="1:3" s="8" customFormat="1">
      <c r="A1783" s="3"/>
      <c r="C1783" s="293"/>
    </row>
    <row r="1784" spans="1:3" s="8" customFormat="1">
      <c r="A1784" s="3"/>
      <c r="C1784" s="293"/>
    </row>
    <row r="1785" spans="1:3" s="8" customFormat="1">
      <c r="A1785" s="3"/>
      <c r="C1785" s="293"/>
    </row>
    <row r="1786" spans="1:3" s="8" customFormat="1">
      <c r="A1786" s="3"/>
      <c r="C1786" s="293"/>
    </row>
    <row r="1787" spans="1:3" s="8" customFormat="1">
      <c r="A1787" s="3"/>
      <c r="C1787" s="293"/>
    </row>
    <row r="1788" spans="1:3" s="8" customFormat="1">
      <c r="A1788" s="3"/>
      <c r="C1788" s="293"/>
    </row>
    <row r="1789" spans="1:3" s="8" customFormat="1">
      <c r="A1789" s="3"/>
      <c r="C1789" s="293"/>
    </row>
    <row r="1790" spans="1:3" s="8" customFormat="1">
      <c r="A1790" s="3"/>
      <c r="C1790" s="293"/>
    </row>
    <row r="1791" spans="1:3" s="8" customFormat="1">
      <c r="A1791" s="3"/>
      <c r="C1791" s="293"/>
    </row>
    <row r="1792" spans="1:3" s="8" customFormat="1">
      <c r="A1792" s="3"/>
      <c r="C1792" s="293"/>
    </row>
    <row r="1793" spans="1:3" s="8" customFormat="1">
      <c r="A1793" s="3"/>
      <c r="C1793" s="293"/>
    </row>
    <row r="1794" spans="1:3" s="8" customFormat="1">
      <c r="A1794" s="3"/>
      <c r="C1794" s="293"/>
    </row>
    <row r="1795" spans="1:3" s="8" customFormat="1">
      <c r="A1795" s="3"/>
      <c r="C1795" s="293"/>
    </row>
    <row r="1796" spans="1:3" s="8" customFormat="1">
      <c r="A1796" s="18"/>
      <c r="C1796" s="293"/>
    </row>
    <row r="1797" spans="1:3" s="8" customFormat="1">
      <c r="A1797" s="3"/>
      <c r="C1797" s="293"/>
    </row>
    <row r="1798" spans="1:3" s="8" customFormat="1">
      <c r="A1798" s="3"/>
      <c r="C1798" s="293"/>
    </row>
    <row r="1799" spans="1:3" s="8" customFormat="1">
      <c r="A1799" s="3"/>
      <c r="C1799" s="293"/>
    </row>
    <row r="1800" spans="1:3" s="8" customFormat="1">
      <c r="A1800" s="3"/>
      <c r="C1800" s="293"/>
    </row>
    <row r="1801" spans="1:3" s="8" customFormat="1">
      <c r="A1801" s="3"/>
      <c r="C1801" s="293"/>
    </row>
    <row r="1802" spans="1:3" s="8" customFormat="1">
      <c r="A1802" s="3"/>
      <c r="C1802" s="293"/>
    </row>
    <row r="1803" spans="1:3" s="8" customFormat="1">
      <c r="A1803" s="3"/>
      <c r="C1803" s="293"/>
    </row>
    <row r="1804" spans="1:3" s="8" customFormat="1">
      <c r="A1804" s="3"/>
      <c r="C1804" s="293"/>
    </row>
    <row r="1805" spans="1:3" s="8" customFormat="1">
      <c r="A1805" s="3"/>
      <c r="C1805" s="293"/>
    </row>
    <row r="1806" spans="1:3" s="8" customFormat="1">
      <c r="A1806" s="3"/>
      <c r="C1806" s="293"/>
    </row>
    <row r="1807" spans="1:3" s="8" customFormat="1">
      <c r="A1807" s="3"/>
      <c r="C1807" s="293"/>
    </row>
    <row r="1808" spans="1:3" s="8" customFormat="1">
      <c r="A1808" s="3"/>
      <c r="C1808" s="293"/>
    </row>
    <row r="1809" spans="1:3" s="8" customFormat="1">
      <c r="A1809" s="18"/>
      <c r="C1809" s="293"/>
    </row>
    <row r="1810" spans="1:3" s="8" customFormat="1">
      <c r="A1810" s="12"/>
      <c r="C1810" s="293"/>
    </row>
    <row r="1811" spans="1:3" s="8" customFormat="1">
      <c r="A1811" s="3"/>
      <c r="C1811" s="293"/>
    </row>
    <row r="1812" spans="1:3" s="8" customFormat="1">
      <c r="A1812" s="3"/>
      <c r="C1812" s="293"/>
    </row>
    <row r="1813" spans="1:3" s="8" customFormat="1">
      <c r="A1813" s="3"/>
      <c r="C1813" s="293"/>
    </row>
    <row r="1814" spans="1:3" s="8" customFormat="1">
      <c r="A1814" s="3"/>
      <c r="C1814" s="293"/>
    </row>
    <row r="1815" spans="1:3" s="8" customFormat="1">
      <c r="A1815" s="18"/>
      <c r="C1815" s="293"/>
    </row>
    <row r="1816" spans="1:3" s="8" customFormat="1">
      <c r="A1816" s="3"/>
      <c r="C1816" s="293"/>
    </row>
    <row r="1817" spans="1:3" s="8" customFormat="1">
      <c r="A1817" s="3"/>
      <c r="C1817" s="293"/>
    </row>
    <row r="1818" spans="1:3" s="8" customFormat="1">
      <c r="A1818" s="3"/>
      <c r="C1818" s="293"/>
    </row>
    <row r="1819" spans="1:3" s="8" customFormat="1">
      <c r="A1819" s="3"/>
      <c r="C1819" s="293"/>
    </row>
    <row r="1820" spans="1:3" s="8" customFormat="1">
      <c r="A1820" s="3"/>
      <c r="C1820" s="293"/>
    </row>
    <row r="1821" spans="1:3" s="8" customFormat="1">
      <c r="A1821" s="3"/>
      <c r="C1821" s="293"/>
    </row>
    <row r="1822" spans="1:3" s="8" customFormat="1">
      <c r="A1822" s="3"/>
      <c r="C1822" s="293"/>
    </row>
    <row r="1823" spans="1:3" s="8" customFormat="1">
      <c r="A1823" s="3"/>
      <c r="C1823" s="293"/>
    </row>
    <row r="1824" spans="1:3" s="8" customFormat="1">
      <c r="A1824" s="3"/>
      <c r="C1824" s="293"/>
    </row>
    <row r="1825" spans="1:3" s="8" customFormat="1">
      <c r="A1825" s="3"/>
      <c r="C1825" s="293"/>
    </row>
    <row r="1826" spans="1:3" s="8" customFormat="1">
      <c r="A1826" s="3"/>
      <c r="C1826" s="293"/>
    </row>
    <row r="1827" spans="1:3" s="8" customFormat="1">
      <c r="A1827" s="3"/>
      <c r="C1827" s="293"/>
    </row>
    <row r="1828" spans="1:3" s="8" customFormat="1">
      <c r="A1828" s="3"/>
      <c r="C1828" s="293"/>
    </row>
    <row r="1829" spans="1:3" s="8" customFormat="1">
      <c r="A1829" s="3"/>
      <c r="C1829" s="293"/>
    </row>
    <row r="1830" spans="1:3" s="8" customFormat="1">
      <c r="A1830" s="3"/>
      <c r="C1830" s="293"/>
    </row>
    <row r="1831" spans="1:3" s="8" customFormat="1">
      <c r="A1831" s="3"/>
      <c r="C1831" s="293"/>
    </row>
    <row r="1832" spans="1:3" s="8" customFormat="1">
      <c r="A1832" s="3"/>
      <c r="C1832" s="293"/>
    </row>
    <row r="1833" spans="1:3" s="8" customFormat="1">
      <c r="A1833" s="3"/>
      <c r="C1833" s="293"/>
    </row>
    <row r="1834" spans="1:3" s="8" customFormat="1">
      <c r="A1834" s="3"/>
      <c r="C1834" s="293"/>
    </row>
    <row r="1835" spans="1:3" s="8" customFormat="1">
      <c r="A1835" s="3"/>
      <c r="C1835" s="293"/>
    </row>
    <row r="1836" spans="1:3" s="8" customFormat="1">
      <c r="A1836" s="3"/>
      <c r="C1836" s="293"/>
    </row>
    <row r="1837" spans="1:3" s="8" customFormat="1">
      <c r="A1837" s="3"/>
      <c r="C1837" s="293"/>
    </row>
    <row r="1838" spans="1:3" s="8" customFormat="1">
      <c r="A1838" s="3"/>
      <c r="C1838" s="293"/>
    </row>
    <row r="1839" spans="1:3" s="8" customFormat="1">
      <c r="A1839" s="3"/>
      <c r="C1839" s="293"/>
    </row>
    <row r="1840" spans="1:3" s="8" customFormat="1">
      <c r="A1840" s="3"/>
      <c r="C1840" s="293"/>
    </row>
    <row r="1841" spans="1:3" s="8" customFormat="1">
      <c r="A1841" s="3"/>
      <c r="C1841" s="293"/>
    </row>
    <row r="1842" spans="1:3" s="8" customFormat="1">
      <c r="A1842" s="3"/>
      <c r="C1842" s="293"/>
    </row>
    <row r="1843" spans="1:3" s="8" customFormat="1">
      <c r="A1843" s="3"/>
      <c r="C1843" s="293"/>
    </row>
    <row r="1844" spans="1:3" s="8" customFormat="1">
      <c r="A1844" s="3"/>
      <c r="C1844" s="293"/>
    </row>
    <row r="1845" spans="1:3" s="8" customFormat="1">
      <c r="A1845" s="3"/>
      <c r="C1845" s="293"/>
    </row>
    <row r="1846" spans="1:3" s="8" customFormat="1">
      <c r="A1846" s="3"/>
      <c r="C1846" s="293"/>
    </row>
    <row r="1847" spans="1:3" s="8" customFormat="1">
      <c r="A1847" s="3"/>
      <c r="C1847" s="293"/>
    </row>
    <row r="1848" spans="1:3" s="8" customFormat="1">
      <c r="A1848" s="3"/>
      <c r="C1848" s="293"/>
    </row>
    <row r="1849" spans="1:3" s="8" customFormat="1">
      <c r="A1849" s="3"/>
      <c r="C1849" s="293"/>
    </row>
    <row r="1850" spans="1:3" s="8" customFormat="1">
      <c r="A1850" s="3"/>
      <c r="C1850" s="293"/>
    </row>
    <row r="1851" spans="1:3" s="8" customFormat="1">
      <c r="A1851" s="3"/>
      <c r="C1851" s="293"/>
    </row>
    <row r="1852" spans="1:3" s="8" customFormat="1">
      <c r="A1852" s="3"/>
      <c r="C1852" s="293"/>
    </row>
    <row r="1853" spans="1:3" s="8" customFormat="1">
      <c r="A1853" s="3"/>
      <c r="C1853" s="293"/>
    </row>
    <row r="1854" spans="1:3" s="8" customFormat="1">
      <c r="A1854" s="3"/>
      <c r="C1854" s="293"/>
    </row>
    <row r="1855" spans="1:3" s="8" customFormat="1">
      <c r="A1855" s="3"/>
      <c r="C1855" s="293"/>
    </row>
    <row r="1856" spans="1:3" s="8" customFormat="1">
      <c r="A1856" s="3"/>
      <c r="C1856" s="293"/>
    </row>
    <row r="1857" spans="1:3" s="8" customFormat="1">
      <c r="A1857" s="3"/>
      <c r="C1857" s="293"/>
    </row>
    <row r="1858" spans="1:3" s="8" customFormat="1">
      <c r="A1858" s="3"/>
      <c r="C1858" s="293"/>
    </row>
    <row r="1859" spans="1:3" s="8" customFormat="1">
      <c r="A1859" s="3"/>
      <c r="C1859" s="293"/>
    </row>
    <row r="1860" spans="1:3" s="8" customFormat="1">
      <c r="A1860" s="3"/>
      <c r="C1860" s="293"/>
    </row>
    <row r="1861" spans="1:3" s="8" customFormat="1">
      <c r="A1861" s="3"/>
      <c r="C1861" s="293"/>
    </row>
    <row r="1862" spans="1:3" s="8" customFormat="1">
      <c r="A1862" s="3"/>
      <c r="C1862" s="293"/>
    </row>
    <row r="1863" spans="1:3" s="8" customFormat="1">
      <c r="A1863" s="3"/>
      <c r="C1863" s="293"/>
    </row>
    <row r="1864" spans="1:3" s="8" customFormat="1">
      <c r="A1864" s="3"/>
      <c r="C1864" s="293"/>
    </row>
    <row r="1865" spans="1:3" s="8" customFormat="1">
      <c r="A1865" s="3"/>
      <c r="C1865" s="293"/>
    </row>
    <row r="1866" spans="1:3" s="8" customFormat="1">
      <c r="A1866" s="3"/>
      <c r="C1866" s="293"/>
    </row>
    <row r="1867" spans="1:3" s="8" customFormat="1">
      <c r="A1867" s="3"/>
      <c r="C1867" s="293"/>
    </row>
    <row r="1868" spans="1:3" s="8" customFormat="1">
      <c r="A1868" s="3"/>
      <c r="C1868" s="293"/>
    </row>
    <row r="1869" spans="1:3" s="8" customFormat="1">
      <c r="A1869" s="3"/>
      <c r="C1869" s="293"/>
    </row>
    <row r="1870" spans="1:3" s="8" customFormat="1">
      <c r="A1870" s="3"/>
      <c r="C1870" s="293"/>
    </row>
    <row r="1871" spans="1:3" s="8" customFormat="1">
      <c r="A1871" s="3"/>
      <c r="C1871" s="293"/>
    </row>
    <row r="1872" spans="1:3" s="8" customFormat="1">
      <c r="A1872" s="3"/>
      <c r="C1872" s="293"/>
    </row>
    <row r="1873" spans="1:3" s="8" customFormat="1">
      <c r="A1873" s="3"/>
      <c r="C1873" s="293"/>
    </row>
    <row r="1874" spans="1:3" s="8" customFormat="1">
      <c r="A1874" s="3"/>
      <c r="C1874" s="293"/>
    </row>
    <row r="1875" spans="1:3" s="8" customFormat="1">
      <c r="A1875" s="3"/>
      <c r="C1875" s="293"/>
    </row>
    <row r="1876" spans="1:3" s="8" customFormat="1">
      <c r="A1876" s="3"/>
      <c r="C1876" s="293"/>
    </row>
    <row r="1877" spans="1:3" s="8" customFormat="1">
      <c r="A1877" s="3"/>
      <c r="C1877" s="293"/>
    </row>
    <row r="1878" spans="1:3" s="8" customFormat="1">
      <c r="A1878" s="3"/>
      <c r="C1878" s="293"/>
    </row>
    <row r="1879" spans="1:3" s="8" customFormat="1">
      <c r="A1879" s="3"/>
      <c r="C1879" s="293"/>
    </row>
    <row r="1880" spans="1:3" s="8" customFormat="1">
      <c r="A1880" s="3"/>
      <c r="C1880" s="293"/>
    </row>
    <row r="1881" spans="1:3" s="8" customFormat="1">
      <c r="A1881" s="3"/>
      <c r="C1881" s="293"/>
    </row>
    <row r="1882" spans="1:3" s="8" customFormat="1">
      <c r="A1882" s="3"/>
      <c r="C1882" s="293"/>
    </row>
    <row r="1883" spans="1:3" s="8" customFormat="1">
      <c r="A1883" s="3"/>
      <c r="C1883" s="293"/>
    </row>
    <row r="1884" spans="1:3" s="8" customFormat="1">
      <c r="A1884" s="3"/>
      <c r="C1884" s="293"/>
    </row>
    <row r="1885" spans="1:3" s="8" customFormat="1">
      <c r="A1885" s="3"/>
      <c r="C1885" s="293"/>
    </row>
    <row r="1886" spans="1:3" s="8" customFormat="1">
      <c r="A1886" s="3"/>
      <c r="C1886" s="293"/>
    </row>
    <row r="1887" spans="1:3" s="8" customFormat="1">
      <c r="A1887" s="3"/>
      <c r="C1887" s="293"/>
    </row>
    <row r="1888" spans="1:3" s="8" customFormat="1">
      <c r="A1888" s="3"/>
      <c r="C1888" s="293"/>
    </row>
    <row r="1889" spans="1:3" s="8" customFormat="1">
      <c r="A1889" s="3"/>
      <c r="C1889" s="293"/>
    </row>
    <row r="1890" spans="1:3" s="8" customFormat="1">
      <c r="A1890" s="3"/>
      <c r="C1890" s="293"/>
    </row>
    <row r="1891" spans="1:3" s="8" customFormat="1">
      <c r="A1891" s="3"/>
      <c r="C1891" s="293"/>
    </row>
    <row r="1892" spans="1:3" s="8" customFormat="1">
      <c r="A1892" s="3"/>
      <c r="C1892" s="293"/>
    </row>
    <row r="1893" spans="1:3" s="8" customFormat="1">
      <c r="A1893" s="3"/>
      <c r="C1893" s="293"/>
    </row>
    <row r="1894" spans="1:3" s="8" customFormat="1">
      <c r="A1894" s="3"/>
      <c r="C1894" s="293"/>
    </row>
    <row r="1895" spans="1:3" s="8" customFormat="1">
      <c r="A1895" s="3"/>
      <c r="C1895" s="293"/>
    </row>
    <row r="1896" spans="1:3" s="8" customFormat="1">
      <c r="A1896" s="3"/>
      <c r="C1896" s="293"/>
    </row>
    <row r="1897" spans="1:3" s="8" customFormat="1">
      <c r="A1897" s="3"/>
      <c r="C1897" s="293"/>
    </row>
    <row r="1898" spans="1:3" s="8" customFormat="1">
      <c r="A1898" s="3"/>
      <c r="C1898" s="293"/>
    </row>
    <row r="1899" spans="1:3" s="8" customFormat="1">
      <c r="A1899" s="3"/>
      <c r="C1899" s="293"/>
    </row>
    <row r="1900" spans="1:3" s="8" customFormat="1">
      <c r="A1900" s="3"/>
      <c r="C1900" s="293"/>
    </row>
    <row r="1901" spans="1:3" s="8" customFormat="1">
      <c r="A1901" s="3"/>
      <c r="C1901" s="293"/>
    </row>
    <row r="1902" spans="1:3" s="8" customFormat="1">
      <c r="A1902" s="3"/>
      <c r="C1902" s="293"/>
    </row>
    <row r="1903" spans="1:3" s="8" customFormat="1">
      <c r="A1903" s="3"/>
      <c r="C1903" s="293"/>
    </row>
    <row r="1904" spans="1:3" s="8" customFormat="1">
      <c r="A1904" s="3"/>
      <c r="C1904" s="293"/>
    </row>
    <row r="1905" spans="1:13" s="8" customFormat="1">
      <c r="A1905" s="3"/>
      <c r="C1905" s="293"/>
    </row>
    <row r="1906" spans="1:13" s="8" customFormat="1">
      <c r="A1906" s="3"/>
      <c r="C1906" s="293"/>
    </row>
    <row r="1907" spans="1:13" s="8" customFormat="1">
      <c r="A1907" s="3"/>
      <c r="C1907" s="293"/>
    </row>
    <row r="1908" spans="1:13">
      <c r="A1908" s="3"/>
      <c r="B1908" s="8"/>
      <c r="C1908" s="293"/>
      <c r="D1908" s="8"/>
      <c r="E1908" s="8"/>
      <c r="F1908" s="8"/>
      <c r="G1908" s="8"/>
      <c r="H1908" s="8"/>
      <c r="I1908" s="8"/>
      <c r="J1908" s="8"/>
      <c r="K1908" s="8"/>
      <c r="L1908" s="8"/>
      <c r="M1908" s="8"/>
    </row>
  </sheetData>
  <mergeCells count="20">
    <mergeCell ref="D3:E3"/>
    <mergeCell ref="D11:E11"/>
    <mergeCell ref="D19:E19"/>
    <mergeCell ref="D26:E26"/>
    <mergeCell ref="H3:I3"/>
    <mergeCell ref="H11:I11"/>
    <mergeCell ref="H19:I19"/>
    <mergeCell ref="H26:I26"/>
    <mergeCell ref="F11:G11"/>
    <mergeCell ref="F19:G19"/>
    <mergeCell ref="F26:G26"/>
    <mergeCell ref="F3:G3"/>
    <mergeCell ref="A26:A27"/>
    <mergeCell ref="B26:C26"/>
    <mergeCell ref="A3:A4"/>
    <mergeCell ref="B3:C3"/>
    <mergeCell ref="A11:A12"/>
    <mergeCell ref="B11:C11"/>
    <mergeCell ref="A19:A20"/>
    <mergeCell ref="B19:C19"/>
  </mergeCells>
  <phoneticPr fontId="12" type="noConversion"/>
  <pageMargins left="0.78740157480314965" right="0.23622047244094491" top="0.78740157480314965" bottom="0.74803149606299213" header="0.19685039370078741" footer="0.19685039370078741"/>
  <pageSetup paperSize="9" scale="91" orientation="portrait" r:id="rId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G1380"/>
  <sheetViews>
    <sheetView zoomScaleNormal="100" zoomScaleSheetLayoutView="100" workbookViewId="0"/>
  </sheetViews>
  <sheetFormatPr defaultRowHeight="12.75"/>
  <cols>
    <col min="1" max="1" width="75.7109375" style="387" customWidth="1"/>
    <col min="2" max="2" width="13.140625" style="266" customWidth="1"/>
    <col min="3" max="3" width="16.140625" style="174" customWidth="1"/>
    <col min="4" max="4" width="17.140625" style="452" customWidth="1"/>
    <col min="5" max="5" width="15.140625" style="174" customWidth="1"/>
    <col min="6" max="6" width="4.42578125" style="174" customWidth="1"/>
    <col min="7" max="8" width="4.5703125" style="174" customWidth="1"/>
    <col min="9" max="9" width="4.42578125" style="174" customWidth="1"/>
    <col min="10" max="10" width="9.140625" style="889"/>
    <col min="11" max="59" width="9.140625" style="391"/>
    <col min="60" max="16384" width="9.140625" style="195"/>
  </cols>
  <sheetData>
    <row r="1" spans="1:59" s="391" customFormat="1" ht="15.75">
      <c r="A1" s="762" t="s">
        <v>1362</v>
      </c>
      <c r="B1" s="750"/>
      <c r="C1" s="582"/>
      <c r="D1" s="583"/>
      <c r="E1" s="582"/>
      <c r="F1" s="582"/>
      <c r="G1" s="582"/>
      <c r="H1" s="582"/>
      <c r="I1" s="582"/>
      <c r="J1" s="889"/>
    </row>
    <row r="2" spans="1:59" s="391" customFormat="1" ht="7.5" customHeight="1">
      <c r="A2" s="763"/>
      <c r="B2" s="750"/>
      <c r="C2" s="582"/>
      <c r="D2" s="583"/>
      <c r="E2" s="582"/>
      <c r="F2" s="582"/>
      <c r="G2" s="582"/>
      <c r="H2" s="582"/>
      <c r="I2" s="582"/>
      <c r="J2" s="889"/>
    </row>
    <row r="3" spans="1:59" s="391" customFormat="1">
      <c r="A3" s="764" t="s">
        <v>88</v>
      </c>
      <c r="B3" s="750"/>
      <c r="C3" s="582"/>
      <c r="D3" s="583"/>
      <c r="E3" s="582"/>
      <c r="F3" s="582"/>
      <c r="G3" s="582"/>
      <c r="H3" s="582"/>
      <c r="I3" s="582"/>
      <c r="J3" s="889"/>
    </row>
    <row r="4" spans="1:59" s="391" customFormat="1" ht="11.25" customHeight="1" thickBot="1">
      <c r="A4" s="764"/>
      <c r="B4" s="750"/>
      <c r="C4" s="582"/>
      <c r="D4" s="583"/>
      <c r="E4" s="582"/>
      <c r="F4" s="582"/>
      <c r="G4" s="582"/>
      <c r="H4" s="582"/>
      <c r="I4" s="582"/>
      <c r="J4" s="889"/>
    </row>
    <row r="5" spans="1:59" s="391" customFormat="1" ht="13.5" thickBot="1">
      <c r="A5" s="367" t="s">
        <v>32</v>
      </c>
      <c r="B5" s="563">
        <v>2013</v>
      </c>
      <c r="C5" s="564">
        <v>2014</v>
      </c>
      <c r="D5" s="563">
        <v>2015</v>
      </c>
      <c r="E5" s="564">
        <v>2016</v>
      </c>
      <c r="F5" s="564">
        <v>2017</v>
      </c>
      <c r="G5" s="564">
        <v>2018</v>
      </c>
      <c r="H5" s="564">
        <v>2019</v>
      </c>
      <c r="I5" s="565">
        <v>2020</v>
      </c>
      <c r="J5" s="889"/>
    </row>
    <row r="6" spans="1:59" s="387" customFormat="1" ht="15.95" customHeight="1">
      <c r="A6" s="368" t="s">
        <v>1242</v>
      </c>
      <c r="B6" s="544">
        <f t="shared" ref="B6:C9" si="0">B12+B24</f>
        <v>7</v>
      </c>
      <c r="C6" s="544">
        <f t="shared" si="0"/>
        <v>7</v>
      </c>
      <c r="D6" s="544">
        <f t="shared" ref="D6:E9" si="1">D12+D24</f>
        <v>7</v>
      </c>
      <c r="E6" s="544">
        <f t="shared" si="1"/>
        <v>7</v>
      </c>
      <c r="F6" s="546"/>
      <c r="G6" s="546"/>
      <c r="H6" s="546"/>
      <c r="I6" s="547"/>
      <c r="J6" s="889">
        <f>E6+E45+E117+E241+E408+E358</f>
        <v>98</v>
      </c>
      <c r="K6" s="391"/>
      <c r="L6" s="391"/>
      <c r="M6" s="391"/>
      <c r="N6" s="391"/>
      <c r="O6" s="391"/>
      <c r="P6" s="391"/>
      <c r="Q6" s="391"/>
      <c r="R6" s="391"/>
      <c r="S6" s="391"/>
      <c r="T6" s="391"/>
      <c r="U6" s="391"/>
      <c r="V6" s="391"/>
      <c r="W6" s="391"/>
      <c r="X6" s="391"/>
      <c r="Y6" s="391"/>
      <c r="Z6" s="391"/>
      <c r="AA6" s="391"/>
      <c r="AB6" s="391"/>
      <c r="AC6" s="391"/>
      <c r="AD6" s="391"/>
      <c r="AE6" s="391"/>
      <c r="AF6" s="391"/>
      <c r="AG6" s="391"/>
      <c r="AH6" s="391"/>
      <c r="AI6" s="391"/>
      <c r="AJ6" s="391"/>
      <c r="AK6" s="391"/>
      <c r="AL6" s="391"/>
      <c r="AM6" s="391"/>
      <c r="AN6" s="391"/>
      <c r="AO6" s="391"/>
      <c r="AP6" s="391"/>
      <c r="AQ6" s="391"/>
      <c r="AR6" s="391"/>
      <c r="AS6" s="391"/>
      <c r="AT6" s="391"/>
      <c r="AU6" s="391"/>
      <c r="AV6" s="391"/>
      <c r="AW6" s="391"/>
      <c r="AX6" s="391"/>
      <c r="AY6" s="391"/>
      <c r="AZ6" s="391"/>
      <c r="BA6" s="391"/>
      <c r="BB6" s="391"/>
      <c r="BC6" s="391"/>
      <c r="BD6" s="391"/>
      <c r="BE6" s="391"/>
      <c r="BF6" s="391"/>
      <c r="BG6" s="391"/>
    </row>
    <row r="7" spans="1:59" s="387" customFormat="1" ht="15.95" customHeight="1">
      <c r="A7" s="369" t="s">
        <v>1266</v>
      </c>
      <c r="B7" s="305">
        <f t="shared" si="0"/>
        <v>0</v>
      </c>
      <c r="C7" s="305">
        <f t="shared" si="0"/>
        <v>0</v>
      </c>
      <c r="D7" s="305">
        <f t="shared" si="1"/>
        <v>0</v>
      </c>
      <c r="E7" s="305">
        <f t="shared" si="1"/>
        <v>0</v>
      </c>
      <c r="F7" s="549"/>
      <c r="G7" s="549"/>
      <c r="H7" s="549"/>
      <c r="I7" s="550"/>
      <c r="J7" s="889">
        <f>E7+E46+E118+E242+E409+E359</f>
        <v>3</v>
      </c>
      <c r="K7" s="391"/>
      <c r="L7" s="391"/>
      <c r="M7" s="391"/>
      <c r="N7" s="391"/>
      <c r="O7" s="391"/>
      <c r="P7" s="391"/>
      <c r="Q7" s="391"/>
      <c r="R7" s="391"/>
      <c r="S7" s="391"/>
      <c r="T7" s="391"/>
      <c r="U7" s="391"/>
      <c r="V7" s="391"/>
      <c r="W7" s="391"/>
      <c r="X7" s="391"/>
      <c r="Y7" s="391"/>
      <c r="Z7" s="391"/>
      <c r="AA7" s="391"/>
      <c r="AB7" s="391"/>
      <c r="AC7" s="391"/>
      <c r="AD7" s="391"/>
      <c r="AE7" s="391"/>
      <c r="AF7" s="391"/>
      <c r="AG7" s="391"/>
      <c r="AH7" s="391"/>
      <c r="AI7" s="391"/>
      <c r="AJ7" s="391"/>
      <c r="AK7" s="391"/>
      <c r="AL7" s="391"/>
      <c r="AM7" s="391"/>
      <c r="AN7" s="391"/>
      <c r="AO7" s="391"/>
      <c r="AP7" s="391"/>
      <c r="AQ7" s="391"/>
      <c r="AR7" s="391"/>
      <c r="AS7" s="391"/>
      <c r="AT7" s="391"/>
      <c r="AU7" s="391"/>
      <c r="AV7" s="391"/>
      <c r="AW7" s="391"/>
      <c r="AX7" s="391"/>
      <c r="AY7" s="391"/>
      <c r="AZ7" s="391"/>
      <c r="BA7" s="391"/>
      <c r="BB7" s="391"/>
      <c r="BC7" s="391"/>
      <c r="BD7" s="391"/>
      <c r="BE7" s="391"/>
      <c r="BF7" s="391"/>
      <c r="BG7" s="391"/>
    </row>
    <row r="8" spans="1:59" s="387" customFormat="1" ht="15.95" customHeight="1">
      <c r="A8" s="369" t="s">
        <v>1267</v>
      </c>
      <c r="B8" s="305">
        <f t="shared" si="0"/>
        <v>7</v>
      </c>
      <c r="C8" s="305">
        <f t="shared" si="0"/>
        <v>7</v>
      </c>
      <c r="D8" s="305">
        <f t="shared" si="1"/>
        <v>7</v>
      </c>
      <c r="E8" s="305">
        <f t="shared" si="1"/>
        <v>7</v>
      </c>
      <c r="F8" s="549"/>
      <c r="G8" s="549"/>
      <c r="H8" s="549"/>
      <c r="I8" s="550"/>
      <c r="J8" s="889">
        <f>E8+E47+E119+E243+E410+E360</f>
        <v>94</v>
      </c>
      <c r="K8" s="391"/>
      <c r="L8" s="391"/>
      <c r="M8" s="391"/>
      <c r="N8" s="391"/>
      <c r="O8" s="391"/>
      <c r="P8" s="391"/>
      <c r="Q8" s="391"/>
      <c r="R8" s="391"/>
      <c r="S8" s="391"/>
      <c r="T8" s="391"/>
      <c r="U8" s="391"/>
      <c r="V8" s="391"/>
      <c r="W8" s="391"/>
      <c r="X8" s="391"/>
      <c r="Y8" s="391"/>
      <c r="Z8" s="391"/>
      <c r="AA8" s="391"/>
      <c r="AB8" s="391"/>
      <c r="AC8" s="391"/>
      <c r="AD8" s="391"/>
      <c r="AE8" s="391"/>
      <c r="AF8" s="391"/>
      <c r="AG8" s="391"/>
      <c r="AH8" s="391"/>
      <c r="AI8" s="391"/>
      <c r="AJ8" s="391"/>
      <c r="AK8" s="391"/>
      <c r="AL8" s="391"/>
      <c r="AM8" s="391"/>
      <c r="AN8" s="391"/>
      <c r="AO8" s="391"/>
      <c r="AP8" s="391"/>
      <c r="AQ8" s="391"/>
      <c r="AR8" s="391"/>
      <c r="AS8" s="391"/>
      <c r="AT8" s="391"/>
      <c r="AU8" s="391"/>
      <c r="AV8" s="391"/>
      <c r="AW8" s="391"/>
      <c r="AX8" s="391"/>
      <c r="AY8" s="391"/>
      <c r="AZ8" s="391"/>
      <c r="BA8" s="391"/>
      <c r="BB8" s="391"/>
      <c r="BC8" s="391"/>
      <c r="BD8" s="391"/>
      <c r="BE8" s="391"/>
      <c r="BF8" s="391"/>
      <c r="BG8" s="391"/>
    </row>
    <row r="9" spans="1:59" s="387" customFormat="1" ht="15.95" customHeight="1" thickBot="1">
      <c r="A9" s="317" t="s">
        <v>1268</v>
      </c>
      <c r="B9" s="309">
        <f t="shared" si="0"/>
        <v>0</v>
      </c>
      <c r="C9" s="309">
        <f t="shared" si="0"/>
        <v>0</v>
      </c>
      <c r="D9" s="309">
        <f t="shared" si="1"/>
        <v>0</v>
      </c>
      <c r="E9" s="309">
        <f t="shared" si="1"/>
        <v>0</v>
      </c>
      <c r="F9" s="551"/>
      <c r="G9" s="551"/>
      <c r="H9" s="551"/>
      <c r="I9" s="552"/>
      <c r="J9" s="889">
        <f>E9+E48+E120+E244+E411+E361</f>
        <v>1</v>
      </c>
      <c r="K9" s="391"/>
      <c r="L9" s="391"/>
      <c r="M9" s="391"/>
      <c r="N9" s="391"/>
      <c r="O9" s="391"/>
      <c r="P9" s="391"/>
      <c r="Q9" s="391"/>
      <c r="R9" s="391"/>
      <c r="S9" s="391"/>
      <c r="T9" s="391"/>
      <c r="U9" s="391"/>
      <c r="V9" s="391"/>
      <c r="W9" s="391"/>
      <c r="X9" s="391"/>
      <c r="Y9" s="391"/>
      <c r="Z9" s="391"/>
      <c r="AA9" s="391"/>
      <c r="AB9" s="391"/>
      <c r="AC9" s="391"/>
      <c r="AD9" s="391"/>
      <c r="AE9" s="391"/>
      <c r="AF9" s="391"/>
      <c r="AG9" s="391"/>
      <c r="AH9" s="391"/>
      <c r="AI9" s="391"/>
      <c r="AJ9" s="391"/>
      <c r="AK9" s="391"/>
      <c r="AL9" s="391"/>
      <c r="AM9" s="391"/>
      <c r="AN9" s="391"/>
      <c r="AO9" s="391"/>
      <c r="AP9" s="391"/>
      <c r="AQ9" s="391"/>
      <c r="AR9" s="391"/>
      <c r="AS9" s="391"/>
      <c r="AT9" s="391"/>
      <c r="AU9" s="391"/>
      <c r="AV9" s="391"/>
      <c r="AW9" s="391"/>
      <c r="AX9" s="391"/>
      <c r="AY9" s="391"/>
      <c r="AZ9" s="391"/>
      <c r="BA9" s="391"/>
      <c r="BB9" s="391"/>
      <c r="BC9" s="391"/>
      <c r="BD9" s="391"/>
      <c r="BE9" s="391"/>
      <c r="BF9" s="391"/>
      <c r="BG9" s="391"/>
    </row>
    <row r="10" spans="1:59" ht="14.25" customHeight="1" thickBot="1">
      <c r="A10" s="370"/>
      <c r="B10" s="267"/>
    </row>
    <row r="11" spans="1:59" ht="13.5" thickBot="1">
      <c r="A11" s="371" t="s">
        <v>33</v>
      </c>
      <c r="B11" s="879">
        <v>2013</v>
      </c>
      <c r="C11" s="875">
        <v>2014</v>
      </c>
      <c r="D11" s="879">
        <v>2015</v>
      </c>
      <c r="E11" s="875">
        <v>2016</v>
      </c>
      <c r="F11" s="875">
        <v>2017</v>
      </c>
      <c r="G11" s="875">
        <v>2018</v>
      </c>
      <c r="H11" s="875">
        <v>2019</v>
      </c>
      <c r="I11" s="464">
        <v>2020</v>
      </c>
    </row>
    <row r="12" spans="1:59" ht="15.95" customHeight="1">
      <c r="A12" s="368" t="s">
        <v>1242</v>
      </c>
      <c r="B12" s="230">
        <v>2</v>
      </c>
      <c r="C12" s="230">
        <v>2</v>
      </c>
      <c r="D12" s="230">
        <v>2</v>
      </c>
      <c r="E12" s="230">
        <v>2</v>
      </c>
      <c r="F12" s="196"/>
      <c r="G12" s="196"/>
      <c r="H12" s="196"/>
      <c r="I12" s="488"/>
    </row>
    <row r="13" spans="1:59" ht="15.95" customHeight="1">
      <c r="A13" s="369" t="s">
        <v>1266</v>
      </c>
      <c r="B13" s="185">
        <v>0</v>
      </c>
      <c r="C13" s="185">
        <v>0</v>
      </c>
      <c r="D13" s="185">
        <v>0</v>
      </c>
      <c r="E13" s="185">
        <v>0</v>
      </c>
      <c r="F13" s="197"/>
      <c r="G13" s="197"/>
      <c r="H13" s="197"/>
      <c r="I13" s="489"/>
    </row>
    <row r="14" spans="1:59" ht="15.95" customHeight="1">
      <c r="A14" s="369" t="s">
        <v>1267</v>
      </c>
      <c r="B14" s="185">
        <v>2</v>
      </c>
      <c r="C14" s="185">
        <v>2</v>
      </c>
      <c r="D14" s="185">
        <v>2</v>
      </c>
      <c r="E14" s="185">
        <v>2</v>
      </c>
      <c r="F14" s="197"/>
      <c r="G14" s="197"/>
      <c r="H14" s="197"/>
      <c r="I14" s="489"/>
    </row>
    <row r="15" spans="1:59" ht="15.95" customHeight="1" thickBot="1">
      <c r="A15" s="317" t="s">
        <v>1268</v>
      </c>
      <c r="B15" s="231">
        <v>0</v>
      </c>
      <c r="C15" s="231">
        <v>0</v>
      </c>
      <c r="D15" s="231">
        <v>0</v>
      </c>
      <c r="E15" s="231">
        <v>0</v>
      </c>
      <c r="F15" s="84"/>
      <c r="G15" s="84"/>
      <c r="H15" s="84"/>
      <c r="I15" s="29"/>
    </row>
    <row r="16" spans="1:59" ht="13.5" customHeight="1" thickBot="1">
      <c r="A16" s="372"/>
      <c r="B16" s="268"/>
      <c r="C16" s="190"/>
      <c r="D16" s="453"/>
      <c r="E16" s="190"/>
      <c r="F16" s="190"/>
      <c r="G16" s="190"/>
      <c r="H16" s="190"/>
      <c r="I16" s="190"/>
    </row>
    <row r="17" spans="1:9" ht="19.5" customHeight="1" thickBot="1">
      <c r="A17" s="373" t="s">
        <v>1269</v>
      </c>
      <c r="B17" s="879">
        <v>2013</v>
      </c>
      <c r="C17" s="875">
        <v>2014</v>
      </c>
      <c r="D17" s="879">
        <v>2015</v>
      </c>
      <c r="E17" s="875">
        <v>2016</v>
      </c>
      <c r="F17" s="875">
        <v>2017</v>
      </c>
      <c r="G17" s="875">
        <v>2018</v>
      </c>
      <c r="H17" s="875">
        <v>2019</v>
      </c>
      <c r="I17" s="464">
        <v>2020</v>
      </c>
    </row>
    <row r="18" spans="1:9" ht="25.5">
      <c r="A18" s="311" t="s">
        <v>1529</v>
      </c>
      <c r="B18" s="247"/>
      <c r="C18" s="25"/>
      <c r="D18" s="247"/>
      <c r="E18" s="25"/>
      <c r="F18" s="25"/>
      <c r="G18" s="25"/>
      <c r="H18" s="25"/>
      <c r="I18" s="492"/>
    </row>
    <row r="19" spans="1:9" ht="13.5" thickBot="1">
      <c r="A19" s="251" t="s">
        <v>89</v>
      </c>
      <c r="B19" s="157">
        <v>130</v>
      </c>
      <c r="C19" s="179">
        <v>147</v>
      </c>
      <c r="D19" s="157">
        <f>66+29+12+55+7</f>
        <v>169</v>
      </c>
      <c r="E19" s="354">
        <v>223</v>
      </c>
      <c r="F19" s="179"/>
      <c r="G19" s="179"/>
      <c r="H19" s="179"/>
      <c r="I19" s="201"/>
    </row>
    <row r="20" spans="1:9">
      <c r="A20" s="311" t="s">
        <v>510</v>
      </c>
      <c r="B20" s="247"/>
      <c r="C20" s="25"/>
      <c r="D20" s="247"/>
      <c r="E20" s="25"/>
      <c r="F20" s="25"/>
      <c r="G20" s="25"/>
      <c r="H20" s="25"/>
      <c r="I20" s="492"/>
    </row>
    <row r="21" spans="1:9" ht="13.5" thickBot="1">
      <c r="A21" s="251" t="s">
        <v>90</v>
      </c>
      <c r="B21" s="252">
        <v>30</v>
      </c>
      <c r="C21" s="496">
        <v>37</v>
      </c>
      <c r="D21" s="231">
        <f>23+11+58+2</f>
        <v>94</v>
      </c>
      <c r="E21" s="496">
        <v>248</v>
      </c>
      <c r="F21" s="28"/>
      <c r="G21" s="28"/>
      <c r="H21" s="28"/>
      <c r="I21" s="29"/>
    </row>
    <row r="22" spans="1:9" ht="13.5" thickBot="1">
      <c r="A22" s="310"/>
      <c r="B22" s="267"/>
    </row>
    <row r="23" spans="1:9" ht="13.5" thickBot="1">
      <c r="A23" s="371" t="s">
        <v>34</v>
      </c>
      <c r="B23" s="879">
        <v>2013</v>
      </c>
      <c r="C23" s="875">
        <v>2014</v>
      </c>
      <c r="D23" s="879">
        <v>2015</v>
      </c>
      <c r="E23" s="875">
        <v>2016</v>
      </c>
      <c r="F23" s="875">
        <v>2017</v>
      </c>
      <c r="G23" s="875">
        <v>2018</v>
      </c>
      <c r="H23" s="875">
        <v>2019</v>
      </c>
      <c r="I23" s="464">
        <v>2020</v>
      </c>
    </row>
    <row r="24" spans="1:9" ht="15.95" customHeight="1">
      <c r="A24" s="368" t="s">
        <v>1242</v>
      </c>
      <c r="B24" s="230">
        <v>5</v>
      </c>
      <c r="C24" s="188">
        <v>5</v>
      </c>
      <c r="D24" s="188">
        <v>5</v>
      </c>
      <c r="E24" s="188">
        <v>5</v>
      </c>
      <c r="F24" s="196"/>
      <c r="G24" s="196"/>
      <c r="H24" s="196"/>
      <c r="I24" s="488"/>
    </row>
    <row r="25" spans="1:9" ht="15.95" customHeight="1">
      <c r="A25" s="369" t="s">
        <v>1266</v>
      </c>
      <c r="B25" s="185">
        <v>0</v>
      </c>
      <c r="C25" s="189">
        <v>0</v>
      </c>
      <c r="D25" s="189">
        <v>0</v>
      </c>
      <c r="E25" s="189">
        <v>0</v>
      </c>
      <c r="F25" s="197"/>
      <c r="G25" s="197"/>
      <c r="H25" s="197"/>
      <c r="I25" s="489"/>
    </row>
    <row r="26" spans="1:9" ht="15.95" customHeight="1">
      <c r="A26" s="369" t="s">
        <v>1267</v>
      </c>
      <c r="B26" s="185">
        <v>5</v>
      </c>
      <c r="C26" s="189">
        <v>5</v>
      </c>
      <c r="D26" s="189">
        <v>5</v>
      </c>
      <c r="E26" s="189">
        <v>5</v>
      </c>
      <c r="F26" s="197"/>
      <c r="G26" s="197"/>
      <c r="H26" s="197"/>
      <c r="I26" s="489"/>
    </row>
    <row r="27" spans="1:9" ht="15.95" customHeight="1" thickBot="1">
      <c r="A27" s="317" t="s">
        <v>1268</v>
      </c>
      <c r="B27" s="231">
        <v>0</v>
      </c>
      <c r="C27" s="28">
        <v>0</v>
      </c>
      <c r="D27" s="28">
        <v>0</v>
      </c>
      <c r="E27" s="28">
        <v>0</v>
      </c>
      <c r="F27" s="84"/>
      <c r="G27" s="84"/>
      <c r="H27" s="84"/>
      <c r="I27" s="29"/>
    </row>
    <row r="28" spans="1:9" ht="25.5">
      <c r="A28" s="311" t="s">
        <v>511</v>
      </c>
      <c r="B28" s="247"/>
      <c r="C28" s="25"/>
      <c r="D28" s="247"/>
      <c r="E28" s="25"/>
      <c r="F28" s="25"/>
      <c r="G28" s="25"/>
      <c r="H28" s="25"/>
      <c r="I28" s="492"/>
    </row>
    <row r="29" spans="1:9">
      <c r="A29" s="377" t="s">
        <v>23</v>
      </c>
      <c r="B29" s="157">
        <v>18</v>
      </c>
      <c r="C29" s="179">
        <v>18</v>
      </c>
      <c r="D29" s="234">
        <v>8</v>
      </c>
      <c r="E29" s="179">
        <v>13</v>
      </c>
      <c r="F29" s="179"/>
      <c r="G29" s="179"/>
      <c r="H29" s="179"/>
      <c r="I29" s="201"/>
    </row>
    <row r="30" spans="1:9" ht="15" customHeight="1" thickBot="1">
      <c r="A30" s="251" t="s">
        <v>1530</v>
      </c>
      <c r="B30" s="313">
        <v>15</v>
      </c>
      <c r="C30" s="153">
        <v>13</v>
      </c>
      <c r="D30" s="252">
        <v>7</v>
      </c>
      <c r="E30" s="153">
        <v>9</v>
      </c>
      <c r="F30" s="153"/>
      <c r="G30" s="153"/>
      <c r="H30" s="153"/>
      <c r="I30" s="494"/>
    </row>
    <row r="31" spans="1:9">
      <c r="A31" s="311" t="s">
        <v>512</v>
      </c>
      <c r="B31" s="247"/>
      <c r="C31" s="25"/>
      <c r="D31" s="245"/>
      <c r="E31" s="25"/>
      <c r="F31" s="25"/>
      <c r="G31" s="25"/>
      <c r="H31" s="25"/>
      <c r="I31" s="492"/>
    </row>
    <row r="32" spans="1:9" ht="25.5">
      <c r="A32" s="315" t="s">
        <v>91</v>
      </c>
      <c r="B32" s="234">
        <v>0</v>
      </c>
      <c r="C32" s="179">
        <v>4</v>
      </c>
      <c r="D32" s="234">
        <v>1</v>
      </c>
      <c r="E32" s="179">
        <v>1</v>
      </c>
      <c r="F32" s="179"/>
      <c r="G32" s="179"/>
      <c r="H32" s="179"/>
      <c r="I32" s="201"/>
    </row>
    <row r="33" spans="1:59">
      <c r="A33" s="377" t="s">
        <v>92</v>
      </c>
      <c r="B33" s="234">
        <v>13</v>
      </c>
      <c r="C33" s="179">
        <v>15</v>
      </c>
      <c r="D33" s="234">
        <v>63</v>
      </c>
      <c r="E33" s="179">
        <v>8</v>
      </c>
      <c r="F33" s="179"/>
      <c r="G33" s="179"/>
      <c r="H33" s="179"/>
      <c r="I33" s="201"/>
    </row>
    <row r="34" spans="1:59" ht="13.5" thickBot="1">
      <c r="A34" s="251" t="s">
        <v>93</v>
      </c>
      <c r="B34" s="252">
        <v>0</v>
      </c>
      <c r="C34" s="153">
        <v>0</v>
      </c>
      <c r="D34" s="252">
        <v>1</v>
      </c>
      <c r="E34" s="153">
        <v>0</v>
      </c>
      <c r="F34" s="153"/>
      <c r="G34" s="153"/>
      <c r="H34" s="153"/>
      <c r="I34" s="494"/>
    </row>
    <row r="35" spans="1:59" ht="13.5" customHeight="1">
      <c r="A35" s="311" t="s">
        <v>513</v>
      </c>
      <c r="B35" s="247"/>
      <c r="C35" s="25"/>
      <c r="D35" s="245"/>
      <c r="E35" s="25"/>
      <c r="F35" s="25"/>
      <c r="G35" s="25"/>
      <c r="H35" s="25"/>
      <c r="I35" s="492"/>
    </row>
    <row r="36" spans="1:59">
      <c r="A36" s="315" t="s">
        <v>94</v>
      </c>
      <c r="B36" s="157">
        <v>3</v>
      </c>
      <c r="C36" s="179">
        <v>3</v>
      </c>
      <c r="D36" s="234">
        <v>3</v>
      </c>
      <c r="E36" s="179">
        <v>3</v>
      </c>
      <c r="F36" s="179"/>
      <c r="G36" s="179"/>
      <c r="H36" s="179"/>
      <c r="I36" s="201"/>
    </row>
    <row r="37" spans="1:59">
      <c r="A37" s="315" t="s">
        <v>95</v>
      </c>
      <c r="B37" s="234">
        <v>4</v>
      </c>
      <c r="C37" s="179">
        <v>7</v>
      </c>
      <c r="D37" s="234">
        <v>34</v>
      </c>
      <c r="E37" s="179">
        <v>20</v>
      </c>
      <c r="F37" s="179"/>
      <c r="G37" s="179"/>
      <c r="H37" s="179"/>
      <c r="I37" s="201"/>
    </row>
    <row r="38" spans="1:59" ht="13.5" thickBot="1">
      <c r="A38" s="375" t="s">
        <v>96</v>
      </c>
      <c r="B38" s="320">
        <v>40</v>
      </c>
      <c r="C38" s="26">
        <v>136</v>
      </c>
      <c r="D38" s="459">
        <v>2191</v>
      </c>
      <c r="E38" s="26">
        <v>418</v>
      </c>
      <c r="F38" s="26"/>
      <c r="G38" s="26"/>
      <c r="H38" s="26"/>
      <c r="I38" s="495"/>
    </row>
    <row r="39" spans="1:59" ht="14.25" customHeight="1">
      <c r="A39" s="311" t="s">
        <v>514</v>
      </c>
      <c r="B39" s="247"/>
      <c r="C39" s="25"/>
      <c r="D39" s="245"/>
      <c r="E39" s="25"/>
      <c r="F39" s="25"/>
      <c r="G39" s="25"/>
      <c r="H39" s="25"/>
      <c r="I39" s="492"/>
    </row>
    <row r="40" spans="1:59" ht="14.25" customHeight="1" thickBot="1">
      <c r="A40" s="375" t="s">
        <v>97</v>
      </c>
      <c r="B40" s="157">
        <v>15</v>
      </c>
      <c r="C40" s="179">
        <v>4</v>
      </c>
      <c r="D40" s="234">
        <v>1</v>
      </c>
      <c r="E40" s="179">
        <v>2</v>
      </c>
      <c r="F40" s="179"/>
      <c r="G40" s="179"/>
      <c r="H40" s="179"/>
      <c r="I40" s="201"/>
    </row>
    <row r="41" spans="1:59" ht="27.75" customHeight="1">
      <c r="A41" s="311" t="s">
        <v>515</v>
      </c>
      <c r="B41" s="247"/>
      <c r="C41" s="25"/>
      <c r="D41" s="245"/>
      <c r="E41" s="25"/>
      <c r="F41" s="25"/>
      <c r="G41" s="25"/>
      <c r="H41" s="25"/>
      <c r="I41" s="492"/>
    </row>
    <row r="42" spans="1:59" ht="15.75" customHeight="1" thickBot="1">
      <c r="A42" s="251" t="s">
        <v>98</v>
      </c>
      <c r="B42" s="313">
        <v>1</v>
      </c>
      <c r="C42" s="30">
        <v>1</v>
      </c>
      <c r="D42" s="309">
        <v>0</v>
      </c>
      <c r="E42" s="28">
        <v>0</v>
      </c>
      <c r="F42" s="28"/>
      <c r="G42" s="28"/>
      <c r="H42" s="28"/>
      <c r="I42" s="29"/>
    </row>
    <row r="43" spans="1:59" ht="9" customHeight="1" thickBot="1">
      <c r="A43" s="310"/>
      <c r="B43" s="267"/>
    </row>
    <row r="44" spans="1:59" s="387" customFormat="1" ht="13.5" thickBot="1">
      <c r="A44" s="367" t="s">
        <v>35</v>
      </c>
      <c r="B44" s="484">
        <v>2013</v>
      </c>
      <c r="C44" s="553">
        <v>2014</v>
      </c>
      <c r="D44" s="484">
        <v>2015</v>
      </c>
      <c r="E44" s="553">
        <v>2016</v>
      </c>
      <c r="F44" s="553">
        <v>2017</v>
      </c>
      <c r="G44" s="553">
        <v>2018</v>
      </c>
      <c r="H44" s="553">
        <v>2019</v>
      </c>
      <c r="I44" s="554">
        <v>2020</v>
      </c>
      <c r="J44" s="889"/>
      <c r="K44" s="391"/>
      <c r="L44" s="391"/>
      <c r="M44" s="391"/>
      <c r="N44" s="391"/>
      <c r="O44" s="391"/>
      <c r="P44" s="391"/>
      <c r="Q44" s="391"/>
      <c r="R44" s="391"/>
      <c r="S44" s="391"/>
      <c r="T44" s="391"/>
      <c r="U44" s="391"/>
      <c r="V44" s="391"/>
      <c r="W44" s="391"/>
      <c r="X44" s="391"/>
      <c r="Y44" s="391"/>
      <c r="Z44" s="391"/>
      <c r="AA44" s="391"/>
      <c r="AB44" s="391"/>
      <c r="AC44" s="391"/>
      <c r="AD44" s="391"/>
      <c r="AE44" s="391"/>
      <c r="AF44" s="391"/>
      <c r="AG44" s="391"/>
      <c r="AH44" s="391"/>
      <c r="AI44" s="391"/>
      <c r="AJ44" s="391"/>
      <c r="AK44" s="391"/>
      <c r="AL44" s="391"/>
      <c r="AM44" s="391"/>
      <c r="AN44" s="391"/>
      <c r="AO44" s="391"/>
      <c r="AP44" s="391"/>
      <c r="AQ44" s="391"/>
      <c r="AR44" s="391"/>
      <c r="AS44" s="391"/>
      <c r="AT44" s="391"/>
      <c r="AU44" s="391"/>
      <c r="AV44" s="391"/>
      <c r="AW44" s="391"/>
      <c r="AX44" s="391"/>
      <c r="AY44" s="391"/>
      <c r="AZ44" s="391"/>
      <c r="BA44" s="391"/>
      <c r="BB44" s="391"/>
      <c r="BC44" s="391"/>
      <c r="BD44" s="391"/>
      <c r="BE44" s="391"/>
      <c r="BF44" s="391"/>
      <c r="BG44" s="391"/>
    </row>
    <row r="45" spans="1:59" s="387" customFormat="1" ht="15.95" customHeight="1">
      <c r="A45" s="368" t="s">
        <v>1242</v>
      </c>
      <c r="B45" s="555">
        <f t="shared" ref="B45:E47" si="2">B52+B103+B77</f>
        <v>16</v>
      </c>
      <c r="C45" s="555">
        <f t="shared" si="2"/>
        <v>16</v>
      </c>
      <c r="D45" s="555">
        <f t="shared" si="2"/>
        <v>16</v>
      </c>
      <c r="E45" s="555">
        <f t="shared" si="2"/>
        <v>15</v>
      </c>
      <c r="F45" s="546"/>
      <c r="G45" s="546"/>
      <c r="H45" s="546"/>
      <c r="I45" s="547"/>
      <c r="J45" s="889"/>
      <c r="K45" s="391"/>
      <c r="L45" s="391"/>
      <c r="M45" s="391"/>
      <c r="N45" s="391"/>
      <c r="O45" s="391"/>
      <c r="P45" s="391"/>
      <c r="Q45" s="391"/>
      <c r="R45" s="391"/>
      <c r="S45" s="391"/>
      <c r="T45" s="391"/>
      <c r="U45" s="391"/>
      <c r="V45" s="391"/>
      <c r="W45" s="391"/>
      <c r="X45" s="391"/>
      <c r="Y45" s="391"/>
      <c r="Z45" s="391"/>
      <c r="AA45" s="391"/>
      <c r="AB45" s="391"/>
      <c r="AC45" s="391"/>
      <c r="AD45" s="391"/>
      <c r="AE45" s="391"/>
      <c r="AF45" s="391"/>
      <c r="AG45" s="391"/>
      <c r="AH45" s="391"/>
      <c r="AI45" s="391"/>
      <c r="AJ45" s="391"/>
      <c r="AK45" s="391"/>
      <c r="AL45" s="391"/>
      <c r="AM45" s="391"/>
      <c r="AN45" s="391"/>
      <c r="AO45" s="391"/>
      <c r="AP45" s="391"/>
      <c r="AQ45" s="391"/>
      <c r="AR45" s="391"/>
      <c r="AS45" s="391"/>
      <c r="AT45" s="391"/>
      <c r="AU45" s="391"/>
      <c r="AV45" s="391"/>
      <c r="AW45" s="391"/>
      <c r="AX45" s="391"/>
      <c r="AY45" s="391"/>
      <c r="AZ45" s="391"/>
      <c r="BA45" s="391"/>
      <c r="BB45" s="391"/>
      <c r="BC45" s="391"/>
      <c r="BD45" s="391"/>
      <c r="BE45" s="391"/>
      <c r="BF45" s="391"/>
      <c r="BG45" s="391"/>
    </row>
    <row r="46" spans="1:59" s="387" customFormat="1" ht="15.95" customHeight="1">
      <c r="A46" s="369" t="s">
        <v>1266</v>
      </c>
      <c r="B46" s="305">
        <f t="shared" si="2"/>
        <v>0</v>
      </c>
      <c r="C46" s="305">
        <f t="shared" si="2"/>
        <v>0</v>
      </c>
      <c r="D46" s="305">
        <f t="shared" si="2"/>
        <v>0</v>
      </c>
      <c r="E46" s="305">
        <f t="shared" si="2"/>
        <v>1</v>
      </c>
      <c r="F46" s="549"/>
      <c r="G46" s="549"/>
      <c r="H46" s="549"/>
      <c r="I46" s="550"/>
      <c r="J46" s="889"/>
      <c r="K46" s="391"/>
      <c r="L46" s="391"/>
      <c r="M46" s="391"/>
      <c r="N46" s="391"/>
      <c r="O46" s="391"/>
      <c r="P46" s="391"/>
      <c r="Q46" s="391"/>
      <c r="R46" s="391"/>
      <c r="S46" s="391"/>
      <c r="T46" s="391"/>
      <c r="U46" s="391"/>
      <c r="V46" s="391"/>
      <c r="W46" s="391"/>
      <c r="X46" s="391"/>
      <c r="Y46" s="391"/>
      <c r="Z46" s="391"/>
      <c r="AA46" s="391"/>
      <c r="AB46" s="391"/>
      <c r="AC46" s="391"/>
      <c r="AD46" s="391"/>
      <c r="AE46" s="391"/>
      <c r="AF46" s="391"/>
      <c r="AG46" s="391"/>
      <c r="AH46" s="391"/>
      <c r="AI46" s="391"/>
      <c r="AJ46" s="391"/>
      <c r="AK46" s="391"/>
      <c r="AL46" s="391"/>
      <c r="AM46" s="391"/>
      <c r="AN46" s="391"/>
      <c r="AO46" s="391"/>
      <c r="AP46" s="391"/>
      <c r="AQ46" s="391"/>
      <c r="AR46" s="391"/>
      <c r="AS46" s="391"/>
      <c r="AT46" s="391"/>
      <c r="AU46" s="391"/>
      <c r="AV46" s="391"/>
      <c r="AW46" s="391"/>
      <c r="AX46" s="391"/>
      <c r="AY46" s="391"/>
      <c r="AZ46" s="391"/>
      <c r="BA46" s="391"/>
      <c r="BB46" s="391"/>
      <c r="BC46" s="391"/>
      <c r="BD46" s="391"/>
      <c r="BE46" s="391"/>
      <c r="BF46" s="391"/>
      <c r="BG46" s="391"/>
    </row>
    <row r="47" spans="1:59" s="387" customFormat="1" ht="15.95" customHeight="1">
      <c r="A47" s="369" t="s">
        <v>1267</v>
      </c>
      <c r="B47" s="557">
        <f t="shared" si="2"/>
        <v>13</v>
      </c>
      <c r="C47" s="557">
        <f t="shared" si="2"/>
        <v>13</v>
      </c>
      <c r="D47" s="557">
        <f t="shared" si="2"/>
        <v>12</v>
      </c>
      <c r="E47" s="557">
        <f t="shared" si="2"/>
        <v>13</v>
      </c>
      <c r="F47" s="549"/>
      <c r="G47" s="549"/>
      <c r="H47" s="549"/>
      <c r="I47" s="550"/>
      <c r="J47" s="889"/>
      <c r="K47" s="391"/>
      <c r="L47" s="391"/>
      <c r="M47" s="391"/>
      <c r="N47" s="391"/>
      <c r="O47" s="391"/>
      <c r="P47" s="391"/>
      <c r="Q47" s="391"/>
      <c r="R47" s="391"/>
      <c r="S47" s="391"/>
      <c r="T47" s="391"/>
      <c r="U47" s="391"/>
      <c r="V47" s="391"/>
      <c r="W47" s="391"/>
      <c r="X47" s="391"/>
      <c r="Y47" s="391"/>
      <c r="Z47" s="391"/>
      <c r="AA47" s="391"/>
      <c r="AB47" s="391"/>
      <c r="AC47" s="391"/>
      <c r="AD47" s="391"/>
      <c r="AE47" s="391"/>
      <c r="AF47" s="391"/>
      <c r="AG47" s="391"/>
      <c r="AH47" s="391"/>
      <c r="AI47" s="391"/>
      <c r="AJ47" s="391"/>
      <c r="AK47" s="391"/>
      <c r="AL47" s="391"/>
      <c r="AM47" s="391"/>
      <c r="AN47" s="391"/>
      <c r="AO47" s="391"/>
      <c r="AP47" s="391"/>
      <c r="AQ47" s="391"/>
      <c r="AR47" s="391"/>
      <c r="AS47" s="391"/>
      <c r="AT47" s="391"/>
      <c r="AU47" s="391"/>
      <c r="AV47" s="391"/>
      <c r="AW47" s="391"/>
      <c r="AX47" s="391"/>
      <c r="AY47" s="391"/>
      <c r="AZ47" s="391"/>
      <c r="BA47" s="391"/>
      <c r="BB47" s="391"/>
      <c r="BC47" s="391"/>
      <c r="BD47" s="391"/>
      <c r="BE47" s="391"/>
      <c r="BF47" s="391"/>
      <c r="BG47" s="391"/>
    </row>
    <row r="48" spans="1:59" s="387" customFormat="1" ht="15.95" customHeight="1">
      <c r="A48" s="470" t="s">
        <v>1268</v>
      </c>
      <c r="B48" s="471">
        <f>B55+B80+B106</f>
        <v>3</v>
      </c>
      <c r="C48" s="471">
        <f>C55+C106+C80</f>
        <v>3</v>
      </c>
      <c r="D48" s="471">
        <f>D55+D80+D106</f>
        <v>3</v>
      </c>
      <c r="E48" s="471">
        <f>E55+E80+E106</f>
        <v>1</v>
      </c>
      <c r="F48" s="559"/>
      <c r="G48" s="559"/>
      <c r="H48" s="559"/>
      <c r="I48" s="560"/>
      <c r="J48" s="889"/>
      <c r="K48" s="391"/>
      <c r="L48" s="391"/>
      <c r="M48" s="391"/>
      <c r="N48" s="391"/>
      <c r="O48" s="391"/>
      <c r="P48" s="391"/>
      <c r="Q48" s="391"/>
      <c r="R48" s="391"/>
      <c r="S48" s="391"/>
      <c r="T48" s="391"/>
      <c r="U48" s="391"/>
      <c r="V48" s="391"/>
      <c r="W48" s="391"/>
      <c r="X48" s="391"/>
      <c r="Y48" s="391"/>
      <c r="Z48" s="391"/>
      <c r="AA48" s="391"/>
      <c r="AB48" s="391"/>
      <c r="AC48" s="391"/>
      <c r="AD48" s="391"/>
      <c r="AE48" s="391"/>
      <c r="AF48" s="391"/>
      <c r="AG48" s="391"/>
      <c r="AH48" s="391"/>
      <c r="AI48" s="391"/>
      <c r="AJ48" s="391"/>
      <c r="AK48" s="391"/>
      <c r="AL48" s="391"/>
      <c r="AM48" s="391"/>
      <c r="AN48" s="391"/>
      <c r="AO48" s="391"/>
      <c r="AP48" s="391"/>
      <c r="AQ48" s="391"/>
      <c r="AR48" s="391"/>
      <c r="AS48" s="391"/>
      <c r="AT48" s="391"/>
      <c r="AU48" s="391"/>
      <c r="AV48" s="391"/>
      <c r="AW48" s="391"/>
      <c r="AX48" s="391"/>
      <c r="AY48" s="391"/>
      <c r="AZ48" s="391"/>
      <c r="BA48" s="391"/>
      <c r="BB48" s="391"/>
      <c r="BC48" s="391"/>
      <c r="BD48" s="391"/>
      <c r="BE48" s="391"/>
      <c r="BF48" s="391"/>
      <c r="BG48" s="391"/>
    </row>
    <row r="49" spans="1:59" s="387" customFormat="1" ht="15.95" customHeight="1" thickBot="1">
      <c r="A49" s="317" t="s">
        <v>1754</v>
      </c>
      <c r="B49" s="309"/>
      <c r="C49" s="309"/>
      <c r="D49" s="309">
        <f>D56</f>
        <v>1</v>
      </c>
      <c r="E49" s="309">
        <f>E56</f>
        <v>0</v>
      </c>
      <c r="F49" s="551"/>
      <c r="G49" s="551"/>
      <c r="H49" s="551"/>
      <c r="I49" s="552"/>
      <c r="J49" s="889"/>
      <c r="K49" s="391"/>
      <c r="L49" s="391"/>
      <c r="M49" s="391"/>
      <c r="N49" s="391"/>
      <c r="O49" s="391"/>
      <c r="P49" s="391"/>
      <c r="Q49" s="391"/>
      <c r="R49" s="391"/>
      <c r="S49" s="391"/>
      <c r="T49" s="391"/>
      <c r="U49" s="391"/>
      <c r="V49" s="391"/>
      <c r="W49" s="391"/>
      <c r="X49" s="391"/>
      <c r="Y49" s="391"/>
      <c r="Z49" s="391"/>
      <c r="AA49" s="391"/>
      <c r="AB49" s="391"/>
      <c r="AC49" s="391"/>
      <c r="AD49" s="391"/>
      <c r="AE49" s="391"/>
      <c r="AF49" s="391"/>
      <c r="AG49" s="391"/>
      <c r="AH49" s="391"/>
      <c r="AI49" s="391"/>
      <c r="AJ49" s="391"/>
      <c r="AK49" s="391"/>
      <c r="AL49" s="391"/>
      <c r="AM49" s="391"/>
      <c r="AN49" s="391"/>
      <c r="AO49" s="391"/>
      <c r="AP49" s="391"/>
      <c r="AQ49" s="391"/>
      <c r="AR49" s="391"/>
      <c r="AS49" s="391"/>
      <c r="AT49" s="391"/>
      <c r="AU49" s="391"/>
      <c r="AV49" s="391"/>
      <c r="AW49" s="391"/>
      <c r="AX49" s="391"/>
      <c r="AY49" s="391"/>
      <c r="AZ49" s="391"/>
      <c r="BA49" s="391"/>
      <c r="BB49" s="391"/>
      <c r="BC49" s="391"/>
      <c r="BD49" s="391"/>
      <c r="BE49" s="391"/>
      <c r="BF49" s="391"/>
      <c r="BG49" s="391"/>
    </row>
    <row r="50" spans="1:59" ht="9" customHeight="1" thickBot="1">
      <c r="A50" s="370"/>
      <c r="B50" s="267"/>
    </row>
    <row r="51" spans="1:59" ht="13.5" thickBot="1">
      <c r="A51" s="371" t="s">
        <v>36</v>
      </c>
      <c r="B51" s="879">
        <v>2013</v>
      </c>
      <c r="C51" s="875">
        <v>2014</v>
      </c>
      <c r="D51" s="879">
        <v>2015</v>
      </c>
      <c r="E51" s="875">
        <v>2016</v>
      </c>
      <c r="F51" s="875">
        <v>2017</v>
      </c>
      <c r="G51" s="875">
        <v>2018</v>
      </c>
      <c r="H51" s="875">
        <v>2019</v>
      </c>
      <c r="I51" s="464">
        <v>2020</v>
      </c>
    </row>
    <row r="52" spans="1:59" ht="15.95" customHeight="1">
      <c r="A52" s="368" t="s">
        <v>1242</v>
      </c>
      <c r="B52" s="230">
        <v>7</v>
      </c>
      <c r="C52" s="230">
        <v>7</v>
      </c>
      <c r="D52" s="230">
        <v>7</v>
      </c>
      <c r="E52" s="230">
        <v>6</v>
      </c>
      <c r="F52" s="196"/>
      <c r="G52" s="196"/>
      <c r="H52" s="196"/>
      <c r="I52" s="488"/>
    </row>
    <row r="53" spans="1:59" ht="15.95" customHeight="1">
      <c r="A53" s="369" t="s">
        <v>1266</v>
      </c>
      <c r="B53" s="185">
        <v>0</v>
      </c>
      <c r="C53" s="185">
        <v>0</v>
      </c>
      <c r="D53" s="185">
        <v>0</v>
      </c>
      <c r="E53" s="185">
        <v>0</v>
      </c>
      <c r="F53" s="197"/>
      <c r="G53" s="197"/>
      <c r="H53" s="197"/>
      <c r="I53" s="489"/>
    </row>
    <row r="54" spans="1:59" ht="15.95" customHeight="1">
      <c r="A54" s="369" t="s">
        <v>1267</v>
      </c>
      <c r="B54" s="185">
        <v>4</v>
      </c>
      <c r="C54" s="185">
        <v>4</v>
      </c>
      <c r="D54" s="185">
        <v>3</v>
      </c>
      <c r="E54" s="185">
        <v>5</v>
      </c>
      <c r="F54" s="197"/>
      <c r="G54" s="197"/>
      <c r="H54" s="197"/>
      <c r="I54" s="489"/>
    </row>
    <row r="55" spans="1:59" ht="15.95" customHeight="1">
      <c r="A55" s="470" t="s">
        <v>1268</v>
      </c>
      <c r="B55" s="187">
        <v>3</v>
      </c>
      <c r="C55" s="187">
        <v>3</v>
      </c>
      <c r="D55" s="187">
        <v>3</v>
      </c>
      <c r="E55" s="187">
        <v>1</v>
      </c>
      <c r="F55" s="244"/>
      <c r="G55" s="244"/>
      <c r="H55" s="244"/>
      <c r="I55" s="491"/>
    </row>
    <row r="56" spans="1:59" ht="15.95" customHeight="1" thickBot="1">
      <c r="A56" s="317" t="s">
        <v>1754</v>
      </c>
      <c r="B56" s="231">
        <v>0</v>
      </c>
      <c r="C56" s="231">
        <v>0</v>
      </c>
      <c r="D56" s="231">
        <v>1</v>
      </c>
      <c r="E56" s="231">
        <v>0</v>
      </c>
      <c r="F56" s="84"/>
      <c r="G56" s="84"/>
      <c r="H56" s="84"/>
      <c r="I56" s="29"/>
    </row>
    <row r="57" spans="1:59" ht="13.5" customHeight="1" thickBot="1">
      <c r="A57" s="372"/>
      <c r="B57" s="268"/>
      <c r="C57" s="190"/>
      <c r="D57" s="453"/>
      <c r="E57" s="190"/>
      <c r="F57" s="190"/>
      <c r="G57" s="190"/>
      <c r="H57" s="190"/>
      <c r="I57" s="190"/>
    </row>
    <row r="58" spans="1:59" ht="39.75" customHeight="1">
      <c r="A58" s="311" t="s">
        <v>1567</v>
      </c>
      <c r="B58" s="245"/>
      <c r="C58" s="245"/>
      <c r="D58" s="245"/>
      <c r="E58" s="25"/>
      <c r="F58" s="25"/>
      <c r="G58" s="25"/>
      <c r="H58" s="25"/>
      <c r="I58" s="492"/>
    </row>
    <row r="59" spans="1:59">
      <c r="A59" s="377" t="s">
        <v>99</v>
      </c>
      <c r="B59" s="234">
        <v>0</v>
      </c>
      <c r="C59" s="234">
        <v>0</v>
      </c>
      <c r="D59" s="234">
        <v>0</v>
      </c>
      <c r="E59" s="179">
        <v>1</v>
      </c>
      <c r="F59" s="179"/>
      <c r="G59" s="179"/>
      <c r="H59" s="179"/>
      <c r="I59" s="201"/>
    </row>
    <row r="60" spans="1:59">
      <c r="A60" s="315" t="s">
        <v>100</v>
      </c>
      <c r="B60" s="234">
        <v>0</v>
      </c>
      <c r="C60" s="234">
        <v>0</v>
      </c>
      <c r="D60" s="234">
        <v>0</v>
      </c>
      <c r="E60" s="179">
        <v>1</v>
      </c>
      <c r="F60" s="179"/>
      <c r="G60" s="179"/>
      <c r="H60" s="179"/>
      <c r="I60" s="201"/>
    </row>
    <row r="61" spans="1:59">
      <c r="A61" s="377" t="s">
        <v>101</v>
      </c>
      <c r="B61" s="459">
        <v>0</v>
      </c>
      <c r="C61" s="459">
        <v>0</v>
      </c>
      <c r="D61" s="459">
        <v>0</v>
      </c>
      <c r="E61" s="873">
        <v>1</v>
      </c>
      <c r="F61" s="873"/>
      <c r="G61" s="873"/>
      <c r="H61" s="873"/>
      <c r="I61" s="487"/>
    </row>
    <row r="62" spans="1:59" ht="13.5" thickBot="1">
      <c r="A62" s="251" t="s">
        <v>102</v>
      </c>
      <c r="B62" s="252">
        <v>0</v>
      </c>
      <c r="C62" s="252">
        <v>0</v>
      </c>
      <c r="D62" s="252">
        <v>0</v>
      </c>
      <c r="E62" s="200">
        <v>0</v>
      </c>
      <c r="F62" s="200"/>
      <c r="G62" s="200"/>
      <c r="H62" s="200"/>
      <c r="I62" s="466"/>
    </row>
    <row r="63" spans="1:59">
      <c r="A63" s="311" t="s">
        <v>516</v>
      </c>
      <c r="B63" s="247"/>
      <c r="C63" s="25"/>
      <c r="D63" s="247"/>
      <c r="E63" s="25"/>
      <c r="F63" s="25"/>
      <c r="G63" s="25"/>
      <c r="H63" s="25"/>
      <c r="I63" s="492"/>
    </row>
    <row r="64" spans="1:59" ht="13.5" thickBot="1">
      <c r="A64" s="375" t="s">
        <v>103</v>
      </c>
      <c r="B64" s="157">
        <v>2</v>
      </c>
      <c r="C64" s="179">
        <v>9</v>
      </c>
      <c r="D64" s="234">
        <v>9</v>
      </c>
      <c r="E64" s="179">
        <v>9</v>
      </c>
      <c r="F64" s="179"/>
      <c r="G64" s="179"/>
      <c r="H64" s="179"/>
      <c r="I64" s="201"/>
    </row>
    <row r="65" spans="1:9">
      <c r="A65" s="311" t="s">
        <v>517</v>
      </c>
      <c r="B65" s="245"/>
      <c r="C65" s="355"/>
      <c r="D65" s="247"/>
      <c r="E65" s="25"/>
      <c r="F65" s="25"/>
      <c r="G65" s="25"/>
      <c r="H65" s="25"/>
      <c r="I65" s="492"/>
    </row>
    <row r="66" spans="1:9" ht="13.5" thickBot="1">
      <c r="A66" s="375" t="s">
        <v>104</v>
      </c>
      <c r="B66" s="234">
        <v>1</v>
      </c>
      <c r="C66" s="354">
        <v>0</v>
      </c>
      <c r="D66" s="234">
        <v>0</v>
      </c>
      <c r="E66" s="179">
        <v>0</v>
      </c>
      <c r="F66" s="179"/>
      <c r="G66" s="179"/>
      <c r="H66" s="179"/>
      <c r="I66" s="201"/>
    </row>
    <row r="67" spans="1:9" ht="15" customHeight="1">
      <c r="A67" s="311" t="s">
        <v>518</v>
      </c>
      <c r="B67" s="245"/>
      <c r="C67" s="245"/>
      <c r="D67" s="245"/>
      <c r="E67" s="25"/>
      <c r="F67" s="25"/>
      <c r="G67" s="25"/>
      <c r="H67" s="25"/>
      <c r="I67" s="492"/>
    </row>
    <row r="68" spans="1:9">
      <c r="A68" s="315" t="s">
        <v>105</v>
      </c>
      <c r="B68" s="234">
        <v>0</v>
      </c>
      <c r="C68" s="234">
        <v>0</v>
      </c>
      <c r="D68" s="234">
        <v>0</v>
      </c>
      <c r="E68" s="179">
        <v>1</v>
      </c>
      <c r="F68" s="179"/>
      <c r="G68" s="179"/>
      <c r="H68" s="179"/>
      <c r="I68" s="201"/>
    </row>
    <row r="69" spans="1:9">
      <c r="A69" s="315" t="s">
        <v>106</v>
      </c>
      <c r="B69" s="234">
        <v>0</v>
      </c>
      <c r="C69" s="234">
        <v>0</v>
      </c>
      <c r="D69" s="234">
        <v>0</v>
      </c>
      <c r="E69" s="179">
        <v>0</v>
      </c>
      <c r="F69" s="179"/>
      <c r="G69" s="179"/>
      <c r="H69" s="179"/>
      <c r="I69" s="201"/>
    </row>
    <row r="70" spans="1:9" ht="13.5" thickBot="1">
      <c r="A70" s="375" t="s">
        <v>107</v>
      </c>
      <c r="B70" s="234">
        <v>0</v>
      </c>
      <c r="C70" s="234">
        <v>0</v>
      </c>
      <c r="D70" s="234">
        <v>0</v>
      </c>
      <c r="E70" s="179">
        <v>3</v>
      </c>
      <c r="F70" s="179"/>
      <c r="G70" s="179"/>
      <c r="H70" s="179"/>
      <c r="I70" s="201"/>
    </row>
    <row r="71" spans="1:9">
      <c r="A71" s="311" t="s">
        <v>2013</v>
      </c>
      <c r="B71" s="240"/>
      <c r="C71" s="240"/>
      <c r="D71" s="240"/>
      <c r="E71" s="240"/>
      <c r="F71" s="25"/>
      <c r="G71" s="25"/>
      <c r="H71" s="25"/>
      <c r="I71" s="492"/>
    </row>
    <row r="72" spans="1:9" ht="13.5" thickBot="1">
      <c r="A72" s="251" t="s">
        <v>108</v>
      </c>
      <c r="B72" s="246">
        <v>0</v>
      </c>
      <c r="C72" s="246">
        <v>0</v>
      </c>
      <c r="D72" s="246">
        <v>0</v>
      </c>
      <c r="E72" s="246">
        <v>0</v>
      </c>
      <c r="F72" s="200"/>
      <c r="G72" s="200"/>
      <c r="H72" s="200"/>
      <c r="I72" s="466"/>
    </row>
    <row r="73" spans="1:9">
      <c r="A73" s="311" t="s">
        <v>2016</v>
      </c>
      <c r="B73" s="245"/>
      <c r="C73" s="25"/>
      <c r="D73" s="247"/>
      <c r="E73" s="25"/>
      <c r="F73" s="25"/>
      <c r="G73" s="25"/>
      <c r="H73" s="25"/>
      <c r="I73" s="492"/>
    </row>
    <row r="74" spans="1:9" ht="13.5" thickBot="1">
      <c r="A74" s="251" t="s">
        <v>109</v>
      </c>
      <c r="B74" s="252">
        <v>0</v>
      </c>
      <c r="C74" s="30" t="s">
        <v>1310</v>
      </c>
      <c r="D74" s="460" t="s">
        <v>1742</v>
      </c>
      <c r="E74" s="461" t="s">
        <v>2014</v>
      </c>
      <c r="F74" s="461"/>
      <c r="G74" s="461"/>
      <c r="H74" s="461"/>
      <c r="I74" s="493"/>
    </row>
    <row r="75" spans="1:9" ht="13.5" thickBot="1">
      <c r="A75" s="310"/>
      <c r="B75" s="267"/>
    </row>
    <row r="76" spans="1:9" ht="13.5" thickBot="1">
      <c r="A76" s="371" t="s">
        <v>37</v>
      </c>
      <c r="B76" s="879">
        <v>2013</v>
      </c>
      <c r="C76" s="875">
        <v>2014</v>
      </c>
      <c r="D76" s="879">
        <v>2015</v>
      </c>
      <c r="E76" s="875">
        <v>2016</v>
      </c>
      <c r="F76" s="875">
        <v>2017</v>
      </c>
      <c r="G76" s="875">
        <v>2018</v>
      </c>
      <c r="H76" s="875">
        <v>2019</v>
      </c>
      <c r="I76" s="464">
        <v>2020</v>
      </c>
    </row>
    <row r="77" spans="1:9" ht="15.95" customHeight="1">
      <c r="A77" s="368" t="s">
        <v>1242</v>
      </c>
      <c r="B77" s="230">
        <v>6</v>
      </c>
      <c r="C77" s="230">
        <v>6</v>
      </c>
      <c r="D77" s="230">
        <v>6</v>
      </c>
      <c r="E77" s="230">
        <v>6</v>
      </c>
      <c r="F77" s="196"/>
      <c r="G77" s="196"/>
      <c r="H77" s="196"/>
      <c r="I77" s="488"/>
    </row>
    <row r="78" spans="1:9" ht="15.95" customHeight="1">
      <c r="A78" s="369" t="s">
        <v>1266</v>
      </c>
      <c r="B78" s="185">
        <v>0</v>
      </c>
      <c r="C78" s="185">
        <v>0</v>
      </c>
      <c r="D78" s="185">
        <v>0</v>
      </c>
      <c r="E78" s="185">
        <v>1</v>
      </c>
      <c r="F78" s="197"/>
      <c r="G78" s="197"/>
      <c r="H78" s="197"/>
      <c r="I78" s="489"/>
    </row>
    <row r="79" spans="1:9" ht="15.95" customHeight="1">
      <c r="A79" s="369" t="s">
        <v>1267</v>
      </c>
      <c r="B79" s="185">
        <v>6</v>
      </c>
      <c r="C79" s="185">
        <v>6</v>
      </c>
      <c r="D79" s="185">
        <v>6</v>
      </c>
      <c r="E79" s="185">
        <v>5</v>
      </c>
      <c r="F79" s="197"/>
      <c r="G79" s="197"/>
      <c r="H79" s="197"/>
      <c r="I79" s="489"/>
    </row>
    <row r="80" spans="1:9" ht="15.95" customHeight="1" thickBot="1">
      <c r="A80" s="317" t="s">
        <v>1268</v>
      </c>
      <c r="B80" s="231">
        <v>0</v>
      </c>
      <c r="C80" s="231">
        <v>0</v>
      </c>
      <c r="D80" s="231">
        <v>0</v>
      </c>
      <c r="E80" s="231">
        <v>0</v>
      </c>
      <c r="F80" s="84"/>
      <c r="G80" s="84"/>
      <c r="H80" s="84"/>
      <c r="I80" s="29"/>
    </row>
    <row r="81" spans="1:9" ht="13.5" customHeight="1" thickBot="1">
      <c r="A81" s="372"/>
      <c r="B81" s="268"/>
      <c r="C81" s="190"/>
      <c r="D81" s="453"/>
      <c r="E81" s="190"/>
      <c r="F81" s="190"/>
      <c r="G81" s="190"/>
      <c r="H81" s="190"/>
      <c r="I81" s="190"/>
    </row>
    <row r="82" spans="1:9" ht="21" customHeight="1" thickBot="1">
      <c r="A82" s="373" t="s">
        <v>1269</v>
      </c>
      <c r="B82" s="879">
        <v>2013</v>
      </c>
      <c r="C82" s="875">
        <v>2014</v>
      </c>
      <c r="D82" s="879">
        <v>2015</v>
      </c>
      <c r="E82" s="875">
        <v>2016</v>
      </c>
      <c r="F82" s="875">
        <v>2017</v>
      </c>
      <c r="G82" s="875">
        <v>2018</v>
      </c>
      <c r="H82" s="875">
        <v>2019</v>
      </c>
      <c r="I82" s="464">
        <v>2020</v>
      </c>
    </row>
    <row r="83" spans="1:9">
      <c r="A83" s="311" t="s">
        <v>519</v>
      </c>
      <c r="B83" s="245"/>
      <c r="C83" s="25"/>
      <c r="D83" s="247"/>
      <c r="E83" s="25"/>
      <c r="F83" s="25"/>
      <c r="G83" s="25"/>
      <c r="H83" s="25"/>
      <c r="I83" s="492"/>
    </row>
    <row r="84" spans="1:9">
      <c r="A84" s="315" t="s">
        <v>110</v>
      </c>
      <c r="B84" s="234">
        <v>0</v>
      </c>
      <c r="C84" s="354">
        <v>0</v>
      </c>
      <c r="D84" s="157">
        <v>0</v>
      </c>
      <c r="E84" s="157">
        <v>0</v>
      </c>
      <c r="F84" s="179"/>
      <c r="G84" s="179"/>
      <c r="H84" s="179"/>
      <c r="I84" s="201"/>
    </row>
    <row r="85" spans="1:9" ht="13.5" thickBot="1">
      <c r="A85" s="375" t="s">
        <v>111</v>
      </c>
      <c r="B85" s="234">
        <v>3</v>
      </c>
      <c r="C85" s="354">
        <v>5</v>
      </c>
      <c r="D85" s="234">
        <v>5</v>
      </c>
      <c r="E85" s="234">
        <v>5</v>
      </c>
      <c r="F85" s="179"/>
      <c r="G85" s="179"/>
      <c r="H85" s="179"/>
      <c r="I85" s="201"/>
    </row>
    <row r="86" spans="1:9">
      <c r="A86" s="311" t="s">
        <v>520</v>
      </c>
      <c r="B86" s="276"/>
      <c r="C86" s="427"/>
      <c r="D86" s="276"/>
      <c r="E86" s="427"/>
      <c r="F86" s="25"/>
      <c r="G86" s="25"/>
      <c r="H86" s="25"/>
      <c r="I86" s="492"/>
    </row>
    <row r="87" spans="1:9">
      <c r="A87" s="315" t="s">
        <v>112</v>
      </c>
      <c r="B87" s="239">
        <v>0</v>
      </c>
      <c r="C87" s="410">
        <v>1</v>
      </c>
      <c r="D87" s="239">
        <v>1</v>
      </c>
      <c r="E87" s="239">
        <v>1</v>
      </c>
      <c r="F87" s="179"/>
      <c r="G87" s="179"/>
      <c r="H87" s="179"/>
      <c r="I87" s="201"/>
    </row>
    <row r="88" spans="1:9" ht="13.5" thickBot="1">
      <c r="A88" s="375" t="s">
        <v>113</v>
      </c>
      <c r="B88" s="239">
        <v>39</v>
      </c>
      <c r="C88" s="410">
        <v>52</v>
      </c>
      <c r="D88" s="239">
        <v>104</v>
      </c>
      <c r="E88" s="239">
        <v>108</v>
      </c>
      <c r="F88" s="179"/>
      <c r="G88" s="179"/>
      <c r="H88" s="179"/>
      <c r="I88" s="201"/>
    </row>
    <row r="89" spans="1:9" ht="15" customHeight="1">
      <c r="A89" s="311" t="s">
        <v>521</v>
      </c>
      <c r="B89" s="247"/>
      <c r="C89" s="25"/>
      <c r="D89" s="247"/>
      <c r="E89" s="25"/>
      <c r="F89" s="25"/>
      <c r="G89" s="25"/>
      <c r="H89" s="25"/>
      <c r="I89" s="492"/>
    </row>
    <row r="90" spans="1:9" ht="15.75" customHeight="1" thickBot="1">
      <c r="A90" s="251" t="s">
        <v>114</v>
      </c>
      <c r="B90" s="233">
        <v>74713</v>
      </c>
      <c r="C90" s="200">
        <v>121758</v>
      </c>
      <c r="D90" s="233">
        <v>95986</v>
      </c>
      <c r="E90" s="200">
        <v>88154</v>
      </c>
      <c r="F90" s="200"/>
      <c r="G90" s="200"/>
      <c r="H90" s="200"/>
      <c r="I90" s="466"/>
    </row>
    <row r="91" spans="1:9">
      <c r="A91" s="311" t="s">
        <v>522</v>
      </c>
      <c r="B91" s="247"/>
      <c r="C91" s="25"/>
      <c r="D91" s="247"/>
      <c r="E91" s="25"/>
      <c r="F91" s="25"/>
      <c r="G91" s="25"/>
      <c r="H91" s="25"/>
      <c r="I91" s="492"/>
    </row>
    <row r="92" spans="1:9">
      <c r="A92" s="315" t="s">
        <v>115</v>
      </c>
      <c r="B92" s="185">
        <v>13</v>
      </c>
      <c r="C92" s="353">
        <v>12</v>
      </c>
      <c r="D92" s="157">
        <v>1</v>
      </c>
      <c r="E92" s="179">
        <v>2</v>
      </c>
      <c r="F92" s="179"/>
      <c r="G92" s="179"/>
      <c r="H92" s="179"/>
      <c r="I92" s="201"/>
    </row>
    <row r="93" spans="1:9" ht="13.5" thickBot="1">
      <c r="A93" s="251" t="s">
        <v>116</v>
      </c>
      <c r="B93" s="187">
        <v>221</v>
      </c>
      <c r="C93" s="351">
        <v>233</v>
      </c>
      <c r="D93" s="157">
        <v>15</v>
      </c>
      <c r="E93" s="179">
        <v>469</v>
      </c>
      <c r="F93" s="179"/>
      <c r="G93" s="179"/>
      <c r="H93" s="179"/>
      <c r="I93" s="201"/>
    </row>
    <row r="94" spans="1:9">
      <c r="A94" s="311" t="s">
        <v>523</v>
      </c>
      <c r="B94" s="247"/>
      <c r="C94" s="25"/>
      <c r="D94" s="247"/>
      <c r="E94" s="25"/>
      <c r="F94" s="25"/>
      <c r="G94" s="25"/>
      <c r="H94" s="25"/>
      <c r="I94" s="492"/>
    </row>
    <row r="95" spans="1:9">
      <c r="A95" s="315" t="s">
        <v>117</v>
      </c>
      <c r="B95" s="187">
        <v>102</v>
      </c>
      <c r="C95" s="351">
        <v>124</v>
      </c>
      <c r="D95" s="157">
        <v>3523</v>
      </c>
      <c r="E95" s="179">
        <v>3630</v>
      </c>
      <c r="F95" s="179"/>
      <c r="G95" s="179"/>
      <c r="H95" s="179"/>
      <c r="I95" s="201"/>
    </row>
    <row r="96" spans="1:9" ht="13.5" thickBot="1">
      <c r="A96" s="251" t="s">
        <v>118</v>
      </c>
      <c r="B96" s="269">
        <v>23475</v>
      </c>
      <c r="C96" s="352">
        <v>24062</v>
      </c>
      <c r="D96" s="157">
        <v>137690</v>
      </c>
      <c r="E96" s="179">
        <v>113425</v>
      </c>
      <c r="F96" s="179"/>
      <c r="G96" s="179"/>
      <c r="H96" s="179"/>
      <c r="I96" s="201"/>
    </row>
    <row r="97" spans="1:9">
      <c r="A97" s="311" t="s">
        <v>524</v>
      </c>
      <c r="B97" s="245"/>
      <c r="C97" s="25"/>
      <c r="D97" s="247"/>
      <c r="E97" s="25"/>
      <c r="F97" s="25"/>
      <c r="G97" s="25"/>
      <c r="H97" s="25"/>
      <c r="I97" s="492"/>
    </row>
    <row r="98" spans="1:9" ht="15" customHeight="1">
      <c r="A98" s="315" t="s">
        <v>119</v>
      </c>
      <c r="B98" s="234">
        <v>0</v>
      </c>
      <c r="C98" s="179">
        <v>1</v>
      </c>
      <c r="D98" s="157">
        <v>1</v>
      </c>
      <c r="E98" s="179">
        <v>1</v>
      </c>
      <c r="F98" s="179"/>
      <c r="G98" s="179"/>
      <c r="H98" s="179"/>
      <c r="I98" s="201"/>
    </row>
    <row r="99" spans="1:9" ht="15" customHeight="1">
      <c r="A99" s="315" t="s">
        <v>120</v>
      </c>
      <c r="B99" s="234">
        <v>1</v>
      </c>
      <c r="C99" s="179">
        <v>1</v>
      </c>
      <c r="D99" s="157">
        <v>2</v>
      </c>
      <c r="E99" s="179">
        <v>3</v>
      </c>
      <c r="F99" s="179"/>
      <c r="G99" s="179"/>
      <c r="H99" s="179"/>
      <c r="I99" s="201"/>
    </row>
    <row r="100" spans="1:9" ht="16.5" customHeight="1" thickBot="1">
      <c r="A100" s="251" t="s">
        <v>121</v>
      </c>
      <c r="B100" s="252">
        <v>3895</v>
      </c>
      <c r="C100" s="30">
        <v>3491</v>
      </c>
      <c r="D100" s="231">
        <v>2278</v>
      </c>
      <c r="E100" s="28">
        <v>3577</v>
      </c>
      <c r="F100" s="28"/>
      <c r="G100" s="28"/>
      <c r="H100" s="28"/>
      <c r="I100" s="29"/>
    </row>
    <row r="101" spans="1:9" ht="13.5" thickBot="1">
      <c r="A101" s="310"/>
      <c r="B101" s="267"/>
    </row>
    <row r="102" spans="1:9" ht="26.25" thickBot="1">
      <c r="A102" s="371" t="s">
        <v>38</v>
      </c>
      <c r="B102" s="879">
        <v>2013</v>
      </c>
      <c r="C102" s="875">
        <v>2014</v>
      </c>
      <c r="D102" s="879">
        <v>2015</v>
      </c>
      <c r="E102" s="875">
        <v>2016</v>
      </c>
      <c r="F102" s="875">
        <v>2017</v>
      </c>
      <c r="G102" s="875">
        <v>2018</v>
      </c>
      <c r="H102" s="875">
        <v>2019</v>
      </c>
      <c r="I102" s="464">
        <v>2020</v>
      </c>
    </row>
    <row r="103" spans="1:9" ht="16.5" customHeight="1">
      <c r="A103" s="368" t="s">
        <v>1242</v>
      </c>
      <c r="B103" s="230">
        <v>3</v>
      </c>
      <c r="C103" s="230">
        <v>3</v>
      </c>
      <c r="D103" s="230">
        <v>3</v>
      </c>
      <c r="E103" s="230">
        <v>3</v>
      </c>
      <c r="F103" s="196"/>
      <c r="G103" s="196"/>
      <c r="H103" s="196"/>
      <c r="I103" s="488"/>
    </row>
    <row r="104" spans="1:9" ht="16.5" customHeight="1">
      <c r="A104" s="369" t="s">
        <v>1266</v>
      </c>
      <c r="B104" s="185">
        <v>0</v>
      </c>
      <c r="C104" s="185">
        <v>0</v>
      </c>
      <c r="D104" s="185">
        <v>0</v>
      </c>
      <c r="E104" s="185">
        <v>0</v>
      </c>
      <c r="F104" s="197"/>
      <c r="G104" s="197"/>
      <c r="H104" s="197"/>
      <c r="I104" s="489"/>
    </row>
    <row r="105" spans="1:9" ht="16.5" customHeight="1">
      <c r="A105" s="369" t="s">
        <v>1267</v>
      </c>
      <c r="B105" s="185">
        <v>3</v>
      </c>
      <c r="C105" s="185">
        <v>3</v>
      </c>
      <c r="D105" s="185">
        <v>3</v>
      </c>
      <c r="E105" s="185">
        <v>3</v>
      </c>
      <c r="F105" s="197"/>
      <c r="G105" s="197"/>
      <c r="H105" s="197"/>
      <c r="I105" s="489"/>
    </row>
    <row r="106" spans="1:9" ht="16.5" customHeight="1" thickBot="1">
      <c r="A106" s="317" t="s">
        <v>1268</v>
      </c>
      <c r="B106" s="231">
        <v>0</v>
      </c>
      <c r="C106" s="231">
        <v>0</v>
      </c>
      <c r="D106" s="231">
        <v>0</v>
      </c>
      <c r="E106" s="231">
        <v>0</v>
      </c>
      <c r="F106" s="84"/>
      <c r="G106" s="84"/>
      <c r="H106" s="84"/>
      <c r="I106" s="29"/>
    </row>
    <row r="107" spans="1:9" ht="24" customHeight="1" thickBot="1">
      <c r="A107" s="373" t="s">
        <v>1269</v>
      </c>
      <c r="B107" s="879">
        <v>2013</v>
      </c>
      <c r="C107" s="875">
        <v>2014</v>
      </c>
      <c r="D107" s="879">
        <v>2015</v>
      </c>
      <c r="E107" s="875">
        <v>2016</v>
      </c>
      <c r="F107" s="875">
        <v>2017</v>
      </c>
      <c r="G107" s="875">
        <v>2018</v>
      </c>
      <c r="H107" s="875">
        <v>2019</v>
      </c>
      <c r="I107" s="464">
        <v>2020</v>
      </c>
    </row>
    <row r="108" spans="1:9" ht="15.75" customHeight="1">
      <c r="A108" s="311" t="s">
        <v>525</v>
      </c>
      <c r="B108" s="247"/>
      <c r="C108" s="25"/>
      <c r="D108" s="247"/>
      <c r="E108" s="25"/>
      <c r="F108" s="25"/>
      <c r="G108" s="25"/>
      <c r="H108" s="25"/>
      <c r="I108" s="492"/>
    </row>
    <row r="109" spans="1:9" ht="15.75" customHeight="1">
      <c r="A109" s="315" t="s">
        <v>122</v>
      </c>
      <c r="B109" s="157">
        <v>0</v>
      </c>
      <c r="C109" s="179">
        <v>0</v>
      </c>
      <c r="D109" s="157">
        <v>0</v>
      </c>
      <c r="E109" s="179">
        <v>0</v>
      </c>
      <c r="F109" s="179"/>
      <c r="G109" s="179"/>
      <c r="H109" s="179"/>
      <c r="I109" s="201"/>
    </row>
    <row r="110" spans="1:9" ht="15.75" customHeight="1" thickBot="1">
      <c r="A110" s="251" t="s">
        <v>123</v>
      </c>
      <c r="B110" s="157">
        <v>1</v>
      </c>
      <c r="C110" s="179">
        <v>14</v>
      </c>
      <c r="D110" s="157">
        <v>24</v>
      </c>
      <c r="E110" s="179">
        <v>15</v>
      </c>
      <c r="F110" s="179"/>
      <c r="G110" s="179"/>
      <c r="H110" s="179"/>
      <c r="I110" s="201"/>
    </row>
    <row r="111" spans="1:9" ht="15.75" customHeight="1">
      <c r="A111" s="311" t="s">
        <v>526</v>
      </c>
      <c r="B111" s="247"/>
      <c r="C111" s="25"/>
      <c r="D111" s="247"/>
      <c r="E111" s="25"/>
      <c r="F111" s="25"/>
      <c r="G111" s="25"/>
      <c r="H111" s="25"/>
      <c r="I111" s="492"/>
    </row>
    <row r="112" spans="1:9" ht="28.5" customHeight="1" thickBot="1">
      <c r="A112" s="251" t="s">
        <v>124</v>
      </c>
      <c r="B112" s="157">
        <v>5</v>
      </c>
      <c r="C112" s="179">
        <v>6</v>
      </c>
      <c r="D112" s="157">
        <v>6</v>
      </c>
      <c r="E112" s="179">
        <v>6</v>
      </c>
      <c r="F112" s="179"/>
      <c r="G112" s="179"/>
      <c r="H112" s="179"/>
      <c r="I112" s="201"/>
    </row>
    <row r="113" spans="1:59" ht="26.25" customHeight="1">
      <c r="A113" s="311" t="s">
        <v>527</v>
      </c>
      <c r="B113" s="247"/>
      <c r="C113" s="25"/>
      <c r="D113" s="247"/>
      <c r="E113" s="25"/>
      <c r="F113" s="25"/>
      <c r="G113" s="25"/>
      <c r="H113" s="25"/>
      <c r="I113" s="492"/>
    </row>
    <row r="114" spans="1:59" ht="28.5" customHeight="1" thickBot="1">
      <c r="A114" s="251" t="s">
        <v>125</v>
      </c>
      <c r="B114" s="313">
        <v>2</v>
      </c>
      <c r="C114" s="30">
        <v>2</v>
      </c>
      <c r="D114" s="231">
        <v>3</v>
      </c>
      <c r="E114" s="28">
        <v>6</v>
      </c>
      <c r="F114" s="28"/>
      <c r="G114" s="28"/>
      <c r="H114" s="28"/>
      <c r="I114" s="29"/>
    </row>
    <row r="115" spans="1:59" ht="13.5" thickBot="1">
      <c r="A115" s="310"/>
      <c r="B115" s="267"/>
    </row>
    <row r="116" spans="1:59" s="387" customFormat="1" ht="28.5" customHeight="1" thickBot="1">
      <c r="A116" s="367" t="s">
        <v>39</v>
      </c>
      <c r="B116" s="484">
        <v>2013</v>
      </c>
      <c r="C116" s="553">
        <v>2014</v>
      </c>
      <c r="D116" s="484">
        <v>2015</v>
      </c>
      <c r="E116" s="553">
        <v>2016</v>
      </c>
      <c r="F116" s="553">
        <v>2017</v>
      </c>
      <c r="G116" s="553">
        <v>2018</v>
      </c>
      <c r="H116" s="553">
        <v>2019</v>
      </c>
      <c r="I116" s="554">
        <v>2020</v>
      </c>
      <c r="J116" s="889"/>
      <c r="K116" s="391"/>
      <c r="L116" s="391"/>
      <c r="M116" s="391"/>
      <c r="N116" s="391"/>
      <c r="O116" s="391"/>
      <c r="P116" s="391"/>
      <c r="Q116" s="391"/>
      <c r="R116" s="391"/>
      <c r="S116" s="391"/>
      <c r="T116" s="391"/>
      <c r="U116" s="391"/>
      <c r="V116" s="391"/>
      <c r="W116" s="391"/>
      <c r="X116" s="391"/>
      <c r="Y116" s="391"/>
      <c r="Z116" s="391"/>
      <c r="AA116" s="391"/>
      <c r="AB116" s="391"/>
      <c r="AC116" s="391"/>
      <c r="AD116" s="391"/>
      <c r="AE116" s="391"/>
      <c r="AF116" s="391"/>
      <c r="AG116" s="391"/>
      <c r="AH116" s="391"/>
      <c r="AI116" s="391"/>
      <c r="AJ116" s="391"/>
      <c r="AK116" s="391"/>
      <c r="AL116" s="391"/>
      <c r="AM116" s="391"/>
      <c r="AN116" s="391"/>
      <c r="AO116" s="391"/>
      <c r="AP116" s="391"/>
      <c r="AQ116" s="391"/>
      <c r="AR116" s="391"/>
      <c r="AS116" s="391"/>
      <c r="AT116" s="391"/>
      <c r="AU116" s="391"/>
      <c r="AV116" s="391"/>
      <c r="AW116" s="391"/>
      <c r="AX116" s="391"/>
      <c r="AY116" s="391"/>
      <c r="AZ116" s="391"/>
      <c r="BA116" s="391"/>
      <c r="BB116" s="391"/>
      <c r="BC116" s="391"/>
      <c r="BD116" s="391"/>
      <c r="BE116" s="391"/>
      <c r="BF116" s="391"/>
      <c r="BG116" s="391"/>
    </row>
    <row r="117" spans="1:59" s="387" customFormat="1" ht="15.95" customHeight="1">
      <c r="A117" s="368" t="s">
        <v>1242</v>
      </c>
      <c r="B117" s="555">
        <f t="shared" ref="B117:E120" si="3">B124+B147+B174+B210</f>
        <v>21</v>
      </c>
      <c r="C117" s="555">
        <f t="shared" si="3"/>
        <v>21</v>
      </c>
      <c r="D117" s="555">
        <f t="shared" si="3"/>
        <v>21</v>
      </c>
      <c r="E117" s="555">
        <f t="shared" si="3"/>
        <v>21</v>
      </c>
      <c r="F117" s="546"/>
      <c r="G117" s="546"/>
      <c r="H117" s="546"/>
      <c r="I117" s="547"/>
      <c r="J117" s="889"/>
      <c r="K117" s="391"/>
      <c r="L117" s="391"/>
      <c r="M117" s="391"/>
      <c r="N117" s="391"/>
      <c r="O117" s="391"/>
      <c r="P117" s="391"/>
      <c r="Q117" s="391"/>
      <c r="R117" s="391"/>
      <c r="S117" s="391"/>
      <c r="T117" s="391"/>
      <c r="U117" s="391"/>
      <c r="V117" s="391"/>
      <c r="W117" s="391"/>
      <c r="X117" s="391"/>
      <c r="Y117" s="391"/>
      <c r="Z117" s="391"/>
      <c r="AA117" s="391"/>
      <c r="AB117" s="391"/>
      <c r="AC117" s="391"/>
      <c r="AD117" s="391"/>
      <c r="AE117" s="391"/>
      <c r="AF117" s="391"/>
      <c r="AG117" s="391"/>
      <c r="AH117" s="391"/>
      <c r="AI117" s="391"/>
      <c r="AJ117" s="391"/>
      <c r="AK117" s="391"/>
      <c r="AL117" s="391"/>
      <c r="AM117" s="391"/>
      <c r="AN117" s="391"/>
      <c r="AO117" s="391"/>
      <c r="AP117" s="391"/>
      <c r="AQ117" s="391"/>
      <c r="AR117" s="391"/>
      <c r="AS117" s="391"/>
      <c r="AT117" s="391"/>
      <c r="AU117" s="391"/>
      <c r="AV117" s="391"/>
      <c r="AW117" s="391"/>
      <c r="AX117" s="391"/>
      <c r="AY117" s="391"/>
      <c r="AZ117" s="391"/>
      <c r="BA117" s="391"/>
      <c r="BB117" s="391"/>
      <c r="BC117" s="391"/>
      <c r="BD117" s="391"/>
      <c r="BE117" s="391"/>
      <c r="BF117" s="391"/>
      <c r="BG117" s="391"/>
    </row>
    <row r="118" spans="1:59" s="387" customFormat="1" ht="15.95" customHeight="1">
      <c r="A118" s="369" t="s">
        <v>1266</v>
      </c>
      <c r="B118" s="305">
        <f t="shared" si="3"/>
        <v>0</v>
      </c>
      <c r="C118" s="305">
        <f t="shared" si="3"/>
        <v>0</v>
      </c>
      <c r="D118" s="305">
        <f t="shared" si="3"/>
        <v>0</v>
      </c>
      <c r="E118" s="305">
        <f t="shared" si="3"/>
        <v>0</v>
      </c>
      <c r="F118" s="549"/>
      <c r="G118" s="549"/>
      <c r="H118" s="549"/>
      <c r="I118" s="550"/>
      <c r="J118" s="889"/>
      <c r="K118" s="391"/>
      <c r="L118" s="391"/>
      <c r="M118" s="391"/>
      <c r="N118" s="391"/>
      <c r="O118" s="391"/>
      <c r="P118" s="391"/>
      <c r="Q118" s="391"/>
      <c r="R118" s="391"/>
      <c r="S118" s="391"/>
      <c r="T118" s="391"/>
      <c r="U118" s="391"/>
      <c r="V118" s="391"/>
      <c r="W118" s="391"/>
      <c r="X118" s="391"/>
      <c r="Y118" s="391"/>
      <c r="Z118" s="391"/>
      <c r="AA118" s="391"/>
      <c r="AB118" s="391"/>
      <c r="AC118" s="391"/>
      <c r="AD118" s="391"/>
      <c r="AE118" s="391"/>
      <c r="AF118" s="391"/>
      <c r="AG118" s="391"/>
      <c r="AH118" s="391"/>
      <c r="AI118" s="391"/>
      <c r="AJ118" s="391"/>
      <c r="AK118" s="391"/>
      <c r="AL118" s="391"/>
      <c r="AM118" s="391"/>
      <c r="AN118" s="391"/>
      <c r="AO118" s="391"/>
      <c r="AP118" s="391"/>
      <c r="AQ118" s="391"/>
      <c r="AR118" s="391"/>
      <c r="AS118" s="391"/>
      <c r="AT118" s="391"/>
      <c r="AU118" s="391"/>
      <c r="AV118" s="391"/>
      <c r="AW118" s="391"/>
      <c r="AX118" s="391"/>
      <c r="AY118" s="391"/>
      <c r="AZ118" s="391"/>
      <c r="BA118" s="391"/>
      <c r="BB118" s="391"/>
      <c r="BC118" s="391"/>
      <c r="BD118" s="391"/>
      <c r="BE118" s="391"/>
      <c r="BF118" s="391"/>
      <c r="BG118" s="391"/>
    </row>
    <row r="119" spans="1:59" s="387" customFormat="1" ht="15.95" customHeight="1">
      <c r="A119" s="369" t="s">
        <v>1267</v>
      </c>
      <c r="B119" s="557">
        <f t="shared" si="3"/>
        <v>13</v>
      </c>
      <c r="C119" s="557">
        <f t="shared" si="3"/>
        <v>15</v>
      </c>
      <c r="D119" s="557">
        <f t="shared" si="3"/>
        <v>16</v>
      </c>
      <c r="E119" s="557">
        <f t="shared" si="3"/>
        <v>21</v>
      </c>
      <c r="F119" s="549"/>
      <c r="G119" s="549"/>
      <c r="H119" s="549"/>
      <c r="I119" s="550"/>
      <c r="J119" s="889"/>
      <c r="K119" s="391"/>
      <c r="L119" s="391"/>
      <c r="M119" s="391"/>
      <c r="N119" s="391"/>
      <c r="O119" s="391"/>
      <c r="P119" s="391"/>
      <c r="Q119" s="391"/>
      <c r="R119" s="391"/>
      <c r="S119" s="391"/>
      <c r="T119" s="391"/>
      <c r="U119" s="391"/>
      <c r="V119" s="391"/>
      <c r="W119" s="391"/>
      <c r="X119" s="391"/>
      <c r="Y119" s="391"/>
      <c r="Z119" s="391"/>
      <c r="AA119" s="391"/>
      <c r="AB119" s="391"/>
      <c r="AC119" s="391"/>
      <c r="AD119" s="391"/>
      <c r="AE119" s="391"/>
      <c r="AF119" s="391"/>
      <c r="AG119" s="391"/>
      <c r="AH119" s="391"/>
      <c r="AI119" s="391"/>
      <c r="AJ119" s="391"/>
      <c r="AK119" s="391"/>
      <c r="AL119" s="391"/>
      <c r="AM119" s="391"/>
      <c r="AN119" s="391"/>
      <c r="AO119" s="391"/>
      <c r="AP119" s="391"/>
      <c r="AQ119" s="391"/>
      <c r="AR119" s="391"/>
      <c r="AS119" s="391"/>
      <c r="AT119" s="391"/>
      <c r="AU119" s="391"/>
      <c r="AV119" s="391"/>
      <c r="AW119" s="391"/>
      <c r="AX119" s="391"/>
      <c r="AY119" s="391"/>
      <c r="AZ119" s="391"/>
      <c r="BA119" s="391"/>
      <c r="BB119" s="391"/>
      <c r="BC119" s="391"/>
      <c r="BD119" s="391"/>
      <c r="BE119" s="391"/>
      <c r="BF119" s="391"/>
      <c r="BG119" s="391"/>
    </row>
    <row r="120" spans="1:59" s="387" customFormat="1" ht="15.95" customHeight="1">
      <c r="A120" s="470" t="s">
        <v>1268</v>
      </c>
      <c r="B120" s="471">
        <f t="shared" si="3"/>
        <v>8</v>
      </c>
      <c r="C120" s="471">
        <f t="shared" si="3"/>
        <v>6</v>
      </c>
      <c r="D120" s="471">
        <f t="shared" si="3"/>
        <v>4</v>
      </c>
      <c r="E120" s="471">
        <f t="shared" si="3"/>
        <v>0</v>
      </c>
      <c r="F120" s="559"/>
      <c r="G120" s="559"/>
      <c r="H120" s="559"/>
      <c r="I120" s="560"/>
      <c r="J120" s="889"/>
      <c r="K120" s="391"/>
      <c r="L120" s="391"/>
      <c r="M120" s="391"/>
      <c r="N120" s="391"/>
      <c r="O120" s="391"/>
      <c r="P120" s="391"/>
      <c r="Q120" s="391"/>
      <c r="R120" s="391"/>
      <c r="S120" s="391"/>
      <c r="T120" s="391"/>
      <c r="U120" s="391"/>
      <c r="V120" s="391"/>
      <c r="W120" s="391"/>
      <c r="X120" s="391"/>
      <c r="Y120" s="391"/>
      <c r="Z120" s="391"/>
      <c r="AA120" s="391"/>
      <c r="AB120" s="391"/>
      <c r="AC120" s="391"/>
      <c r="AD120" s="391"/>
      <c r="AE120" s="391"/>
      <c r="AF120" s="391"/>
      <c r="AG120" s="391"/>
      <c r="AH120" s="391"/>
      <c r="AI120" s="391"/>
      <c r="AJ120" s="391"/>
      <c r="AK120" s="391"/>
      <c r="AL120" s="391"/>
      <c r="AM120" s="391"/>
      <c r="AN120" s="391"/>
      <c r="AO120" s="391"/>
      <c r="AP120" s="391"/>
      <c r="AQ120" s="391"/>
      <c r="AR120" s="391"/>
      <c r="AS120" s="391"/>
      <c r="AT120" s="391"/>
      <c r="AU120" s="391"/>
      <c r="AV120" s="391"/>
      <c r="AW120" s="391"/>
      <c r="AX120" s="391"/>
      <c r="AY120" s="391"/>
      <c r="AZ120" s="391"/>
      <c r="BA120" s="391"/>
      <c r="BB120" s="391"/>
      <c r="BC120" s="391"/>
      <c r="BD120" s="391"/>
      <c r="BE120" s="391"/>
      <c r="BF120" s="391"/>
      <c r="BG120" s="391"/>
    </row>
    <row r="121" spans="1:59" s="387" customFormat="1" ht="15.95" customHeight="1" thickBot="1">
      <c r="A121" s="317" t="s">
        <v>1881</v>
      </c>
      <c r="B121" s="309">
        <f>B178</f>
        <v>0</v>
      </c>
      <c r="C121" s="309">
        <f>C178</f>
        <v>0</v>
      </c>
      <c r="D121" s="309">
        <f>D178</f>
        <v>1</v>
      </c>
      <c r="E121" s="309">
        <f>E178</f>
        <v>0</v>
      </c>
      <c r="F121" s="496"/>
      <c r="G121" s="496"/>
      <c r="H121" s="496"/>
      <c r="I121" s="552"/>
      <c r="J121" s="889"/>
      <c r="K121" s="391"/>
      <c r="L121" s="391"/>
      <c r="M121" s="391"/>
      <c r="N121" s="391"/>
      <c r="O121" s="391"/>
      <c r="P121" s="391"/>
      <c r="Q121" s="391"/>
      <c r="R121" s="391"/>
      <c r="S121" s="391"/>
      <c r="T121" s="391"/>
      <c r="U121" s="391"/>
      <c r="V121" s="391"/>
      <c r="W121" s="391"/>
      <c r="X121" s="391"/>
      <c r="Y121" s="391"/>
      <c r="Z121" s="391"/>
      <c r="AA121" s="391"/>
      <c r="AB121" s="391"/>
      <c r="AC121" s="391"/>
      <c r="AD121" s="391"/>
      <c r="AE121" s="391"/>
      <c r="AF121" s="391"/>
      <c r="AG121" s="391"/>
      <c r="AH121" s="391"/>
      <c r="AI121" s="391"/>
      <c r="AJ121" s="391"/>
      <c r="AK121" s="391"/>
      <c r="AL121" s="391"/>
      <c r="AM121" s="391"/>
      <c r="AN121" s="391"/>
      <c r="AO121" s="391"/>
      <c r="AP121" s="391"/>
      <c r="AQ121" s="391"/>
      <c r="AR121" s="391"/>
      <c r="AS121" s="391"/>
      <c r="AT121" s="391"/>
      <c r="AU121" s="391"/>
      <c r="AV121" s="391"/>
      <c r="AW121" s="391"/>
      <c r="AX121" s="391"/>
      <c r="AY121" s="391"/>
      <c r="AZ121" s="391"/>
      <c r="BA121" s="391"/>
      <c r="BB121" s="391"/>
      <c r="BC121" s="391"/>
      <c r="BD121" s="391"/>
      <c r="BE121" s="391"/>
      <c r="BF121" s="391"/>
      <c r="BG121" s="391"/>
    </row>
    <row r="122" spans="1:59" ht="14.25" customHeight="1" thickBot="1">
      <c r="A122" s="370"/>
      <c r="B122" s="267"/>
    </row>
    <row r="123" spans="1:59" ht="13.5" thickBot="1">
      <c r="A123" s="371" t="s">
        <v>40</v>
      </c>
      <c r="B123" s="879">
        <v>2013</v>
      </c>
      <c r="C123" s="875">
        <v>2014</v>
      </c>
      <c r="D123" s="879">
        <v>2015</v>
      </c>
      <c r="E123" s="875">
        <v>2016</v>
      </c>
      <c r="F123" s="875">
        <v>2017</v>
      </c>
      <c r="G123" s="875">
        <v>2018</v>
      </c>
      <c r="H123" s="875">
        <v>2019</v>
      </c>
      <c r="I123" s="464">
        <v>2020</v>
      </c>
    </row>
    <row r="124" spans="1:59" ht="15.95" customHeight="1">
      <c r="A124" s="368" t="s">
        <v>1242</v>
      </c>
      <c r="B124" s="230">
        <v>5</v>
      </c>
      <c r="C124" s="188">
        <v>5</v>
      </c>
      <c r="D124" s="188">
        <v>5</v>
      </c>
      <c r="E124" s="188">
        <v>5</v>
      </c>
      <c r="F124" s="196"/>
      <c r="G124" s="196"/>
      <c r="H124" s="196"/>
      <c r="I124" s="488"/>
    </row>
    <row r="125" spans="1:59" ht="15.95" customHeight="1">
      <c r="A125" s="369" t="s">
        <v>1266</v>
      </c>
      <c r="B125" s="185">
        <v>0</v>
      </c>
      <c r="C125" s="189">
        <v>0</v>
      </c>
      <c r="D125" s="189">
        <v>0</v>
      </c>
      <c r="E125" s="189">
        <v>0</v>
      </c>
      <c r="F125" s="197"/>
      <c r="G125" s="197"/>
      <c r="H125" s="197"/>
      <c r="I125" s="489"/>
    </row>
    <row r="126" spans="1:59" ht="15.95" customHeight="1">
      <c r="A126" s="369" t="s">
        <v>1267</v>
      </c>
      <c r="B126" s="185">
        <v>5</v>
      </c>
      <c r="C126" s="189">
        <v>5</v>
      </c>
      <c r="D126" s="189">
        <v>5</v>
      </c>
      <c r="E126" s="189">
        <v>5</v>
      </c>
      <c r="F126" s="197"/>
      <c r="G126" s="197"/>
      <c r="H126" s="197"/>
      <c r="I126" s="489"/>
    </row>
    <row r="127" spans="1:59" ht="15.95" customHeight="1" thickBot="1">
      <c r="A127" s="317" t="s">
        <v>1268</v>
      </c>
      <c r="B127" s="231">
        <v>0</v>
      </c>
      <c r="C127" s="28">
        <v>0</v>
      </c>
      <c r="D127" s="28">
        <v>0</v>
      </c>
      <c r="E127" s="28">
        <v>0</v>
      </c>
      <c r="F127" s="84"/>
      <c r="G127" s="84"/>
      <c r="H127" s="84"/>
      <c r="I127" s="29"/>
    </row>
    <row r="128" spans="1:59" ht="13.5" customHeight="1" thickBot="1">
      <c r="A128" s="372"/>
      <c r="B128" s="268"/>
      <c r="C128" s="190"/>
      <c r="D128" s="453"/>
      <c r="E128" s="190"/>
      <c r="F128" s="190"/>
      <c r="G128" s="190"/>
      <c r="H128" s="190"/>
      <c r="I128" s="190"/>
    </row>
    <row r="129" spans="1:9" ht="21" customHeight="1" thickBot="1">
      <c r="A129" s="373" t="s">
        <v>1269</v>
      </c>
      <c r="B129" s="879">
        <v>2013</v>
      </c>
      <c r="C129" s="875">
        <v>2014</v>
      </c>
      <c r="D129" s="879">
        <v>2015</v>
      </c>
      <c r="E129" s="875">
        <v>2016</v>
      </c>
      <c r="F129" s="875">
        <v>2017</v>
      </c>
      <c r="G129" s="875">
        <v>2018</v>
      </c>
      <c r="H129" s="875">
        <v>2019</v>
      </c>
      <c r="I129" s="464">
        <v>2020</v>
      </c>
    </row>
    <row r="130" spans="1:9">
      <c r="A130" s="311" t="s">
        <v>528</v>
      </c>
      <c r="B130" s="184"/>
      <c r="C130" s="180"/>
      <c r="D130" s="184"/>
      <c r="E130" s="180"/>
      <c r="F130" s="180"/>
      <c r="G130" s="180"/>
      <c r="H130" s="180"/>
      <c r="I130" s="463"/>
    </row>
    <row r="131" spans="1:9">
      <c r="A131" s="315" t="s">
        <v>126</v>
      </c>
      <c r="B131" s="235" t="s">
        <v>1784</v>
      </c>
      <c r="C131" s="179">
        <v>3611</v>
      </c>
      <c r="D131" s="234">
        <v>4087</v>
      </c>
      <c r="E131" s="179">
        <v>4045</v>
      </c>
      <c r="F131" s="179"/>
      <c r="G131" s="179"/>
      <c r="H131" s="179"/>
      <c r="I131" s="201"/>
    </row>
    <row r="132" spans="1:9" ht="13.5" thickBot="1">
      <c r="A132" s="251" t="s">
        <v>127</v>
      </c>
      <c r="B132" s="157">
        <v>98</v>
      </c>
      <c r="C132" s="179">
        <v>1454</v>
      </c>
      <c r="D132" s="234">
        <v>506</v>
      </c>
      <c r="E132" s="179">
        <v>536</v>
      </c>
      <c r="F132" s="179"/>
      <c r="G132" s="179"/>
      <c r="H132" s="179"/>
      <c r="I132" s="201"/>
    </row>
    <row r="133" spans="1:9" ht="26.25" customHeight="1">
      <c r="A133" s="311" t="s">
        <v>529</v>
      </c>
      <c r="B133" s="184"/>
      <c r="C133" s="180"/>
      <c r="D133" s="184"/>
      <c r="E133" s="180"/>
      <c r="F133" s="180"/>
      <c r="G133" s="180"/>
      <c r="H133" s="180"/>
      <c r="I133" s="463"/>
    </row>
    <row r="134" spans="1:9">
      <c r="A134" s="315" t="s">
        <v>128</v>
      </c>
      <c r="B134" s="318">
        <v>1296</v>
      </c>
      <c r="C134" s="179">
        <v>1309</v>
      </c>
      <c r="D134" s="157">
        <v>742</v>
      </c>
      <c r="E134" s="179">
        <v>716</v>
      </c>
      <c r="F134" s="179"/>
      <c r="G134" s="179"/>
      <c r="H134" s="179"/>
      <c r="I134" s="201"/>
    </row>
    <row r="135" spans="1:9" ht="13.5" thickBot="1">
      <c r="A135" s="374" t="s">
        <v>129</v>
      </c>
      <c r="B135" s="318">
        <v>164</v>
      </c>
      <c r="C135" s="183">
        <v>172</v>
      </c>
      <c r="D135" s="321">
        <v>180</v>
      </c>
      <c r="E135" s="183">
        <v>185</v>
      </c>
      <c r="F135" s="183"/>
      <c r="G135" s="183"/>
      <c r="H135" s="183"/>
      <c r="I135" s="467"/>
    </row>
    <row r="136" spans="1:9" ht="15" customHeight="1">
      <c r="A136" s="311" t="s">
        <v>530</v>
      </c>
      <c r="B136" s="184"/>
      <c r="C136" s="180"/>
      <c r="D136" s="184"/>
      <c r="E136" s="180"/>
      <c r="F136" s="180"/>
      <c r="G136" s="180"/>
      <c r="H136" s="180"/>
      <c r="I136" s="463"/>
    </row>
    <row r="137" spans="1:9" ht="15" customHeight="1" thickBot="1">
      <c r="A137" s="251" t="s">
        <v>130</v>
      </c>
      <c r="B137" s="233">
        <v>250</v>
      </c>
      <c r="C137" s="200">
        <v>342</v>
      </c>
      <c r="D137" s="233">
        <v>515</v>
      </c>
      <c r="E137" s="200">
        <v>433</v>
      </c>
      <c r="F137" s="200"/>
      <c r="G137" s="200"/>
      <c r="H137" s="200"/>
      <c r="I137" s="466"/>
    </row>
    <row r="138" spans="1:9" ht="25.5">
      <c r="A138" s="311" t="s">
        <v>531</v>
      </c>
      <c r="B138" s="322"/>
      <c r="C138" s="180"/>
      <c r="D138" s="184"/>
      <c r="E138" s="180"/>
      <c r="F138" s="180"/>
      <c r="G138" s="180"/>
      <c r="H138" s="180"/>
      <c r="I138" s="463"/>
    </row>
    <row r="139" spans="1:9">
      <c r="A139" s="315" t="s">
        <v>131</v>
      </c>
      <c r="B139" s="157">
        <v>43</v>
      </c>
      <c r="C139" s="179">
        <v>43</v>
      </c>
      <c r="D139" s="157">
        <v>45</v>
      </c>
      <c r="E139" s="179">
        <v>45</v>
      </c>
      <c r="F139" s="179"/>
      <c r="G139" s="179"/>
      <c r="H139" s="179"/>
      <c r="I139" s="201"/>
    </row>
    <row r="140" spans="1:9">
      <c r="A140" s="315" t="s">
        <v>132</v>
      </c>
      <c r="B140" s="157">
        <v>41</v>
      </c>
      <c r="C140" s="179">
        <v>38</v>
      </c>
      <c r="D140" s="157">
        <v>35</v>
      </c>
      <c r="E140" s="179">
        <v>32</v>
      </c>
      <c r="F140" s="179"/>
      <c r="G140" s="179"/>
      <c r="H140" s="179"/>
      <c r="I140" s="201"/>
    </row>
    <row r="141" spans="1:9" ht="13.5" thickBot="1">
      <c r="A141" s="251" t="s">
        <v>133</v>
      </c>
      <c r="B141" s="233">
        <v>12644</v>
      </c>
      <c r="C141" s="200">
        <v>12802</v>
      </c>
      <c r="D141" s="233">
        <v>13200</v>
      </c>
      <c r="E141" s="200">
        <v>13300</v>
      </c>
      <c r="F141" s="200"/>
      <c r="G141" s="200"/>
      <c r="H141" s="200"/>
      <c r="I141" s="466"/>
    </row>
    <row r="142" spans="1:9">
      <c r="A142" s="311" t="s">
        <v>532</v>
      </c>
      <c r="B142" s="157"/>
      <c r="C142" s="180"/>
      <c r="D142" s="184"/>
      <c r="E142" s="180"/>
      <c r="F142" s="180"/>
      <c r="G142" s="180"/>
      <c r="H142" s="180"/>
      <c r="I142" s="463"/>
    </row>
    <row r="143" spans="1:9">
      <c r="A143" s="315" t="s">
        <v>134</v>
      </c>
      <c r="B143" s="157">
        <v>862</v>
      </c>
      <c r="C143" s="179">
        <v>357</v>
      </c>
      <c r="D143" s="157">
        <v>312</v>
      </c>
      <c r="E143" s="179">
        <v>242</v>
      </c>
      <c r="F143" s="179"/>
      <c r="G143" s="179"/>
      <c r="H143" s="179"/>
      <c r="I143" s="201"/>
    </row>
    <row r="144" spans="1:9" ht="24.75" customHeight="1" thickBot="1">
      <c r="A144" s="251" t="s">
        <v>135</v>
      </c>
      <c r="B144" s="233">
        <v>92</v>
      </c>
      <c r="C144" s="30">
        <v>100</v>
      </c>
      <c r="D144" s="231">
        <v>100</v>
      </c>
      <c r="E144" s="28">
        <v>100</v>
      </c>
      <c r="F144" s="28"/>
      <c r="G144" s="28"/>
      <c r="H144" s="28"/>
      <c r="I144" s="29"/>
    </row>
    <row r="145" spans="1:9" ht="13.5" thickBot="1">
      <c r="A145" s="310"/>
      <c r="B145" s="267"/>
    </row>
    <row r="146" spans="1:9" ht="13.5" thickBot="1">
      <c r="A146" s="371" t="s">
        <v>41</v>
      </c>
      <c r="B146" s="879">
        <v>2013</v>
      </c>
      <c r="C146" s="875">
        <v>2014</v>
      </c>
      <c r="D146" s="879">
        <v>2015</v>
      </c>
      <c r="E146" s="875">
        <v>2016</v>
      </c>
      <c r="F146" s="875">
        <v>2017</v>
      </c>
      <c r="G146" s="875">
        <v>2018</v>
      </c>
      <c r="H146" s="875">
        <v>2019</v>
      </c>
      <c r="I146" s="464">
        <v>2020</v>
      </c>
    </row>
    <row r="147" spans="1:9" ht="15.95" customHeight="1">
      <c r="A147" s="368" t="s">
        <v>1242</v>
      </c>
      <c r="B147" s="230">
        <v>5</v>
      </c>
      <c r="C147" s="188">
        <v>5</v>
      </c>
      <c r="D147" s="188">
        <v>5</v>
      </c>
      <c r="E147" s="188">
        <v>5</v>
      </c>
      <c r="F147" s="196"/>
      <c r="G147" s="196"/>
      <c r="H147" s="196"/>
      <c r="I147" s="488"/>
    </row>
    <row r="148" spans="1:9" ht="15.95" customHeight="1">
      <c r="A148" s="369" t="s">
        <v>1266</v>
      </c>
      <c r="B148" s="185">
        <v>0</v>
      </c>
      <c r="C148" s="189">
        <v>0</v>
      </c>
      <c r="D148" s="189">
        <v>0</v>
      </c>
      <c r="E148" s="189">
        <v>0</v>
      </c>
      <c r="F148" s="197"/>
      <c r="G148" s="197"/>
      <c r="H148" s="197"/>
      <c r="I148" s="489"/>
    </row>
    <row r="149" spans="1:9" ht="15.95" customHeight="1">
      <c r="A149" s="369" t="s">
        <v>1267</v>
      </c>
      <c r="B149" s="305">
        <v>1</v>
      </c>
      <c r="C149" s="189">
        <v>2</v>
      </c>
      <c r="D149" s="189">
        <v>3</v>
      </c>
      <c r="E149" s="189">
        <v>5</v>
      </c>
      <c r="F149" s="197"/>
      <c r="G149" s="197"/>
      <c r="H149" s="197"/>
      <c r="I149" s="489"/>
    </row>
    <row r="150" spans="1:9" ht="15.95" customHeight="1" thickBot="1">
      <c r="A150" s="317" t="s">
        <v>1268</v>
      </c>
      <c r="B150" s="309">
        <v>4</v>
      </c>
      <c r="C150" s="28">
        <v>3</v>
      </c>
      <c r="D150" s="28">
        <v>2</v>
      </c>
      <c r="E150" s="28">
        <v>0</v>
      </c>
      <c r="F150" s="84"/>
      <c r="G150" s="84"/>
      <c r="H150" s="84"/>
      <c r="I150" s="29"/>
    </row>
    <row r="151" spans="1:9" ht="13.5" customHeight="1" thickBot="1">
      <c r="A151" s="372"/>
      <c r="B151" s="268"/>
      <c r="C151" s="190"/>
      <c r="D151" s="453"/>
      <c r="E151" s="190"/>
      <c r="F151" s="190"/>
      <c r="G151" s="190"/>
      <c r="H151" s="190"/>
      <c r="I151" s="190"/>
    </row>
    <row r="152" spans="1:9" ht="18.75" customHeight="1" thickBot="1">
      <c r="A152" s="373" t="s">
        <v>1269</v>
      </c>
      <c r="B152" s="879">
        <v>2013</v>
      </c>
      <c r="C152" s="875">
        <v>2014</v>
      </c>
      <c r="D152" s="879">
        <v>2015</v>
      </c>
      <c r="E152" s="875">
        <v>2016</v>
      </c>
      <c r="F152" s="875">
        <v>2017</v>
      </c>
      <c r="G152" s="875">
        <v>2018</v>
      </c>
      <c r="H152" s="875">
        <v>2019</v>
      </c>
      <c r="I152" s="464">
        <v>2020</v>
      </c>
    </row>
    <row r="153" spans="1:9" ht="16.5" customHeight="1">
      <c r="A153" s="311" t="s">
        <v>533</v>
      </c>
      <c r="B153" s="184"/>
      <c r="C153" s="180"/>
      <c r="D153" s="184"/>
      <c r="E153" s="180"/>
      <c r="F153" s="180"/>
      <c r="G153" s="180"/>
      <c r="H153" s="180"/>
      <c r="I153" s="463"/>
    </row>
    <row r="154" spans="1:9" ht="14.25" customHeight="1">
      <c r="A154" s="315" t="s">
        <v>137</v>
      </c>
      <c r="B154" s="157">
        <v>307</v>
      </c>
      <c r="C154" s="179">
        <v>335</v>
      </c>
      <c r="D154" s="157">
        <v>387</v>
      </c>
      <c r="E154" s="179">
        <v>454</v>
      </c>
      <c r="F154" s="179"/>
      <c r="G154" s="179"/>
      <c r="H154" s="179"/>
      <c r="I154" s="201"/>
    </row>
    <row r="155" spans="1:9" ht="13.5" thickBot="1">
      <c r="A155" s="375" t="s">
        <v>136</v>
      </c>
      <c r="B155" s="318">
        <v>88</v>
      </c>
      <c r="C155" s="873">
        <v>87.2</v>
      </c>
      <c r="D155" s="318">
        <v>93.7</v>
      </c>
      <c r="E155" s="873">
        <v>93.8</v>
      </c>
      <c r="F155" s="873"/>
      <c r="G155" s="873"/>
      <c r="H155" s="873"/>
      <c r="I155" s="487"/>
    </row>
    <row r="156" spans="1:9">
      <c r="A156" s="311" t="s">
        <v>534</v>
      </c>
      <c r="B156" s="245"/>
      <c r="C156" s="355"/>
      <c r="D156" s="355"/>
      <c r="E156" s="180" t="s">
        <v>2015</v>
      </c>
      <c r="F156" s="180"/>
      <c r="G156" s="180"/>
      <c r="H156" s="180"/>
      <c r="I156" s="463"/>
    </row>
    <row r="157" spans="1:9" ht="15.75" customHeight="1">
      <c r="A157" s="315" t="s">
        <v>137</v>
      </c>
      <c r="B157" s="234">
        <v>0</v>
      </c>
      <c r="C157" s="354">
        <v>0</v>
      </c>
      <c r="D157" s="354">
        <v>0</v>
      </c>
      <c r="E157" s="354">
        <v>0</v>
      </c>
      <c r="F157" s="179"/>
      <c r="G157" s="179"/>
      <c r="H157" s="179"/>
      <c r="I157" s="201"/>
    </row>
    <row r="158" spans="1:9" ht="15.75" customHeight="1" thickBot="1">
      <c r="A158" s="251" t="s">
        <v>136</v>
      </c>
      <c r="B158" s="252">
        <v>0</v>
      </c>
      <c r="C158" s="536">
        <v>0</v>
      </c>
      <c r="D158" s="536">
        <v>0</v>
      </c>
      <c r="E158" s="536">
        <v>0</v>
      </c>
      <c r="F158" s="200"/>
      <c r="G158" s="200"/>
      <c r="H158" s="200"/>
      <c r="I158" s="466"/>
    </row>
    <row r="159" spans="1:9" ht="25.5">
      <c r="A159" s="311" t="s">
        <v>535</v>
      </c>
      <c r="B159" s="245"/>
      <c r="C159" s="180"/>
      <c r="D159" s="184"/>
      <c r="E159" s="180"/>
      <c r="F159" s="180"/>
      <c r="G159" s="180"/>
      <c r="H159" s="180"/>
      <c r="I159" s="463"/>
    </row>
    <row r="160" spans="1:9">
      <c r="A160" s="315" t="s">
        <v>138</v>
      </c>
      <c r="B160" s="234">
        <v>0</v>
      </c>
      <c r="C160" s="345">
        <v>150</v>
      </c>
      <c r="D160" s="157">
        <v>148</v>
      </c>
      <c r="E160" s="179">
        <v>109</v>
      </c>
      <c r="F160" s="179"/>
      <c r="G160" s="179"/>
      <c r="H160" s="179"/>
      <c r="I160" s="201"/>
    </row>
    <row r="161" spans="1:9">
      <c r="A161" s="315" t="s">
        <v>139</v>
      </c>
      <c r="B161" s="234">
        <v>0</v>
      </c>
      <c r="C161" s="346">
        <v>432</v>
      </c>
      <c r="D161" s="157">
        <v>552</v>
      </c>
      <c r="E161" s="179">
        <v>971</v>
      </c>
      <c r="F161" s="179"/>
      <c r="G161" s="179"/>
      <c r="H161" s="179"/>
      <c r="I161" s="201"/>
    </row>
    <row r="162" spans="1:9" ht="15.75" customHeight="1">
      <c r="A162" s="315" t="s">
        <v>140</v>
      </c>
      <c r="B162" s="234">
        <v>0</v>
      </c>
      <c r="C162" s="345">
        <v>0</v>
      </c>
      <c r="D162" s="157">
        <v>0</v>
      </c>
      <c r="E162" s="179">
        <v>0</v>
      </c>
      <c r="F162" s="179"/>
      <c r="G162" s="179"/>
      <c r="H162" s="179"/>
      <c r="I162" s="201"/>
    </row>
    <row r="163" spans="1:9" ht="15.75" customHeight="1" thickBot="1">
      <c r="A163" s="251" t="s">
        <v>136</v>
      </c>
      <c r="B163" s="234">
        <v>0</v>
      </c>
      <c r="C163" s="877">
        <v>3.5</v>
      </c>
      <c r="D163" s="157">
        <v>7.8</v>
      </c>
      <c r="E163" s="179">
        <v>8.1999999999999993</v>
      </c>
      <c r="F163" s="179"/>
      <c r="G163" s="179"/>
      <c r="H163" s="179"/>
      <c r="I163" s="201"/>
    </row>
    <row r="164" spans="1:9" ht="15.75" customHeight="1">
      <c r="A164" s="311" t="s">
        <v>536</v>
      </c>
      <c r="B164" s="245"/>
      <c r="C164" s="245"/>
      <c r="D164" s="184"/>
      <c r="E164" s="180"/>
      <c r="F164" s="180"/>
      <c r="G164" s="180"/>
      <c r="H164" s="180"/>
      <c r="I164" s="463"/>
    </row>
    <row r="165" spans="1:9" ht="15.75" customHeight="1">
      <c r="A165" s="315" t="s">
        <v>141</v>
      </c>
      <c r="B165" s="241">
        <v>0</v>
      </c>
      <c r="C165" s="241">
        <v>0</v>
      </c>
      <c r="D165" s="241">
        <v>0</v>
      </c>
      <c r="E165" s="343">
        <v>0</v>
      </c>
      <c r="F165" s="179"/>
      <c r="G165" s="179"/>
      <c r="H165" s="179"/>
      <c r="I165" s="201"/>
    </row>
    <row r="166" spans="1:9" ht="15.75" customHeight="1">
      <c r="A166" s="315" t="s">
        <v>142</v>
      </c>
      <c r="B166" s="241">
        <v>0</v>
      </c>
      <c r="C166" s="241">
        <v>0</v>
      </c>
      <c r="D166" s="241">
        <v>0</v>
      </c>
      <c r="E166" s="343">
        <v>0</v>
      </c>
      <c r="F166" s="179"/>
      <c r="G166" s="179"/>
      <c r="H166" s="179"/>
      <c r="I166" s="201"/>
    </row>
    <row r="167" spans="1:9" ht="15.75" customHeight="1">
      <c r="A167" s="315" t="s">
        <v>143</v>
      </c>
      <c r="B167" s="241">
        <v>0</v>
      </c>
      <c r="C167" s="241">
        <v>0</v>
      </c>
      <c r="D167" s="241">
        <v>0</v>
      </c>
      <c r="E167" s="343">
        <v>0</v>
      </c>
      <c r="F167" s="179"/>
      <c r="G167" s="179"/>
      <c r="H167" s="179"/>
      <c r="I167" s="201"/>
    </row>
    <row r="168" spans="1:9" ht="15.75" customHeight="1" thickBot="1">
      <c r="A168" s="251" t="s">
        <v>144</v>
      </c>
      <c r="B168" s="246">
        <v>0</v>
      </c>
      <c r="C168" s="246">
        <v>0</v>
      </c>
      <c r="D168" s="246">
        <v>0</v>
      </c>
      <c r="E168" s="344">
        <v>0</v>
      </c>
      <c r="F168" s="200"/>
      <c r="G168" s="200"/>
      <c r="H168" s="200"/>
      <c r="I168" s="466"/>
    </row>
    <row r="169" spans="1:9" ht="28.5" customHeight="1">
      <c r="A169" s="311" t="s">
        <v>537</v>
      </c>
      <c r="B169" s="245"/>
      <c r="C169" s="245"/>
      <c r="D169" s="245"/>
      <c r="E169" s="180" t="s">
        <v>2017</v>
      </c>
      <c r="F169" s="180"/>
      <c r="G169" s="180"/>
      <c r="H169" s="180"/>
      <c r="I169" s="463"/>
    </row>
    <row r="170" spans="1:9" ht="15" customHeight="1">
      <c r="A170" s="315" t="s">
        <v>142</v>
      </c>
      <c r="B170" s="234">
        <v>0</v>
      </c>
      <c r="C170" s="234">
        <v>0</v>
      </c>
      <c r="D170" s="234">
        <v>0</v>
      </c>
      <c r="E170" s="179">
        <v>0</v>
      </c>
      <c r="F170" s="179"/>
      <c r="G170" s="179"/>
      <c r="H170" s="179"/>
      <c r="I170" s="201"/>
    </row>
    <row r="171" spans="1:9" ht="15" customHeight="1" thickBot="1">
      <c r="A171" s="251" t="s">
        <v>144</v>
      </c>
      <c r="B171" s="252">
        <v>0</v>
      </c>
      <c r="C171" s="252">
        <v>0</v>
      </c>
      <c r="D171" s="252">
        <v>0</v>
      </c>
      <c r="E171" s="28">
        <v>0</v>
      </c>
      <c r="F171" s="28"/>
      <c r="G171" s="28"/>
      <c r="H171" s="28"/>
      <c r="I171" s="29"/>
    </row>
    <row r="172" spans="1:9" ht="13.5" thickBot="1">
      <c r="A172" s="310"/>
      <c r="B172" s="267"/>
    </row>
    <row r="173" spans="1:9" ht="15.75" customHeight="1" thickBot="1">
      <c r="A173" s="376" t="s">
        <v>42</v>
      </c>
      <c r="B173" s="232">
        <v>2013</v>
      </c>
      <c r="C173" s="175">
        <v>2014</v>
      </c>
      <c r="D173" s="232">
        <v>2015</v>
      </c>
      <c r="E173" s="175">
        <v>2016</v>
      </c>
      <c r="F173" s="175">
        <v>2017</v>
      </c>
      <c r="G173" s="175">
        <v>2018</v>
      </c>
      <c r="H173" s="175">
        <v>2019</v>
      </c>
      <c r="I173" s="465">
        <v>2020</v>
      </c>
    </row>
    <row r="174" spans="1:9" ht="15" customHeight="1">
      <c r="A174" s="368" t="s">
        <v>1242</v>
      </c>
      <c r="B174" s="230">
        <v>8</v>
      </c>
      <c r="C174" s="188">
        <v>8</v>
      </c>
      <c r="D174" s="188">
        <v>8</v>
      </c>
      <c r="E174" s="188">
        <v>8</v>
      </c>
      <c r="F174" s="196"/>
      <c r="G174" s="196"/>
      <c r="H174" s="196"/>
      <c r="I174" s="488"/>
    </row>
    <row r="175" spans="1:9" ht="15" customHeight="1">
      <c r="A175" s="369" t="s">
        <v>1266</v>
      </c>
      <c r="B175" s="185">
        <v>0</v>
      </c>
      <c r="C175" s="189">
        <v>0</v>
      </c>
      <c r="D175" s="189">
        <v>0</v>
      </c>
      <c r="E175" s="189">
        <v>0</v>
      </c>
      <c r="F175" s="197"/>
      <c r="G175" s="197"/>
      <c r="H175" s="197"/>
      <c r="I175" s="489"/>
    </row>
    <row r="176" spans="1:9" ht="15" customHeight="1">
      <c r="A176" s="369" t="s">
        <v>1267</v>
      </c>
      <c r="B176" s="305">
        <v>4</v>
      </c>
      <c r="C176" s="189">
        <v>5</v>
      </c>
      <c r="D176" s="189">
        <v>5</v>
      </c>
      <c r="E176" s="189">
        <v>8</v>
      </c>
      <c r="F176" s="197"/>
      <c r="G176" s="197"/>
      <c r="H176" s="197"/>
      <c r="I176" s="489"/>
    </row>
    <row r="177" spans="1:9" ht="15" customHeight="1">
      <c r="A177" s="470" t="s">
        <v>1268</v>
      </c>
      <c r="B177" s="471">
        <v>4</v>
      </c>
      <c r="C177" s="243">
        <v>3</v>
      </c>
      <c r="D177" s="243">
        <v>2</v>
      </c>
      <c r="E177" s="243">
        <v>0</v>
      </c>
      <c r="F177" s="244"/>
      <c r="G177" s="244"/>
      <c r="H177" s="244"/>
      <c r="I177" s="491"/>
    </row>
    <row r="178" spans="1:9" ht="15" customHeight="1" thickBot="1">
      <c r="A178" s="317" t="s">
        <v>1754</v>
      </c>
      <c r="B178" s="309">
        <v>0</v>
      </c>
      <c r="C178" s="28">
        <v>0</v>
      </c>
      <c r="D178" s="28">
        <v>1</v>
      </c>
      <c r="E178" s="28">
        <v>0</v>
      </c>
      <c r="F178" s="84"/>
      <c r="G178" s="84"/>
      <c r="H178" s="84"/>
      <c r="I178" s="29"/>
    </row>
    <row r="179" spans="1:9" ht="13.5" customHeight="1" thickBot="1">
      <c r="A179" s="372"/>
      <c r="B179" s="268"/>
      <c r="C179" s="190"/>
      <c r="D179" s="453"/>
      <c r="E179" s="190"/>
      <c r="F179" s="190"/>
      <c r="G179" s="190"/>
      <c r="H179" s="190"/>
      <c r="I179" s="190"/>
    </row>
    <row r="180" spans="1:9" ht="19.5" customHeight="1" thickBot="1">
      <c r="A180" s="373" t="s">
        <v>1269</v>
      </c>
      <c r="B180" s="879">
        <v>2013</v>
      </c>
      <c r="C180" s="875">
        <v>2014</v>
      </c>
      <c r="D180" s="879">
        <v>2015</v>
      </c>
      <c r="E180" s="875">
        <v>2016</v>
      </c>
      <c r="F180" s="875">
        <v>2017</v>
      </c>
      <c r="G180" s="875">
        <v>2018</v>
      </c>
      <c r="H180" s="875">
        <v>2019</v>
      </c>
      <c r="I180" s="464">
        <v>2020</v>
      </c>
    </row>
    <row r="181" spans="1:9" ht="27" customHeight="1">
      <c r="A181" s="311" t="s">
        <v>538</v>
      </c>
      <c r="B181" s="184"/>
      <c r="C181" s="180"/>
      <c r="D181" s="184"/>
      <c r="E181" s="180"/>
      <c r="F181" s="180"/>
      <c r="G181" s="180"/>
      <c r="H181" s="180"/>
      <c r="I181" s="463"/>
    </row>
    <row r="182" spans="1:9" ht="14.25" customHeight="1">
      <c r="A182" s="315" t="s">
        <v>145</v>
      </c>
      <c r="B182" s="185">
        <v>0</v>
      </c>
      <c r="C182" s="179">
        <v>0</v>
      </c>
      <c r="D182" s="157">
        <v>0</v>
      </c>
      <c r="E182" s="179">
        <v>34</v>
      </c>
      <c r="F182" s="179"/>
      <c r="G182" s="179"/>
      <c r="H182" s="179"/>
      <c r="I182" s="201"/>
    </row>
    <row r="183" spans="1:9" ht="14.25" customHeight="1">
      <c r="A183" s="315" t="s">
        <v>146</v>
      </c>
      <c r="B183" s="185">
        <v>0</v>
      </c>
      <c r="C183" s="179">
        <v>0</v>
      </c>
      <c r="D183" s="157">
        <v>0</v>
      </c>
      <c r="E183" s="179">
        <v>0</v>
      </c>
      <c r="F183" s="179"/>
      <c r="G183" s="179"/>
      <c r="H183" s="179"/>
      <c r="I183" s="201"/>
    </row>
    <row r="184" spans="1:9" ht="14.25" customHeight="1">
      <c r="A184" s="315" t="s">
        <v>147</v>
      </c>
      <c r="B184" s="185">
        <v>90</v>
      </c>
      <c r="C184" s="179">
        <v>89</v>
      </c>
      <c r="D184" s="157">
        <v>104</v>
      </c>
      <c r="E184" s="179">
        <v>125</v>
      </c>
      <c r="F184" s="179"/>
      <c r="G184" s="179"/>
      <c r="H184" s="179"/>
      <c r="I184" s="201"/>
    </row>
    <row r="185" spans="1:9" ht="14.25" customHeight="1" thickBot="1">
      <c r="A185" s="377" t="s">
        <v>136</v>
      </c>
      <c r="B185" s="185">
        <v>79</v>
      </c>
      <c r="C185" s="876">
        <v>78.099999999999994</v>
      </c>
      <c r="D185" s="454">
        <v>100</v>
      </c>
      <c r="E185" s="876">
        <v>100</v>
      </c>
      <c r="F185" s="876"/>
      <c r="G185" s="876"/>
      <c r="H185" s="876"/>
      <c r="I185" s="477"/>
    </row>
    <row r="186" spans="1:9" ht="14.25" customHeight="1">
      <c r="A186" s="311" t="s">
        <v>539</v>
      </c>
      <c r="B186" s="184"/>
      <c r="C186" s="180"/>
      <c r="D186" s="184"/>
      <c r="E186" s="180"/>
      <c r="F186" s="180"/>
      <c r="G186" s="180"/>
      <c r="H186" s="180"/>
      <c r="I186" s="463"/>
    </row>
    <row r="187" spans="1:9" ht="14.25" customHeight="1">
      <c r="A187" s="315" t="s">
        <v>148</v>
      </c>
      <c r="B187" s="157">
        <v>94</v>
      </c>
      <c r="C187" s="179">
        <v>145</v>
      </c>
      <c r="D187" s="157">
        <v>206</v>
      </c>
      <c r="E187" s="179">
        <v>243</v>
      </c>
      <c r="F187" s="179"/>
      <c r="G187" s="179"/>
      <c r="H187" s="179"/>
      <c r="I187" s="201"/>
    </row>
    <row r="188" spans="1:9" ht="14.25" customHeight="1" thickBot="1">
      <c r="A188" s="251" t="s">
        <v>136</v>
      </c>
      <c r="B188" s="233">
        <v>80.3</v>
      </c>
      <c r="C188" s="200">
        <v>83.3</v>
      </c>
      <c r="D188" s="233">
        <v>88.7</v>
      </c>
      <c r="E188" s="200">
        <v>93.4</v>
      </c>
      <c r="F188" s="200"/>
      <c r="G188" s="200"/>
      <c r="H188" s="200"/>
      <c r="I188" s="466"/>
    </row>
    <row r="189" spans="1:9" ht="14.25" customHeight="1">
      <c r="A189" s="311" t="s">
        <v>540</v>
      </c>
      <c r="B189" s="245"/>
      <c r="C189" s="180"/>
      <c r="D189" s="184"/>
      <c r="E189" s="180"/>
      <c r="F189" s="180"/>
      <c r="G189" s="180"/>
      <c r="H189" s="180"/>
      <c r="I189" s="463"/>
    </row>
    <row r="190" spans="1:9" ht="14.25" customHeight="1">
      <c r="A190" s="315" t="s">
        <v>149</v>
      </c>
      <c r="B190" s="187">
        <v>60</v>
      </c>
      <c r="C190" s="179">
        <v>66</v>
      </c>
      <c r="D190" s="157">
        <v>66</v>
      </c>
      <c r="E190" s="179">
        <v>60</v>
      </c>
      <c r="F190" s="179"/>
      <c r="G190" s="179"/>
      <c r="H190" s="179"/>
      <c r="I190" s="201"/>
    </row>
    <row r="191" spans="1:9" ht="14.25" customHeight="1" thickBot="1">
      <c r="A191" s="251" t="s">
        <v>150</v>
      </c>
      <c r="B191" s="231">
        <v>93.7</v>
      </c>
      <c r="C191" s="179">
        <v>100</v>
      </c>
      <c r="D191" s="157">
        <v>100</v>
      </c>
      <c r="E191" s="179">
        <v>100</v>
      </c>
      <c r="F191" s="179"/>
      <c r="G191" s="179"/>
      <c r="H191" s="179"/>
      <c r="I191" s="201"/>
    </row>
    <row r="192" spans="1:9" ht="14.25" customHeight="1">
      <c r="A192" s="311" t="s">
        <v>541</v>
      </c>
      <c r="B192" s="245"/>
      <c r="C192" s="245"/>
      <c r="D192" s="245"/>
      <c r="E192" s="180" t="s">
        <v>2015</v>
      </c>
      <c r="F192" s="180"/>
      <c r="G192" s="180"/>
      <c r="H192" s="180"/>
      <c r="I192" s="463"/>
    </row>
    <row r="193" spans="1:9" ht="14.25" customHeight="1">
      <c r="A193" s="315" t="s">
        <v>151</v>
      </c>
      <c r="B193" s="234">
        <v>0</v>
      </c>
      <c r="C193" s="234">
        <v>0</v>
      </c>
      <c r="D193" s="234">
        <v>0</v>
      </c>
      <c r="E193" s="179">
        <v>0</v>
      </c>
      <c r="F193" s="179"/>
      <c r="G193" s="179"/>
      <c r="H193" s="179"/>
      <c r="I193" s="201"/>
    </row>
    <row r="194" spans="1:9" ht="14.25" customHeight="1" thickBot="1">
      <c r="A194" s="251" t="s">
        <v>152</v>
      </c>
      <c r="B194" s="234">
        <v>0</v>
      </c>
      <c r="C194" s="234">
        <v>0</v>
      </c>
      <c r="D194" s="234">
        <v>0</v>
      </c>
      <c r="E194" s="179">
        <v>0</v>
      </c>
      <c r="F194" s="179"/>
      <c r="G194" s="179"/>
      <c r="H194" s="179"/>
      <c r="I194" s="201"/>
    </row>
    <row r="195" spans="1:9" ht="27" customHeight="1">
      <c r="A195" s="311" t="s">
        <v>542</v>
      </c>
      <c r="B195" s="240"/>
      <c r="C195" s="240"/>
      <c r="D195" s="184"/>
      <c r="E195" s="180"/>
      <c r="F195" s="180"/>
      <c r="G195" s="180"/>
      <c r="H195" s="180"/>
      <c r="I195" s="463"/>
    </row>
    <row r="196" spans="1:9" ht="16.5" customHeight="1" thickBot="1">
      <c r="A196" s="251" t="s">
        <v>153</v>
      </c>
      <c r="B196" s="241">
        <v>0</v>
      </c>
      <c r="C196" s="241">
        <v>0</v>
      </c>
      <c r="D196" s="157">
        <v>3</v>
      </c>
      <c r="E196" s="179">
        <v>14</v>
      </c>
      <c r="F196" s="179"/>
      <c r="G196" s="179"/>
      <c r="H196" s="179"/>
      <c r="I196" s="201"/>
    </row>
    <row r="197" spans="1:9" ht="15" customHeight="1">
      <c r="A197" s="311" t="s">
        <v>543</v>
      </c>
      <c r="B197" s="184"/>
      <c r="C197" s="180"/>
      <c r="D197" s="184"/>
      <c r="E197" s="180"/>
      <c r="F197" s="180"/>
      <c r="G197" s="180"/>
      <c r="H197" s="180"/>
      <c r="I197" s="463"/>
    </row>
    <row r="198" spans="1:9" ht="31.5" customHeight="1" thickBot="1">
      <c r="A198" s="251" t="s">
        <v>154</v>
      </c>
      <c r="B198" s="233">
        <v>387</v>
      </c>
      <c r="C198" s="200">
        <v>412</v>
      </c>
      <c r="D198" s="233">
        <v>424</v>
      </c>
      <c r="E198" s="200">
        <v>437</v>
      </c>
      <c r="F198" s="200"/>
      <c r="G198" s="200"/>
      <c r="H198" s="200"/>
      <c r="I198" s="466"/>
    </row>
    <row r="199" spans="1:9" ht="27" customHeight="1">
      <c r="A199" s="311" t="s">
        <v>544</v>
      </c>
      <c r="B199" s="245"/>
      <c r="C199" s="245"/>
      <c r="D199" s="1005" t="s">
        <v>2018</v>
      </c>
      <c r="E199" s="1006"/>
      <c r="F199" s="180"/>
      <c r="G199" s="180"/>
      <c r="H199" s="180"/>
      <c r="I199" s="463"/>
    </row>
    <row r="200" spans="1:9">
      <c r="A200" s="315" t="s">
        <v>155</v>
      </c>
      <c r="B200" s="234">
        <v>0</v>
      </c>
      <c r="C200" s="234">
        <v>0</v>
      </c>
      <c r="D200" s="234">
        <v>0</v>
      </c>
      <c r="E200" s="354">
        <v>0</v>
      </c>
      <c r="F200" s="179"/>
      <c r="G200" s="179"/>
      <c r="H200" s="179"/>
      <c r="I200" s="201"/>
    </row>
    <row r="201" spans="1:9" ht="13.5" thickBot="1">
      <c r="A201" s="251" t="s">
        <v>156</v>
      </c>
      <c r="B201" s="252">
        <v>0</v>
      </c>
      <c r="C201" s="252">
        <v>0</v>
      </c>
      <c r="D201" s="252">
        <v>0</v>
      </c>
      <c r="E201" s="536">
        <v>0</v>
      </c>
      <c r="F201" s="200"/>
      <c r="G201" s="200"/>
      <c r="H201" s="200"/>
      <c r="I201" s="466"/>
    </row>
    <row r="202" spans="1:9" ht="15" customHeight="1">
      <c r="A202" s="311" t="s">
        <v>545</v>
      </c>
      <c r="B202" s="245"/>
      <c r="C202" s="245"/>
      <c r="D202" s="245"/>
      <c r="E202" s="780"/>
      <c r="F202" s="180"/>
      <c r="G202" s="180"/>
      <c r="H202" s="180"/>
      <c r="I202" s="463"/>
    </row>
    <row r="203" spans="1:9" ht="15.75" customHeight="1">
      <c r="A203" s="315" t="s">
        <v>157</v>
      </c>
      <c r="B203" s="234">
        <v>214</v>
      </c>
      <c r="C203" s="234">
        <v>224</v>
      </c>
      <c r="D203" s="234">
        <v>207</v>
      </c>
      <c r="E203" s="179">
        <v>198</v>
      </c>
      <c r="F203" s="179"/>
      <c r="G203" s="179"/>
      <c r="H203" s="179"/>
      <c r="I203" s="201"/>
    </row>
    <row r="204" spans="1:9" ht="13.5" thickBot="1">
      <c r="A204" s="251" t="s">
        <v>158</v>
      </c>
      <c r="B204" s="886" t="s">
        <v>2208</v>
      </c>
      <c r="C204" s="886" t="s">
        <v>2209</v>
      </c>
      <c r="D204" s="886" t="s">
        <v>2210</v>
      </c>
      <c r="E204" s="461" t="s">
        <v>2211</v>
      </c>
      <c r="F204" s="28"/>
      <c r="G204" s="28"/>
      <c r="H204" s="28"/>
      <c r="I204" s="29"/>
    </row>
    <row r="205" spans="1:9" ht="44.25" customHeight="1">
      <c r="A205" s="311" t="s">
        <v>2019</v>
      </c>
      <c r="B205" s="245"/>
      <c r="C205" s="245"/>
      <c r="D205" s="245"/>
      <c r="E205" s="780"/>
      <c r="F205" s="180"/>
      <c r="G205" s="180"/>
      <c r="H205" s="180"/>
      <c r="I205" s="463"/>
    </row>
    <row r="206" spans="1:9" ht="15.75" customHeight="1">
      <c r="A206" s="315" t="s">
        <v>2020</v>
      </c>
      <c r="B206" s="234"/>
      <c r="C206" s="234"/>
      <c r="D206" s="234"/>
      <c r="E206" s="179">
        <v>8</v>
      </c>
      <c r="F206" s="179"/>
      <c r="G206" s="179"/>
      <c r="H206" s="179"/>
      <c r="I206" s="201"/>
    </row>
    <row r="207" spans="1:9" ht="15.95" customHeight="1" thickBot="1">
      <c r="A207" s="251" t="s">
        <v>2021</v>
      </c>
      <c r="B207" s="252"/>
      <c r="C207" s="252"/>
      <c r="D207" s="252"/>
      <c r="E207" s="28">
        <v>0</v>
      </c>
      <c r="F207" s="28"/>
      <c r="G207" s="28"/>
      <c r="H207" s="28"/>
      <c r="I207" s="29"/>
    </row>
    <row r="208" spans="1:9" ht="15.95" customHeight="1" thickBot="1">
      <c r="A208" s="310"/>
      <c r="B208" s="267"/>
    </row>
    <row r="209" spans="1:9" ht="15.95" customHeight="1" thickBot="1">
      <c r="A209" s="371" t="s">
        <v>43</v>
      </c>
      <c r="B209" s="879">
        <v>2013</v>
      </c>
      <c r="C209" s="875">
        <v>2014</v>
      </c>
      <c r="D209" s="879">
        <v>2015</v>
      </c>
      <c r="E209" s="875">
        <v>2016</v>
      </c>
      <c r="F209" s="875">
        <v>2017</v>
      </c>
      <c r="G209" s="875">
        <v>2018</v>
      </c>
      <c r="H209" s="875">
        <v>2019</v>
      </c>
      <c r="I209" s="464">
        <v>2020</v>
      </c>
    </row>
    <row r="210" spans="1:9" ht="15.95" customHeight="1">
      <c r="A210" s="368" t="s">
        <v>1242</v>
      </c>
      <c r="B210" s="230">
        <v>3</v>
      </c>
      <c r="C210" s="230">
        <v>3</v>
      </c>
      <c r="D210" s="230">
        <v>3</v>
      </c>
      <c r="E210" s="230">
        <v>3</v>
      </c>
      <c r="F210" s="196"/>
      <c r="G210" s="196"/>
      <c r="H210" s="196"/>
      <c r="I210" s="488"/>
    </row>
    <row r="211" spans="1:9" ht="13.5" customHeight="1">
      <c r="A211" s="369" t="s">
        <v>1266</v>
      </c>
      <c r="B211" s="185">
        <v>0</v>
      </c>
      <c r="C211" s="185">
        <v>0</v>
      </c>
      <c r="D211" s="185">
        <v>0</v>
      </c>
      <c r="E211" s="185">
        <v>0</v>
      </c>
      <c r="F211" s="197"/>
      <c r="G211" s="197"/>
      <c r="H211" s="197"/>
      <c r="I211" s="489"/>
    </row>
    <row r="212" spans="1:9" ht="13.5" customHeight="1">
      <c r="A212" s="369" t="s">
        <v>1267</v>
      </c>
      <c r="B212" s="781">
        <v>3</v>
      </c>
      <c r="C212" s="781">
        <v>3</v>
      </c>
      <c r="D212" s="781">
        <v>3</v>
      </c>
      <c r="E212" s="781">
        <v>3</v>
      </c>
      <c r="F212" s="197"/>
      <c r="G212" s="197"/>
      <c r="H212" s="197"/>
      <c r="I212" s="489"/>
    </row>
    <row r="213" spans="1:9" ht="13.5" customHeight="1" thickBot="1">
      <c r="A213" s="317" t="s">
        <v>1268</v>
      </c>
      <c r="B213" s="231">
        <v>0</v>
      </c>
      <c r="C213" s="231">
        <v>0</v>
      </c>
      <c r="D213" s="231">
        <v>0</v>
      </c>
      <c r="E213" s="231">
        <v>0</v>
      </c>
      <c r="F213" s="84"/>
      <c r="G213" s="84"/>
      <c r="H213" s="84"/>
      <c r="I213" s="29"/>
    </row>
    <row r="214" spans="1:9" ht="13.5" customHeight="1" thickBot="1">
      <c r="A214" s="372"/>
      <c r="B214" s="268"/>
      <c r="C214" s="190"/>
      <c r="D214" s="453"/>
      <c r="E214" s="190"/>
      <c r="F214" s="190"/>
      <c r="G214" s="190"/>
      <c r="H214" s="190"/>
      <c r="I214" s="190"/>
    </row>
    <row r="215" spans="1:9" ht="14.25" customHeight="1" thickBot="1">
      <c r="A215" s="373" t="s">
        <v>1269</v>
      </c>
      <c r="B215" s="879">
        <v>2013</v>
      </c>
      <c r="C215" s="875">
        <v>2014</v>
      </c>
      <c r="D215" s="879">
        <v>2015</v>
      </c>
      <c r="E215" s="875">
        <v>2016</v>
      </c>
      <c r="F215" s="875">
        <v>2017</v>
      </c>
      <c r="G215" s="875">
        <v>2018</v>
      </c>
      <c r="H215" s="875">
        <v>2019</v>
      </c>
      <c r="I215" s="464">
        <v>2020</v>
      </c>
    </row>
    <row r="216" spans="1:9" ht="17.25" customHeight="1">
      <c r="A216" s="311" t="s">
        <v>508</v>
      </c>
      <c r="B216" s="184"/>
      <c r="C216" s="180"/>
      <c r="D216" s="184"/>
      <c r="E216" s="180"/>
      <c r="F216" s="180"/>
      <c r="G216" s="180"/>
      <c r="H216" s="180"/>
      <c r="I216" s="463"/>
    </row>
    <row r="217" spans="1:9" ht="13.5" thickBot="1">
      <c r="A217" s="251" t="s">
        <v>159</v>
      </c>
      <c r="B217" s="157">
        <v>4</v>
      </c>
      <c r="C217" s="179">
        <v>3</v>
      </c>
      <c r="D217" s="234">
        <v>4</v>
      </c>
      <c r="E217" s="179">
        <v>5</v>
      </c>
      <c r="F217" s="179"/>
      <c r="G217" s="179"/>
      <c r="H217" s="179"/>
      <c r="I217" s="201"/>
    </row>
    <row r="218" spans="1:9" ht="25.5">
      <c r="A218" s="311" t="s">
        <v>546</v>
      </c>
      <c r="B218" s="184"/>
      <c r="C218" s="180"/>
      <c r="D218" s="184"/>
      <c r="E218" s="180"/>
      <c r="F218" s="180"/>
      <c r="G218" s="180"/>
      <c r="H218" s="180"/>
      <c r="I218" s="463"/>
    </row>
    <row r="219" spans="1:9" ht="27" customHeight="1" thickBot="1">
      <c r="A219" s="251" t="s">
        <v>160</v>
      </c>
      <c r="B219" s="157">
        <v>2</v>
      </c>
      <c r="C219" s="179">
        <v>1</v>
      </c>
      <c r="D219" s="157">
        <v>1</v>
      </c>
      <c r="E219" s="179">
        <v>1</v>
      </c>
      <c r="F219" s="179"/>
      <c r="G219" s="179"/>
      <c r="H219" s="179"/>
      <c r="I219" s="201"/>
    </row>
    <row r="220" spans="1:9">
      <c r="A220" s="311" t="s">
        <v>547</v>
      </c>
      <c r="B220" s="184"/>
      <c r="C220" s="180"/>
      <c r="D220" s="184"/>
      <c r="E220" s="180"/>
      <c r="F220" s="180"/>
      <c r="G220" s="180"/>
      <c r="H220" s="180"/>
      <c r="I220" s="463"/>
    </row>
    <row r="221" spans="1:9" ht="15.75" customHeight="1">
      <c r="A221" s="315" t="s">
        <v>161</v>
      </c>
      <c r="B221" s="185">
        <v>1</v>
      </c>
      <c r="C221" s="179">
        <v>1</v>
      </c>
      <c r="D221" s="179">
        <v>1</v>
      </c>
      <c r="E221" s="179">
        <v>1</v>
      </c>
      <c r="F221" s="179"/>
      <c r="G221" s="179"/>
      <c r="H221" s="179"/>
      <c r="I221" s="201"/>
    </row>
    <row r="222" spans="1:9" ht="15.95" customHeight="1" thickBot="1">
      <c r="A222" s="251" t="s">
        <v>162</v>
      </c>
      <c r="B222" s="231">
        <v>3</v>
      </c>
      <c r="C222" s="30">
        <v>3</v>
      </c>
      <c r="D222" s="30">
        <v>3</v>
      </c>
      <c r="E222" s="28">
        <v>4</v>
      </c>
      <c r="F222" s="28"/>
      <c r="G222" s="28"/>
      <c r="H222" s="28"/>
      <c r="I222" s="29"/>
    </row>
    <row r="223" spans="1:9" ht="15.95" customHeight="1" thickBot="1">
      <c r="A223" s="310"/>
      <c r="B223" s="267"/>
    </row>
    <row r="224" spans="1:9" ht="15.95" customHeight="1" thickBot="1">
      <c r="A224" s="371" t="s">
        <v>804</v>
      </c>
      <c r="B224" s="879">
        <v>2013</v>
      </c>
      <c r="C224" s="875">
        <v>2014</v>
      </c>
      <c r="D224" s="879">
        <v>2015</v>
      </c>
      <c r="E224" s="875">
        <v>2016</v>
      </c>
      <c r="F224" s="875">
        <v>2017</v>
      </c>
      <c r="G224" s="875">
        <v>2018</v>
      </c>
      <c r="H224" s="875">
        <v>2019</v>
      </c>
      <c r="I224" s="464">
        <v>2020</v>
      </c>
    </row>
    <row r="225" spans="1:59" ht="15" customHeight="1">
      <c r="A225" s="368" t="s">
        <v>1242</v>
      </c>
      <c r="B225" s="230">
        <v>3</v>
      </c>
      <c r="C225" s="230">
        <v>3</v>
      </c>
      <c r="D225" s="230">
        <v>3</v>
      </c>
      <c r="E225" s="230">
        <v>3</v>
      </c>
      <c r="F225" s="196"/>
      <c r="G225" s="196"/>
      <c r="H225" s="196"/>
      <c r="I225" s="488"/>
    </row>
    <row r="226" spans="1:59" ht="15" customHeight="1">
      <c r="A226" s="369" t="s">
        <v>1266</v>
      </c>
      <c r="B226" s="185">
        <v>0</v>
      </c>
      <c r="C226" s="185">
        <v>0</v>
      </c>
      <c r="D226" s="185">
        <v>0</v>
      </c>
      <c r="E226" s="185">
        <v>0</v>
      </c>
      <c r="F226" s="197"/>
      <c r="G226" s="197"/>
      <c r="H226" s="197"/>
      <c r="I226" s="489"/>
    </row>
    <row r="227" spans="1:59" ht="15" customHeight="1">
      <c r="A227" s="369" t="s">
        <v>1267</v>
      </c>
      <c r="B227" s="185">
        <v>3</v>
      </c>
      <c r="C227" s="185">
        <v>3</v>
      </c>
      <c r="D227" s="185">
        <v>3</v>
      </c>
      <c r="E227" s="185">
        <v>3</v>
      </c>
      <c r="F227" s="197"/>
      <c r="G227" s="197"/>
      <c r="H227" s="197"/>
      <c r="I227" s="489"/>
    </row>
    <row r="228" spans="1:59" ht="15" customHeight="1" thickBot="1">
      <c r="A228" s="317" t="s">
        <v>1268</v>
      </c>
      <c r="B228" s="231">
        <v>0</v>
      </c>
      <c r="C228" s="231">
        <v>0</v>
      </c>
      <c r="D228" s="231">
        <v>0</v>
      </c>
      <c r="E228" s="231">
        <v>0</v>
      </c>
      <c r="F228" s="84"/>
      <c r="G228" s="84"/>
      <c r="H228" s="84"/>
      <c r="I228" s="29"/>
    </row>
    <row r="229" spans="1:59" ht="13.5" thickBot="1">
      <c r="A229" s="378"/>
      <c r="B229" s="270"/>
      <c r="C229" s="198"/>
      <c r="D229" s="455"/>
      <c r="E229" s="198"/>
      <c r="F229" s="198"/>
      <c r="G229" s="198"/>
      <c r="H229" s="198"/>
      <c r="I229" s="198"/>
    </row>
    <row r="230" spans="1:59" ht="15.75" customHeight="1" thickBot="1">
      <c r="A230" s="379" t="s">
        <v>1269</v>
      </c>
      <c r="B230" s="232">
        <v>2013</v>
      </c>
      <c r="C230" s="175">
        <v>2014</v>
      </c>
      <c r="D230" s="232">
        <v>2015</v>
      </c>
      <c r="E230" s="175">
        <v>2016</v>
      </c>
      <c r="F230" s="175">
        <v>2017</v>
      </c>
      <c r="G230" s="175">
        <v>2018</v>
      </c>
      <c r="H230" s="175">
        <v>2019</v>
      </c>
      <c r="I230" s="465">
        <v>2020</v>
      </c>
    </row>
    <row r="231" spans="1:59" ht="15" customHeight="1">
      <c r="A231" s="311" t="s">
        <v>548</v>
      </c>
      <c r="B231" s="184"/>
      <c r="C231" s="180"/>
      <c r="D231" s="184"/>
      <c r="E231" s="180"/>
      <c r="F231" s="180"/>
      <c r="G231" s="180"/>
      <c r="H231" s="180"/>
      <c r="I231" s="463"/>
    </row>
    <row r="232" spans="1:59" ht="13.5" customHeight="1">
      <c r="A232" s="315" t="s">
        <v>163</v>
      </c>
      <c r="B232" s="234">
        <v>0</v>
      </c>
      <c r="C232" s="179">
        <v>0</v>
      </c>
      <c r="D232" s="179">
        <v>0</v>
      </c>
      <c r="E232" s="179">
        <v>0</v>
      </c>
      <c r="F232" s="179"/>
      <c r="G232" s="179"/>
      <c r="H232" s="179"/>
      <c r="I232" s="201"/>
    </row>
    <row r="233" spans="1:59" ht="16.5" customHeight="1" thickBot="1">
      <c r="A233" s="251" t="s">
        <v>164</v>
      </c>
      <c r="B233" s="252">
        <v>0</v>
      </c>
      <c r="C233" s="200">
        <v>0</v>
      </c>
      <c r="D233" s="200">
        <v>0</v>
      </c>
      <c r="E233" s="200">
        <v>0</v>
      </c>
      <c r="F233" s="200"/>
      <c r="G233" s="200"/>
      <c r="H233" s="200"/>
      <c r="I233" s="466"/>
    </row>
    <row r="234" spans="1:59">
      <c r="A234" s="311" t="s">
        <v>549</v>
      </c>
      <c r="B234" s="184"/>
      <c r="C234" s="180"/>
      <c r="D234" s="184"/>
      <c r="E234" s="180"/>
      <c r="F234" s="180"/>
      <c r="G234" s="180"/>
      <c r="H234" s="180"/>
      <c r="I234" s="463"/>
    </row>
    <row r="235" spans="1:59">
      <c r="A235" s="315" t="s">
        <v>165</v>
      </c>
      <c r="B235" s="157" t="s">
        <v>1303</v>
      </c>
      <c r="C235" s="361" t="s">
        <v>1552</v>
      </c>
      <c r="D235" s="157">
        <v>0</v>
      </c>
      <c r="E235" s="157">
        <v>0</v>
      </c>
      <c r="F235" s="179"/>
      <c r="G235" s="179"/>
      <c r="H235" s="179"/>
      <c r="I235" s="201"/>
    </row>
    <row r="236" spans="1:59" ht="13.5" thickBot="1">
      <c r="A236" s="374" t="s">
        <v>166</v>
      </c>
      <c r="B236" s="185">
        <v>0</v>
      </c>
      <c r="C236" s="183">
        <v>0</v>
      </c>
      <c r="D236" s="321">
        <v>0</v>
      </c>
      <c r="E236" s="321">
        <v>0</v>
      </c>
      <c r="F236" s="183"/>
      <c r="G236" s="183"/>
      <c r="H236" s="183"/>
      <c r="I236" s="467"/>
    </row>
    <row r="237" spans="1:59" s="387" customFormat="1" ht="17.25" customHeight="1">
      <c r="A237" s="311" t="s">
        <v>550</v>
      </c>
      <c r="B237" s="184"/>
      <c r="C237" s="180"/>
      <c r="D237" s="184"/>
      <c r="E237" s="180"/>
      <c r="F237" s="180"/>
      <c r="G237" s="180"/>
      <c r="H237" s="180"/>
      <c r="I237" s="463"/>
      <c r="J237" s="889"/>
      <c r="K237" s="391"/>
      <c r="L237" s="391"/>
      <c r="M237" s="391"/>
      <c r="N237" s="391"/>
      <c r="O237" s="391"/>
      <c r="P237" s="391"/>
      <c r="Q237" s="391"/>
      <c r="R237" s="391"/>
      <c r="S237" s="391"/>
      <c r="T237" s="391"/>
      <c r="U237" s="391"/>
      <c r="V237" s="391"/>
      <c r="W237" s="391"/>
      <c r="X237" s="391"/>
      <c r="Y237" s="391"/>
      <c r="Z237" s="391"/>
      <c r="AA237" s="391"/>
      <c r="AB237" s="391"/>
      <c r="AC237" s="391"/>
      <c r="AD237" s="391"/>
      <c r="AE237" s="391"/>
      <c r="AF237" s="391"/>
      <c r="AG237" s="391"/>
      <c r="AH237" s="391"/>
      <c r="AI237" s="391"/>
      <c r="AJ237" s="391"/>
      <c r="AK237" s="391"/>
      <c r="AL237" s="391"/>
      <c r="AM237" s="391"/>
      <c r="AN237" s="391"/>
      <c r="AO237" s="391"/>
      <c r="AP237" s="391"/>
      <c r="AQ237" s="391"/>
      <c r="AR237" s="391"/>
      <c r="AS237" s="391"/>
      <c r="AT237" s="391"/>
      <c r="AU237" s="391"/>
      <c r="AV237" s="391"/>
      <c r="AW237" s="391"/>
      <c r="AX237" s="391"/>
      <c r="AY237" s="391"/>
      <c r="AZ237" s="391"/>
      <c r="BA237" s="391"/>
      <c r="BB237" s="391"/>
      <c r="BC237" s="391"/>
      <c r="BD237" s="391"/>
      <c r="BE237" s="391"/>
      <c r="BF237" s="391"/>
      <c r="BG237" s="391"/>
    </row>
    <row r="238" spans="1:59" s="387" customFormat="1" ht="15.95" customHeight="1" thickBot="1">
      <c r="A238" s="251" t="s">
        <v>167</v>
      </c>
      <c r="B238" s="313" t="s">
        <v>1333</v>
      </c>
      <c r="C238" s="362" t="s">
        <v>1553</v>
      </c>
      <c r="D238" s="231" t="s">
        <v>1755</v>
      </c>
      <c r="E238" s="28" t="s">
        <v>2022</v>
      </c>
      <c r="F238" s="28"/>
      <c r="G238" s="28"/>
      <c r="H238" s="28"/>
      <c r="I238" s="29"/>
      <c r="J238" s="889"/>
      <c r="K238" s="391"/>
      <c r="L238" s="391"/>
      <c r="M238" s="391"/>
      <c r="N238" s="391"/>
      <c r="O238" s="391"/>
      <c r="P238" s="391"/>
      <c r="Q238" s="391"/>
      <c r="R238" s="391"/>
      <c r="S238" s="391"/>
      <c r="T238" s="391"/>
      <c r="U238" s="391"/>
      <c r="V238" s="391"/>
      <c r="W238" s="391"/>
      <c r="X238" s="391"/>
      <c r="Y238" s="391"/>
      <c r="Z238" s="391"/>
      <c r="AA238" s="391"/>
      <c r="AB238" s="391"/>
      <c r="AC238" s="391"/>
      <c r="AD238" s="391"/>
      <c r="AE238" s="391"/>
      <c r="AF238" s="391"/>
      <c r="AG238" s="391"/>
      <c r="AH238" s="391"/>
      <c r="AI238" s="391"/>
      <c r="AJ238" s="391"/>
      <c r="AK238" s="391"/>
      <c r="AL238" s="391"/>
      <c r="AM238" s="391"/>
      <c r="AN238" s="391"/>
      <c r="AO238" s="391"/>
      <c r="AP238" s="391"/>
      <c r="AQ238" s="391"/>
      <c r="AR238" s="391"/>
      <c r="AS238" s="391"/>
      <c r="AT238" s="391"/>
      <c r="AU238" s="391"/>
      <c r="AV238" s="391"/>
      <c r="AW238" s="391"/>
      <c r="AX238" s="391"/>
      <c r="AY238" s="391"/>
      <c r="AZ238" s="391"/>
      <c r="BA238" s="391"/>
      <c r="BB238" s="391"/>
      <c r="BC238" s="391"/>
      <c r="BD238" s="391"/>
      <c r="BE238" s="391"/>
      <c r="BF238" s="391"/>
      <c r="BG238" s="391"/>
    </row>
    <row r="239" spans="1:59" s="387" customFormat="1" ht="15.95" customHeight="1" thickBot="1">
      <c r="A239" s="310"/>
      <c r="B239" s="267"/>
      <c r="C239" s="174"/>
      <c r="D239" s="452"/>
      <c r="E239" s="174"/>
      <c r="F239" s="174"/>
      <c r="G239" s="174"/>
      <c r="H239" s="174"/>
      <c r="I239" s="174"/>
      <c r="J239" s="889"/>
      <c r="K239" s="391"/>
      <c r="L239" s="391"/>
      <c r="M239" s="391"/>
      <c r="N239" s="391"/>
      <c r="O239" s="391"/>
      <c r="P239" s="391"/>
      <c r="Q239" s="391"/>
      <c r="R239" s="391"/>
      <c r="S239" s="391"/>
      <c r="T239" s="391"/>
      <c r="U239" s="391"/>
      <c r="V239" s="391"/>
      <c r="W239" s="391"/>
      <c r="X239" s="391"/>
      <c r="Y239" s="391"/>
      <c r="Z239" s="391"/>
      <c r="AA239" s="391"/>
      <c r="AB239" s="391"/>
      <c r="AC239" s="391"/>
      <c r="AD239" s="391"/>
      <c r="AE239" s="391"/>
      <c r="AF239" s="391"/>
      <c r="AG239" s="391"/>
      <c r="AH239" s="391"/>
      <c r="AI239" s="391"/>
      <c r="AJ239" s="391"/>
      <c r="AK239" s="391"/>
      <c r="AL239" s="391"/>
      <c r="AM239" s="391"/>
      <c r="AN239" s="391"/>
      <c r="AO239" s="391"/>
      <c r="AP239" s="391"/>
      <c r="AQ239" s="391"/>
      <c r="AR239" s="391"/>
      <c r="AS239" s="391"/>
      <c r="AT239" s="391"/>
      <c r="AU239" s="391"/>
      <c r="AV239" s="391"/>
      <c r="AW239" s="391"/>
      <c r="AX239" s="391"/>
      <c r="AY239" s="391"/>
      <c r="AZ239" s="391"/>
      <c r="BA239" s="391"/>
      <c r="BB239" s="391"/>
      <c r="BC239" s="391"/>
      <c r="BD239" s="391"/>
      <c r="BE239" s="391"/>
      <c r="BF239" s="391"/>
      <c r="BG239" s="391"/>
    </row>
    <row r="240" spans="1:59" s="387" customFormat="1" ht="28.5" customHeight="1" thickBot="1">
      <c r="A240" s="380" t="s">
        <v>44</v>
      </c>
      <c r="B240" s="277">
        <v>2013</v>
      </c>
      <c r="C240" s="542">
        <v>2014</v>
      </c>
      <c r="D240" s="277">
        <v>2015</v>
      </c>
      <c r="E240" s="542">
        <v>2016</v>
      </c>
      <c r="F240" s="542">
        <v>2017</v>
      </c>
      <c r="G240" s="542">
        <v>2018</v>
      </c>
      <c r="H240" s="542">
        <v>2019</v>
      </c>
      <c r="I240" s="543">
        <v>2020</v>
      </c>
      <c r="J240" s="889"/>
      <c r="K240" s="391"/>
      <c r="L240" s="391"/>
      <c r="M240" s="391"/>
      <c r="N240" s="391"/>
      <c r="O240" s="391"/>
      <c r="P240" s="391"/>
      <c r="Q240" s="391"/>
      <c r="R240" s="391"/>
      <c r="S240" s="391"/>
      <c r="T240" s="391"/>
      <c r="U240" s="391"/>
      <c r="V240" s="391"/>
      <c r="W240" s="391"/>
      <c r="X240" s="391"/>
      <c r="Y240" s="391"/>
      <c r="Z240" s="391"/>
      <c r="AA240" s="391"/>
      <c r="AB240" s="391"/>
      <c r="AC240" s="391"/>
      <c r="AD240" s="391"/>
      <c r="AE240" s="391"/>
      <c r="AF240" s="391"/>
      <c r="AG240" s="391"/>
      <c r="AH240" s="391"/>
      <c r="AI240" s="391"/>
      <c r="AJ240" s="391"/>
      <c r="AK240" s="391"/>
      <c r="AL240" s="391"/>
      <c r="AM240" s="391"/>
      <c r="AN240" s="391"/>
      <c r="AO240" s="391"/>
      <c r="AP240" s="391"/>
      <c r="AQ240" s="391"/>
      <c r="AR240" s="391"/>
      <c r="AS240" s="391"/>
      <c r="AT240" s="391"/>
      <c r="AU240" s="391"/>
      <c r="AV240" s="391"/>
      <c r="AW240" s="391"/>
      <c r="AX240" s="391"/>
      <c r="AY240" s="391"/>
      <c r="AZ240" s="391"/>
      <c r="BA240" s="391"/>
      <c r="BB240" s="391"/>
      <c r="BC240" s="391"/>
      <c r="BD240" s="391"/>
      <c r="BE240" s="391"/>
      <c r="BF240" s="391"/>
      <c r="BG240" s="391"/>
    </row>
    <row r="241" spans="1:59" s="387" customFormat="1" ht="15.95" customHeight="1">
      <c r="A241" s="368" t="s">
        <v>1242</v>
      </c>
      <c r="B241" s="555">
        <f>B247+B289+B317</f>
        <v>30</v>
      </c>
      <c r="C241" s="555">
        <f>C247+C289+C317</f>
        <v>30</v>
      </c>
      <c r="D241" s="555">
        <f>D247+D289+D317</f>
        <v>30</v>
      </c>
      <c r="E241" s="555">
        <f>E247+E289+E317</f>
        <v>30</v>
      </c>
      <c r="F241" s="546"/>
      <c r="G241" s="546"/>
      <c r="H241" s="546"/>
      <c r="I241" s="547"/>
      <c r="J241" s="889"/>
      <c r="K241" s="391"/>
      <c r="L241" s="391"/>
      <c r="M241" s="391"/>
      <c r="N241" s="391"/>
      <c r="O241" s="391"/>
      <c r="P241" s="391"/>
      <c r="Q241" s="391"/>
      <c r="R241" s="391"/>
      <c r="S241" s="391"/>
      <c r="T241" s="391"/>
      <c r="U241" s="391"/>
      <c r="V241" s="391"/>
      <c r="W241" s="391"/>
      <c r="X241" s="391"/>
      <c r="Y241" s="391"/>
      <c r="Z241" s="391"/>
      <c r="AA241" s="391"/>
      <c r="AB241" s="391"/>
      <c r="AC241" s="391"/>
      <c r="AD241" s="391"/>
      <c r="AE241" s="391"/>
      <c r="AF241" s="391"/>
      <c r="AG241" s="391"/>
      <c r="AH241" s="391"/>
      <c r="AI241" s="391"/>
      <c r="AJ241" s="391"/>
      <c r="AK241" s="391"/>
      <c r="AL241" s="391"/>
      <c r="AM241" s="391"/>
      <c r="AN241" s="391"/>
      <c r="AO241" s="391"/>
      <c r="AP241" s="391"/>
      <c r="AQ241" s="391"/>
      <c r="AR241" s="391"/>
      <c r="AS241" s="391"/>
      <c r="AT241" s="391"/>
      <c r="AU241" s="391"/>
      <c r="AV241" s="391"/>
      <c r="AW241" s="391"/>
      <c r="AX241" s="391"/>
      <c r="AY241" s="391"/>
      <c r="AZ241" s="391"/>
      <c r="BA241" s="391"/>
      <c r="BB241" s="391"/>
      <c r="BC241" s="391"/>
      <c r="BD241" s="391"/>
      <c r="BE241" s="391"/>
      <c r="BF241" s="391"/>
      <c r="BG241" s="391"/>
    </row>
    <row r="242" spans="1:59" ht="14.25" customHeight="1">
      <c r="A242" s="369" t="s">
        <v>1266</v>
      </c>
      <c r="B242" s="305">
        <f t="shared" ref="B242:C244" si="4">B248+B290+B318</f>
        <v>0</v>
      </c>
      <c r="C242" s="305">
        <f t="shared" si="4"/>
        <v>0</v>
      </c>
      <c r="D242" s="305">
        <f t="shared" ref="D242:E244" si="5">D248+D290+D318</f>
        <v>1</v>
      </c>
      <c r="E242" s="305">
        <f t="shared" si="5"/>
        <v>1</v>
      </c>
      <c r="F242" s="549"/>
      <c r="G242" s="549"/>
      <c r="H242" s="549"/>
      <c r="I242" s="550"/>
    </row>
    <row r="243" spans="1:59">
      <c r="A243" s="369" t="s">
        <v>1267</v>
      </c>
      <c r="B243" s="305">
        <f t="shared" si="4"/>
        <v>23</v>
      </c>
      <c r="C243" s="305">
        <f t="shared" si="4"/>
        <v>23</v>
      </c>
      <c r="D243" s="305">
        <f t="shared" si="5"/>
        <v>26</v>
      </c>
      <c r="E243" s="305">
        <f t="shared" si="5"/>
        <v>29</v>
      </c>
      <c r="F243" s="549"/>
      <c r="G243" s="549"/>
      <c r="H243" s="549"/>
      <c r="I243" s="550"/>
    </row>
    <row r="244" spans="1:59" ht="15.95" customHeight="1" thickBot="1">
      <c r="A244" s="317" t="s">
        <v>1268</v>
      </c>
      <c r="B244" s="309">
        <f t="shared" si="4"/>
        <v>7</v>
      </c>
      <c r="C244" s="309">
        <f t="shared" si="4"/>
        <v>7</v>
      </c>
      <c r="D244" s="309">
        <f t="shared" si="5"/>
        <v>3</v>
      </c>
      <c r="E244" s="309">
        <f t="shared" si="5"/>
        <v>0</v>
      </c>
      <c r="F244" s="551"/>
      <c r="G244" s="551"/>
      <c r="H244" s="551"/>
      <c r="I244" s="552"/>
    </row>
    <row r="245" spans="1:59" ht="15.95" customHeight="1" thickBot="1">
      <c r="A245" s="370"/>
      <c r="B245" s="267"/>
    </row>
    <row r="246" spans="1:59" ht="26.25" customHeight="1" thickBot="1">
      <c r="A246" s="376" t="s">
        <v>45</v>
      </c>
      <c r="B246" s="232">
        <v>2013</v>
      </c>
      <c r="C246" s="175">
        <v>2014</v>
      </c>
      <c r="D246" s="232">
        <v>2015</v>
      </c>
      <c r="E246" s="175">
        <v>2016</v>
      </c>
      <c r="F246" s="175">
        <v>2017</v>
      </c>
      <c r="G246" s="175">
        <v>2018</v>
      </c>
      <c r="H246" s="175">
        <v>2019</v>
      </c>
      <c r="I246" s="465">
        <v>2020</v>
      </c>
    </row>
    <row r="247" spans="1:59" ht="15.95" customHeight="1">
      <c r="A247" s="368" t="s">
        <v>1242</v>
      </c>
      <c r="B247" s="230">
        <v>12</v>
      </c>
      <c r="C247" s="230">
        <v>12</v>
      </c>
      <c r="D247" s="230">
        <v>12</v>
      </c>
      <c r="E247" s="230">
        <v>12</v>
      </c>
      <c r="F247" s="196"/>
      <c r="G247" s="196"/>
      <c r="H247" s="196"/>
      <c r="I247" s="488"/>
    </row>
    <row r="248" spans="1:59" ht="13.5" customHeight="1">
      <c r="A248" s="369" t="s">
        <v>1266</v>
      </c>
      <c r="B248" s="185">
        <v>0</v>
      </c>
      <c r="C248" s="185">
        <v>0</v>
      </c>
      <c r="D248" s="185">
        <v>0</v>
      </c>
      <c r="E248" s="185">
        <v>0</v>
      </c>
      <c r="F248" s="197"/>
      <c r="G248" s="197"/>
      <c r="H248" s="197"/>
      <c r="I248" s="489"/>
    </row>
    <row r="249" spans="1:59" ht="13.5" customHeight="1">
      <c r="A249" s="369" t="s">
        <v>1267</v>
      </c>
      <c r="B249" s="185">
        <v>10</v>
      </c>
      <c r="C249" s="185">
        <v>10</v>
      </c>
      <c r="D249" s="185">
        <v>11</v>
      </c>
      <c r="E249" s="185">
        <v>12</v>
      </c>
      <c r="F249" s="197"/>
      <c r="G249" s="197"/>
      <c r="H249" s="197"/>
      <c r="I249" s="489"/>
    </row>
    <row r="250" spans="1:59" ht="13.5" customHeight="1" thickBot="1">
      <c r="A250" s="317" t="s">
        <v>1268</v>
      </c>
      <c r="B250" s="231">
        <v>2</v>
      </c>
      <c r="C250" s="231">
        <v>2</v>
      </c>
      <c r="D250" s="231">
        <v>1</v>
      </c>
      <c r="E250" s="231">
        <v>0</v>
      </c>
      <c r="F250" s="84"/>
      <c r="G250" s="84"/>
      <c r="H250" s="84"/>
      <c r="I250" s="29"/>
    </row>
    <row r="251" spans="1:59" ht="13.5" thickBot="1">
      <c r="A251" s="372"/>
      <c r="B251" s="268"/>
      <c r="C251" s="190"/>
      <c r="D251" s="453"/>
      <c r="E251" s="190"/>
      <c r="F251" s="190"/>
      <c r="G251" s="190"/>
      <c r="H251" s="190"/>
      <c r="I251" s="190"/>
    </row>
    <row r="252" spans="1:59" ht="13.5" thickBot="1">
      <c r="A252" s="373" t="s">
        <v>1269</v>
      </c>
      <c r="B252" s="879">
        <v>2013</v>
      </c>
      <c r="C252" s="875">
        <v>2014</v>
      </c>
      <c r="D252" s="879">
        <v>2015</v>
      </c>
      <c r="E252" s="875">
        <v>2016</v>
      </c>
      <c r="F252" s="875">
        <v>2017</v>
      </c>
      <c r="G252" s="875">
        <v>2018</v>
      </c>
      <c r="H252" s="875">
        <v>2019</v>
      </c>
      <c r="I252" s="464">
        <v>2020</v>
      </c>
    </row>
    <row r="253" spans="1:59" ht="25.5">
      <c r="A253" s="311" t="s">
        <v>551</v>
      </c>
      <c r="B253" s="184"/>
      <c r="C253" s="180"/>
      <c r="D253" s="184"/>
      <c r="E253" s="180"/>
      <c r="F253" s="180"/>
      <c r="G253" s="180"/>
      <c r="H253" s="180"/>
      <c r="I253" s="463"/>
    </row>
    <row r="254" spans="1:59" ht="13.5" thickBot="1">
      <c r="A254" s="251" t="s">
        <v>168</v>
      </c>
      <c r="B254" s="157">
        <v>6</v>
      </c>
      <c r="C254" s="179">
        <v>6</v>
      </c>
      <c r="D254" s="157">
        <v>8</v>
      </c>
      <c r="E254" s="179">
        <v>8</v>
      </c>
      <c r="F254" s="179"/>
      <c r="G254" s="179"/>
      <c r="H254" s="179"/>
      <c r="I254" s="201"/>
    </row>
    <row r="255" spans="1:59" ht="25.5">
      <c r="A255" s="311" t="s">
        <v>552</v>
      </c>
      <c r="B255" s="184"/>
      <c r="C255" s="180"/>
      <c r="D255" s="184"/>
      <c r="E255" s="180"/>
      <c r="F255" s="180"/>
      <c r="G255" s="180"/>
      <c r="H255" s="180"/>
      <c r="I255" s="463"/>
    </row>
    <row r="256" spans="1:59" ht="17.25" customHeight="1" thickBot="1">
      <c r="A256" s="251" t="s">
        <v>169</v>
      </c>
      <c r="B256" s="157">
        <v>23436</v>
      </c>
      <c r="C256" s="179">
        <v>30162</v>
      </c>
      <c r="D256" s="157">
        <v>25765</v>
      </c>
      <c r="E256" s="179">
        <v>26282</v>
      </c>
      <c r="F256" s="179"/>
      <c r="G256" s="179"/>
      <c r="H256" s="179"/>
      <c r="I256" s="201"/>
    </row>
    <row r="257" spans="1:9" ht="15" customHeight="1">
      <c r="A257" s="311" t="s">
        <v>2309</v>
      </c>
      <c r="B257" s="184"/>
      <c r="C257" s="180"/>
      <c r="D257" s="184"/>
      <c r="E257" s="180"/>
      <c r="F257" s="180"/>
      <c r="G257" s="180"/>
      <c r="H257" s="180"/>
      <c r="I257" s="463"/>
    </row>
    <row r="258" spans="1:9">
      <c r="A258" s="315" t="s">
        <v>170</v>
      </c>
      <c r="B258" s="157">
        <v>34</v>
      </c>
      <c r="C258" s="179">
        <v>32</v>
      </c>
      <c r="D258" s="157">
        <v>33</v>
      </c>
      <c r="E258" s="179">
        <v>38</v>
      </c>
      <c r="F258" s="179"/>
      <c r="G258" s="179"/>
      <c r="H258" s="179"/>
      <c r="I258" s="201"/>
    </row>
    <row r="259" spans="1:9" ht="26.25" thickBot="1">
      <c r="A259" s="251" t="s">
        <v>171</v>
      </c>
      <c r="B259" s="157">
        <v>100</v>
      </c>
      <c r="C259" s="179">
        <v>100</v>
      </c>
      <c r="D259" s="157">
        <v>100</v>
      </c>
      <c r="E259" s="179">
        <v>100</v>
      </c>
      <c r="F259" s="179"/>
      <c r="G259" s="179"/>
      <c r="H259" s="179"/>
      <c r="I259" s="201"/>
    </row>
    <row r="260" spans="1:9">
      <c r="A260" s="311" t="s">
        <v>553</v>
      </c>
      <c r="B260" s="184"/>
      <c r="C260" s="180"/>
      <c r="D260" s="184"/>
      <c r="E260" s="180"/>
      <c r="F260" s="180"/>
      <c r="G260" s="180"/>
      <c r="H260" s="180"/>
      <c r="I260" s="463"/>
    </row>
    <row r="261" spans="1:9">
      <c r="A261" s="315" t="s">
        <v>172</v>
      </c>
      <c r="B261" s="321">
        <v>5</v>
      </c>
      <c r="C261" s="179">
        <v>5</v>
      </c>
      <c r="D261" s="157">
        <v>5</v>
      </c>
      <c r="E261" s="179">
        <v>6</v>
      </c>
      <c r="F261" s="179"/>
      <c r="G261" s="179"/>
      <c r="H261" s="179"/>
      <c r="I261" s="201"/>
    </row>
    <row r="262" spans="1:9" ht="15" customHeight="1" thickBot="1">
      <c r="A262" s="251" t="s">
        <v>173</v>
      </c>
      <c r="B262" s="233">
        <v>752</v>
      </c>
      <c r="C262" s="200">
        <v>752</v>
      </c>
      <c r="D262" s="233">
        <v>900</v>
      </c>
      <c r="E262" s="200">
        <v>940</v>
      </c>
      <c r="F262" s="200"/>
      <c r="G262" s="200"/>
      <c r="H262" s="200"/>
      <c r="I262" s="466"/>
    </row>
    <row r="263" spans="1:9" ht="16.5" customHeight="1">
      <c r="A263" s="311" t="s">
        <v>1531</v>
      </c>
      <c r="B263" s="184"/>
      <c r="C263" s="180"/>
      <c r="D263" s="184"/>
      <c r="E263" s="180"/>
      <c r="F263" s="180"/>
      <c r="G263" s="180"/>
      <c r="H263" s="180"/>
      <c r="I263" s="463"/>
    </row>
    <row r="264" spans="1:9" ht="16.5" customHeight="1">
      <c r="A264" s="315" t="s">
        <v>174</v>
      </c>
      <c r="B264" s="157">
        <v>34</v>
      </c>
      <c r="C264" s="179">
        <v>32</v>
      </c>
      <c r="D264" s="157">
        <v>33</v>
      </c>
      <c r="E264" s="179">
        <v>38</v>
      </c>
      <c r="F264" s="179"/>
      <c r="G264" s="179"/>
      <c r="H264" s="179"/>
      <c r="I264" s="201"/>
    </row>
    <row r="265" spans="1:9" ht="27" customHeight="1">
      <c r="A265" s="315" t="s">
        <v>175</v>
      </c>
      <c r="B265" s="157">
        <v>100</v>
      </c>
      <c r="C265" s="179">
        <v>100</v>
      </c>
      <c r="D265" s="157">
        <v>100</v>
      </c>
      <c r="E265" s="179">
        <v>100</v>
      </c>
      <c r="F265" s="179"/>
      <c r="G265" s="179"/>
      <c r="H265" s="179"/>
      <c r="I265" s="201"/>
    </row>
    <row r="266" spans="1:9" ht="26.25" thickBot="1">
      <c r="A266" s="251" t="s">
        <v>176</v>
      </c>
      <c r="B266" s="234">
        <v>100</v>
      </c>
      <c r="C266" s="179">
        <v>100</v>
      </c>
      <c r="D266" s="157">
        <v>100</v>
      </c>
      <c r="E266" s="179">
        <v>100</v>
      </c>
      <c r="F266" s="179"/>
      <c r="G266" s="179"/>
      <c r="H266" s="179"/>
      <c r="I266" s="201"/>
    </row>
    <row r="267" spans="1:9" ht="15" customHeight="1">
      <c r="A267" s="311" t="s">
        <v>554</v>
      </c>
      <c r="B267" s="184"/>
      <c r="C267" s="180"/>
      <c r="D267" s="184"/>
      <c r="E267" s="180"/>
      <c r="F267" s="180"/>
      <c r="G267" s="180"/>
      <c r="H267" s="180"/>
      <c r="I267" s="463"/>
    </row>
    <row r="268" spans="1:9" ht="16.5" customHeight="1" thickBot="1">
      <c r="A268" s="251" t="s">
        <v>177</v>
      </c>
      <c r="B268" s="157">
        <v>46</v>
      </c>
      <c r="C268" s="179">
        <v>78</v>
      </c>
      <c r="D268" s="157">
        <v>21</v>
      </c>
      <c r="E268" s="179">
        <v>10</v>
      </c>
      <c r="F268" s="179"/>
      <c r="G268" s="179"/>
      <c r="H268" s="179"/>
      <c r="I268" s="201"/>
    </row>
    <row r="269" spans="1:9" ht="25.5">
      <c r="A269" s="311" t="s">
        <v>555</v>
      </c>
      <c r="B269" s="245"/>
      <c r="C269" s="245"/>
      <c r="D269" s="245"/>
      <c r="E269" s="180"/>
      <c r="F269" s="180"/>
      <c r="G269" s="180"/>
      <c r="H269" s="180"/>
      <c r="I269" s="463"/>
    </row>
    <row r="270" spans="1:9" ht="14.25" customHeight="1" thickBot="1">
      <c r="A270" s="251" t="s">
        <v>178</v>
      </c>
      <c r="B270" s="252">
        <v>0</v>
      </c>
      <c r="C270" s="252">
        <v>0</v>
      </c>
      <c r="D270" s="252">
        <v>0</v>
      </c>
      <c r="E270" s="200" t="s">
        <v>2034</v>
      </c>
      <c r="F270" s="200"/>
      <c r="G270" s="200"/>
      <c r="H270" s="200"/>
      <c r="I270" s="466"/>
    </row>
    <row r="271" spans="1:9" ht="13.5" customHeight="1">
      <c r="A271" s="311" t="s">
        <v>556</v>
      </c>
      <c r="B271" s="184"/>
      <c r="C271" s="180"/>
      <c r="D271" s="184"/>
      <c r="E271" s="180"/>
      <c r="F271" s="180"/>
      <c r="G271" s="180"/>
      <c r="H271" s="180"/>
      <c r="I271" s="463"/>
    </row>
    <row r="272" spans="1:9">
      <c r="A272" s="315" t="s">
        <v>179</v>
      </c>
      <c r="B272" s="157">
        <v>1</v>
      </c>
      <c r="C272" s="157">
        <v>1</v>
      </c>
      <c r="D272" s="157">
        <v>1</v>
      </c>
      <c r="E272" s="179">
        <v>1</v>
      </c>
      <c r="F272" s="179"/>
      <c r="G272" s="179"/>
      <c r="H272" s="179"/>
      <c r="I272" s="201"/>
    </row>
    <row r="273" spans="1:9">
      <c r="A273" s="315" t="s">
        <v>180</v>
      </c>
      <c r="B273" s="157">
        <v>0</v>
      </c>
      <c r="C273" s="157">
        <v>0</v>
      </c>
      <c r="D273" s="157">
        <v>0</v>
      </c>
      <c r="E273" s="179">
        <v>1</v>
      </c>
      <c r="F273" s="179"/>
      <c r="G273" s="179"/>
      <c r="H273" s="179"/>
      <c r="I273" s="201"/>
    </row>
    <row r="274" spans="1:9" ht="13.5" customHeight="1" thickBot="1">
      <c r="A274" s="251" t="s">
        <v>181</v>
      </c>
      <c r="B274" s="233">
        <v>0</v>
      </c>
      <c r="C274" s="233">
        <v>7</v>
      </c>
      <c r="D274" s="233">
        <v>7</v>
      </c>
      <c r="E274" s="200">
        <v>7</v>
      </c>
      <c r="F274" s="200"/>
      <c r="G274" s="200"/>
      <c r="H274" s="200"/>
      <c r="I274" s="466"/>
    </row>
    <row r="275" spans="1:9" ht="25.5">
      <c r="A275" s="311" t="s">
        <v>557</v>
      </c>
      <c r="B275" s="184"/>
      <c r="C275" s="180"/>
      <c r="D275" s="184"/>
      <c r="E275" s="180"/>
      <c r="F275" s="180"/>
      <c r="G275" s="180"/>
      <c r="H275" s="180"/>
      <c r="I275" s="463"/>
    </row>
    <row r="276" spans="1:9">
      <c r="A276" s="315" t="s">
        <v>182</v>
      </c>
      <c r="B276" s="157">
        <v>3</v>
      </c>
      <c r="C276" s="179">
        <v>4</v>
      </c>
      <c r="D276" s="157">
        <v>3</v>
      </c>
      <c r="E276" s="179">
        <v>4</v>
      </c>
      <c r="F276" s="179"/>
      <c r="G276" s="179"/>
      <c r="H276" s="179"/>
      <c r="I276" s="201"/>
    </row>
    <row r="277" spans="1:9" ht="13.5" thickBot="1">
      <c r="A277" s="315" t="s">
        <v>183</v>
      </c>
      <c r="B277" s="157">
        <v>49</v>
      </c>
      <c r="C277" s="179">
        <v>42</v>
      </c>
      <c r="D277" s="157">
        <v>43</v>
      </c>
      <c r="E277" s="179">
        <v>57</v>
      </c>
      <c r="F277" s="179"/>
      <c r="G277" s="179"/>
      <c r="H277" s="179"/>
      <c r="I277" s="201"/>
    </row>
    <row r="278" spans="1:9" ht="15" customHeight="1">
      <c r="A278" s="311" t="s">
        <v>709</v>
      </c>
      <c r="B278" s="245"/>
      <c r="C278" s="355"/>
      <c r="D278" s="184"/>
      <c r="E278" s="180"/>
      <c r="F278" s="180"/>
      <c r="G278" s="180"/>
      <c r="H278" s="180"/>
      <c r="I278" s="463"/>
    </row>
    <row r="279" spans="1:9" ht="15.75" customHeight="1">
      <c r="A279" s="315" t="s">
        <v>184</v>
      </c>
      <c r="B279" s="234">
        <v>0</v>
      </c>
      <c r="C279" s="354">
        <v>27703</v>
      </c>
      <c r="D279" s="234">
        <v>20317</v>
      </c>
      <c r="E279" s="179">
        <v>29716</v>
      </c>
      <c r="F279" s="179"/>
      <c r="G279" s="179"/>
      <c r="H279" s="179"/>
      <c r="I279" s="201"/>
    </row>
    <row r="280" spans="1:9" ht="13.5" customHeight="1" thickBot="1">
      <c r="A280" s="251" t="s">
        <v>185</v>
      </c>
      <c r="B280" s="252">
        <v>0</v>
      </c>
      <c r="C280" s="794" t="s">
        <v>4</v>
      </c>
      <c r="D280" s="233" t="s">
        <v>1733</v>
      </c>
      <c r="E280" s="200" t="s">
        <v>2035</v>
      </c>
      <c r="F280" s="200"/>
      <c r="G280" s="200"/>
      <c r="H280" s="200"/>
      <c r="I280" s="466"/>
    </row>
    <row r="281" spans="1:9" ht="16.5" customHeight="1">
      <c r="A281" s="311" t="s">
        <v>710</v>
      </c>
      <c r="B281" s="184"/>
      <c r="C281" s="180"/>
      <c r="D281" s="184"/>
      <c r="E281" s="180"/>
      <c r="F281" s="180"/>
      <c r="G281" s="180"/>
      <c r="H281" s="180"/>
      <c r="I281" s="463"/>
    </row>
    <row r="282" spans="1:9" ht="16.5" customHeight="1">
      <c r="A282" s="315" t="s">
        <v>186</v>
      </c>
      <c r="B282" s="157">
        <v>76</v>
      </c>
      <c r="C282" s="248">
        <v>76</v>
      </c>
      <c r="D282" s="157">
        <v>70</v>
      </c>
      <c r="E282" s="345">
        <v>81</v>
      </c>
      <c r="F282" s="179"/>
      <c r="G282" s="179"/>
      <c r="H282" s="179"/>
      <c r="I282" s="201"/>
    </row>
    <row r="283" spans="1:9" ht="15" customHeight="1">
      <c r="A283" s="315" t="s">
        <v>187</v>
      </c>
      <c r="B283" s="157">
        <v>251</v>
      </c>
      <c r="C283" s="248">
        <v>199</v>
      </c>
      <c r="D283" s="157">
        <v>201</v>
      </c>
      <c r="E283" s="345">
        <v>247</v>
      </c>
      <c r="F283" s="179"/>
      <c r="G283" s="179"/>
      <c r="H283" s="179"/>
      <c r="I283" s="201"/>
    </row>
    <row r="284" spans="1:9" ht="18" customHeight="1" thickBot="1">
      <c r="A284" s="251" t="s">
        <v>188</v>
      </c>
      <c r="B284" s="157">
        <v>16230</v>
      </c>
      <c r="C284" s="248">
        <v>11490</v>
      </c>
      <c r="D284" s="157">
        <v>12363</v>
      </c>
      <c r="E284" s="345">
        <v>15588</v>
      </c>
      <c r="F284" s="179"/>
      <c r="G284" s="179"/>
      <c r="H284" s="179"/>
      <c r="I284" s="201"/>
    </row>
    <row r="285" spans="1:9">
      <c r="A285" s="311" t="s">
        <v>711</v>
      </c>
      <c r="B285" s="184"/>
      <c r="C285" s="180"/>
      <c r="D285" s="184"/>
      <c r="E285" s="180"/>
      <c r="F285" s="180"/>
      <c r="G285" s="180"/>
      <c r="H285" s="180"/>
      <c r="I285" s="463"/>
    </row>
    <row r="286" spans="1:9" ht="15.95" customHeight="1" thickBot="1">
      <c r="A286" s="251" t="s">
        <v>189</v>
      </c>
      <c r="B286" s="313">
        <v>55.8</v>
      </c>
      <c r="C286" s="30">
        <v>44</v>
      </c>
      <c r="D286" s="231">
        <v>38.799999999999997</v>
      </c>
      <c r="E286" s="28">
        <v>48.7</v>
      </c>
      <c r="F286" s="28"/>
      <c r="G286" s="28"/>
      <c r="H286" s="28"/>
      <c r="I286" s="29"/>
    </row>
    <row r="287" spans="1:9" ht="15.95" customHeight="1" thickBot="1">
      <c r="A287" s="310"/>
      <c r="B287" s="267"/>
    </row>
    <row r="288" spans="1:9" ht="15.95" customHeight="1" thickBot="1">
      <c r="A288" s="371" t="s">
        <v>46</v>
      </c>
      <c r="B288" s="879">
        <v>2013</v>
      </c>
      <c r="C288" s="875">
        <v>2014</v>
      </c>
      <c r="D288" s="879">
        <v>2015</v>
      </c>
      <c r="E288" s="875">
        <v>2016</v>
      </c>
      <c r="F288" s="875">
        <v>2017</v>
      </c>
      <c r="G288" s="875">
        <v>2018</v>
      </c>
      <c r="H288" s="875">
        <v>2019</v>
      </c>
      <c r="I288" s="464">
        <v>2020</v>
      </c>
    </row>
    <row r="289" spans="1:9" ht="14.25" customHeight="1">
      <c r="A289" s="368" t="s">
        <v>1242</v>
      </c>
      <c r="B289" s="230">
        <v>7</v>
      </c>
      <c r="C289" s="230">
        <v>7</v>
      </c>
      <c r="D289" s="230">
        <v>7</v>
      </c>
      <c r="E289" s="230">
        <v>7</v>
      </c>
      <c r="F289" s="196"/>
      <c r="G289" s="196"/>
      <c r="H289" s="196"/>
      <c r="I289" s="488"/>
    </row>
    <row r="290" spans="1:9" ht="14.25" customHeight="1">
      <c r="A290" s="369" t="s">
        <v>1266</v>
      </c>
      <c r="B290" s="185">
        <v>0</v>
      </c>
      <c r="C290" s="185">
        <v>0</v>
      </c>
      <c r="D290" s="185">
        <v>0</v>
      </c>
      <c r="E290" s="185">
        <v>0</v>
      </c>
      <c r="F290" s="197"/>
      <c r="G290" s="197"/>
      <c r="H290" s="197"/>
      <c r="I290" s="489"/>
    </row>
    <row r="291" spans="1:9" ht="14.25" customHeight="1">
      <c r="A291" s="369" t="s">
        <v>1267</v>
      </c>
      <c r="B291" s="185">
        <v>5</v>
      </c>
      <c r="C291" s="185">
        <v>5</v>
      </c>
      <c r="D291" s="185">
        <v>5</v>
      </c>
      <c r="E291" s="185">
        <v>7</v>
      </c>
      <c r="F291" s="197"/>
      <c r="G291" s="197"/>
      <c r="H291" s="197"/>
      <c r="I291" s="489"/>
    </row>
    <row r="292" spans="1:9" ht="14.25" customHeight="1" thickBot="1">
      <c r="A292" s="317" t="s">
        <v>1268</v>
      </c>
      <c r="B292" s="231">
        <v>2</v>
      </c>
      <c r="C292" s="231">
        <v>2</v>
      </c>
      <c r="D292" s="231">
        <v>2</v>
      </c>
      <c r="E292" s="231">
        <v>0</v>
      </c>
      <c r="F292" s="84"/>
      <c r="G292" s="84"/>
      <c r="H292" s="84"/>
      <c r="I292" s="29"/>
    </row>
    <row r="293" spans="1:9" ht="13.5" thickBot="1">
      <c r="A293" s="372"/>
      <c r="B293" s="268"/>
      <c r="C293" s="190"/>
      <c r="D293" s="453"/>
      <c r="E293" s="190"/>
      <c r="F293" s="190"/>
      <c r="G293" s="190"/>
      <c r="H293" s="190"/>
      <c r="I293" s="190"/>
    </row>
    <row r="294" spans="1:9" ht="15.75" customHeight="1" thickBot="1">
      <c r="A294" s="373" t="s">
        <v>1269</v>
      </c>
      <c r="B294" s="879">
        <v>2013</v>
      </c>
      <c r="C294" s="875">
        <v>2014</v>
      </c>
      <c r="D294" s="879">
        <v>2015</v>
      </c>
      <c r="E294" s="875">
        <v>2016</v>
      </c>
      <c r="F294" s="875">
        <v>2017</v>
      </c>
      <c r="G294" s="875">
        <v>2018</v>
      </c>
      <c r="H294" s="875">
        <v>2019</v>
      </c>
      <c r="I294" s="464">
        <v>2020</v>
      </c>
    </row>
    <row r="295" spans="1:9">
      <c r="A295" s="311" t="s">
        <v>558</v>
      </c>
      <c r="B295" s="184"/>
      <c r="C295" s="180"/>
      <c r="D295" s="184"/>
      <c r="E295" s="180"/>
      <c r="F295" s="180"/>
      <c r="G295" s="180"/>
      <c r="H295" s="180"/>
      <c r="I295" s="463"/>
    </row>
    <row r="296" spans="1:9" ht="13.5" thickBot="1">
      <c r="A296" s="251" t="s">
        <v>190</v>
      </c>
      <c r="B296" s="233" t="s">
        <v>4</v>
      </c>
      <c r="C296" s="536">
        <v>248</v>
      </c>
      <c r="D296" s="252">
        <v>284</v>
      </c>
      <c r="E296" s="200">
        <v>275</v>
      </c>
      <c r="F296" s="200"/>
      <c r="G296" s="200"/>
      <c r="H296" s="200"/>
      <c r="I296" s="466"/>
    </row>
    <row r="297" spans="1:9" ht="27.75" customHeight="1">
      <c r="A297" s="311" t="s">
        <v>559</v>
      </c>
      <c r="B297" s="184"/>
      <c r="C297" s="180"/>
      <c r="D297" s="184"/>
      <c r="E297" s="180"/>
      <c r="F297" s="180"/>
      <c r="G297" s="180"/>
      <c r="H297" s="180"/>
      <c r="I297" s="463"/>
    </row>
    <row r="298" spans="1:9" ht="13.5" thickBot="1">
      <c r="A298" s="251" t="s">
        <v>1947</v>
      </c>
      <c r="B298" s="157">
        <v>11951</v>
      </c>
      <c r="C298" s="179">
        <v>17005</v>
      </c>
      <c r="D298" s="157">
        <v>17336</v>
      </c>
      <c r="E298" s="179">
        <v>15874</v>
      </c>
      <c r="F298" s="179"/>
      <c r="G298" s="179"/>
      <c r="H298" s="179"/>
      <c r="I298" s="201"/>
    </row>
    <row r="299" spans="1:9">
      <c r="A299" s="311" t="s">
        <v>560</v>
      </c>
      <c r="B299" s="184"/>
      <c r="C299" s="180"/>
      <c r="D299" s="184"/>
      <c r="E299" s="180"/>
      <c r="F299" s="180"/>
      <c r="G299" s="180"/>
      <c r="H299" s="180"/>
      <c r="I299" s="463"/>
    </row>
    <row r="300" spans="1:9" ht="26.25" thickBot="1">
      <c r="A300" s="251" t="s">
        <v>191</v>
      </c>
      <c r="B300" s="157" t="s">
        <v>1312</v>
      </c>
      <c r="C300" s="179" t="s">
        <v>1878</v>
      </c>
      <c r="D300" s="179" t="s">
        <v>1878</v>
      </c>
      <c r="E300" s="179" t="s">
        <v>2036</v>
      </c>
      <c r="F300" s="179"/>
      <c r="G300" s="179"/>
      <c r="H300" s="179"/>
      <c r="I300" s="201"/>
    </row>
    <row r="301" spans="1:9" ht="13.5" customHeight="1">
      <c r="A301" s="311" t="s">
        <v>561</v>
      </c>
      <c r="B301" s="184"/>
      <c r="C301" s="180"/>
      <c r="D301" s="184"/>
      <c r="E301" s="180"/>
      <c r="F301" s="180"/>
      <c r="G301" s="180"/>
      <c r="H301" s="180"/>
      <c r="I301" s="463"/>
    </row>
    <row r="302" spans="1:9">
      <c r="A302" s="315" t="s">
        <v>192</v>
      </c>
      <c r="B302" s="157">
        <v>43</v>
      </c>
      <c r="C302" s="347">
        <v>40</v>
      </c>
      <c r="D302" s="157">
        <v>39</v>
      </c>
      <c r="E302" s="179">
        <v>38</v>
      </c>
      <c r="F302" s="179"/>
      <c r="G302" s="179"/>
      <c r="H302" s="179"/>
      <c r="I302" s="201"/>
    </row>
    <row r="303" spans="1:9" ht="14.25" customHeight="1">
      <c r="A303" s="315" t="s">
        <v>193</v>
      </c>
      <c r="B303" s="157">
        <v>74</v>
      </c>
      <c r="C303" s="353">
        <v>43</v>
      </c>
      <c r="D303" s="157">
        <v>43</v>
      </c>
      <c r="E303" s="179">
        <v>24</v>
      </c>
      <c r="F303" s="179"/>
      <c r="G303" s="179"/>
      <c r="H303" s="179"/>
      <c r="I303" s="201"/>
    </row>
    <row r="304" spans="1:9" ht="25.5">
      <c r="A304" s="315" t="s">
        <v>194</v>
      </c>
      <c r="B304" s="157">
        <v>95</v>
      </c>
      <c r="C304" s="248">
        <v>57</v>
      </c>
      <c r="D304" s="157">
        <v>17</v>
      </c>
      <c r="E304" s="179">
        <v>58</v>
      </c>
      <c r="F304" s="179"/>
      <c r="G304" s="179"/>
      <c r="H304" s="179"/>
      <c r="I304" s="201"/>
    </row>
    <row r="305" spans="1:9" ht="13.5" thickBot="1">
      <c r="A305" s="251" t="s">
        <v>195</v>
      </c>
      <c r="B305" s="233">
        <v>1676</v>
      </c>
      <c r="C305" s="352">
        <v>1901</v>
      </c>
      <c r="D305" s="233">
        <v>1936</v>
      </c>
      <c r="E305" s="200">
        <v>1724</v>
      </c>
      <c r="F305" s="200"/>
      <c r="G305" s="200"/>
      <c r="H305" s="200"/>
      <c r="I305" s="466"/>
    </row>
    <row r="306" spans="1:9" ht="27.75" customHeight="1">
      <c r="A306" s="311" t="s">
        <v>562</v>
      </c>
      <c r="B306" s="184"/>
      <c r="C306" s="180"/>
      <c r="D306" s="184"/>
      <c r="E306" s="180"/>
      <c r="F306" s="180"/>
      <c r="G306" s="180"/>
      <c r="H306" s="180"/>
      <c r="I306" s="463"/>
    </row>
    <row r="307" spans="1:9" ht="15" customHeight="1">
      <c r="A307" s="315" t="s">
        <v>178</v>
      </c>
      <c r="B307" s="157">
        <v>0</v>
      </c>
      <c r="C307" s="157">
        <v>0</v>
      </c>
      <c r="D307" s="157">
        <v>0</v>
      </c>
      <c r="E307" s="157">
        <v>0</v>
      </c>
      <c r="F307" s="179"/>
      <c r="G307" s="179"/>
      <c r="H307" s="179"/>
      <c r="I307" s="201"/>
    </row>
    <row r="308" spans="1:9" ht="15" customHeight="1" thickBot="1">
      <c r="A308" s="251" t="s">
        <v>196</v>
      </c>
      <c r="B308" s="233">
        <v>7</v>
      </c>
      <c r="C308" s="233">
        <v>7</v>
      </c>
      <c r="D308" s="233">
        <v>7</v>
      </c>
      <c r="E308" s="233">
        <v>7</v>
      </c>
      <c r="F308" s="200"/>
      <c r="G308" s="200"/>
      <c r="H308" s="200"/>
      <c r="I308" s="466"/>
    </row>
    <row r="309" spans="1:9" ht="15.75" customHeight="1">
      <c r="A309" s="311" t="s">
        <v>563</v>
      </c>
      <c r="B309" s="245"/>
      <c r="C309" s="245"/>
      <c r="D309" s="245"/>
      <c r="E309" s="180"/>
      <c r="F309" s="180"/>
      <c r="G309" s="180"/>
      <c r="H309" s="180"/>
      <c r="I309" s="463"/>
    </row>
    <row r="310" spans="1:9" ht="15.75" customHeight="1">
      <c r="A310" s="315" t="s">
        <v>178</v>
      </c>
      <c r="B310" s="234">
        <v>0</v>
      </c>
      <c r="C310" s="234">
        <v>0</v>
      </c>
      <c r="D310" s="234">
        <v>0</v>
      </c>
      <c r="E310" s="179">
        <v>0</v>
      </c>
      <c r="F310" s="179"/>
      <c r="G310" s="179"/>
      <c r="H310" s="179"/>
      <c r="I310" s="201"/>
    </row>
    <row r="311" spans="1:9" ht="15.75" customHeight="1" thickBot="1">
      <c r="A311" s="251" t="s">
        <v>196</v>
      </c>
      <c r="B311" s="234">
        <v>0</v>
      </c>
      <c r="C311" s="234">
        <v>0</v>
      </c>
      <c r="D311" s="234">
        <v>0</v>
      </c>
      <c r="E311" s="179" t="s">
        <v>2037</v>
      </c>
      <c r="F311" s="179"/>
      <c r="G311" s="179"/>
      <c r="H311" s="179"/>
      <c r="I311" s="201"/>
    </row>
    <row r="312" spans="1:9">
      <c r="A312" s="311" t="s">
        <v>564</v>
      </c>
      <c r="B312" s="245"/>
      <c r="C312" s="245"/>
      <c r="D312" s="245"/>
      <c r="E312" s="180"/>
      <c r="F312" s="180"/>
      <c r="G312" s="180"/>
      <c r="H312" s="180"/>
      <c r="I312" s="463"/>
    </row>
    <row r="313" spans="1:9">
      <c r="A313" s="315" t="s">
        <v>197</v>
      </c>
      <c r="B313" s="234">
        <v>0</v>
      </c>
      <c r="C313" s="234">
        <v>0</v>
      </c>
      <c r="D313" s="234">
        <v>0</v>
      </c>
      <c r="E313" s="179">
        <v>1</v>
      </c>
      <c r="F313" s="179"/>
      <c r="G313" s="179"/>
      <c r="H313" s="179"/>
      <c r="I313" s="201"/>
    </row>
    <row r="314" spans="1:9" ht="15.95" customHeight="1" thickBot="1">
      <c r="A314" s="251" t="s">
        <v>187</v>
      </c>
      <c r="B314" s="252">
        <v>0</v>
      </c>
      <c r="C314" s="252">
        <v>0</v>
      </c>
      <c r="D314" s="252">
        <v>0</v>
      </c>
      <c r="E314" s="28">
        <v>19</v>
      </c>
      <c r="F314" s="28"/>
      <c r="G314" s="28"/>
      <c r="H314" s="28"/>
      <c r="I314" s="29"/>
    </row>
    <row r="315" spans="1:9" ht="15.95" customHeight="1" thickBot="1">
      <c r="A315" s="310"/>
      <c r="B315" s="267"/>
    </row>
    <row r="316" spans="1:9" ht="15.95" customHeight="1" thickBot="1">
      <c r="A316" s="376" t="s">
        <v>47</v>
      </c>
      <c r="B316" s="232">
        <v>2013</v>
      </c>
      <c r="C316" s="175">
        <v>2014</v>
      </c>
      <c r="D316" s="232">
        <v>2015</v>
      </c>
      <c r="E316" s="175">
        <v>2016</v>
      </c>
      <c r="F316" s="175">
        <v>2017</v>
      </c>
      <c r="G316" s="175">
        <v>2018</v>
      </c>
      <c r="H316" s="175">
        <v>2019</v>
      </c>
      <c r="I316" s="465">
        <v>2020</v>
      </c>
    </row>
    <row r="317" spans="1:9" ht="14.25" customHeight="1">
      <c r="A317" s="368" t="s">
        <v>1242</v>
      </c>
      <c r="B317" s="230">
        <v>11</v>
      </c>
      <c r="C317" s="230">
        <v>11</v>
      </c>
      <c r="D317" s="230">
        <v>11</v>
      </c>
      <c r="E317" s="230">
        <v>11</v>
      </c>
      <c r="F317" s="196"/>
      <c r="G317" s="196"/>
      <c r="H317" s="196"/>
      <c r="I317" s="488"/>
    </row>
    <row r="318" spans="1:9" ht="14.25" customHeight="1">
      <c r="A318" s="369" t="s">
        <v>1266</v>
      </c>
      <c r="B318" s="185">
        <v>0</v>
      </c>
      <c r="C318" s="185">
        <v>0</v>
      </c>
      <c r="D318" s="185">
        <v>1</v>
      </c>
      <c r="E318" s="185">
        <v>1</v>
      </c>
      <c r="F318" s="197"/>
      <c r="G318" s="197"/>
      <c r="H318" s="197"/>
      <c r="I318" s="489"/>
    </row>
    <row r="319" spans="1:9" ht="14.25" customHeight="1">
      <c r="A319" s="369" t="s">
        <v>1267</v>
      </c>
      <c r="B319" s="185">
        <v>8</v>
      </c>
      <c r="C319" s="185">
        <v>8</v>
      </c>
      <c r="D319" s="185">
        <v>10</v>
      </c>
      <c r="E319" s="185">
        <v>10</v>
      </c>
      <c r="F319" s="197"/>
      <c r="G319" s="197"/>
      <c r="H319" s="197"/>
      <c r="I319" s="489"/>
    </row>
    <row r="320" spans="1:9" ht="14.25" customHeight="1" thickBot="1">
      <c r="A320" s="317" t="s">
        <v>1268</v>
      </c>
      <c r="B320" s="231">
        <v>3</v>
      </c>
      <c r="C320" s="231">
        <v>3</v>
      </c>
      <c r="D320" s="231">
        <v>0</v>
      </c>
      <c r="E320" s="231">
        <v>0</v>
      </c>
      <c r="F320" s="84"/>
      <c r="G320" s="84"/>
      <c r="H320" s="84"/>
      <c r="I320" s="29"/>
    </row>
    <row r="321" spans="1:9" ht="13.5" thickBot="1">
      <c r="A321" s="372"/>
      <c r="B321" s="268"/>
      <c r="C321" s="190"/>
      <c r="D321" s="453"/>
      <c r="E321" s="190"/>
      <c r="F321" s="190"/>
      <c r="G321" s="190"/>
      <c r="H321" s="190"/>
      <c r="I321" s="190"/>
    </row>
    <row r="322" spans="1:9" ht="13.5" thickBot="1">
      <c r="A322" s="373" t="s">
        <v>1269</v>
      </c>
      <c r="B322" s="879">
        <v>2013</v>
      </c>
      <c r="C322" s="875">
        <v>2014</v>
      </c>
      <c r="D322" s="879">
        <v>2015</v>
      </c>
      <c r="E322" s="875">
        <v>2016</v>
      </c>
      <c r="F322" s="875">
        <v>2017</v>
      </c>
      <c r="G322" s="875">
        <v>2018</v>
      </c>
      <c r="H322" s="875">
        <v>2019</v>
      </c>
      <c r="I322" s="464">
        <v>2020</v>
      </c>
    </row>
    <row r="323" spans="1:9">
      <c r="A323" s="311" t="s">
        <v>1532</v>
      </c>
      <c r="B323" s="184"/>
      <c r="C323" s="180"/>
      <c r="D323" s="184"/>
      <c r="E323" s="180"/>
      <c r="F323" s="180"/>
      <c r="G323" s="180"/>
      <c r="H323" s="180"/>
      <c r="I323" s="463"/>
    </row>
    <row r="324" spans="1:9">
      <c r="A324" s="315" t="s">
        <v>198</v>
      </c>
      <c r="B324" s="157">
        <v>6</v>
      </c>
      <c r="C324" s="179">
        <v>9</v>
      </c>
      <c r="D324" s="157">
        <v>12</v>
      </c>
      <c r="E324" s="179">
        <v>14</v>
      </c>
      <c r="F324" s="179"/>
      <c r="G324" s="179"/>
      <c r="H324" s="179"/>
      <c r="I324" s="201"/>
    </row>
    <row r="325" spans="1:9" ht="13.5" thickBot="1">
      <c r="A325" s="251" t="s">
        <v>199</v>
      </c>
      <c r="B325" s="157">
        <v>684</v>
      </c>
      <c r="C325" s="179">
        <v>600</v>
      </c>
      <c r="D325" s="157">
        <v>654</v>
      </c>
      <c r="E325" s="179">
        <v>768</v>
      </c>
      <c r="F325" s="179"/>
      <c r="G325" s="179"/>
      <c r="H325" s="179"/>
      <c r="I325" s="201"/>
    </row>
    <row r="326" spans="1:9">
      <c r="A326" s="311" t="s">
        <v>565</v>
      </c>
      <c r="B326" s="184"/>
      <c r="C326" s="180"/>
      <c r="D326" s="184"/>
      <c r="E326" s="180"/>
      <c r="F326" s="180"/>
      <c r="G326" s="180"/>
      <c r="H326" s="180"/>
      <c r="I326" s="463"/>
    </row>
    <row r="327" spans="1:9" ht="13.5" thickBot="1">
      <c r="A327" s="251" t="s">
        <v>200</v>
      </c>
      <c r="B327" s="157">
        <v>7</v>
      </c>
      <c r="C327" s="179">
        <v>7</v>
      </c>
      <c r="D327" s="157">
        <v>8</v>
      </c>
      <c r="E327" s="179">
        <v>18</v>
      </c>
      <c r="F327" s="179"/>
      <c r="G327" s="179"/>
      <c r="H327" s="179"/>
      <c r="I327" s="201"/>
    </row>
    <row r="328" spans="1:9" ht="16.5" customHeight="1">
      <c r="A328" s="311" t="s">
        <v>566</v>
      </c>
      <c r="B328" s="184"/>
      <c r="C328" s="180"/>
      <c r="D328" s="184"/>
      <c r="E328" s="180"/>
      <c r="F328" s="180"/>
      <c r="G328" s="180"/>
      <c r="H328" s="180"/>
      <c r="I328" s="463"/>
    </row>
    <row r="329" spans="1:9" ht="38.25" customHeight="1">
      <c r="A329" s="315" t="s">
        <v>12</v>
      </c>
      <c r="B329" s="157">
        <v>0</v>
      </c>
      <c r="C329" s="179">
        <v>0</v>
      </c>
      <c r="D329" s="157">
        <v>0</v>
      </c>
      <c r="E329" s="872" t="s">
        <v>2206</v>
      </c>
      <c r="F329" s="179"/>
      <c r="G329" s="179"/>
      <c r="H329" s="179"/>
      <c r="I329" s="201"/>
    </row>
    <row r="330" spans="1:9">
      <c r="A330" s="315" t="s">
        <v>201</v>
      </c>
      <c r="B330" s="157">
        <v>1</v>
      </c>
      <c r="C330" s="179">
        <v>0</v>
      </c>
      <c r="D330" s="157">
        <v>1</v>
      </c>
      <c r="E330" s="179">
        <v>2</v>
      </c>
      <c r="F330" s="179"/>
      <c r="G330" s="179"/>
      <c r="H330" s="179"/>
      <c r="I330" s="201"/>
    </row>
    <row r="331" spans="1:9" ht="15.75" customHeight="1" thickBot="1">
      <c r="A331" s="251" t="s">
        <v>1734</v>
      </c>
      <c r="B331" s="233">
        <v>1</v>
      </c>
      <c r="C331" s="200">
        <v>2</v>
      </c>
      <c r="D331" s="252">
        <v>2</v>
      </c>
      <c r="E331" s="200">
        <v>13</v>
      </c>
      <c r="F331" s="200"/>
      <c r="G331" s="200"/>
      <c r="H331" s="200"/>
      <c r="I331" s="466"/>
    </row>
    <row r="332" spans="1:9" ht="25.5">
      <c r="A332" s="311" t="s">
        <v>567</v>
      </c>
      <c r="B332" s="184"/>
      <c r="C332" s="180"/>
      <c r="D332" s="184"/>
      <c r="E332" s="180"/>
      <c r="F332" s="180"/>
      <c r="G332" s="180"/>
      <c r="H332" s="180"/>
      <c r="I332" s="463"/>
    </row>
    <row r="333" spans="1:9" ht="13.5" thickBot="1">
      <c r="A333" s="251" t="s">
        <v>202</v>
      </c>
      <c r="B333" s="157">
        <v>76</v>
      </c>
      <c r="C333" s="179">
        <v>63</v>
      </c>
      <c r="D333" s="234">
        <f>79+1</f>
        <v>80</v>
      </c>
      <c r="E333" s="179">
        <v>63</v>
      </c>
      <c r="F333" s="179"/>
      <c r="G333" s="179"/>
      <c r="H333" s="179"/>
      <c r="I333" s="201"/>
    </row>
    <row r="334" spans="1:9" ht="25.5">
      <c r="A334" s="311" t="s">
        <v>568</v>
      </c>
      <c r="B334" s="184"/>
      <c r="C334" s="180"/>
      <c r="D334" s="184"/>
      <c r="E334" s="180"/>
      <c r="F334" s="180"/>
      <c r="G334" s="180"/>
      <c r="H334" s="180"/>
      <c r="I334" s="463"/>
    </row>
    <row r="335" spans="1:9">
      <c r="A335" s="315" t="s">
        <v>203</v>
      </c>
      <c r="B335" s="157">
        <v>0</v>
      </c>
      <c r="C335" s="179">
        <v>0</v>
      </c>
      <c r="D335" s="248">
        <v>0</v>
      </c>
      <c r="E335" s="179">
        <v>1</v>
      </c>
      <c r="F335" s="179"/>
      <c r="G335" s="179"/>
      <c r="H335" s="179"/>
      <c r="I335" s="201"/>
    </row>
    <row r="336" spans="1:9" ht="15.75" customHeight="1">
      <c r="A336" s="315" t="s">
        <v>204</v>
      </c>
      <c r="B336" s="157">
        <v>0</v>
      </c>
      <c r="C336" s="179">
        <v>0</v>
      </c>
      <c r="D336" s="248">
        <v>0</v>
      </c>
      <c r="E336" s="179" t="s">
        <v>4</v>
      </c>
      <c r="F336" s="179"/>
      <c r="G336" s="179"/>
      <c r="H336" s="179"/>
      <c r="I336" s="201"/>
    </row>
    <row r="337" spans="1:9" ht="25.5">
      <c r="A337" s="315" t="s">
        <v>205</v>
      </c>
      <c r="B337" s="157">
        <v>0</v>
      </c>
      <c r="C337" s="179">
        <v>0</v>
      </c>
      <c r="D337" s="248">
        <v>0</v>
      </c>
      <c r="E337" s="179">
        <v>0</v>
      </c>
      <c r="F337" s="179"/>
      <c r="G337" s="179"/>
      <c r="H337" s="179"/>
      <c r="I337" s="201"/>
    </row>
    <row r="338" spans="1:9">
      <c r="A338" s="315" t="s">
        <v>206</v>
      </c>
      <c r="B338" s="157">
        <v>1</v>
      </c>
      <c r="C338" s="179">
        <v>2</v>
      </c>
      <c r="D338" s="248">
        <v>1</v>
      </c>
      <c r="E338" s="179">
        <v>3</v>
      </c>
      <c r="F338" s="179"/>
      <c r="G338" s="179"/>
      <c r="H338" s="179"/>
      <c r="I338" s="201"/>
    </row>
    <row r="339" spans="1:9" ht="13.5" thickBot="1">
      <c r="A339" s="251" t="s">
        <v>207</v>
      </c>
      <c r="B339" s="233">
        <v>77</v>
      </c>
      <c r="C339" s="200">
        <v>98</v>
      </c>
      <c r="D339" s="313">
        <v>102</v>
      </c>
      <c r="E339" s="200">
        <v>105</v>
      </c>
      <c r="F339" s="200"/>
      <c r="G339" s="200"/>
      <c r="H339" s="200"/>
      <c r="I339" s="466"/>
    </row>
    <row r="340" spans="1:9" ht="13.5" customHeight="1">
      <c r="A340" s="311" t="s">
        <v>569</v>
      </c>
      <c r="B340" s="184"/>
      <c r="C340" s="180"/>
      <c r="D340" s="184"/>
      <c r="E340" s="180"/>
      <c r="F340" s="180"/>
      <c r="G340" s="180"/>
      <c r="H340" s="180"/>
      <c r="I340" s="463"/>
    </row>
    <row r="341" spans="1:9">
      <c r="A341" s="315" t="s">
        <v>208</v>
      </c>
      <c r="B341" s="157">
        <v>3</v>
      </c>
      <c r="C341" s="354">
        <v>7</v>
      </c>
      <c r="D341" s="234">
        <v>1</v>
      </c>
      <c r="E341" s="354">
        <v>0</v>
      </c>
      <c r="F341" s="179"/>
      <c r="G341" s="179"/>
      <c r="H341" s="179"/>
      <c r="I341" s="201"/>
    </row>
    <row r="342" spans="1:9" ht="16.5" thickBot="1">
      <c r="A342" s="251" t="s">
        <v>209</v>
      </c>
      <c r="B342" s="233">
        <v>0</v>
      </c>
      <c r="C342" s="536">
        <v>0</v>
      </c>
      <c r="D342" s="252">
        <v>0</v>
      </c>
      <c r="E342" s="536" t="s">
        <v>2203</v>
      </c>
      <c r="F342" s="200"/>
      <c r="G342" s="200"/>
      <c r="H342" s="200"/>
      <c r="I342" s="466"/>
    </row>
    <row r="343" spans="1:9" ht="25.5">
      <c r="A343" s="311" t="s">
        <v>570</v>
      </c>
      <c r="B343" s="184"/>
      <c r="C343" s="180"/>
      <c r="D343" s="184"/>
      <c r="E343" s="180"/>
      <c r="F343" s="180"/>
      <c r="G343" s="180"/>
      <c r="H343" s="180"/>
      <c r="I343" s="463"/>
    </row>
    <row r="344" spans="1:9">
      <c r="A344" s="315" t="s">
        <v>2041</v>
      </c>
      <c r="B344" s="157">
        <v>2024</v>
      </c>
      <c r="C344" s="347">
        <v>3439</v>
      </c>
      <c r="D344" s="157">
        <v>2445</v>
      </c>
      <c r="E344" s="179">
        <v>3978</v>
      </c>
      <c r="F344" s="179"/>
      <c r="G344" s="179"/>
      <c r="H344" s="179"/>
      <c r="I344" s="201"/>
    </row>
    <row r="345" spans="1:9" ht="13.5" thickBot="1">
      <c r="A345" s="522" t="s">
        <v>2042</v>
      </c>
      <c r="B345" s="157">
        <v>75</v>
      </c>
      <c r="C345" s="357">
        <v>75</v>
      </c>
      <c r="D345" s="157">
        <v>74</v>
      </c>
      <c r="E345" s="179">
        <v>74</v>
      </c>
      <c r="F345" s="179"/>
      <c r="G345" s="179"/>
      <c r="H345" s="179"/>
      <c r="I345" s="201"/>
    </row>
    <row r="346" spans="1:9" ht="25.5">
      <c r="A346" s="311" t="s">
        <v>1757</v>
      </c>
      <c r="B346" s="240"/>
      <c r="C346" s="180"/>
      <c r="D346" s="276"/>
      <c r="E346" s="427"/>
      <c r="F346" s="180"/>
      <c r="G346" s="180"/>
      <c r="H346" s="180"/>
      <c r="I346" s="463"/>
    </row>
    <row r="347" spans="1:9">
      <c r="A347" s="315" t="s">
        <v>210</v>
      </c>
      <c r="B347" s="241">
        <v>0</v>
      </c>
      <c r="C347" s="234">
        <v>0</v>
      </c>
      <c r="D347" s="239">
        <v>2</v>
      </c>
      <c r="E347" s="410"/>
      <c r="F347" s="179"/>
      <c r="G347" s="179"/>
      <c r="H347" s="179"/>
      <c r="I347" s="201"/>
    </row>
    <row r="348" spans="1:9" ht="15.75" customHeight="1" thickBot="1">
      <c r="A348" s="315" t="s">
        <v>211</v>
      </c>
      <c r="B348" s="241">
        <v>0</v>
      </c>
      <c r="C348" s="234">
        <v>1</v>
      </c>
      <c r="D348" s="239">
        <v>1</v>
      </c>
      <c r="E348" s="410"/>
      <c r="F348" s="179"/>
      <c r="G348" s="179"/>
      <c r="H348" s="179"/>
      <c r="I348" s="201"/>
    </row>
    <row r="349" spans="1:9">
      <c r="A349" s="311" t="s">
        <v>571</v>
      </c>
      <c r="B349" s="276"/>
      <c r="C349" s="427"/>
      <c r="D349" s="276"/>
      <c r="E349" s="427"/>
      <c r="F349" s="180"/>
      <c r="G349" s="180"/>
      <c r="H349" s="180"/>
      <c r="I349" s="463"/>
    </row>
    <row r="350" spans="1:9" ht="13.5" thickBot="1">
      <c r="A350" s="251" t="s">
        <v>212</v>
      </c>
      <c r="B350" s="312">
        <v>0</v>
      </c>
      <c r="C350" s="796">
        <v>1</v>
      </c>
      <c r="D350" s="312">
        <v>1</v>
      </c>
      <c r="E350" s="796"/>
      <c r="F350" s="200"/>
      <c r="G350" s="200"/>
      <c r="H350" s="200"/>
      <c r="I350" s="466"/>
    </row>
    <row r="351" spans="1:9" ht="25.5">
      <c r="A351" s="311" t="s">
        <v>712</v>
      </c>
      <c r="B351" s="184"/>
      <c r="C351" s="180"/>
      <c r="D351" s="184"/>
      <c r="E351" s="180"/>
      <c r="F351" s="180"/>
      <c r="G351" s="180"/>
      <c r="H351" s="180"/>
      <c r="I351" s="463"/>
    </row>
    <row r="352" spans="1:9" ht="14.25" customHeight="1" thickBot="1">
      <c r="A352" s="251" t="s">
        <v>213</v>
      </c>
      <c r="B352" s="157">
        <v>40</v>
      </c>
      <c r="C352" s="179">
        <v>60</v>
      </c>
      <c r="D352" s="157">
        <v>435</v>
      </c>
      <c r="E352" s="179">
        <v>250</v>
      </c>
      <c r="F352" s="179"/>
      <c r="G352" s="179"/>
      <c r="H352" s="179"/>
      <c r="I352" s="201"/>
    </row>
    <row r="353" spans="1:59">
      <c r="A353" s="311" t="s">
        <v>713</v>
      </c>
      <c r="B353" s="240"/>
      <c r="C353" s="240"/>
      <c r="D353" s="184"/>
      <c r="E353" s="180"/>
      <c r="F353" s="180"/>
      <c r="G353" s="180"/>
      <c r="H353" s="180"/>
      <c r="I353" s="463"/>
    </row>
    <row r="354" spans="1:59" s="387" customFormat="1">
      <c r="A354" s="315" t="s">
        <v>26</v>
      </c>
      <c r="B354" s="241">
        <v>0</v>
      </c>
      <c r="C354" s="241">
        <v>0</v>
      </c>
      <c r="D354" s="234">
        <v>0</v>
      </c>
      <c r="E354" s="179">
        <v>0</v>
      </c>
      <c r="F354" s="179"/>
      <c r="G354" s="179"/>
      <c r="H354" s="179"/>
      <c r="I354" s="201"/>
      <c r="J354" s="889"/>
      <c r="K354" s="391"/>
      <c r="L354" s="391"/>
      <c r="M354" s="391"/>
      <c r="N354" s="391"/>
      <c r="O354" s="391"/>
      <c r="P354" s="391"/>
      <c r="Q354" s="391"/>
      <c r="R354" s="391"/>
      <c r="S354" s="391"/>
      <c r="T354" s="391"/>
      <c r="U354" s="391"/>
      <c r="V354" s="391"/>
      <c r="W354" s="391"/>
      <c r="X354" s="391"/>
      <c r="Y354" s="391"/>
      <c r="Z354" s="391"/>
      <c r="AA354" s="391"/>
      <c r="AB354" s="391"/>
      <c r="AC354" s="391"/>
      <c r="AD354" s="391"/>
      <c r="AE354" s="391"/>
      <c r="AF354" s="391"/>
      <c r="AG354" s="391"/>
      <c r="AH354" s="391"/>
      <c r="AI354" s="391"/>
      <c r="AJ354" s="391"/>
      <c r="AK354" s="391"/>
      <c r="AL354" s="391"/>
      <c r="AM354" s="391"/>
      <c r="AN354" s="391"/>
      <c r="AO354" s="391"/>
      <c r="AP354" s="391"/>
      <c r="AQ354" s="391"/>
      <c r="AR354" s="391"/>
      <c r="AS354" s="391"/>
      <c r="AT354" s="391"/>
      <c r="AU354" s="391"/>
      <c r="AV354" s="391"/>
      <c r="AW354" s="391"/>
      <c r="AX354" s="391"/>
      <c r="AY354" s="391"/>
      <c r="AZ354" s="391"/>
      <c r="BA354" s="391"/>
      <c r="BB354" s="391"/>
      <c r="BC354" s="391"/>
      <c r="BD354" s="391"/>
      <c r="BE354" s="391"/>
      <c r="BF354" s="391"/>
      <c r="BG354" s="391"/>
    </row>
    <row r="355" spans="1:59" s="387" customFormat="1" ht="16.5" customHeight="1" thickBot="1">
      <c r="A355" s="251" t="s">
        <v>214</v>
      </c>
      <c r="B355" s="246">
        <v>0</v>
      </c>
      <c r="C355" s="246">
        <v>0</v>
      </c>
      <c r="D355" s="309">
        <v>0</v>
      </c>
      <c r="E355" s="28">
        <v>0</v>
      </c>
      <c r="F355" s="28"/>
      <c r="G355" s="28"/>
      <c r="H355" s="28"/>
      <c r="I355" s="29"/>
      <c r="J355" s="889"/>
      <c r="K355" s="391"/>
      <c r="L355" s="391"/>
      <c r="M355" s="391"/>
      <c r="N355" s="391"/>
      <c r="O355" s="391"/>
      <c r="P355" s="391"/>
      <c r="Q355" s="391"/>
      <c r="R355" s="391"/>
      <c r="S355" s="391"/>
      <c r="T355" s="391"/>
      <c r="U355" s="391"/>
      <c r="V355" s="391"/>
      <c r="W355" s="391"/>
      <c r="X355" s="391"/>
      <c r="Y355" s="391"/>
      <c r="Z355" s="391"/>
      <c r="AA355" s="391"/>
      <c r="AB355" s="391"/>
      <c r="AC355" s="391"/>
      <c r="AD355" s="391"/>
      <c r="AE355" s="391"/>
      <c r="AF355" s="391"/>
      <c r="AG355" s="391"/>
      <c r="AH355" s="391"/>
      <c r="AI355" s="391"/>
      <c r="AJ355" s="391"/>
      <c r="AK355" s="391"/>
      <c r="AL355" s="391"/>
      <c r="AM355" s="391"/>
      <c r="AN355" s="391"/>
      <c r="AO355" s="391"/>
      <c r="AP355" s="391"/>
      <c r="AQ355" s="391"/>
      <c r="AR355" s="391"/>
      <c r="AS355" s="391"/>
      <c r="AT355" s="391"/>
      <c r="AU355" s="391"/>
      <c r="AV355" s="391"/>
      <c r="AW355" s="391"/>
      <c r="AX355" s="391"/>
      <c r="AY355" s="391"/>
      <c r="AZ355" s="391"/>
      <c r="BA355" s="391"/>
      <c r="BB355" s="391"/>
      <c r="BC355" s="391"/>
      <c r="BD355" s="391"/>
      <c r="BE355" s="391"/>
      <c r="BF355" s="391"/>
      <c r="BG355" s="391"/>
    </row>
    <row r="356" spans="1:59" s="387" customFormat="1" ht="16.5" customHeight="1" thickBot="1">
      <c r="A356" s="310"/>
      <c r="B356" s="267"/>
      <c r="C356" s="174"/>
      <c r="D356" s="452"/>
      <c r="E356" s="174"/>
      <c r="F356" s="174"/>
      <c r="G356" s="174"/>
      <c r="H356" s="174"/>
      <c r="I356" s="174"/>
      <c r="J356" s="889"/>
      <c r="K356" s="391"/>
      <c r="L356" s="391"/>
      <c r="M356" s="391"/>
      <c r="N356" s="391"/>
      <c r="O356" s="391"/>
      <c r="P356" s="391"/>
      <c r="Q356" s="391"/>
      <c r="R356" s="391"/>
      <c r="S356" s="391"/>
      <c r="T356" s="391"/>
      <c r="U356" s="391"/>
      <c r="V356" s="391"/>
      <c r="W356" s="391"/>
      <c r="X356" s="391"/>
      <c r="Y356" s="391"/>
      <c r="Z356" s="391"/>
      <c r="AA356" s="391"/>
      <c r="AB356" s="391"/>
      <c r="AC356" s="391"/>
      <c r="AD356" s="391"/>
      <c r="AE356" s="391"/>
      <c r="AF356" s="391"/>
      <c r="AG356" s="391"/>
      <c r="AH356" s="391"/>
      <c r="AI356" s="391"/>
      <c r="AJ356" s="391"/>
      <c r="AK356" s="391"/>
      <c r="AL356" s="391"/>
      <c r="AM356" s="391"/>
      <c r="AN356" s="391"/>
      <c r="AO356" s="391"/>
      <c r="AP356" s="391"/>
      <c r="AQ356" s="391"/>
      <c r="AR356" s="391"/>
      <c r="AS356" s="391"/>
      <c r="AT356" s="391"/>
      <c r="AU356" s="391"/>
      <c r="AV356" s="391"/>
      <c r="AW356" s="391"/>
      <c r="AX356" s="391"/>
      <c r="AY356" s="391"/>
      <c r="AZ356" s="391"/>
      <c r="BA356" s="391"/>
      <c r="BB356" s="391"/>
      <c r="BC356" s="391"/>
      <c r="BD356" s="391"/>
      <c r="BE356" s="391"/>
      <c r="BF356" s="391"/>
      <c r="BG356" s="391"/>
    </row>
    <row r="357" spans="1:59" s="387" customFormat="1" ht="16.5" customHeight="1" thickBot="1">
      <c r="A357" s="367" t="s">
        <v>48</v>
      </c>
      <c r="B357" s="484">
        <v>2013</v>
      </c>
      <c r="C357" s="553">
        <v>2014</v>
      </c>
      <c r="D357" s="484">
        <v>2015</v>
      </c>
      <c r="E357" s="553">
        <v>2016</v>
      </c>
      <c r="F357" s="553">
        <v>2017</v>
      </c>
      <c r="G357" s="553">
        <v>2018</v>
      </c>
      <c r="H357" s="553">
        <v>2019</v>
      </c>
      <c r="I357" s="554">
        <v>2020</v>
      </c>
      <c r="J357" s="889"/>
      <c r="K357" s="391"/>
      <c r="L357" s="391"/>
      <c r="M357" s="391"/>
      <c r="N357" s="391"/>
      <c r="O357" s="391"/>
      <c r="P357" s="391"/>
      <c r="Q357" s="391"/>
      <c r="R357" s="391"/>
      <c r="S357" s="391"/>
      <c r="T357" s="391"/>
      <c r="U357" s="391"/>
      <c r="V357" s="391"/>
      <c r="W357" s="391"/>
      <c r="X357" s="391"/>
      <c r="Y357" s="391"/>
      <c r="Z357" s="391"/>
      <c r="AA357" s="391"/>
      <c r="AB357" s="391"/>
      <c r="AC357" s="391"/>
      <c r="AD357" s="391"/>
      <c r="AE357" s="391"/>
      <c r="AF357" s="391"/>
      <c r="AG357" s="391"/>
      <c r="AH357" s="391"/>
      <c r="AI357" s="391"/>
      <c r="AJ357" s="391"/>
      <c r="AK357" s="391"/>
      <c r="AL357" s="391"/>
      <c r="AM357" s="391"/>
      <c r="AN357" s="391"/>
      <c r="AO357" s="391"/>
      <c r="AP357" s="391"/>
      <c r="AQ357" s="391"/>
      <c r="AR357" s="391"/>
      <c r="AS357" s="391"/>
      <c r="AT357" s="391"/>
      <c r="AU357" s="391"/>
      <c r="AV357" s="391"/>
      <c r="AW357" s="391"/>
      <c r="AX357" s="391"/>
      <c r="AY357" s="391"/>
      <c r="AZ357" s="391"/>
      <c r="BA357" s="391"/>
      <c r="BB357" s="391"/>
      <c r="BC357" s="391"/>
      <c r="BD357" s="391"/>
      <c r="BE357" s="391"/>
      <c r="BF357" s="391"/>
      <c r="BG357" s="391"/>
    </row>
    <row r="358" spans="1:59" s="387" customFormat="1" ht="16.5" customHeight="1">
      <c r="A358" s="368" t="s">
        <v>1242</v>
      </c>
      <c r="B358" s="555">
        <f t="shared" ref="B358:C361" si="6">B364+B388</f>
        <v>8</v>
      </c>
      <c r="C358" s="555">
        <f t="shared" si="6"/>
        <v>8</v>
      </c>
      <c r="D358" s="555">
        <f t="shared" ref="D358:E361" si="7">D364+D388</f>
        <v>8</v>
      </c>
      <c r="E358" s="555">
        <f t="shared" si="7"/>
        <v>8</v>
      </c>
      <c r="F358" s="546"/>
      <c r="G358" s="546"/>
      <c r="H358" s="546"/>
      <c r="I358" s="547"/>
      <c r="J358" s="889"/>
      <c r="K358" s="391"/>
      <c r="L358" s="391"/>
      <c r="M358" s="391"/>
      <c r="N358" s="391"/>
      <c r="O358" s="391"/>
      <c r="P358" s="391"/>
      <c r="Q358" s="391"/>
      <c r="R358" s="391"/>
      <c r="S358" s="391"/>
      <c r="T358" s="391"/>
      <c r="U358" s="391"/>
      <c r="V358" s="391"/>
      <c r="W358" s="391"/>
      <c r="X358" s="391"/>
      <c r="Y358" s="391"/>
      <c r="Z358" s="391"/>
      <c r="AA358" s="391"/>
      <c r="AB358" s="391"/>
      <c r="AC358" s="391"/>
      <c r="AD358" s="391"/>
      <c r="AE358" s="391"/>
      <c r="AF358" s="391"/>
      <c r="AG358" s="391"/>
      <c r="AH358" s="391"/>
      <c r="AI358" s="391"/>
      <c r="AJ358" s="391"/>
      <c r="AK358" s="391"/>
      <c r="AL358" s="391"/>
      <c r="AM358" s="391"/>
      <c r="AN358" s="391"/>
      <c r="AO358" s="391"/>
      <c r="AP358" s="391"/>
      <c r="AQ358" s="391"/>
      <c r="AR358" s="391"/>
      <c r="AS358" s="391"/>
      <c r="AT358" s="391"/>
      <c r="AU358" s="391"/>
      <c r="AV358" s="391"/>
      <c r="AW358" s="391"/>
      <c r="AX358" s="391"/>
      <c r="AY358" s="391"/>
      <c r="AZ358" s="391"/>
      <c r="BA358" s="391"/>
      <c r="BB358" s="391"/>
      <c r="BC358" s="391"/>
      <c r="BD358" s="391"/>
      <c r="BE358" s="391"/>
      <c r="BF358" s="391"/>
      <c r="BG358" s="391"/>
    </row>
    <row r="359" spans="1:59" ht="14.25" customHeight="1">
      <c r="A359" s="369" t="s">
        <v>1266</v>
      </c>
      <c r="B359" s="305">
        <f t="shared" si="6"/>
        <v>0</v>
      </c>
      <c r="C359" s="305">
        <f t="shared" si="6"/>
        <v>0</v>
      </c>
      <c r="D359" s="305">
        <f t="shared" si="7"/>
        <v>0</v>
      </c>
      <c r="E359" s="305">
        <f t="shared" si="7"/>
        <v>0</v>
      </c>
      <c r="F359" s="549"/>
      <c r="G359" s="549"/>
      <c r="H359" s="549"/>
      <c r="I359" s="550"/>
    </row>
    <row r="360" spans="1:59" ht="16.5" customHeight="1">
      <c r="A360" s="369" t="s">
        <v>1267</v>
      </c>
      <c r="B360" s="557">
        <f t="shared" si="6"/>
        <v>7</v>
      </c>
      <c r="C360" s="557">
        <f t="shared" si="6"/>
        <v>8</v>
      </c>
      <c r="D360" s="557">
        <f t="shared" si="7"/>
        <v>8</v>
      </c>
      <c r="E360" s="557">
        <f t="shared" si="7"/>
        <v>8</v>
      </c>
      <c r="F360" s="549"/>
      <c r="G360" s="549"/>
      <c r="H360" s="549"/>
      <c r="I360" s="550"/>
    </row>
    <row r="361" spans="1:59" ht="15.95" customHeight="1" thickBot="1">
      <c r="A361" s="317" t="s">
        <v>1268</v>
      </c>
      <c r="B361" s="309">
        <f t="shared" si="6"/>
        <v>1</v>
      </c>
      <c r="C361" s="309">
        <f t="shared" si="6"/>
        <v>0</v>
      </c>
      <c r="D361" s="309">
        <f t="shared" si="7"/>
        <v>0</v>
      </c>
      <c r="E361" s="309">
        <f t="shared" si="7"/>
        <v>0</v>
      </c>
      <c r="F361" s="551"/>
      <c r="G361" s="551"/>
      <c r="H361" s="551"/>
      <c r="I361" s="552"/>
    </row>
    <row r="362" spans="1:59" ht="15.95" customHeight="1" thickBot="1">
      <c r="A362" s="370"/>
      <c r="B362" s="267"/>
    </row>
    <row r="363" spans="1:59" ht="15.95" customHeight="1" thickBot="1">
      <c r="A363" s="371" t="s">
        <v>49</v>
      </c>
      <c r="B363" s="879">
        <v>2013</v>
      </c>
      <c r="C363" s="875">
        <v>2014</v>
      </c>
      <c r="D363" s="879">
        <v>2015</v>
      </c>
      <c r="E363" s="875">
        <v>2016</v>
      </c>
      <c r="F363" s="875">
        <v>2017</v>
      </c>
      <c r="G363" s="875">
        <v>2018</v>
      </c>
      <c r="H363" s="875">
        <v>2019</v>
      </c>
      <c r="I363" s="464">
        <v>2020</v>
      </c>
    </row>
    <row r="364" spans="1:59" ht="15.95" customHeight="1">
      <c r="A364" s="368" t="s">
        <v>1242</v>
      </c>
      <c r="B364" s="230">
        <v>5</v>
      </c>
      <c r="C364" s="230">
        <v>5</v>
      </c>
      <c r="D364" s="230">
        <v>5</v>
      </c>
      <c r="E364" s="230">
        <v>5</v>
      </c>
      <c r="F364" s="196"/>
      <c r="G364" s="196"/>
      <c r="H364" s="196"/>
      <c r="I364" s="488"/>
    </row>
    <row r="365" spans="1:59" ht="13.5" customHeight="1">
      <c r="A365" s="369" t="s">
        <v>1266</v>
      </c>
      <c r="B365" s="185">
        <v>0</v>
      </c>
      <c r="C365" s="185">
        <v>0</v>
      </c>
      <c r="D365" s="185">
        <v>0</v>
      </c>
      <c r="E365" s="185">
        <v>0</v>
      </c>
      <c r="F365" s="197"/>
      <c r="G365" s="197"/>
      <c r="H365" s="197"/>
      <c r="I365" s="489"/>
    </row>
    <row r="366" spans="1:59">
      <c r="A366" s="369" t="s">
        <v>1267</v>
      </c>
      <c r="B366" s="185">
        <v>4</v>
      </c>
      <c r="C366" s="185">
        <v>5</v>
      </c>
      <c r="D366" s="185">
        <v>5</v>
      </c>
      <c r="E366" s="185">
        <v>5</v>
      </c>
      <c r="F366" s="197"/>
      <c r="G366" s="197"/>
      <c r="H366" s="197"/>
      <c r="I366" s="489"/>
    </row>
    <row r="367" spans="1:59" ht="13.5" thickBot="1">
      <c r="A367" s="317" t="s">
        <v>1268</v>
      </c>
      <c r="B367" s="231">
        <v>1</v>
      </c>
      <c r="C367" s="231">
        <v>0</v>
      </c>
      <c r="D367" s="231">
        <v>0</v>
      </c>
      <c r="E367" s="231">
        <v>0</v>
      </c>
      <c r="F367" s="84"/>
      <c r="G367" s="84"/>
      <c r="H367" s="84"/>
      <c r="I367" s="29"/>
    </row>
    <row r="368" spans="1:59" ht="13.5" thickBot="1">
      <c r="A368" s="378"/>
      <c r="B368" s="270"/>
      <c r="C368" s="198"/>
      <c r="D368" s="455"/>
      <c r="E368" s="198"/>
      <c r="F368" s="198"/>
      <c r="G368" s="198"/>
      <c r="H368" s="198"/>
      <c r="I368" s="198"/>
    </row>
    <row r="369" spans="1:9" ht="25.5">
      <c r="A369" s="311" t="s">
        <v>572</v>
      </c>
      <c r="B369" s="184"/>
      <c r="C369" s="180"/>
      <c r="D369" s="184"/>
      <c r="E369" s="180"/>
      <c r="F369" s="180"/>
      <c r="G369" s="180"/>
      <c r="H369" s="180"/>
      <c r="I369" s="463"/>
    </row>
    <row r="370" spans="1:9">
      <c r="A370" s="315" t="s">
        <v>215</v>
      </c>
      <c r="B370" s="157">
        <v>9</v>
      </c>
      <c r="C370" s="179">
        <v>10</v>
      </c>
      <c r="D370" s="157">
        <v>5</v>
      </c>
      <c r="E370" s="179">
        <v>6</v>
      </c>
      <c r="F370" s="179"/>
      <c r="G370" s="179"/>
      <c r="H370" s="179"/>
      <c r="I370" s="201"/>
    </row>
    <row r="371" spans="1:9" ht="16.5" customHeight="1" thickBot="1">
      <c r="A371" s="251" t="s">
        <v>216</v>
      </c>
      <c r="B371" s="233">
        <v>1</v>
      </c>
      <c r="C371" s="200">
        <v>0</v>
      </c>
      <c r="D371" s="252">
        <v>1</v>
      </c>
      <c r="E371" s="200">
        <v>0</v>
      </c>
      <c r="F371" s="200"/>
      <c r="G371" s="200"/>
      <c r="H371" s="200"/>
      <c r="I371" s="466"/>
    </row>
    <row r="372" spans="1:9" ht="25.5">
      <c r="A372" s="311" t="s">
        <v>573</v>
      </c>
      <c r="B372" s="245"/>
      <c r="C372" s="180"/>
      <c r="D372" s="184"/>
      <c r="E372" s="180"/>
      <c r="F372" s="180"/>
      <c r="G372" s="180"/>
      <c r="H372" s="180"/>
      <c r="I372" s="463"/>
    </row>
    <row r="373" spans="1:9">
      <c r="A373" s="315" t="s">
        <v>215</v>
      </c>
      <c r="B373" s="234">
        <v>0</v>
      </c>
      <c r="C373" s="179">
        <v>2</v>
      </c>
      <c r="D373" s="157">
        <v>0</v>
      </c>
      <c r="E373" s="179">
        <v>0</v>
      </c>
      <c r="F373" s="179"/>
      <c r="G373" s="179"/>
      <c r="H373" s="179"/>
      <c r="I373" s="201"/>
    </row>
    <row r="374" spans="1:9" ht="14.25" customHeight="1" thickBot="1">
      <c r="A374" s="251" t="s">
        <v>216</v>
      </c>
      <c r="B374" s="234">
        <v>0</v>
      </c>
      <c r="C374" s="179">
        <v>0</v>
      </c>
      <c r="D374" s="157">
        <v>0</v>
      </c>
      <c r="E374" s="179">
        <v>0</v>
      </c>
      <c r="F374" s="179"/>
      <c r="G374" s="179"/>
      <c r="H374" s="179"/>
      <c r="I374" s="201"/>
    </row>
    <row r="375" spans="1:9">
      <c r="A375" s="311" t="s">
        <v>574</v>
      </c>
      <c r="B375" s="184"/>
      <c r="C375" s="180"/>
      <c r="D375" s="184"/>
      <c r="E375" s="180"/>
      <c r="F375" s="180"/>
      <c r="G375" s="180"/>
      <c r="H375" s="180"/>
      <c r="I375" s="463"/>
    </row>
    <row r="376" spans="1:9">
      <c r="A376" s="315" t="s">
        <v>217</v>
      </c>
      <c r="B376" s="278">
        <v>18</v>
      </c>
      <c r="C376" s="278">
        <v>18</v>
      </c>
      <c r="D376" s="157">
        <v>18</v>
      </c>
      <c r="E376" s="179">
        <v>18</v>
      </c>
      <c r="F376" s="179"/>
      <c r="G376" s="179"/>
      <c r="H376" s="179"/>
      <c r="I376" s="201"/>
    </row>
    <row r="377" spans="1:9">
      <c r="A377" s="315" t="s">
        <v>218</v>
      </c>
      <c r="B377" s="345">
        <v>28</v>
      </c>
      <c r="C377" s="345">
        <v>28</v>
      </c>
      <c r="D377" s="157">
        <v>29</v>
      </c>
      <c r="E377" s="179">
        <v>31</v>
      </c>
      <c r="F377" s="179"/>
      <c r="G377" s="179"/>
      <c r="H377" s="179"/>
      <c r="I377" s="201"/>
    </row>
    <row r="378" spans="1:9" ht="25.5">
      <c r="A378" s="823" t="s">
        <v>575</v>
      </c>
      <c r="B378" s="321"/>
      <c r="C378" s="183"/>
      <c r="D378" s="321"/>
      <c r="E378" s="183"/>
      <c r="F378" s="183"/>
      <c r="G378" s="183"/>
      <c r="H378" s="183"/>
      <c r="I378" s="467"/>
    </row>
    <row r="379" spans="1:9">
      <c r="A379" s="315" t="s">
        <v>219</v>
      </c>
      <c r="B379" s="157">
        <v>760</v>
      </c>
      <c r="C379" s="179">
        <v>1756</v>
      </c>
      <c r="D379" s="157">
        <v>1340</v>
      </c>
      <c r="E379" s="179">
        <v>1977</v>
      </c>
      <c r="F379" s="179"/>
      <c r="G379" s="179"/>
      <c r="H379" s="179"/>
      <c r="I379" s="201"/>
    </row>
    <row r="380" spans="1:9" ht="25.5">
      <c r="A380" s="315" t="s">
        <v>1550</v>
      </c>
      <c r="B380" s="234">
        <v>126</v>
      </c>
      <c r="C380" s="179">
        <v>650</v>
      </c>
      <c r="D380" s="234">
        <v>690</v>
      </c>
      <c r="E380" s="179">
        <v>1724</v>
      </c>
      <c r="F380" s="179"/>
      <c r="G380" s="179"/>
      <c r="H380" s="179"/>
      <c r="I380" s="201"/>
    </row>
    <row r="381" spans="1:9">
      <c r="A381" s="476" t="s">
        <v>1551</v>
      </c>
      <c r="B381" s="157">
        <v>103</v>
      </c>
      <c r="C381" s="179">
        <v>81</v>
      </c>
      <c r="D381" s="157">
        <v>134</v>
      </c>
      <c r="E381" s="179">
        <v>140</v>
      </c>
      <c r="F381" s="179"/>
      <c r="G381" s="179"/>
      <c r="H381" s="179"/>
      <c r="I381" s="201"/>
    </row>
    <row r="382" spans="1:9" ht="26.25" thickBot="1">
      <c r="A382" s="251" t="s">
        <v>220</v>
      </c>
      <c r="B382" s="157">
        <v>6</v>
      </c>
      <c r="C382" s="179">
        <v>12</v>
      </c>
      <c r="D382" s="157">
        <v>6</v>
      </c>
      <c r="E382" s="179">
        <v>17</v>
      </c>
      <c r="F382" s="179"/>
      <c r="G382" s="179"/>
      <c r="H382" s="179"/>
      <c r="I382" s="201"/>
    </row>
    <row r="383" spans="1:9" ht="25.5">
      <c r="A383" s="311" t="s">
        <v>576</v>
      </c>
      <c r="B383" s="184"/>
      <c r="C383" s="180"/>
      <c r="D383" s="184"/>
      <c r="E383" s="180"/>
      <c r="F383" s="180"/>
      <c r="G383" s="180"/>
      <c r="H383" s="180"/>
      <c r="I383" s="463"/>
    </row>
    <row r="384" spans="1:9" ht="19.5" customHeight="1">
      <c r="A384" s="315" t="s">
        <v>221</v>
      </c>
      <c r="B384" s="235" t="s">
        <v>1325</v>
      </c>
      <c r="C384" s="235" t="s">
        <v>1325</v>
      </c>
      <c r="D384" s="235" t="s">
        <v>1325</v>
      </c>
      <c r="E384" s="235" t="s">
        <v>1325</v>
      </c>
      <c r="F384" s="179"/>
      <c r="G384" s="179"/>
      <c r="H384" s="179"/>
      <c r="I384" s="201"/>
    </row>
    <row r="385" spans="1:9" ht="15.95" customHeight="1" thickBot="1">
      <c r="A385" s="251" t="s">
        <v>222</v>
      </c>
      <c r="B385" s="313">
        <v>100</v>
      </c>
      <c r="C385" s="313">
        <v>100</v>
      </c>
      <c r="D385" s="313">
        <v>100</v>
      </c>
      <c r="E385" s="313">
        <v>100</v>
      </c>
      <c r="F385" s="28"/>
      <c r="G385" s="28"/>
      <c r="H385" s="28"/>
      <c r="I385" s="29"/>
    </row>
    <row r="386" spans="1:9" ht="15.95" customHeight="1" thickBot="1">
      <c r="A386" s="310"/>
      <c r="B386" s="267"/>
    </row>
    <row r="387" spans="1:9" ht="15.95" customHeight="1" thickBot="1">
      <c r="A387" s="371" t="s">
        <v>50</v>
      </c>
      <c r="B387" s="879">
        <v>2013</v>
      </c>
      <c r="C387" s="875">
        <v>2014</v>
      </c>
      <c r="D387" s="879">
        <v>2015</v>
      </c>
      <c r="E387" s="875">
        <v>2016</v>
      </c>
      <c r="F387" s="875">
        <v>2017</v>
      </c>
      <c r="G387" s="875">
        <v>2018</v>
      </c>
      <c r="H387" s="875">
        <v>2019</v>
      </c>
      <c r="I387" s="464">
        <v>2020</v>
      </c>
    </row>
    <row r="388" spans="1:9" ht="15.95" customHeight="1">
      <c r="A388" s="368" t="s">
        <v>1242</v>
      </c>
      <c r="B388" s="230">
        <v>3</v>
      </c>
      <c r="C388" s="230">
        <v>3</v>
      </c>
      <c r="D388" s="230">
        <v>3</v>
      </c>
      <c r="E388" s="230">
        <v>3</v>
      </c>
      <c r="F388" s="196"/>
      <c r="G388" s="196"/>
      <c r="H388" s="196"/>
      <c r="I388" s="488"/>
    </row>
    <row r="389" spans="1:9" ht="20.25" customHeight="1">
      <c r="A389" s="369" t="s">
        <v>1266</v>
      </c>
      <c r="B389" s="185">
        <v>0</v>
      </c>
      <c r="C389" s="185">
        <v>0</v>
      </c>
      <c r="D389" s="185">
        <v>0</v>
      </c>
      <c r="E389" s="185">
        <v>0</v>
      </c>
      <c r="F389" s="197"/>
      <c r="G389" s="197"/>
      <c r="H389" s="197"/>
      <c r="I389" s="489"/>
    </row>
    <row r="390" spans="1:9">
      <c r="A390" s="369" t="s">
        <v>1267</v>
      </c>
      <c r="B390" s="185">
        <v>3</v>
      </c>
      <c r="C390" s="185">
        <v>3</v>
      </c>
      <c r="D390" s="185">
        <v>3</v>
      </c>
      <c r="E390" s="185">
        <v>3</v>
      </c>
      <c r="F390" s="197"/>
      <c r="G390" s="197"/>
      <c r="H390" s="197"/>
      <c r="I390" s="489"/>
    </row>
    <row r="391" spans="1:9" ht="18" customHeight="1" thickBot="1">
      <c r="A391" s="317" t="s">
        <v>1268</v>
      </c>
      <c r="B391" s="231">
        <v>0</v>
      </c>
      <c r="C391" s="231">
        <v>0</v>
      </c>
      <c r="D391" s="231">
        <v>0</v>
      </c>
      <c r="E391" s="231">
        <v>0</v>
      </c>
      <c r="F391" s="84"/>
      <c r="G391" s="84"/>
      <c r="H391" s="84"/>
      <c r="I391" s="29"/>
    </row>
    <row r="392" spans="1:9" ht="15.75" customHeight="1" thickBot="1">
      <c r="A392" s="373" t="s">
        <v>1269</v>
      </c>
      <c r="B392" s="879">
        <v>2013</v>
      </c>
      <c r="C392" s="875">
        <v>2014</v>
      </c>
      <c r="D392" s="879">
        <v>2015</v>
      </c>
      <c r="E392" s="875">
        <v>2016</v>
      </c>
      <c r="F392" s="875">
        <v>2017</v>
      </c>
      <c r="G392" s="875">
        <v>2018</v>
      </c>
      <c r="H392" s="875">
        <v>2019</v>
      </c>
      <c r="I392" s="464">
        <v>2020</v>
      </c>
    </row>
    <row r="393" spans="1:9" ht="24.75" customHeight="1">
      <c r="A393" s="311" t="s">
        <v>577</v>
      </c>
      <c r="B393" s="184"/>
      <c r="C393" s="180"/>
      <c r="D393" s="184"/>
      <c r="E393" s="180"/>
      <c r="F393" s="180"/>
      <c r="G393" s="180"/>
      <c r="H393" s="180"/>
      <c r="I393" s="463"/>
    </row>
    <row r="394" spans="1:9" ht="15" customHeight="1">
      <c r="A394" s="315" t="s">
        <v>223</v>
      </c>
      <c r="B394" s="157">
        <v>3</v>
      </c>
      <c r="C394" s="179">
        <v>3</v>
      </c>
      <c r="D394" s="157">
        <v>5</v>
      </c>
      <c r="E394" s="179">
        <v>5</v>
      </c>
      <c r="F394" s="179"/>
      <c r="G394" s="179"/>
      <c r="H394" s="179"/>
      <c r="I394" s="201"/>
    </row>
    <row r="395" spans="1:9" ht="15" customHeight="1">
      <c r="A395" s="405" t="s">
        <v>224</v>
      </c>
      <c r="B395" s="321">
        <v>2</v>
      </c>
      <c r="C395" s="183">
        <v>5</v>
      </c>
      <c r="D395" s="321">
        <v>15</v>
      </c>
      <c r="E395" s="183">
        <v>16</v>
      </c>
      <c r="F395" s="183"/>
      <c r="G395" s="183"/>
      <c r="H395" s="183"/>
      <c r="I395" s="467"/>
    </row>
    <row r="396" spans="1:9" ht="15" customHeight="1">
      <c r="A396" s="315" t="s">
        <v>225</v>
      </c>
      <c r="B396" s="157">
        <v>6</v>
      </c>
      <c r="C396" s="179">
        <v>24</v>
      </c>
      <c r="D396" s="157">
        <v>2</v>
      </c>
      <c r="E396" s="179">
        <v>2</v>
      </c>
      <c r="F396" s="179"/>
      <c r="G396" s="179"/>
      <c r="H396" s="179"/>
      <c r="I396" s="201"/>
    </row>
    <row r="397" spans="1:9" ht="30" customHeight="1" thickBot="1">
      <c r="A397" s="251" t="s">
        <v>1533</v>
      </c>
      <c r="B397" s="400">
        <v>3</v>
      </c>
      <c r="C397" s="414">
        <v>3</v>
      </c>
      <c r="D397" s="400">
        <v>3</v>
      </c>
      <c r="E397" s="400">
        <v>3</v>
      </c>
      <c r="F397" s="414"/>
      <c r="G397" s="414"/>
      <c r="H397" s="414"/>
      <c r="I397" s="802"/>
    </row>
    <row r="398" spans="1:9" ht="27" customHeight="1">
      <c r="A398" s="311" t="s">
        <v>578</v>
      </c>
      <c r="B398" s="184"/>
      <c r="C398" s="180"/>
      <c r="D398" s="184"/>
      <c r="E398" s="180"/>
      <c r="F398" s="180"/>
      <c r="G398" s="180"/>
      <c r="H398" s="180"/>
      <c r="I398" s="463"/>
    </row>
    <row r="399" spans="1:9" ht="15" customHeight="1">
      <c r="A399" s="315" t="s">
        <v>226</v>
      </c>
      <c r="B399" s="400">
        <v>1</v>
      </c>
      <c r="C399" s="414">
        <v>1</v>
      </c>
      <c r="D399" s="400">
        <v>1</v>
      </c>
      <c r="E399" s="414">
        <v>1</v>
      </c>
      <c r="F399" s="414"/>
      <c r="G399" s="414"/>
      <c r="H399" s="414"/>
      <c r="I399" s="201"/>
    </row>
    <row r="400" spans="1:9" ht="13.5" customHeight="1">
      <c r="A400" s="315" t="s">
        <v>227</v>
      </c>
      <c r="B400" s="157">
        <v>57</v>
      </c>
      <c r="C400" s="278">
        <v>65</v>
      </c>
      <c r="D400" s="157">
        <v>67</v>
      </c>
      <c r="E400" s="179">
        <v>67</v>
      </c>
      <c r="F400" s="179"/>
      <c r="G400" s="179"/>
      <c r="H400" s="179"/>
      <c r="I400" s="201"/>
    </row>
    <row r="401" spans="1:59" ht="13.5" thickBot="1">
      <c r="A401" s="251" t="s">
        <v>228</v>
      </c>
      <c r="B401" s="233">
        <v>520</v>
      </c>
      <c r="C401" s="359">
        <v>653</v>
      </c>
      <c r="D401" s="233">
        <v>697</v>
      </c>
      <c r="E401" s="200">
        <v>3160</v>
      </c>
      <c r="F401" s="200"/>
      <c r="G401" s="200"/>
      <c r="H401" s="200"/>
      <c r="I401" s="466"/>
    </row>
    <row r="402" spans="1:59" ht="51">
      <c r="A402" s="311" t="s">
        <v>579</v>
      </c>
      <c r="B402" s="184"/>
      <c r="C402" s="180"/>
      <c r="D402" s="184"/>
      <c r="E402" s="180"/>
      <c r="F402" s="180"/>
      <c r="G402" s="180"/>
      <c r="H402" s="180"/>
      <c r="I402" s="463"/>
    </row>
    <row r="403" spans="1:59">
      <c r="A403" s="315" t="s">
        <v>229</v>
      </c>
      <c r="B403" s="271">
        <v>38</v>
      </c>
      <c r="C403" s="179">
        <v>22</v>
      </c>
      <c r="D403" s="157">
        <v>101</v>
      </c>
      <c r="E403" s="179">
        <v>95</v>
      </c>
      <c r="F403" s="179"/>
      <c r="G403" s="179"/>
      <c r="H403" s="179"/>
      <c r="I403" s="201"/>
    </row>
    <row r="404" spans="1:59" s="387" customFormat="1">
      <c r="A404" s="315" t="s">
        <v>230</v>
      </c>
      <c r="B404" s="271">
        <v>106</v>
      </c>
      <c r="C404" s="179">
        <v>100</v>
      </c>
      <c r="D404" s="157">
        <v>101</v>
      </c>
      <c r="E404" s="179">
        <v>95</v>
      </c>
      <c r="F404" s="179"/>
      <c r="G404" s="179"/>
      <c r="H404" s="179"/>
      <c r="I404" s="201"/>
      <c r="J404" s="889"/>
      <c r="K404" s="391"/>
      <c r="L404" s="391"/>
      <c r="M404" s="391"/>
      <c r="N404" s="391"/>
      <c r="O404" s="391"/>
      <c r="P404" s="391"/>
      <c r="Q404" s="391"/>
      <c r="R404" s="391"/>
      <c r="S404" s="391"/>
      <c r="T404" s="391"/>
      <c r="U404" s="391"/>
      <c r="V404" s="391"/>
      <c r="W404" s="391"/>
      <c r="X404" s="391"/>
      <c r="Y404" s="391"/>
      <c r="Z404" s="391"/>
      <c r="AA404" s="391"/>
      <c r="AB404" s="391"/>
      <c r="AC404" s="391"/>
      <c r="AD404" s="391"/>
      <c r="AE404" s="391"/>
      <c r="AF404" s="391"/>
      <c r="AG404" s="391"/>
      <c r="AH404" s="391"/>
      <c r="AI404" s="391"/>
      <c r="AJ404" s="391"/>
      <c r="AK404" s="391"/>
      <c r="AL404" s="391"/>
      <c r="AM404" s="391"/>
      <c r="AN404" s="391"/>
      <c r="AO404" s="391"/>
      <c r="AP404" s="391"/>
      <c r="AQ404" s="391"/>
      <c r="AR404" s="391"/>
      <c r="AS404" s="391"/>
      <c r="AT404" s="391"/>
      <c r="AU404" s="391"/>
      <c r="AV404" s="391"/>
      <c r="AW404" s="391"/>
      <c r="AX404" s="391"/>
      <c r="AY404" s="391"/>
      <c r="AZ404" s="391"/>
      <c r="BA404" s="391"/>
      <c r="BB404" s="391"/>
      <c r="BC404" s="391"/>
      <c r="BD404" s="391"/>
      <c r="BE404" s="391"/>
      <c r="BF404" s="391"/>
      <c r="BG404" s="391"/>
    </row>
    <row r="405" spans="1:59" s="387" customFormat="1" ht="15.95" customHeight="1" thickBot="1">
      <c r="A405" s="251" t="s">
        <v>231</v>
      </c>
      <c r="B405" s="272">
        <v>9</v>
      </c>
      <c r="C405" s="30">
        <v>22</v>
      </c>
      <c r="D405" s="231">
        <v>65</v>
      </c>
      <c r="E405" s="28">
        <v>9</v>
      </c>
      <c r="F405" s="28"/>
      <c r="G405" s="28"/>
      <c r="H405" s="28"/>
      <c r="I405" s="29"/>
      <c r="J405" s="889"/>
      <c r="K405" s="391"/>
      <c r="L405" s="391"/>
      <c r="M405" s="391"/>
      <c r="N405" s="391"/>
      <c r="O405" s="391"/>
      <c r="P405" s="391"/>
      <c r="Q405" s="391"/>
      <c r="R405" s="391"/>
      <c r="S405" s="391"/>
      <c r="T405" s="391"/>
      <c r="U405" s="391"/>
      <c r="V405" s="391"/>
      <c r="W405" s="391"/>
      <c r="X405" s="391"/>
      <c r="Y405" s="391"/>
      <c r="Z405" s="391"/>
      <c r="AA405" s="391"/>
      <c r="AB405" s="391"/>
      <c r="AC405" s="391"/>
      <c r="AD405" s="391"/>
      <c r="AE405" s="391"/>
      <c r="AF405" s="391"/>
      <c r="AG405" s="391"/>
      <c r="AH405" s="391"/>
      <c r="AI405" s="391"/>
      <c r="AJ405" s="391"/>
      <c r="AK405" s="391"/>
      <c r="AL405" s="391"/>
      <c r="AM405" s="391"/>
      <c r="AN405" s="391"/>
      <c r="AO405" s="391"/>
      <c r="AP405" s="391"/>
      <c r="AQ405" s="391"/>
      <c r="AR405" s="391"/>
      <c r="AS405" s="391"/>
      <c r="AT405" s="391"/>
      <c r="AU405" s="391"/>
      <c r="AV405" s="391"/>
      <c r="AW405" s="391"/>
      <c r="AX405" s="391"/>
      <c r="AY405" s="391"/>
      <c r="AZ405" s="391"/>
      <c r="BA405" s="391"/>
      <c r="BB405" s="391"/>
      <c r="BC405" s="391"/>
      <c r="BD405" s="391"/>
      <c r="BE405" s="391"/>
      <c r="BF405" s="391"/>
      <c r="BG405" s="391"/>
    </row>
    <row r="406" spans="1:59" s="387" customFormat="1" ht="15.95" customHeight="1" thickBot="1">
      <c r="A406" s="310"/>
      <c r="B406" s="267"/>
      <c r="C406" s="174"/>
      <c r="D406" s="452"/>
      <c r="E406" s="174"/>
      <c r="F406" s="174"/>
      <c r="G406" s="174"/>
      <c r="H406" s="174"/>
      <c r="I406" s="174"/>
      <c r="J406" s="889"/>
      <c r="K406" s="391"/>
      <c r="L406" s="391"/>
      <c r="M406" s="391"/>
      <c r="N406" s="391"/>
      <c r="O406" s="391"/>
      <c r="P406" s="391"/>
      <c r="Q406" s="391"/>
      <c r="R406" s="391"/>
      <c r="S406" s="391"/>
      <c r="T406" s="391"/>
      <c r="U406" s="391"/>
      <c r="V406" s="391"/>
      <c r="W406" s="391"/>
      <c r="X406" s="391"/>
      <c r="Y406" s="391"/>
      <c r="Z406" s="391"/>
      <c r="AA406" s="391"/>
      <c r="AB406" s="391"/>
      <c r="AC406" s="391"/>
      <c r="AD406" s="391"/>
      <c r="AE406" s="391"/>
      <c r="AF406" s="391"/>
      <c r="AG406" s="391"/>
      <c r="AH406" s="391"/>
      <c r="AI406" s="391"/>
      <c r="AJ406" s="391"/>
      <c r="AK406" s="391"/>
      <c r="AL406" s="391"/>
      <c r="AM406" s="391"/>
      <c r="AN406" s="391"/>
      <c r="AO406" s="391"/>
      <c r="AP406" s="391"/>
      <c r="AQ406" s="391"/>
      <c r="AR406" s="391"/>
      <c r="AS406" s="391"/>
      <c r="AT406" s="391"/>
      <c r="AU406" s="391"/>
      <c r="AV406" s="391"/>
      <c r="AW406" s="391"/>
      <c r="AX406" s="391"/>
      <c r="AY406" s="391"/>
      <c r="AZ406" s="391"/>
      <c r="BA406" s="391"/>
      <c r="BB406" s="391"/>
      <c r="BC406" s="391"/>
      <c r="BD406" s="391"/>
      <c r="BE406" s="391"/>
      <c r="BF406" s="391"/>
      <c r="BG406" s="391"/>
    </row>
    <row r="407" spans="1:59" s="387" customFormat="1" ht="25.5" customHeight="1" thickBot="1">
      <c r="A407" s="380" t="s">
        <v>51</v>
      </c>
      <c r="B407" s="277">
        <v>2013</v>
      </c>
      <c r="C407" s="542">
        <v>2014</v>
      </c>
      <c r="D407" s="277">
        <v>2015</v>
      </c>
      <c r="E407" s="542">
        <v>2016</v>
      </c>
      <c r="F407" s="542">
        <v>2017</v>
      </c>
      <c r="G407" s="542">
        <v>2018</v>
      </c>
      <c r="H407" s="542">
        <v>2019</v>
      </c>
      <c r="I407" s="543">
        <v>2020</v>
      </c>
      <c r="J407" s="889"/>
      <c r="K407" s="391"/>
      <c r="L407" s="391"/>
      <c r="M407" s="391"/>
      <c r="N407" s="391"/>
      <c r="O407" s="391"/>
      <c r="P407" s="391"/>
      <c r="Q407" s="391"/>
      <c r="R407" s="391"/>
      <c r="S407" s="391"/>
      <c r="T407" s="391"/>
      <c r="U407" s="391"/>
      <c r="V407" s="391"/>
      <c r="W407" s="391"/>
      <c r="X407" s="391"/>
      <c r="Y407" s="391"/>
      <c r="Z407" s="391"/>
      <c r="AA407" s="391"/>
      <c r="AB407" s="391"/>
      <c r="AC407" s="391"/>
      <c r="AD407" s="391"/>
      <c r="AE407" s="391"/>
      <c r="AF407" s="391"/>
      <c r="AG407" s="391"/>
      <c r="AH407" s="391"/>
      <c r="AI407" s="391"/>
      <c r="AJ407" s="391"/>
      <c r="AK407" s="391"/>
      <c r="AL407" s="391"/>
      <c r="AM407" s="391"/>
      <c r="AN407" s="391"/>
      <c r="AO407" s="391"/>
      <c r="AP407" s="391"/>
      <c r="AQ407" s="391"/>
      <c r="AR407" s="391"/>
      <c r="AS407" s="391"/>
      <c r="AT407" s="391"/>
      <c r="AU407" s="391"/>
      <c r="AV407" s="391"/>
      <c r="AW407" s="391"/>
      <c r="AX407" s="391"/>
      <c r="AY407" s="391"/>
      <c r="AZ407" s="391"/>
      <c r="BA407" s="391"/>
      <c r="BB407" s="391"/>
      <c r="BC407" s="391"/>
      <c r="BD407" s="391"/>
      <c r="BE407" s="391"/>
      <c r="BF407" s="391"/>
      <c r="BG407" s="391"/>
    </row>
    <row r="408" spans="1:59" s="387" customFormat="1" ht="15.95" customHeight="1">
      <c r="A408" s="368" t="s">
        <v>1242</v>
      </c>
      <c r="B408" s="555">
        <f t="shared" ref="B408:C411" si="8">B414+B436+B457</f>
        <v>16</v>
      </c>
      <c r="C408" s="555">
        <f t="shared" si="8"/>
        <v>16</v>
      </c>
      <c r="D408" s="555">
        <f t="shared" ref="D408:E411" si="9">D414+D436+D457</f>
        <v>17</v>
      </c>
      <c r="E408" s="555">
        <f t="shared" si="9"/>
        <v>17</v>
      </c>
      <c r="F408" s="546"/>
      <c r="G408" s="546"/>
      <c r="H408" s="546"/>
      <c r="I408" s="547"/>
      <c r="J408" s="889"/>
      <c r="K408" s="391"/>
      <c r="L408" s="391"/>
      <c r="M408" s="391"/>
      <c r="N408" s="391"/>
      <c r="O408" s="391"/>
      <c r="P408" s="391"/>
      <c r="Q408" s="391"/>
      <c r="R408" s="391"/>
      <c r="S408" s="391"/>
      <c r="T408" s="391"/>
      <c r="U408" s="391"/>
      <c r="V408" s="391"/>
      <c r="W408" s="391"/>
      <c r="X408" s="391"/>
      <c r="Y408" s="391"/>
      <c r="Z408" s="391"/>
      <c r="AA408" s="391"/>
      <c r="AB408" s="391"/>
      <c r="AC408" s="391"/>
      <c r="AD408" s="391"/>
      <c r="AE408" s="391"/>
      <c r="AF408" s="391"/>
      <c r="AG408" s="391"/>
      <c r="AH408" s="391"/>
      <c r="AI408" s="391"/>
      <c r="AJ408" s="391"/>
      <c r="AK408" s="391"/>
      <c r="AL408" s="391"/>
      <c r="AM408" s="391"/>
      <c r="AN408" s="391"/>
      <c r="AO408" s="391"/>
      <c r="AP408" s="391"/>
      <c r="AQ408" s="391"/>
      <c r="AR408" s="391"/>
      <c r="AS408" s="391"/>
      <c r="AT408" s="391"/>
      <c r="AU408" s="391"/>
      <c r="AV408" s="391"/>
      <c r="AW408" s="391"/>
      <c r="AX408" s="391"/>
      <c r="AY408" s="391"/>
      <c r="AZ408" s="391"/>
      <c r="BA408" s="391"/>
      <c r="BB408" s="391"/>
      <c r="BC408" s="391"/>
      <c r="BD408" s="391"/>
      <c r="BE408" s="391"/>
      <c r="BF408" s="391"/>
      <c r="BG408" s="391"/>
    </row>
    <row r="409" spans="1:59" ht="14.25" customHeight="1">
      <c r="A409" s="369" t="s">
        <v>1266</v>
      </c>
      <c r="B409" s="305">
        <f t="shared" si="8"/>
        <v>1</v>
      </c>
      <c r="C409" s="305">
        <f t="shared" si="8"/>
        <v>1</v>
      </c>
      <c r="D409" s="305">
        <f t="shared" si="9"/>
        <v>1</v>
      </c>
      <c r="E409" s="305">
        <f t="shared" si="9"/>
        <v>1</v>
      </c>
      <c r="F409" s="549"/>
      <c r="G409" s="549"/>
      <c r="H409" s="549"/>
      <c r="I409" s="550"/>
    </row>
    <row r="410" spans="1:59">
      <c r="A410" s="369" t="s">
        <v>1267</v>
      </c>
      <c r="B410" s="557">
        <f t="shared" si="8"/>
        <v>14</v>
      </c>
      <c r="C410" s="557">
        <f t="shared" si="8"/>
        <v>14</v>
      </c>
      <c r="D410" s="557">
        <f t="shared" si="9"/>
        <v>16</v>
      </c>
      <c r="E410" s="557">
        <f t="shared" si="9"/>
        <v>16</v>
      </c>
      <c r="F410" s="549"/>
      <c r="G410" s="549"/>
      <c r="H410" s="549"/>
      <c r="I410" s="550"/>
    </row>
    <row r="411" spans="1:59" ht="15.95" customHeight="1" thickBot="1">
      <c r="A411" s="317" t="s">
        <v>1268</v>
      </c>
      <c r="B411" s="309">
        <f t="shared" si="8"/>
        <v>1</v>
      </c>
      <c r="C411" s="309">
        <f t="shared" si="8"/>
        <v>1</v>
      </c>
      <c r="D411" s="309">
        <f t="shared" si="9"/>
        <v>0</v>
      </c>
      <c r="E411" s="309">
        <f t="shared" si="9"/>
        <v>0</v>
      </c>
      <c r="F411" s="551"/>
      <c r="G411" s="551"/>
      <c r="H411" s="551"/>
      <c r="I411" s="552"/>
    </row>
    <row r="412" spans="1:59" ht="15.95" customHeight="1" thickBot="1">
      <c r="A412" s="370"/>
      <c r="B412" s="267"/>
    </row>
    <row r="413" spans="1:59" ht="15.95" customHeight="1" thickBot="1">
      <c r="A413" s="371" t="s">
        <v>52</v>
      </c>
      <c r="B413" s="879">
        <v>2013</v>
      </c>
      <c r="C413" s="875">
        <v>2014</v>
      </c>
      <c r="D413" s="879">
        <v>2015</v>
      </c>
      <c r="E413" s="875">
        <v>2016</v>
      </c>
      <c r="F413" s="875">
        <v>2017</v>
      </c>
      <c r="G413" s="875">
        <v>2018</v>
      </c>
      <c r="H413" s="875">
        <v>2019</v>
      </c>
      <c r="I413" s="464">
        <v>2020</v>
      </c>
    </row>
    <row r="414" spans="1:59" ht="15.95" customHeight="1">
      <c r="A414" s="368" t="s">
        <v>1242</v>
      </c>
      <c r="B414" s="230">
        <v>5</v>
      </c>
      <c r="C414" s="230">
        <v>5</v>
      </c>
      <c r="D414" s="230">
        <v>5</v>
      </c>
      <c r="E414" s="230">
        <v>5</v>
      </c>
      <c r="F414" s="196"/>
      <c r="G414" s="196"/>
      <c r="H414" s="196"/>
      <c r="I414" s="488"/>
    </row>
    <row r="415" spans="1:59" ht="13.5" customHeight="1">
      <c r="A415" s="369" t="s">
        <v>1266</v>
      </c>
      <c r="B415" s="185">
        <v>1</v>
      </c>
      <c r="C415" s="185">
        <v>1</v>
      </c>
      <c r="D415" s="185">
        <v>1</v>
      </c>
      <c r="E415" s="185">
        <v>1</v>
      </c>
      <c r="F415" s="197"/>
      <c r="G415" s="197"/>
      <c r="H415" s="197"/>
      <c r="I415" s="489"/>
    </row>
    <row r="416" spans="1:59" ht="18" customHeight="1">
      <c r="A416" s="369" t="s">
        <v>1267</v>
      </c>
      <c r="B416" s="185">
        <v>4</v>
      </c>
      <c r="C416" s="185">
        <v>4</v>
      </c>
      <c r="D416" s="185">
        <v>4</v>
      </c>
      <c r="E416" s="185">
        <v>4</v>
      </c>
      <c r="F416" s="197"/>
      <c r="G416" s="197"/>
      <c r="H416" s="197"/>
      <c r="I416" s="489"/>
    </row>
    <row r="417" spans="1:9" ht="13.5" thickBot="1">
      <c r="A417" s="317" t="s">
        <v>1268</v>
      </c>
      <c r="B417" s="231">
        <v>0</v>
      </c>
      <c r="C417" s="231">
        <v>0</v>
      </c>
      <c r="D417" s="231">
        <v>0</v>
      </c>
      <c r="E417" s="231">
        <v>0</v>
      </c>
      <c r="F417" s="84"/>
      <c r="G417" s="84"/>
      <c r="H417" s="84"/>
      <c r="I417" s="29"/>
    </row>
    <row r="418" spans="1:9" ht="13.5" thickBot="1">
      <c r="A418" s="372"/>
      <c r="B418" s="268"/>
      <c r="C418" s="190"/>
      <c r="D418" s="453"/>
      <c r="E418" s="190"/>
      <c r="F418" s="190"/>
      <c r="G418" s="190"/>
      <c r="H418" s="190"/>
      <c r="I418" s="190"/>
    </row>
    <row r="419" spans="1:9" ht="13.5" thickBot="1">
      <c r="A419" s="373" t="s">
        <v>1269</v>
      </c>
      <c r="B419" s="879">
        <v>2013</v>
      </c>
      <c r="C419" s="875">
        <v>2014</v>
      </c>
      <c r="D419" s="879">
        <v>2015</v>
      </c>
      <c r="E419" s="875">
        <v>2016</v>
      </c>
      <c r="F419" s="875">
        <v>2017</v>
      </c>
      <c r="G419" s="875">
        <v>2018</v>
      </c>
      <c r="H419" s="875">
        <v>2019</v>
      </c>
      <c r="I419" s="464">
        <v>2020</v>
      </c>
    </row>
    <row r="420" spans="1:9">
      <c r="A420" s="311" t="s">
        <v>580</v>
      </c>
      <c r="B420" s="245"/>
      <c r="C420" s="355"/>
      <c r="D420" s="245"/>
      <c r="E420" s="180"/>
      <c r="F420" s="180"/>
      <c r="G420" s="180"/>
      <c r="H420" s="180"/>
      <c r="I420" s="463"/>
    </row>
    <row r="421" spans="1:9" ht="13.5" thickBot="1">
      <c r="A421" s="375" t="s">
        <v>232</v>
      </c>
      <c r="B421" s="459">
        <v>0</v>
      </c>
      <c r="C421" s="878">
        <v>0</v>
      </c>
      <c r="D421" s="459">
        <v>2</v>
      </c>
      <c r="E421" s="318">
        <v>4</v>
      </c>
      <c r="F421" s="873"/>
      <c r="G421" s="873"/>
      <c r="H421" s="873"/>
      <c r="I421" s="487"/>
    </row>
    <row r="422" spans="1:9">
      <c r="A422" s="381" t="s">
        <v>581</v>
      </c>
      <c r="B422" s="276"/>
      <c r="C422" s="360"/>
      <c r="D422" s="360"/>
      <c r="E422" s="276"/>
      <c r="F422" s="180"/>
      <c r="G422" s="180"/>
      <c r="H422" s="180"/>
      <c r="I422" s="463"/>
    </row>
    <row r="423" spans="1:9" ht="13.5" thickBot="1">
      <c r="A423" s="382" t="s">
        <v>232</v>
      </c>
      <c r="B423" s="312">
        <v>1</v>
      </c>
      <c r="C423" s="312"/>
      <c r="D423" s="312"/>
      <c r="E423" s="312"/>
      <c r="F423" s="200"/>
      <c r="G423" s="200"/>
      <c r="H423" s="200"/>
      <c r="I423" s="466"/>
    </row>
    <row r="424" spans="1:9" ht="16.5" customHeight="1">
      <c r="A424" s="311" t="s">
        <v>582</v>
      </c>
      <c r="B424" s="184"/>
      <c r="C424" s="180"/>
      <c r="D424" s="184"/>
      <c r="E424" s="184"/>
      <c r="F424" s="180"/>
      <c r="G424" s="180"/>
      <c r="H424" s="180"/>
      <c r="I424" s="463"/>
    </row>
    <row r="425" spans="1:9">
      <c r="A425" s="315" t="s">
        <v>233</v>
      </c>
      <c r="B425" s="157">
        <v>0</v>
      </c>
      <c r="C425" s="179">
        <v>0</v>
      </c>
      <c r="D425" s="179">
        <v>0</v>
      </c>
      <c r="E425" s="157">
        <v>0</v>
      </c>
      <c r="F425" s="179"/>
      <c r="G425" s="179"/>
      <c r="H425" s="179"/>
      <c r="I425" s="201"/>
    </row>
    <row r="426" spans="1:9" ht="13.5" thickBot="1">
      <c r="A426" s="251" t="s">
        <v>234</v>
      </c>
      <c r="B426" s="157">
        <v>1</v>
      </c>
      <c r="C426" s="179">
        <v>1</v>
      </c>
      <c r="D426" s="179">
        <v>1</v>
      </c>
      <c r="E426" s="157">
        <v>1</v>
      </c>
      <c r="F426" s="179"/>
      <c r="G426" s="179"/>
      <c r="H426" s="179"/>
      <c r="I426" s="201"/>
    </row>
    <row r="427" spans="1:9" ht="25.5">
      <c r="A427" s="311" t="s">
        <v>583</v>
      </c>
      <c r="B427" s="184"/>
      <c r="C427" s="180"/>
      <c r="D427" s="184"/>
      <c r="E427" s="184"/>
      <c r="F427" s="180"/>
      <c r="G427" s="180"/>
      <c r="H427" s="180"/>
      <c r="I427" s="463"/>
    </row>
    <row r="428" spans="1:9">
      <c r="A428" s="315" t="s">
        <v>235</v>
      </c>
      <c r="B428" s="157">
        <v>11</v>
      </c>
      <c r="C428" s="347">
        <v>17</v>
      </c>
      <c r="D428" s="157">
        <v>43</v>
      </c>
      <c r="E428" s="157">
        <v>60</v>
      </c>
      <c r="F428" s="179"/>
      <c r="G428" s="179"/>
      <c r="H428" s="179"/>
      <c r="I428" s="201"/>
    </row>
    <row r="429" spans="1:9" ht="13.5" thickBot="1">
      <c r="A429" s="251" t="s">
        <v>236</v>
      </c>
      <c r="B429" s="157">
        <v>443</v>
      </c>
      <c r="C429" s="348">
        <v>410</v>
      </c>
      <c r="D429" s="157"/>
      <c r="E429" s="157">
        <v>1805</v>
      </c>
      <c r="F429" s="179"/>
      <c r="G429" s="179"/>
      <c r="H429" s="179"/>
      <c r="I429" s="201"/>
    </row>
    <row r="430" spans="1:9">
      <c r="A430" s="311" t="s">
        <v>584</v>
      </c>
      <c r="B430" s="184"/>
      <c r="C430" s="180"/>
      <c r="D430" s="184"/>
      <c r="E430" s="184"/>
      <c r="F430" s="180"/>
      <c r="G430" s="180"/>
      <c r="H430" s="180"/>
      <c r="I430" s="463"/>
    </row>
    <row r="431" spans="1:9">
      <c r="A431" s="315" t="s">
        <v>237</v>
      </c>
      <c r="B431" s="157">
        <v>0</v>
      </c>
      <c r="C431" s="179">
        <v>0</v>
      </c>
      <c r="D431" s="157">
        <v>0</v>
      </c>
      <c r="E431" s="157">
        <v>0</v>
      </c>
      <c r="F431" s="179"/>
      <c r="G431" s="179"/>
      <c r="H431" s="179"/>
      <c r="I431" s="201"/>
    </row>
    <row r="432" spans="1:9" ht="15.75" customHeight="1">
      <c r="A432" s="315" t="s">
        <v>238</v>
      </c>
      <c r="B432" s="157">
        <v>4</v>
      </c>
      <c r="C432" s="179">
        <v>5</v>
      </c>
      <c r="D432" s="157">
        <v>6</v>
      </c>
      <c r="E432" s="157">
        <v>10</v>
      </c>
      <c r="F432" s="179"/>
      <c r="G432" s="179"/>
      <c r="H432" s="179"/>
      <c r="I432" s="201"/>
    </row>
    <row r="433" spans="1:9" ht="15.95" customHeight="1" thickBot="1">
      <c r="A433" s="251" t="s">
        <v>239</v>
      </c>
      <c r="B433" s="236">
        <v>4700</v>
      </c>
      <c r="C433" s="30">
        <v>5500</v>
      </c>
      <c r="D433" s="231">
        <v>5500</v>
      </c>
      <c r="E433" s="231">
        <v>6500</v>
      </c>
      <c r="F433" s="28"/>
      <c r="G433" s="28"/>
      <c r="H433" s="28"/>
      <c r="I433" s="29"/>
    </row>
    <row r="434" spans="1:9" ht="15.95" customHeight="1" thickBot="1">
      <c r="A434" s="310"/>
      <c r="B434" s="267"/>
    </row>
    <row r="435" spans="1:9" ht="15.95" customHeight="1" thickBot="1">
      <c r="A435" s="376" t="s">
        <v>53</v>
      </c>
      <c r="B435" s="232">
        <v>2013</v>
      </c>
      <c r="C435" s="175">
        <v>2014</v>
      </c>
      <c r="D435" s="232">
        <v>2015</v>
      </c>
      <c r="E435" s="175">
        <v>2016</v>
      </c>
      <c r="F435" s="175">
        <v>2017</v>
      </c>
      <c r="G435" s="175">
        <v>2018</v>
      </c>
      <c r="H435" s="175">
        <v>2019</v>
      </c>
      <c r="I435" s="465">
        <v>2020</v>
      </c>
    </row>
    <row r="436" spans="1:9" ht="15" customHeight="1">
      <c r="A436" s="368" t="s">
        <v>1242</v>
      </c>
      <c r="B436" s="230">
        <v>4</v>
      </c>
      <c r="C436" s="230">
        <v>4</v>
      </c>
      <c r="D436" s="230">
        <v>4</v>
      </c>
      <c r="E436" s="230">
        <v>4</v>
      </c>
      <c r="F436" s="196"/>
      <c r="G436" s="196"/>
      <c r="H436" s="196"/>
      <c r="I436" s="488"/>
    </row>
    <row r="437" spans="1:9" ht="15" customHeight="1">
      <c r="A437" s="369" t="s">
        <v>1266</v>
      </c>
      <c r="B437" s="185">
        <v>0</v>
      </c>
      <c r="C437" s="185">
        <v>0</v>
      </c>
      <c r="D437" s="185">
        <v>0</v>
      </c>
      <c r="E437" s="185">
        <v>0</v>
      </c>
      <c r="F437" s="197"/>
      <c r="G437" s="197"/>
      <c r="H437" s="197"/>
      <c r="I437" s="489"/>
    </row>
    <row r="438" spans="1:9" ht="15" customHeight="1">
      <c r="A438" s="369" t="s">
        <v>1267</v>
      </c>
      <c r="B438" s="185">
        <v>4</v>
      </c>
      <c r="C438" s="185">
        <v>4</v>
      </c>
      <c r="D438" s="185">
        <v>4</v>
      </c>
      <c r="E438" s="185">
        <v>4</v>
      </c>
      <c r="F438" s="197"/>
      <c r="G438" s="197"/>
      <c r="H438" s="197"/>
      <c r="I438" s="489"/>
    </row>
    <row r="439" spans="1:9" ht="15" customHeight="1" thickBot="1">
      <c r="A439" s="317" t="s">
        <v>1268</v>
      </c>
      <c r="B439" s="231">
        <v>0</v>
      </c>
      <c r="C439" s="231">
        <v>0</v>
      </c>
      <c r="D439" s="231">
        <v>0</v>
      </c>
      <c r="E439" s="231">
        <v>0</v>
      </c>
      <c r="F439" s="84"/>
      <c r="G439" s="84"/>
      <c r="H439" s="84"/>
      <c r="I439" s="29"/>
    </row>
    <row r="440" spans="1:9" ht="13.5" thickBot="1">
      <c r="A440" s="372"/>
      <c r="B440" s="268"/>
      <c r="C440" s="190"/>
      <c r="D440" s="453"/>
      <c r="E440" s="190"/>
      <c r="F440" s="190"/>
      <c r="G440" s="190"/>
      <c r="H440" s="190"/>
      <c r="I440" s="190"/>
    </row>
    <row r="441" spans="1:9" ht="13.5" thickBot="1">
      <c r="A441" s="373" t="s">
        <v>1269</v>
      </c>
      <c r="B441" s="879">
        <v>2013</v>
      </c>
      <c r="C441" s="875">
        <v>2014</v>
      </c>
      <c r="D441" s="879">
        <v>2015</v>
      </c>
      <c r="E441" s="875">
        <v>2016</v>
      </c>
      <c r="F441" s="875">
        <v>2017</v>
      </c>
      <c r="G441" s="875">
        <v>2018</v>
      </c>
      <c r="H441" s="875">
        <v>2019</v>
      </c>
      <c r="I441" s="464">
        <v>2020</v>
      </c>
    </row>
    <row r="442" spans="1:9">
      <c r="A442" s="311" t="s">
        <v>585</v>
      </c>
      <c r="B442" s="184"/>
      <c r="C442" s="180"/>
      <c r="D442" s="184"/>
      <c r="E442" s="180"/>
      <c r="F442" s="180"/>
      <c r="G442" s="180"/>
      <c r="H442" s="180"/>
      <c r="I442" s="463"/>
    </row>
    <row r="443" spans="1:9">
      <c r="A443" s="315" t="s">
        <v>240</v>
      </c>
      <c r="B443" s="157">
        <v>0</v>
      </c>
      <c r="C443" s="179">
        <v>0</v>
      </c>
      <c r="D443" s="157">
        <v>0</v>
      </c>
      <c r="E443" s="157">
        <v>0</v>
      </c>
      <c r="F443" s="179"/>
      <c r="G443" s="179"/>
      <c r="H443" s="179"/>
      <c r="I443" s="201"/>
    </row>
    <row r="444" spans="1:9">
      <c r="A444" s="315" t="s">
        <v>241</v>
      </c>
      <c r="B444" s="237">
        <v>0</v>
      </c>
      <c r="C444" s="179">
        <v>0</v>
      </c>
      <c r="D444" s="157">
        <v>0</v>
      </c>
      <c r="E444" s="157">
        <v>0</v>
      </c>
      <c r="F444" s="179"/>
      <c r="G444" s="179"/>
      <c r="H444" s="179"/>
      <c r="I444" s="201"/>
    </row>
    <row r="445" spans="1:9">
      <c r="A445" s="315" t="s">
        <v>1534</v>
      </c>
      <c r="B445" s="157">
        <v>93</v>
      </c>
      <c r="C445" s="347">
        <v>630</v>
      </c>
      <c r="D445" s="157">
        <v>635</v>
      </c>
      <c r="E445" s="157">
        <v>222</v>
      </c>
      <c r="F445" s="179"/>
      <c r="G445" s="179"/>
      <c r="H445" s="179"/>
      <c r="I445" s="201"/>
    </row>
    <row r="446" spans="1:9">
      <c r="A446" s="315" t="s">
        <v>242</v>
      </c>
      <c r="B446" s="157">
        <v>19489</v>
      </c>
      <c r="C446" s="347">
        <v>33226</v>
      </c>
      <c r="D446" s="157">
        <v>20489</v>
      </c>
      <c r="E446" s="157">
        <v>22056</v>
      </c>
      <c r="F446" s="179"/>
      <c r="G446" s="179"/>
      <c r="H446" s="179"/>
      <c r="I446" s="201"/>
    </row>
    <row r="447" spans="1:9">
      <c r="A447" s="315" t="s">
        <v>243</v>
      </c>
      <c r="B447" s="157">
        <v>4</v>
      </c>
      <c r="C447" s="347">
        <v>4</v>
      </c>
      <c r="D447" s="157">
        <v>8</v>
      </c>
      <c r="E447" s="157">
        <v>10</v>
      </c>
      <c r="F447" s="179"/>
      <c r="G447" s="179"/>
      <c r="H447" s="179"/>
      <c r="I447" s="201"/>
    </row>
    <row r="448" spans="1:9" ht="13.5" thickBot="1">
      <c r="A448" s="315" t="s">
        <v>244</v>
      </c>
      <c r="B448" s="233">
        <v>12</v>
      </c>
      <c r="C448" s="349">
        <v>15</v>
      </c>
      <c r="D448" s="157">
        <v>15</v>
      </c>
      <c r="E448" s="157">
        <v>16</v>
      </c>
      <c r="F448" s="179"/>
      <c r="G448" s="179"/>
      <c r="H448" s="179"/>
      <c r="I448" s="201"/>
    </row>
    <row r="449" spans="1:9" ht="25.5">
      <c r="A449" s="311" t="s">
        <v>586</v>
      </c>
      <c r="B449" s="245"/>
      <c r="C449" s="180"/>
      <c r="D449" s="184"/>
      <c r="E449" s="184"/>
      <c r="F449" s="180"/>
      <c r="G449" s="180"/>
      <c r="H449" s="180"/>
      <c r="I449" s="463"/>
    </row>
    <row r="450" spans="1:9" ht="13.5" thickBot="1">
      <c r="A450" s="251" t="s">
        <v>245</v>
      </c>
      <c r="B450" s="234">
        <v>1623</v>
      </c>
      <c r="C450" s="354">
        <v>213</v>
      </c>
      <c r="D450" s="157">
        <v>180</v>
      </c>
      <c r="E450" s="179" t="s">
        <v>1364</v>
      </c>
      <c r="F450" s="179"/>
      <c r="G450" s="179"/>
      <c r="H450" s="179"/>
      <c r="I450" s="201"/>
    </row>
    <row r="451" spans="1:9" ht="25.5">
      <c r="A451" s="311" t="s">
        <v>587</v>
      </c>
      <c r="B451" s="184"/>
      <c r="C451" s="180"/>
      <c r="D451" s="184"/>
      <c r="E451" s="180"/>
      <c r="F451" s="180"/>
      <c r="G451" s="180"/>
      <c r="H451" s="180"/>
      <c r="I451" s="463"/>
    </row>
    <row r="452" spans="1:9" ht="13.5" thickBot="1">
      <c r="A452" s="251" t="s">
        <v>246</v>
      </c>
      <c r="B452" s="157">
        <v>2</v>
      </c>
      <c r="C452" s="157">
        <v>2</v>
      </c>
      <c r="D452" s="157">
        <v>3</v>
      </c>
      <c r="E452" s="179">
        <v>31</v>
      </c>
      <c r="F452" s="179"/>
      <c r="G452" s="179"/>
      <c r="H452" s="179"/>
      <c r="I452" s="201"/>
    </row>
    <row r="453" spans="1:9" ht="15" customHeight="1">
      <c r="A453" s="311" t="s">
        <v>588</v>
      </c>
      <c r="B453" s="184"/>
      <c r="C453" s="180"/>
      <c r="D453" s="184"/>
      <c r="E453" s="180"/>
      <c r="F453" s="180"/>
      <c r="G453" s="180"/>
      <c r="H453" s="180"/>
      <c r="I453" s="463"/>
    </row>
    <row r="454" spans="1:9" ht="17.25" customHeight="1" thickBot="1">
      <c r="A454" s="251" t="s">
        <v>247</v>
      </c>
      <c r="B454" s="313">
        <v>6</v>
      </c>
      <c r="C454" s="30">
        <v>27</v>
      </c>
      <c r="D454" s="309">
        <v>61</v>
      </c>
      <c r="E454" s="28">
        <v>61</v>
      </c>
      <c r="F454" s="28"/>
      <c r="G454" s="28"/>
      <c r="H454" s="28"/>
      <c r="I454" s="29"/>
    </row>
    <row r="455" spans="1:9" ht="14.25" customHeight="1" thickBot="1">
      <c r="A455" s="310"/>
      <c r="B455" s="267"/>
    </row>
    <row r="456" spans="1:9" ht="15" customHeight="1" thickBot="1">
      <c r="A456" s="371" t="s">
        <v>54</v>
      </c>
      <c r="B456" s="879">
        <v>2013</v>
      </c>
      <c r="C456" s="875">
        <v>2014</v>
      </c>
      <c r="D456" s="879">
        <v>2015</v>
      </c>
      <c r="E456" s="875">
        <v>2016</v>
      </c>
      <c r="F456" s="875">
        <v>2017</v>
      </c>
      <c r="G456" s="875">
        <v>2018</v>
      </c>
      <c r="H456" s="875">
        <v>2019</v>
      </c>
      <c r="I456" s="464">
        <v>2020</v>
      </c>
    </row>
    <row r="457" spans="1:9" ht="15.95" customHeight="1">
      <c r="A457" s="368" t="s">
        <v>1242</v>
      </c>
      <c r="B457" s="230">
        <v>7</v>
      </c>
      <c r="C457" s="230">
        <v>7</v>
      </c>
      <c r="D457" s="230">
        <v>8</v>
      </c>
      <c r="E457" s="230">
        <v>8</v>
      </c>
      <c r="F457" s="196"/>
      <c r="G457" s="196"/>
      <c r="H457" s="196"/>
      <c r="I457" s="488"/>
    </row>
    <row r="458" spans="1:9" ht="13.5" customHeight="1">
      <c r="A458" s="369" t="s">
        <v>1266</v>
      </c>
      <c r="B458" s="185">
        <v>0</v>
      </c>
      <c r="C458" s="185">
        <v>0</v>
      </c>
      <c r="D458" s="185">
        <v>0</v>
      </c>
      <c r="E458" s="185">
        <v>0</v>
      </c>
      <c r="F458" s="197"/>
      <c r="G458" s="197"/>
      <c r="H458" s="197"/>
      <c r="I458" s="489"/>
    </row>
    <row r="459" spans="1:9" ht="14.25" customHeight="1">
      <c r="A459" s="369" t="s">
        <v>1267</v>
      </c>
      <c r="B459" s="185">
        <v>6</v>
      </c>
      <c r="C459" s="185">
        <v>6</v>
      </c>
      <c r="D459" s="185">
        <v>8</v>
      </c>
      <c r="E459" s="185">
        <v>8</v>
      </c>
      <c r="F459" s="197"/>
      <c r="G459" s="197"/>
      <c r="H459" s="197"/>
      <c r="I459" s="489"/>
    </row>
    <row r="460" spans="1:9" ht="13.5" thickBot="1">
      <c r="A460" s="317" t="s">
        <v>1268</v>
      </c>
      <c r="B460" s="231">
        <v>1</v>
      </c>
      <c r="C460" s="231">
        <v>1</v>
      </c>
      <c r="D460" s="231">
        <v>0</v>
      </c>
      <c r="E460" s="231">
        <v>0</v>
      </c>
      <c r="F460" s="84"/>
      <c r="G460" s="84"/>
      <c r="H460" s="84"/>
      <c r="I460" s="29"/>
    </row>
    <row r="461" spans="1:9" ht="13.5" thickBot="1">
      <c r="A461" s="372"/>
      <c r="B461" s="268"/>
      <c r="C461" s="190"/>
      <c r="D461" s="453"/>
      <c r="E461" s="190"/>
      <c r="F461" s="190"/>
      <c r="G461" s="190"/>
      <c r="H461" s="190"/>
      <c r="I461" s="190"/>
    </row>
    <row r="462" spans="1:9" ht="13.5" thickBot="1">
      <c r="A462" s="373" t="s">
        <v>1269</v>
      </c>
      <c r="B462" s="879">
        <v>2013</v>
      </c>
      <c r="C462" s="875">
        <v>2014</v>
      </c>
      <c r="D462" s="879">
        <v>2015</v>
      </c>
      <c r="E462" s="875">
        <v>2016</v>
      </c>
      <c r="F462" s="875">
        <v>2017</v>
      </c>
      <c r="G462" s="875">
        <v>2018</v>
      </c>
      <c r="H462" s="875">
        <v>2019</v>
      </c>
      <c r="I462" s="464">
        <v>2020</v>
      </c>
    </row>
    <row r="463" spans="1:9">
      <c r="A463" s="311" t="s">
        <v>589</v>
      </c>
      <c r="B463" s="184"/>
      <c r="C463" s="180"/>
      <c r="D463" s="184"/>
      <c r="E463" s="180"/>
      <c r="F463" s="180"/>
      <c r="G463" s="180"/>
      <c r="H463" s="180"/>
      <c r="I463" s="463"/>
    </row>
    <row r="464" spans="1:9">
      <c r="A464" s="315" t="s">
        <v>248</v>
      </c>
      <c r="B464" s="157">
        <v>1</v>
      </c>
      <c r="C464" s="179">
        <v>1</v>
      </c>
      <c r="D464" s="157">
        <v>1</v>
      </c>
      <c r="E464" s="179">
        <v>1</v>
      </c>
      <c r="F464" s="179"/>
      <c r="G464" s="179"/>
      <c r="H464" s="179"/>
      <c r="I464" s="201"/>
    </row>
    <row r="465" spans="1:9">
      <c r="A465" s="315" t="s">
        <v>249</v>
      </c>
      <c r="B465" s="157">
        <v>1</v>
      </c>
      <c r="C465" s="179">
        <v>1</v>
      </c>
      <c r="D465" s="157">
        <v>1</v>
      </c>
      <c r="E465" s="179">
        <v>2</v>
      </c>
      <c r="F465" s="179"/>
      <c r="G465" s="179"/>
      <c r="H465" s="179"/>
      <c r="I465" s="201"/>
    </row>
    <row r="466" spans="1:9" ht="25.5">
      <c r="A466" s="315" t="s">
        <v>250</v>
      </c>
      <c r="B466" s="157">
        <v>23</v>
      </c>
      <c r="C466" s="179">
        <v>13</v>
      </c>
      <c r="D466" s="157">
        <v>24</v>
      </c>
      <c r="E466" s="179" t="s">
        <v>1364</v>
      </c>
      <c r="F466" s="179"/>
      <c r="G466" s="179"/>
      <c r="H466" s="179"/>
      <c r="I466" s="201"/>
    </row>
    <row r="467" spans="1:9">
      <c r="A467" s="315" t="s">
        <v>251</v>
      </c>
      <c r="B467" s="157">
        <v>1</v>
      </c>
      <c r="C467" s="179" t="s">
        <v>1561</v>
      </c>
      <c r="D467" s="157">
        <v>0</v>
      </c>
      <c r="E467" s="179">
        <v>0</v>
      </c>
      <c r="F467" s="179"/>
      <c r="G467" s="179"/>
      <c r="H467" s="179"/>
      <c r="I467" s="201"/>
    </row>
    <row r="468" spans="1:9">
      <c r="A468" s="315" t="s">
        <v>252</v>
      </c>
      <c r="B468" s="234">
        <v>0</v>
      </c>
      <c r="C468" s="234">
        <v>0</v>
      </c>
      <c r="D468" s="157">
        <v>0</v>
      </c>
      <c r="E468" s="179">
        <v>0</v>
      </c>
      <c r="F468" s="179"/>
      <c r="G468" s="179"/>
      <c r="H468" s="179"/>
      <c r="I468" s="201"/>
    </row>
    <row r="469" spans="1:9">
      <c r="A469" s="315" t="s">
        <v>253</v>
      </c>
      <c r="B469" s="157">
        <v>0</v>
      </c>
      <c r="C469" s="179">
        <v>0</v>
      </c>
      <c r="D469" s="157">
        <v>0</v>
      </c>
      <c r="E469" s="179">
        <v>0</v>
      </c>
      <c r="F469" s="179"/>
      <c r="G469" s="179"/>
      <c r="H469" s="179"/>
      <c r="I469" s="201"/>
    </row>
    <row r="470" spans="1:9">
      <c r="A470" s="315" t="s">
        <v>254</v>
      </c>
      <c r="B470" s="157">
        <v>0</v>
      </c>
      <c r="C470" s="179">
        <v>0</v>
      </c>
      <c r="D470" s="157">
        <v>0</v>
      </c>
      <c r="E470" s="179">
        <v>0</v>
      </c>
      <c r="F470" s="179"/>
      <c r="G470" s="179"/>
      <c r="H470" s="179"/>
      <c r="I470" s="201"/>
    </row>
    <row r="471" spans="1:9" ht="13.5" thickBot="1">
      <c r="A471" s="251" t="s">
        <v>255</v>
      </c>
      <c r="B471" s="157">
        <v>0</v>
      </c>
      <c r="C471" s="179">
        <v>0</v>
      </c>
      <c r="D471" s="157">
        <v>0</v>
      </c>
      <c r="E471" s="179">
        <v>0</v>
      </c>
      <c r="F471" s="179"/>
      <c r="G471" s="179"/>
      <c r="H471" s="179"/>
      <c r="I471" s="201"/>
    </row>
    <row r="472" spans="1:9">
      <c r="A472" s="311" t="s">
        <v>590</v>
      </c>
      <c r="B472" s="245"/>
      <c r="C472" s="180"/>
      <c r="D472" s="184"/>
      <c r="E472" s="180"/>
      <c r="F472" s="180"/>
      <c r="G472" s="180"/>
      <c r="H472" s="180"/>
      <c r="I472" s="463"/>
    </row>
    <row r="473" spans="1:9" ht="30.75" hidden="1" customHeight="1">
      <c r="A473" s="315" t="s">
        <v>256</v>
      </c>
      <c r="B473" s="234">
        <v>0</v>
      </c>
      <c r="C473" s="179">
        <v>1</v>
      </c>
      <c r="D473" s="234">
        <v>1</v>
      </c>
      <c r="E473" s="179"/>
      <c r="F473" s="179"/>
      <c r="G473" s="179"/>
      <c r="H473" s="179"/>
      <c r="I473" s="201"/>
    </row>
    <row r="474" spans="1:9" hidden="1">
      <c r="A474" s="315" t="s">
        <v>257</v>
      </c>
      <c r="B474" s="234">
        <v>0</v>
      </c>
      <c r="C474" s="179">
        <v>0</v>
      </c>
      <c r="D474" s="234">
        <v>1</v>
      </c>
      <c r="E474" s="179"/>
      <c r="F474" s="179"/>
      <c r="G474" s="179"/>
      <c r="H474" s="179"/>
      <c r="I474" s="201"/>
    </row>
    <row r="475" spans="1:9" ht="13.5" hidden="1" thickBot="1">
      <c r="A475" s="251" t="s">
        <v>258</v>
      </c>
      <c r="B475" s="234">
        <v>0</v>
      </c>
      <c r="C475" s="179">
        <v>0</v>
      </c>
      <c r="D475" s="234">
        <v>0</v>
      </c>
      <c r="E475" s="179"/>
      <c r="F475" s="179"/>
      <c r="G475" s="179"/>
      <c r="H475" s="179"/>
      <c r="I475" s="201"/>
    </row>
    <row r="476" spans="1:9" ht="27" hidden="1" customHeight="1">
      <c r="A476" s="311" t="s">
        <v>591</v>
      </c>
      <c r="B476" s="184"/>
      <c r="C476" s="180"/>
      <c r="D476" s="184"/>
      <c r="E476" s="180"/>
      <c r="F476" s="180"/>
      <c r="G476" s="180"/>
      <c r="H476" s="180"/>
      <c r="I476" s="463"/>
    </row>
    <row r="477" spans="1:9" ht="15" hidden="1" customHeight="1">
      <c r="A477" s="315" t="s">
        <v>26</v>
      </c>
      <c r="B477" s="157"/>
      <c r="C477" s="179"/>
      <c r="D477" s="157"/>
      <c r="E477" s="179"/>
      <c r="F477" s="179"/>
      <c r="G477" s="179"/>
      <c r="H477" s="179"/>
      <c r="I477" s="201"/>
    </row>
    <row r="478" spans="1:9" ht="15" hidden="1" customHeight="1">
      <c r="A478" s="251" t="s">
        <v>259</v>
      </c>
      <c r="B478" s="157"/>
      <c r="C478" s="179"/>
      <c r="D478" s="157"/>
      <c r="E478" s="179"/>
      <c r="F478" s="179"/>
      <c r="G478" s="179"/>
      <c r="H478" s="179"/>
      <c r="I478" s="201"/>
    </row>
    <row r="479" spans="1:9" ht="15" hidden="1" customHeight="1">
      <c r="A479" s="311" t="s">
        <v>592</v>
      </c>
      <c r="B479" s="184"/>
      <c r="C479" s="180"/>
      <c r="D479" s="184"/>
      <c r="E479" s="180"/>
      <c r="F479" s="180"/>
      <c r="G479" s="180"/>
      <c r="H479" s="180"/>
      <c r="I479" s="463"/>
    </row>
    <row r="480" spans="1:9" ht="15" hidden="1" customHeight="1" thickBot="1">
      <c r="A480" s="315" t="s">
        <v>26</v>
      </c>
      <c r="B480" s="157"/>
      <c r="C480" s="179"/>
      <c r="D480" s="157"/>
      <c r="E480" s="179"/>
      <c r="F480" s="179"/>
      <c r="G480" s="179"/>
      <c r="H480" s="179"/>
      <c r="I480" s="201"/>
    </row>
    <row r="481" spans="1:9">
      <c r="A481" s="472" t="s">
        <v>256</v>
      </c>
      <c r="B481" s="157"/>
      <c r="C481" s="179">
        <v>1</v>
      </c>
      <c r="D481" s="157"/>
      <c r="E481" s="179"/>
      <c r="F481" s="179"/>
      <c r="G481" s="179"/>
      <c r="H481" s="179"/>
      <c r="I481" s="201"/>
    </row>
    <row r="482" spans="1:9">
      <c r="A482" s="473" t="s">
        <v>257</v>
      </c>
      <c r="B482" s="157"/>
      <c r="C482" s="179"/>
      <c r="D482" s="157"/>
      <c r="E482" s="179">
        <v>1</v>
      </c>
      <c r="F482" s="179"/>
      <c r="G482" s="179"/>
      <c r="H482" s="179"/>
      <c r="I482" s="201"/>
    </row>
    <row r="483" spans="1:9" ht="13.5" thickBot="1">
      <c r="A483" s="803" t="s">
        <v>258</v>
      </c>
      <c r="B483" s="157"/>
      <c r="C483" s="179"/>
      <c r="D483" s="157"/>
      <c r="E483" s="179"/>
      <c r="F483" s="179"/>
      <c r="G483" s="179"/>
      <c r="H483" s="179"/>
      <c r="I483" s="201"/>
    </row>
    <row r="484" spans="1:9" ht="40.5" customHeight="1">
      <c r="A484" s="311" t="s">
        <v>1758</v>
      </c>
      <c r="B484" s="245"/>
      <c r="C484" s="180"/>
      <c r="D484" s="184"/>
      <c r="E484" s="180"/>
      <c r="F484" s="180"/>
      <c r="G484" s="180"/>
      <c r="H484" s="180"/>
      <c r="I484" s="463"/>
    </row>
    <row r="485" spans="1:9" ht="16.5" customHeight="1">
      <c r="A485" s="472" t="s">
        <v>26</v>
      </c>
      <c r="B485" s="234"/>
      <c r="C485" s="179"/>
      <c r="D485" s="234">
        <v>0</v>
      </c>
      <c r="E485" s="179">
        <v>1</v>
      </c>
      <c r="F485" s="179"/>
      <c r="G485" s="179"/>
      <c r="H485" s="179"/>
      <c r="I485" s="201"/>
    </row>
    <row r="486" spans="1:9" ht="15.75" customHeight="1" thickBot="1">
      <c r="A486" s="473" t="s">
        <v>259</v>
      </c>
      <c r="B486" s="234"/>
      <c r="C486" s="179"/>
      <c r="D486" s="234">
        <v>0</v>
      </c>
      <c r="E486" s="179">
        <v>0</v>
      </c>
      <c r="F486" s="179"/>
      <c r="G486" s="179"/>
      <c r="H486" s="179"/>
      <c r="I486" s="201"/>
    </row>
    <row r="487" spans="1:9" ht="28.5" customHeight="1">
      <c r="A487" s="311" t="s">
        <v>592</v>
      </c>
      <c r="B487" s="355"/>
      <c r="C487" s="180"/>
      <c r="D487" s="180"/>
      <c r="E487" s="180"/>
      <c r="F487" s="180"/>
      <c r="G487" s="180"/>
      <c r="H487" s="180"/>
      <c r="I487" s="463"/>
    </row>
    <row r="488" spans="1:9" ht="16.5" customHeight="1">
      <c r="A488" s="472" t="s">
        <v>26</v>
      </c>
      <c r="B488" s="354"/>
      <c r="C488" s="179"/>
      <c r="D488" s="354">
        <v>0</v>
      </c>
      <c r="E488" s="179">
        <v>0</v>
      </c>
      <c r="F488" s="179"/>
      <c r="G488" s="179"/>
      <c r="H488" s="179"/>
      <c r="I488" s="201"/>
    </row>
    <row r="489" spans="1:9" ht="16.5" customHeight="1">
      <c r="A489" s="472" t="s">
        <v>2201</v>
      </c>
      <c r="B489" s="354"/>
      <c r="C489" s="179"/>
      <c r="D489" s="354">
        <v>0</v>
      </c>
      <c r="E489" s="179">
        <v>0</v>
      </c>
      <c r="F489" s="179"/>
      <c r="G489" s="179"/>
      <c r="H489" s="179"/>
      <c r="I489" s="201"/>
    </row>
    <row r="490" spans="1:9" ht="16.5" customHeight="1">
      <c r="A490" s="472" t="s">
        <v>2202</v>
      </c>
      <c r="B490" s="354"/>
      <c r="C490" s="179"/>
      <c r="D490" s="354">
        <v>0</v>
      </c>
      <c r="E490" s="179">
        <v>0</v>
      </c>
      <c r="F490" s="179"/>
      <c r="G490" s="179"/>
      <c r="H490" s="179"/>
      <c r="I490" s="201"/>
    </row>
    <row r="491" spans="1:9" ht="15.75" customHeight="1" thickBot="1">
      <c r="A491" s="473" t="s">
        <v>259</v>
      </c>
      <c r="B491" s="354"/>
      <c r="C491" s="179"/>
      <c r="D491" s="354">
        <v>0</v>
      </c>
      <c r="E491" s="179">
        <v>0</v>
      </c>
      <c r="F491" s="179"/>
      <c r="G491" s="179"/>
      <c r="H491" s="179"/>
      <c r="I491" s="201"/>
    </row>
    <row r="492" spans="1:9" ht="25.5" customHeight="1">
      <c r="A492" s="881" t="s">
        <v>593</v>
      </c>
      <c r="B492" s="879"/>
      <c r="C492" s="875"/>
      <c r="D492" s="879"/>
      <c r="E492" s="875"/>
      <c r="F492" s="875"/>
      <c r="G492" s="875"/>
      <c r="H492" s="875"/>
      <c r="I492" s="464"/>
    </row>
    <row r="493" spans="1:9">
      <c r="A493" s="315" t="s">
        <v>26</v>
      </c>
      <c r="B493" s="157">
        <v>0</v>
      </c>
      <c r="C493" s="179">
        <v>0</v>
      </c>
      <c r="D493" s="179">
        <v>0</v>
      </c>
      <c r="E493" s="179">
        <v>1</v>
      </c>
      <c r="F493" s="179"/>
      <c r="G493" s="179"/>
      <c r="H493" s="179"/>
      <c r="I493" s="201"/>
    </row>
    <row r="494" spans="1:9">
      <c r="A494" s="315" t="s">
        <v>260</v>
      </c>
      <c r="B494" s="157" t="s">
        <v>1756</v>
      </c>
      <c r="C494" s="157" t="s">
        <v>1756</v>
      </c>
      <c r="D494" s="157" t="s">
        <v>1756</v>
      </c>
      <c r="E494" s="157" t="s">
        <v>1756</v>
      </c>
      <c r="F494" s="179"/>
      <c r="G494" s="179"/>
      <c r="H494" s="179"/>
      <c r="I494" s="201"/>
    </row>
    <row r="495" spans="1:9" ht="13.5" thickBot="1">
      <c r="A495" s="251" t="s">
        <v>261</v>
      </c>
      <c r="B495" s="157">
        <v>2</v>
      </c>
      <c r="C495" s="179">
        <v>3</v>
      </c>
      <c r="D495" s="179">
        <v>3</v>
      </c>
      <c r="E495" s="179">
        <v>3</v>
      </c>
      <c r="F495" s="179"/>
      <c r="G495" s="179"/>
      <c r="H495" s="179"/>
      <c r="I495" s="201"/>
    </row>
    <row r="496" spans="1:9" ht="25.5">
      <c r="A496" s="311" t="s">
        <v>594</v>
      </c>
      <c r="B496" s="245"/>
      <c r="C496" s="245"/>
      <c r="D496" s="184"/>
      <c r="E496" s="180"/>
      <c r="F496" s="180"/>
      <c r="G496" s="180"/>
      <c r="H496" s="180"/>
      <c r="I496" s="463"/>
    </row>
    <row r="497" spans="1:10">
      <c r="A497" s="315" t="s">
        <v>26</v>
      </c>
      <c r="B497" s="234">
        <v>0</v>
      </c>
      <c r="C497" s="234">
        <v>0</v>
      </c>
      <c r="D497" s="157">
        <v>0</v>
      </c>
      <c r="E497" s="179">
        <v>1</v>
      </c>
      <c r="F497" s="179"/>
      <c r="G497" s="179"/>
      <c r="H497" s="179"/>
      <c r="I497" s="201"/>
    </row>
    <row r="498" spans="1:10" ht="13.5" thickBot="1">
      <c r="A498" s="251" t="s">
        <v>262</v>
      </c>
      <c r="B498" s="234">
        <v>0</v>
      </c>
      <c r="C498" s="234">
        <v>0</v>
      </c>
      <c r="D498" s="157">
        <v>0</v>
      </c>
      <c r="E498" s="179">
        <v>0</v>
      </c>
      <c r="F498" s="179"/>
      <c r="G498" s="179"/>
      <c r="H498" s="179"/>
      <c r="I498" s="201"/>
    </row>
    <row r="499" spans="1:10" ht="15" customHeight="1">
      <c r="A499" s="311" t="s">
        <v>1759</v>
      </c>
      <c r="B499" s="184"/>
      <c r="C499" s="180"/>
      <c r="D499" s="184"/>
      <c r="E499" s="180"/>
      <c r="F499" s="180"/>
      <c r="G499" s="180"/>
      <c r="H499" s="180"/>
      <c r="I499" s="463"/>
    </row>
    <row r="500" spans="1:10">
      <c r="A500" s="315" t="s">
        <v>12</v>
      </c>
      <c r="B500" s="157">
        <v>1</v>
      </c>
      <c r="C500" s="157">
        <v>1</v>
      </c>
      <c r="D500" s="157">
        <v>1</v>
      </c>
      <c r="E500" s="179">
        <v>1</v>
      </c>
      <c r="F500" s="179"/>
      <c r="G500" s="179"/>
      <c r="H500" s="179"/>
      <c r="I500" s="201"/>
    </row>
    <row r="501" spans="1:10" ht="13.5" thickBot="1">
      <c r="A501" s="251" t="s">
        <v>211</v>
      </c>
      <c r="B501" s="157">
        <v>0</v>
      </c>
      <c r="C501" s="157">
        <v>0</v>
      </c>
      <c r="D501" s="157">
        <v>0</v>
      </c>
      <c r="E501" s="179">
        <v>1</v>
      </c>
      <c r="F501" s="179"/>
      <c r="G501" s="179"/>
      <c r="H501" s="179"/>
      <c r="I501" s="201"/>
    </row>
    <row r="502" spans="1:10" ht="25.5">
      <c r="A502" s="311" t="s">
        <v>595</v>
      </c>
      <c r="B502" s="184"/>
      <c r="C502" s="180"/>
      <c r="D502" s="184"/>
      <c r="E502" s="180"/>
      <c r="F502" s="180"/>
      <c r="G502" s="180"/>
      <c r="H502" s="180"/>
      <c r="I502" s="463"/>
    </row>
    <row r="503" spans="1:10">
      <c r="A503" s="315" t="s">
        <v>263</v>
      </c>
      <c r="B503" s="157">
        <v>7</v>
      </c>
      <c r="C503" s="179">
        <v>7</v>
      </c>
      <c r="D503" s="157">
        <v>7</v>
      </c>
      <c r="E503" s="882">
        <v>7</v>
      </c>
      <c r="F503" s="179"/>
      <c r="G503" s="179"/>
      <c r="H503" s="179"/>
      <c r="I503" s="201"/>
    </row>
    <row r="504" spans="1:10">
      <c r="A504" s="315" t="s">
        <v>264</v>
      </c>
      <c r="B504" s="157">
        <v>5</v>
      </c>
      <c r="C504" s="179">
        <v>5</v>
      </c>
      <c r="D504" s="157">
        <v>7</v>
      </c>
      <c r="E504" s="882">
        <v>7</v>
      </c>
      <c r="F504" s="179"/>
      <c r="G504" s="179"/>
      <c r="H504" s="179"/>
      <c r="I504" s="201"/>
    </row>
    <row r="505" spans="1:10" ht="13.5" thickBot="1">
      <c r="A505" s="251" t="s">
        <v>265</v>
      </c>
      <c r="B505" s="233">
        <v>1</v>
      </c>
      <c r="C505" s="200">
        <v>1</v>
      </c>
      <c r="D505" s="233">
        <v>2</v>
      </c>
      <c r="E505" s="883">
        <v>2</v>
      </c>
      <c r="F505" s="200"/>
      <c r="G505" s="200"/>
      <c r="H505" s="200"/>
      <c r="I505" s="466"/>
    </row>
    <row r="506" spans="1:10" ht="18.75" customHeight="1">
      <c r="A506" s="311" t="s">
        <v>596</v>
      </c>
      <c r="B506" s="184"/>
      <c r="C506" s="180"/>
      <c r="D506" s="184"/>
      <c r="E506" s="884"/>
      <c r="F506" s="180"/>
      <c r="G506" s="180"/>
      <c r="H506" s="180"/>
      <c r="I506" s="463"/>
    </row>
    <row r="507" spans="1:10" ht="18.75" customHeight="1">
      <c r="A507" s="315" t="s">
        <v>257</v>
      </c>
      <c r="B507" s="157">
        <v>0</v>
      </c>
      <c r="C507" s="157">
        <v>0</v>
      </c>
      <c r="D507" s="157">
        <v>0</v>
      </c>
      <c r="E507" s="882">
        <v>0</v>
      </c>
      <c r="F507" s="179"/>
      <c r="G507" s="179"/>
      <c r="H507" s="179"/>
      <c r="I507" s="201"/>
    </row>
    <row r="508" spans="1:10" ht="18.75" customHeight="1" thickBot="1">
      <c r="A508" s="251" t="s">
        <v>266</v>
      </c>
      <c r="B508" s="313">
        <v>0</v>
      </c>
      <c r="C508" s="313">
        <v>0</v>
      </c>
      <c r="D508" s="313">
        <v>0</v>
      </c>
      <c r="E508" s="885">
        <v>0</v>
      </c>
      <c r="F508" s="28"/>
      <c r="G508" s="28"/>
      <c r="H508" s="28"/>
      <c r="I508" s="29"/>
    </row>
    <row r="509" spans="1:10" s="391" customFormat="1" ht="9" customHeight="1">
      <c r="A509" s="310"/>
      <c r="B509" s="267"/>
      <c r="C509" s="174"/>
      <c r="D509" s="452"/>
      <c r="E509" s="174"/>
      <c r="F509" s="174"/>
      <c r="G509" s="174"/>
      <c r="H509" s="174"/>
      <c r="I509" s="174"/>
      <c r="J509" s="889"/>
    </row>
    <row r="510" spans="1:10" ht="18.75" customHeight="1">
      <c r="A510" s="388" t="s">
        <v>267</v>
      </c>
      <c r="B510" s="389"/>
      <c r="C510" s="390"/>
      <c r="D510" s="456"/>
      <c r="E510" s="390"/>
      <c r="F510" s="390"/>
      <c r="G510" s="390"/>
      <c r="H510" s="390"/>
      <c r="I510" s="390"/>
    </row>
    <row r="511" spans="1:10" ht="9" customHeight="1" thickBot="1">
      <c r="A511" s="366"/>
    </row>
    <row r="512" spans="1:10" s="391" customFormat="1" ht="13.5" thickBot="1">
      <c r="A512" s="367" t="s">
        <v>55</v>
      </c>
      <c r="B512" s="563">
        <v>2013</v>
      </c>
      <c r="C512" s="564">
        <v>2014</v>
      </c>
      <c r="D512" s="563">
        <v>2015</v>
      </c>
      <c r="E512" s="553">
        <v>2016</v>
      </c>
      <c r="F512" s="564">
        <v>2017</v>
      </c>
      <c r="G512" s="564">
        <v>2018</v>
      </c>
      <c r="H512" s="564">
        <v>2019</v>
      </c>
      <c r="I512" s="565">
        <v>2020</v>
      </c>
      <c r="J512" s="889"/>
    </row>
    <row r="513" spans="1:10" s="391" customFormat="1" ht="15.95" customHeight="1">
      <c r="A513" s="566" t="s">
        <v>1242</v>
      </c>
      <c r="B513" s="567">
        <f>B535+B614</f>
        <v>32</v>
      </c>
      <c r="C513" s="567">
        <f t="shared" ref="C513:E516" si="10">C519+C535+C614</f>
        <v>35</v>
      </c>
      <c r="D513" s="567">
        <f>D519+D535+D614</f>
        <v>36</v>
      </c>
      <c r="E513" s="555">
        <f>E519+E535+E614</f>
        <v>37</v>
      </c>
      <c r="F513" s="569"/>
      <c r="G513" s="569"/>
      <c r="H513" s="569"/>
      <c r="I513" s="570"/>
      <c r="J513" s="900">
        <f>E513+E687+E745+E823</f>
        <v>84</v>
      </c>
    </row>
    <row r="514" spans="1:10" s="391" customFormat="1" ht="15.95" customHeight="1">
      <c r="A514" s="571" t="s">
        <v>1266</v>
      </c>
      <c r="B514" s="572">
        <f>B536+B615</f>
        <v>0</v>
      </c>
      <c r="C514" s="572">
        <f t="shared" si="10"/>
        <v>0</v>
      </c>
      <c r="D514" s="572">
        <f t="shared" si="10"/>
        <v>2</v>
      </c>
      <c r="E514" s="305">
        <f t="shared" si="10"/>
        <v>2</v>
      </c>
      <c r="F514" s="574"/>
      <c r="G514" s="574"/>
      <c r="H514" s="574"/>
      <c r="I514" s="575"/>
      <c r="J514" s="900">
        <f>E514+E688+E746+E824</f>
        <v>4</v>
      </c>
    </row>
    <row r="515" spans="1:10" s="391" customFormat="1" ht="15.95" customHeight="1">
      <c r="A515" s="571" t="s">
        <v>1267</v>
      </c>
      <c r="B515" s="572">
        <f>B537+B616</f>
        <v>25</v>
      </c>
      <c r="C515" s="576">
        <f t="shared" si="10"/>
        <v>29</v>
      </c>
      <c r="D515" s="576">
        <f t="shared" si="10"/>
        <v>27</v>
      </c>
      <c r="E515" s="871">
        <f t="shared" si="10"/>
        <v>30</v>
      </c>
      <c r="F515" s="574"/>
      <c r="G515" s="574"/>
      <c r="H515" s="574"/>
      <c r="I515" s="575"/>
      <c r="J515" s="900">
        <f>E515+E689+E747+E825</f>
        <v>73</v>
      </c>
    </row>
    <row r="516" spans="1:10" s="391" customFormat="1" ht="15.95" customHeight="1" thickBot="1">
      <c r="A516" s="577" t="s">
        <v>1268</v>
      </c>
      <c r="B516" s="578">
        <f>B538+B617</f>
        <v>7</v>
      </c>
      <c r="C516" s="578">
        <f t="shared" si="10"/>
        <v>6</v>
      </c>
      <c r="D516" s="578">
        <f t="shared" si="10"/>
        <v>7</v>
      </c>
      <c r="E516" s="870">
        <f t="shared" si="10"/>
        <v>5</v>
      </c>
      <c r="F516" s="579"/>
      <c r="G516" s="579"/>
      <c r="H516" s="579"/>
      <c r="I516" s="527"/>
      <c r="J516" s="900">
        <f>E516+E690+E748+E826</f>
        <v>7</v>
      </c>
    </row>
    <row r="517" spans="1:10" s="391" customFormat="1" ht="14.25" customHeight="1" thickBot="1">
      <c r="A517" s="580"/>
      <c r="B517" s="581"/>
      <c r="C517" s="582"/>
      <c r="D517" s="583"/>
      <c r="E517" s="582"/>
      <c r="F517" s="582"/>
      <c r="G517" s="582"/>
      <c r="H517" s="582"/>
      <c r="I517" s="582"/>
      <c r="J517" s="889"/>
    </row>
    <row r="518" spans="1:10" s="391" customFormat="1" ht="26.25" thickBot="1">
      <c r="A518" s="584" t="s">
        <v>56</v>
      </c>
      <c r="B518" s="585">
        <v>2013</v>
      </c>
      <c r="C518" s="586">
        <v>2014</v>
      </c>
      <c r="D518" s="585">
        <v>2015</v>
      </c>
      <c r="E518" s="586">
        <v>2016</v>
      </c>
      <c r="F518" s="586">
        <v>2017</v>
      </c>
      <c r="G518" s="586">
        <v>2018</v>
      </c>
      <c r="H518" s="586">
        <v>2019</v>
      </c>
      <c r="I518" s="587">
        <v>2020</v>
      </c>
      <c r="J518" s="889"/>
    </row>
    <row r="519" spans="1:10" s="391" customFormat="1" ht="13.5" customHeight="1">
      <c r="A519" s="566" t="s">
        <v>1242</v>
      </c>
      <c r="B519" s="588"/>
      <c r="C519" s="588">
        <v>2</v>
      </c>
      <c r="D519" s="588">
        <v>3</v>
      </c>
      <c r="E519" s="545">
        <v>3</v>
      </c>
      <c r="F519" s="569"/>
      <c r="G519" s="569"/>
      <c r="H519" s="569"/>
      <c r="I519" s="570"/>
      <c r="J519" s="889"/>
    </row>
    <row r="520" spans="1:10" s="391" customFormat="1" ht="15" customHeight="1">
      <c r="A520" s="571" t="s">
        <v>1266</v>
      </c>
      <c r="B520" s="572"/>
      <c r="C520" s="572">
        <v>0</v>
      </c>
      <c r="D520" s="572">
        <v>1</v>
      </c>
      <c r="E520" s="548">
        <v>1</v>
      </c>
      <c r="F520" s="574"/>
      <c r="G520" s="574"/>
      <c r="H520" s="574"/>
      <c r="I520" s="575"/>
      <c r="J520" s="889"/>
    </row>
    <row r="521" spans="1:10" s="391" customFormat="1" ht="15" customHeight="1">
      <c r="A521" s="571" t="s">
        <v>1267</v>
      </c>
      <c r="B521" s="572"/>
      <c r="C521" s="572">
        <v>2</v>
      </c>
      <c r="D521" s="572">
        <v>2</v>
      </c>
      <c r="E521" s="548">
        <v>2</v>
      </c>
      <c r="F521" s="574"/>
      <c r="G521" s="574"/>
      <c r="H521" s="574"/>
      <c r="I521" s="575"/>
      <c r="J521" s="889"/>
    </row>
    <row r="522" spans="1:10" s="391" customFormat="1" ht="15.75" customHeight="1" thickBot="1">
      <c r="A522" s="577" t="s">
        <v>1268</v>
      </c>
      <c r="B522" s="236"/>
      <c r="C522" s="236">
        <v>0</v>
      </c>
      <c r="D522" s="236">
        <v>0</v>
      </c>
      <c r="E522" s="496">
        <v>0</v>
      </c>
      <c r="F522" s="579"/>
      <c r="G522" s="579"/>
      <c r="H522" s="579"/>
      <c r="I522" s="527"/>
      <c r="J522" s="889"/>
    </row>
    <row r="523" spans="1:10" ht="13.5" customHeight="1" thickBot="1">
      <c r="A523" s="372"/>
      <c r="B523" s="268"/>
      <c r="C523" s="190"/>
      <c r="D523" s="453"/>
      <c r="E523" s="190"/>
      <c r="F523" s="190"/>
      <c r="G523" s="190"/>
      <c r="H523" s="190"/>
      <c r="I523" s="190"/>
    </row>
    <row r="524" spans="1:10" ht="20.25" customHeight="1" thickBot="1">
      <c r="A524" s="373" t="s">
        <v>1269</v>
      </c>
      <c r="B524" s="879">
        <v>2013</v>
      </c>
      <c r="C524" s="875">
        <v>2014</v>
      </c>
      <c r="D524" s="879">
        <v>2015</v>
      </c>
      <c r="E524" s="875">
        <v>2016</v>
      </c>
      <c r="F524" s="875">
        <v>2017</v>
      </c>
      <c r="G524" s="875">
        <v>2018</v>
      </c>
      <c r="H524" s="875">
        <v>2019</v>
      </c>
      <c r="I524" s="464">
        <v>2020</v>
      </c>
    </row>
    <row r="525" spans="1:10" ht="26.25" customHeight="1">
      <c r="A525" s="311" t="s">
        <v>597</v>
      </c>
      <c r="B525" s="184"/>
      <c r="C525" s="355"/>
      <c r="D525" s="247"/>
      <c r="E525" s="180"/>
      <c r="F525" s="180"/>
      <c r="G525" s="180"/>
      <c r="H525" s="180"/>
      <c r="I525" s="463"/>
    </row>
    <row r="526" spans="1:10" ht="24.75" customHeight="1">
      <c r="A526" s="315" t="s">
        <v>268</v>
      </c>
      <c r="B526" s="157"/>
      <c r="C526" s="410" t="s">
        <v>1573</v>
      </c>
      <c r="D526" s="410" t="s">
        <v>1573</v>
      </c>
      <c r="E526" s="410" t="s">
        <v>1573</v>
      </c>
      <c r="F526" s="179"/>
      <c r="G526" s="179"/>
      <c r="H526" s="179"/>
      <c r="I526" s="201"/>
    </row>
    <row r="527" spans="1:10" ht="15" customHeight="1" thickBot="1">
      <c r="A527" s="251" t="s">
        <v>269</v>
      </c>
      <c r="B527" s="157"/>
      <c r="C527" s="354" t="s">
        <v>1558</v>
      </c>
      <c r="D527" s="239" t="s">
        <v>1789</v>
      </c>
      <c r="E527" s="410" t="s">
        <v>1789</v>
      </c>
      <c r="F527" s="179"/>
      <c r="G527" s="179"/>
      <c r="H527" s="179"/>
      <c r="I527" s="201"/>
    </row>
    <row r="528" spans="1:10" ht="13.5" customHeight="1">
      <c r="A528" s="311" t="s">
        <v>598</v>
      </c>
      <c r="B528" s="184"/>
      <c r="C528" s="180"/>
      <c r="D528" s="184"/>
      <c r="E528" s="180"/>
      <c r="F528" s="180"/>
      <c r="G528" s="180"/>
      <c r="H528" s="180"/>
      <c r="I528" s="463"/>
    </row>
    <row r="529" spans="1:10" ht="13.5" customHeight="1" thickBot="1">
      <c r="A529" s="251" t="s">
        <v>270</v>
      </c>
      <c r="B529" s="157"/>
      <c r="C529" s="179"/>
      <c r="D529" s="354" t="s">
        <v>1339</v>
      </c>
      <c r="E529" s="179" t="s">
        <v>1321</v>
      </c>
      <c r="F529" s="179"/>
      <c r="G529" s="179"/>
      <c r="H529" s="179"/>
      <c r="I529" s="201"/>
    </row>
    <row r="530" spans="1:10" ht="39" customHeight="1">
      <c r="A530" s="311" t="s">
        <v>599</v>
      </c>
      <c r="B530" s="184"/>
      <c r="C530" s="180"/>
      <c r="D530" s="184"/>
      <c r="E530" s="180"/>
      <c r="F530" s="180"/>
      <c r="G530" s="180"/>
      <c r="H530" s="180"/>
      <c r="I530" s="463"/>
    </row>
    <row r="531" spans="1:10">
      <c r="A531" s="315" t="s">
        <v>271</v>
      </c>
      <c r="B531" s="157"/>
      <c r="C531" s="179">
        <v>0</v>
      </c>
      <c r="D531" s="157">
        <v>8</v>
      </c>
      <c r="E531" s="179">
        <v>3</v>
      </c>
      <c r="F531" s="179"/>
      <c r="G531" s="179"/>
      <c r="H531" s="179"/>
      <c r="I531" s="201"/>
    </row>
    <row r="532" spans="1:10" ht="13.5" thickBot="1">
      <c r="A532" s="251" t="s">
        <v>272</v>
      </c>
      <c r="B532" s="313"/>
      <c r="C532" s="30">
        <v>0</v>
      </c>
      <c r="D532" s="231">
        <v>1</v>
      </c>
      <c r="E532" s="28">
        <v>0</v>
      </c>
      <c r="F532" s="28"/>
      <c r="G532" s="28"/>
      <c r="H532" s="28"/>
      <c r="I532" s="29"/>
    </row>
    <row r="533" spans="1:10" ht="17.25" customHeight="1" thickBot="1">
      <c r="A533" s="383"/>
      <c r="B533" s="399"/>
      <c r="C533" s="365"/>
      <c r="D533" s="457"/>
      <c r="E533" s="364"/>
      <c r="F533" s="364"/>
      <c r="G533" s="364"/>
      <c r="H533" s="364"/>
      <c r="I533" s="364"/>
    </row>
    <row r="534" spans="1:10" s="391" customFormat="1" ht="13.5" thickBot="1">
      <c r="A534" s="589" t="s">
        <v>57</v>
      </c>
      <c r="B534" s="563">
        <v>2013</v>
      </c>
      <c r="C534" s="564">
        <v>2014</v>
      </c>
      <c r="D534" s="563">
        <v>2015</v>
      </c>
      <c r="E534" s="564">
        <v>2016</v>
      </c>
      <c r="F534" s="564">
        <v>2017</v>
      </c>
      <c r="G534" s="564">
        <v>2018</v>
      </c>
      <c r="H534" s="564">
        <v>2019</v>
      </c>
      <c r="I534" s="565">
        <v>2020</v>
      </c>
      <c r="J534" s="889"/>
    </row>
    <row r="535" spans="1:10" s="391" customFormat="1" ht="15.75" customHeight="1">
      <c r="A535" s="566" t="s">
        <v>1242</v>
      </c>
      <c r="B535" s="588">
        <v>14</v>
      </c>
      <c r="C535" s="588">
        <v>15</v>
      </c>
      <c r="D535" s="588">
        <v>15</v>
      </c>
      <c r="E535" s="588">
        <v>15</v>
      </c>
      <c r="F535" s="569"/>
      <c r="G535" s="569"/>
      <c r="H535" s="569"/>
      <c r="I535" s="570"/>
      <c r="J535" s="889"/>
    </row>
    <row r="536" spans="1:10" s="391" customFormat="1" ht="17.25" customHeight="1">
      <c r="A536" s="571" t="s">
        <v>1266</v>
      </c>
      <c r="B536" s="572">
        <v>0</v>
      </c>
      <c r="C536" s="572">
        <v>0</v>
      </c>
      <c r="D536" s="572">
        <v>0</v>
      </c>
      <c r="E536" s="572">
        <v>0</v>
      </c>
      <c r="F536" s="574"/>
      <c r="G536" s="574"/>
      <c r="H536" s="574"/>
      <c r="I536" s="575"/>
      <c r="J536" s="889"/>
    </row>
    <row r="537" spans="1:10" s="391" customFormat="1" ht="15.75" customHeight="1">
      <c r="A537" s="571" t="s">
        <v>1267</v>
      </c>
      <c r="B537" s="572">
        <v>13</v>
      </c>
      <c r="C537" s="572">
        <v>15</v>
      </c>
      <c r="D537" s="572">
        <v>15</v>
      </c>
      <c r="E537" s="572">
        <v>15</v>
      </c>
      <c r="F537" s="574"/>
      <c r="G537" s="574"/>
      <c r="H537" s="574"/>
      <c r="I537" s="575"/>
      <c r="J537" s="889"/>
    </row>
    <row r="538" spans="1:10" s="391" customFormat="1" ht="15.75" customHeight="1" thickBot="1">
      <c r="A538" s="577" t="s">
        <v>1268</v>
      </c>
      <c r="B538" s="236">
        <v>1</v>
      </c>
      <c r="C538" s="236">
        <v>0</v>
      </c>
      <c r="D538" s="236">
        <v>0</v>
      </c>
      <c r="E538" s="236">
        <v>0</v>
      </c>
      <c r="F538" s="579"/>
      <c r="G538" s="579"/>
      <c r="H538" s="579"/>
      <c r="I538" s="527"/>
      <c r="J538" s="889"/>
    </row>
    <row r="539" spans="1:10" ht="16.5" customHeight="1" thickBot="1">
      <c r="A539" s="372"/>
      <c r="B539" s="268"/>
      <c r="C539" s="190"/>
      <c r="D539" s="453"/>
      <c r="E539" s="190"/>
      <c r="F539" s="190"/>
      <c r="G539" s="190"/>
      <c r="H539" s="190"/>
      <c r="I539" s="190"/>
    </row>
    <row r="540" spans="1:10" ht="23.25" customHeight="1" thickBot="1">
      <c r="A540" s="379" t="s">
        <v>1269</v>
      </c>
      <c r="B540" s="232">
        <v>2013</v>
      </c>
      <c r="C540" s="175">
        <v>2014</v>
      </c>
      <c r="D540" s="232">
        <v>2015</v>
      </c>
      <c r="E540" s="175">
        <v>2016</v>
      </c>
      <c r="F540" s="175">
        <v>2017</v>
      </c>
      <c r="G540" s="175">
        <v>2018</v>
      </c>
      <c r="H540" s="175">
        <v>2019</v>
      </c>
      <c r="I540" s="465">
        <v>2020</v>
      </c>
    </row>
    <row r="541" spans="1:10" ht="20.25" customHeight="1">
      <c r="A541" s="311" t="s">
        <v>600</v>
      </c>
      <c r="B541" s="184"/>
      <c r="C541" s="180"/>
      <c r="D541" s="184"/>
      <c r="E541" s="180"/>
      <c r="F541" s="180"/>
      <c r="G541" s="180"/>
      <c r="H541" s="180"/>
      <c r="I541" s="463"/>
    </row>
    <row r="542" spans="1:10" ht="15.75" customHeight="1">
      <c r="A542" s="315" t="s">
        <v>273</v>
      </c>
      <c r="B542" s="157"/>
      <c r="C542" s="179"/>
      <c r="D542" s="234"/>
      <c r="E542" s="239" t="s">
        <v>1789</v>
      </c>
      <c r="F542" s="410"/>
      <c r="G542" s="410"/>
      <c r="H542" s="410"/>
      <c r="I542" s="516"/>
    </row>
    <row r="543" spans="1:10" ht="15" customHeight="1" thickBot="1">
      <c r="A543" s="251" t="s">
        <v>274</v>
      </c>
      <c r="B543" s="157"/>
      <c r="C543" s="179"/>
      <c r="D543" s="157"/>
      <c r="E543" s="157" t="s">
        <v>2100</v>
      </c>
      <c r="F543" s="179"/>
      <c r="G543" s="179"/>
      <c r="H543" s="179"/>
      <c r="I543" s="201"/>
    </row>
    <row r="544" spans="1:10" ht="26.25" customHeight="1">
      <c r="A544" s="311" t="s">
        <v>601</v>
      </c>
      <c r="B544" s="184"/>
      <c r="C544" s="180"/>
      <c r="D544" s="184"/>
      <c r="E544" s="180"/>
      <c r="F544" s="180"/>
      <c r="G544" s="180"/>
      <c r="H544" s="180"/>
      <c r="I544" s="463"/>
    </row>
    <row r="545" spans="1:9" ht="80.25" customHeight="1">
      <c r="A545" s="315" t="s">
        <v>1535</v>
      </c>
      <c r="B545" s="157" t="s">
        <v>1307</v>
      </c>
      <c r="C545" s="157" t="s">
        <v>2307</v>
      </c>
      <c r="D545" s="400" t="s">
        <v>1825</v>
      </c>
      <c r="E545" s="179" t="s">
        <v>2308</v>
      </c>
      <c r="F545" s="179"/>
      <c r="G545" s="179"/>
      <c r="H545" s="179"/>
      <c r="I545" s="201"/>
    </row>
    <row r="546" spans="1:9" ht="52.5" customHeight="1" thickBot="1">
      <c r="A546" s="251" t="s">
        <v>1536</v>
      </c>
      <c r="B546" s="233">
        <v>0</v>
      </c>
      <c r="C546" s="200"/>
      <c r="D546" s="233" t="s">
        <v>1790</v>
      </c>
      <c r="E546" s="200" t="s">
        <v>2165</v>
      </c>
      <c r="F546" s="200"/>
      <c r="G546" s="200"/>
      <c r="H546" s="200"/>
      <c r="I546" s="466"/>
    </row>
    <row r="547" spans="1:9" ht="27" customHeight="1">
      <c r="A547" s="311" t="s">
        <v>602</v>
      </c>
      <c r="B547" s="184"/>
      <c r="C547" s="180"/>
      <c r="D547" s="184"/>
      <c r="E547" s="180"/>
      <c r="F547" s="180"/>
      <c r="G547" s="180"/>
      <c r="H547" s="180"/>
      <c r="I547" s="463"/>
    </row>
    <row r="548" spans="1:9" ht="83.25" customHeight="1">
      <c r="A548" s="315" t="s">
        <v>275</v>
      </c>
      <c r="B548" s="157">
        <v>0</v>
      </c>
      <c r="C548" s="157">
        <v>0</v>
      </c>
      <c r="D548" s="157" t="s">
        <v>1914</v>
      </c>
      <c r="E548" s="179" t="s">
        <v>2166</v>
      </c>
      <c r="F548" s="179"/>
      <c r="G548" s="179"/>
      <c r="H548" s="179"/>
      <c r="I548" s="201"/>
    </row>
    <row r="549" spans="1:9" ht="12.75" customHeight="1">
      <c r="A549" s="315" t="s">
        <v>276</v>
      </c>
      <c r="B549" s="157" t="s">
        <v>1292</v>
      </c>
      <c r="C549" s="157" t="s">
        <v>1574</v>
      </c>
      <c r="D549" s="157" t="s">
        <v>1826</v>
      </c>
      <c r="E549" s="179" t="s">
        <v>2101</v>
      </c>
      <c r="F549" s="179"/>
      <c r="G549" s="179"/>
      <c r="H549" s="179"/>
      <c r="I549" s="201"/>
    </row>
    <row r="550" spans="1:9" ht="26.25" thickBot="1">
      <c r="A550" s="374" t="s">
        <v>277</v>
      </c>
      <c r="B550" s="321" t="s">
        <v>1293</v>
      </c>
      <c r="C550" s="321" t="s">
        <v>1293</v>
      </c>
      <c r="D550" s="321" t="s">
        <v>1827</v>
      </c>
      <c r="E550" s="183" t="s">
        <v>1827</v>
      </c>
      <c r="F550" s="183"/>
      <c r="G550" s="183"/>
      <c r="H550" s="183"/>
      <c r="I550" s="467"/>
    </row>
    <row r="551" spans="1:9" ht="27.75" customHeight="1">
      <c r="A551" s="311" t="s">
        <v>603</v>
      </c>
      <c r="B551" s="184"/>
      <c r="C551" s="180"/>
      <c r="D551" s="184"/>
      <c r="E551" s="180"/>
      <c r="F551" s="180"/>
      <c r="G551" s="180"/>
      <c r="H551" s="180"/>
      <c r="I551" s="463"/>
    </row>
    <row r="552" spans="1:9" ht="39.75" customHeight="1">
      <c r="A552" s="315" t="s">
        <v>278</v>
      </c>
      <c r="B552" s="157" t="s">
        <v>1313</v>
      </c>
      <c r="C552" s="400" t="s">
        <v>2310</v>
      </c>
      <c r="D552" s="400" t="s">
        <v>2310</v>
      </c>
      <c r="E552" s="400" t="s">
        <v>2310</v>
      </c>
      <c r="F552" s="179"/>
      <c r="G552" s="179"/>
      <c r="H552" s="179"/>
      <c r="I552" s="201"/>
    </row>
    <row r="553" spans="1:9" ht="28.5" customHeight="1" thickBot="1">
      <c r="A553" s="251" t="s">
        <v>279</v>
      </c>
      <c r="B553" s="800" t="s">
        <v>1294</v>
      </c>
      <c r="C553" s="800" t="s">
        <v>1575</v>
      </c>
      <c r="D553" s="800" t="s">
        <v>1828</v>
      </c>
      <c r="E553" s="800" t="s">
        <v>2102</v>
      </c>
      <c r="F553" s="200"/>
      <c r="G553" s="200"/>
      <c r="H553" s="200"/>
      <c r="I553" s="466"/>
    </row>
    <row r="554" spans="1:9" ht="39" customHeight="1">
      <c r="A554" s="311" t="s">
        <v>2311</v>
      </c>
      <c r="B554" s="184" t="s">
        <v>1308</v>
      </c>
      <c r="C554" s="180"/>
      <c r="D554" s="184"/>
      <c r="E554" s="180"/>
      <c r="F554" s="180"/>
      <c r="G554" s="180"/>
      <c r="H554" s="180"/>
      <c r="I554" s="463"/>
    </row>
    <row r="555" spans="1:9" ht="19.5" customHeight="1">
      <c r="A555" s="315" t="s">
        <v>12</v>
      </c>
      <c r="B555" s="490">
        <v>1</v>
      </c>
      <c r="C555" s="234">
        <v>0</v>
      </c>
      <c r="D555" s="234">
        <v>0</v>
      </c>
      <c r="E555" s="179">
        <v>1</v>
      </c>
      <c r="F555" s="179"/>
      <c r="G555" s="179"/>
      <c r="H555" s="179"/>
      <c r="I555" s="201"/>
    </row>
    <row r="556" spans="1:9" ht="13.5" customHeight="1">
      <c r="A556" s="384" t="s">
        <v>280</v>
      </c>
      <c r="B556" s="157">
        <v>0</v>
      </c>
      <c r="C556" s="234">
        <v>0</v>
      </c>
      <c r="D556" s="157">
        <v>0</v>
      </c>
      <c r="E556" s="179">
        <v>0</v>
      </c>
      <c r="F556" s="179"/>
      <c r="G556" s="179"/>
      <c r="H556" s="179"/>
      <c r="I556" s="201"/>
    </row>
    <row r="557" spans="1:9" ht="15" customHeight="1" thickBot="1">
      <c r="A557" s="251" t="s">
        <v>26</v>
      </c>
      <c r="B557" s="157">
        <v>0</v>
      </c>
      <c r="C557" s="174">
        <v>0</v>
      </c>
      <c r="D557" s="179">
        <v>0</v>
      </c>
      <c r="E557" s="179" t="s">
        <v>1578</v>
      </c>
      <c r="F557" s="179"/>
      <c r="G557" s="179"/>
      <c r="H557" s="179"/>
      <c r="I557" s="201"/>
    </row>
    <row r="558" spans="1:9" ht="15" customHeight="1">
      <c r="A558" s="311" t="s">
        <v>604</v>
      </c>
      <c r="B558" s="245"/>
      <c r="C558" s="180"/>
      <c r="D558" s="184"/>
      <c r="E558" s="180"/>
      <c r="F558" s="180"/>
      <c r="G558" s="180"/>
      <c r="H558" s="180"/>
      <c r="I558" s="463"/>
    </row>
    <row r="559" spans="1:9" ht="75" customHeight="1">
      <c r="A559" s="315" t="s">
        <v>281</v>
      </c>
      <c r="B559" s="922"/>
      <c r="C559" s="234" t="s">
        <v>1625</v>
      </c>
      <c r="D559" s="234" t="s">
        <v>1625</v>
      </c>
      <c r="E559" s="234" t="s">
        <v>2103</v>
      </c>
      <c r="F559" s="354"/>
      <c r="G559" s="354"/>
      <c r="H559" s="354"/>
      <c r="I559" s="909"/>
    </row>
    <row r="560" spans="1:9" ht="87.75" customHeight="1">
      <c r="A560" s="315"/>
      <c r="B560" s="922"/>
      <c r="C560" s="234"/>
      <c r="D560" s="234"/>
      <c r="E560" s="179" t="s">
        <v>2312</v>
      </c>
      <c r="F560" s="354"/>
      <c r="G560" s="354"/>
      <c r="H560" s="354"/>
      <c r="I560" s="909"/>
    </row>
    <row r="561" spans="1:9" ht="15" customHeight="1" thickBot="1">
      <c r="A561" s="251" t="s">
        <v>282</v>
      </c>
      <c r="B561" s="234">
        <v>0</v>
      </c>
      <c r="C561" s="157">
        <v>0</v>
      </c>
      <c r="D561" s="157">
        <v>0</v>
      </c>
      <c r="E561" s="179">
        <v>5</v>
      </c>
      <c r="F561" s="179"/>
      <c r="G561" s="179"/>
      <c r="H561" s="179"/>
      <c r="I561" s="201"/>
    </row>
    <row r="562" spans="1:9" ht="27" customHeight="1">
      <c r="A562" s="311" t="s">
        <v>605</v>
      </c>
      <c r="B562" s="184"/>
      <c r="C562" s="180"/>
      <c r="D562" s="184"/>
      <c r="E562" s="180"/>
      <c r="F562" s="180"/>
      <c r="G562" s="180"/>
      <c r="H562" s="180"/>
      <c r="I562" s="463"/>
    </row>
    <row r="563" spans="1:9" ht="15.75" customHeight="1">
      <c r="A563" s="315" t="s">
        <v>283</v>
      </c>
      <c r="B563" s="157">
        <v>0</v>
      </c>
      <c r="C563" s="157" t="s">
        <v>1321</v>
      </c>
      <c r="D563" s="239">
        <v>2</v>
      </c>
      <c r="E563" s="410">
        <v>2</v>
      </c>
      <c r="F563" s="410"/>
      <c r="G563" s="410"/>
      <c r="H563" s="410"/>
      <c r="I563" s="516"/>
    </row>
    <row r="564" spans="1:9" ht="15.75" customHeight="1">
      <c r="A564" s="315" t="s">
        <v>284</v>
      </c>
      <c r="B564" s="234">
        <v>10.26</v>
      </c>
      <c r="C564" s="234">
        <v>7.5540000000000003</v>
      </c>
      <c r="D564" s="234" t="s">
        <v>1829</v>
      </c>
      <c r="E564" s="908">
        <v>6.3579999999999997</v>
      </c>
      <c r="F564" s="354"/>
      <c r="G564" s="354"/>
      <c r="H564" s="354"/>
      <c r="I564" s="909"/>
    </row>
    <row r="565" spans="1:9" ht="39" customHeight="1">
      <c r="A565" s="377"/>
      <c r="B565" s="250"/>
      <c r="C565" s="250"/>
      <c r="D565" s="250"/>
      <c r="E565" s="865" t="s">
        <v>2104</v>
      </c>
      <c r="F565" s="778"/>
      <c r="G565" s="778"/>
      <c r="H565" s="778"/>
      <c r="I565" s="779"/>
    </row>
    <row r="566" spans="1:9" ht="15.75" customHeight="1" thickBot="1">
      <c r="A566" s="251" t="s">
        <v>285</v>
      </c>
      <c r="B566" s="157">
        <v>0</v>
      </c>
      <c r="C566" s="157">
        <v>0</v>
      </c>
      <c r="D566" s="157">
        <v>0</v>
      </c>
      <c r="E566" s="179">
        <v>0</v>
      </c>
      <c r="F566" s="179"/>
      <c r="G566" s="179"/>
      <c r="H566" s="179"/>
      <c r="I566" s="201"/>
    </row>
    <row r="567" spans="1:9" ht="14.25" customHeight="1">
      <c r="A567" s="311" t="s">
        <v>606</v>
      </c>
      <c r="B567" s="247"/>
      <c r="C567" s="180"/>
      <c r="D567" s="184"/>
      <c r="E567" s="180"/>
      <c r="F567" s="180"/>
      <c r="G567" s="180"/>
      <c r="H567" s="180"/>
      <c r="I567" s="463"/>
    </row>
    <row r="568" spans="1:9" ht="81" customHeight="1">
      <c r="A568" s="375" t="s">
        <v>286</v>
      </c>
      <c r="B568" s="831"/>
      <c r="C568" s="866"/>
      <c r="D568" s="459" t="s">
        <v>2105</v>
      </c>
      <c r="E568" s="459" t="s">
        <v>2105</v>
      </c>
      <c r="F568" s="873"/>
      <c r="G568" s="873"/>
      <c r="H568" s="873"/>
      <c r="I568" s="487"/>
    </row>
    <row r="569" spans="1:9" ht="63" customHeight="1">
      <c r="A569" s="377"/>
      <c r="B569" s="832"/>
      <c r="C569" s="867"/>
      <c r="D569" s="833" t="s">
        <v>2106</v>
      </c>
      <c r="E569" s="833" t="s">
        <v>2107</v>
      </c>
      <c r="F569" s="834"/>
      <c r="G569" s="834"/>
      <c r="H569" s="834"/>
      <c r="I569" s="835"/>
    </row>
    <row r="570" spans="1:9" ht="92.25" customHeight="1">
      <c r="A570" s="377"/>
      <c r="B570" s="830"/>
      <c r="C570" s="799"/>
      <c r="D570" s="321"/>
      <c r="E570" s="321" t="s">
        <v>2108</v>
      </c>
      <c r="F570" s="183"/>
      <c r="G570" s="183"/>
      <c r="H570" s="183"/>
      <c r="I570" s="467"/>
    </row>
    <row r="571" spans="1:9" ht="16.5" customHeight="1" thickBot="1">
      <c r="A571" s="251" t="s">
        <v>287</v>
      </c>
      <c r="B571" s="248">
        <v>0</v>
      </c>
      <c r="C571" s="248">
        <v>0</v>
      </c>
      <c r="D571" s="157">
        <v>0</v>
      </c>
      <c r="E571" s="179">
        <v>0</v>
      </c>
      <c r="F571" s="179"/>
      <c r="G571" s="179"/>
      <c r="H571" s="179"/>
      <c r="I571" s="201"/>
    </row>
    <row r="572" spans="1:9" ht="27" customHeight="1">
      <c r="A572" s="311" t="s">
        <v>509</v>
      </c>
      <c r="B572" s="240"/>
      <c r="C572" s="180"/>
      <c r="D572" s="184"/>
      <c r="E572" s="180"/>
      <c r="F572" s="180"/>
      <c r="G572" s="180"/>
      <c r="H572" s="180"/>
      <c r="I572" s="463"/>
    </row>
    <row r="573" spans="1:9" ht="17.25" customHeight="1" thickBot="1">
      <c r="A573" s="315" t="s">
        <v>288</v>
      </c>
      <c r="B573" s="241">
        <v>0</v>
      </c>
      <c r="C573" s="179" t="s">
        <v>1576</v>
      </c>
      <c r="D573" s="157" t="s">
        <v>1830</v>
      </c>
      <c r="E573" s="179" t="s">
        <v>2109</v>
      </c>
      <c r="F573" s="179"/>
      <c r="G573" s="179"/>
      <c r="H573" s="179"/>
      <c r="I573" s="201"/>
    </row>
    <row r="574" spans="1:9" ht="16.5" customHeight="1">
      <c r="A574" s="311" t="s">
        <v>714</v>
      </c>
      <c r="B574" s="184"/>
      <c r="C574" s="180"/>
      <c r="D574" s="184"/>
      <c r="E574" s="180"/>
      <c r="F574" s="180"/>
      <c r="G574" s="180"/>
      <c r="H574" s="180"/>
      <c r="I574" s="463"/>
    </row>
    <row r="575" spans="1:9" ht="96" customHeight="1" thickBot="1">
      <c r="A575" s="315" t="s">
        <v>289</v>
      </c>
      <c r="B575" s="400" t="s">
        <v>1314</v>
      </c>
      <c r="C575" s="400" t="s">
        <v>1626</v>
      </c>
      <c r="D575" s="400">
        <v>0</v>
      </c>
      <c r="E575" s="519" t="s">
        <v>2313</v>
      </c>
      <c r="F575" s="179"/>
      <c r="G575" s="179"/>
      <c r="H575" s="179"/>
      <c r="I575" s="201"/>
    </row>
    <row r="576" spans="1:9" ht="13.5" customHeight="1">
      <c r="A576" s="311" t="s">
        <v>715</v>
      </c>
      <c r="B576" s="341"/>
      <c r="C576" s="180"/>
      <c r="D576" s="184"/>
      <c r="E576" s="180"/>
      <c r="F576" s="180"/>
      <c r="G576" s="180"/>
      <c r="H576" s="180"/>
      <c r="I576" s="463"/>
    </row>
    <row r="577" spans="1:9" ht="15" customHeight="1">
      <c r="A577" s="401" t="s">
        <v>486</v>
      </c>
      <c r="B577" s="529"/>
      <c r="C577" s="239" t="s">
        <v>1608</v>
      </c>
      <c r="D577" s="239"/>
      <c r="E577" s="410"/>
      <c r="F577" s="410"/>
      <c r="G577" s="410"/>
      <c r="H577" s="410"/>
      <c r="I577" s="516"/>
    </row>
    <row r="578" spans="1:9" ht="13.5" customHeight="1">
      <c r="A578" s="401" t="s">
        <v>487</v>
      </c>
      <c r="B578" s="234"/>
      <c r="C578" s="239" t="s">
        <v>1609</v>
      </c>
      <c r="D578" s="239"/>
      <c r="E578" s="410"/>
      <c r="F578" s="410"/>
      <c r="G578" s="410"/>
      <c r="H578" s="410"/>
      <c r="I578" s="516"/>
    </row>
    <row r="579" spans="1:9" ht="15" customHeight="1">
      <c r="A579" s="401" t="s">
        <v>488</v>
      </c>
      <c r="B579" s="157"/>
      <c r="C579" s="157"/>
      <c r="D579" s="157"/>
      <c r="E579" s="179"/>
      <c r="F579" s="179"/>
      <c r="G579" s="179"/>
      <c r="H579" s="179"/>
      <c r="I579" s="201"/>
    </row>
    <row r="580" spans="1:9" ht="39.75" customHeight="1">
      <c r="A580" s="401" t="s">
        <v>489</v>
      </c>
      <c r="B580" s="157"/>
      <c r="C580" s="157"/>
      <c r="D580" s="157" t="s">
        <v>2167</v>
      </c>
      <c r="E580" s="157" t="s">
        <v>2134</v>
      </c>
      <c r="F580" s="179"/>
      <c r="G580" s="179"/>
      <c r="H580" s="179"/>
      <c r="I580" s="201"/>
    </row>
    <row r="581" spans="1:9" ht="99.75" customHeight="1">
      <c r="A581" s="401" t="s">
        <v>490</v>
      </c>
      <c r="B581" s="157"/>
      <c r="C581" s="157"/>
      <c r="D581" s="157" t="s">
        <v>1832</v>
      </c>
      <c r="E581" s="157" t="s">
        <v>2110</v>
      </c>
      <c r="F581" s="179"/>
      <c r="G581" s="179"/>
      <c r="H581" s="179"/>
      <c r="I581" s="201"/>
    </row>
    <row r="582" spans="1:9" ht="13.5" customHeight="1">
      <c r="A582" s="315" t="s">
        <v>26</v>
      </c>
      <c r="B582" s="157">
        <v>2</v>
      </c>
      <c r="C582" s="157">
        <v>2</v>
      </c>
      <c r="D582" s="157">
        <v>0</v>
      </c>
      <c r="E582" s="157">
        <v>0</v>
      </c>
      <c r="F582" s="179"/>
      <c r="G582" s="179"/>
      <c r="H582" s="179"/>
      <c r="I582" s="201"/>
    </row>
    <row r="583" spans="1:9" ht="15" customHeight="1">
      <c r="A583" s="315" t="s">
        <v>290</v>
      </c>
      <c r="B583" s="157">
        <v>0</v>
      </c>
      <c r="C583" s="157">
        <v>0.189</v>
      </c>
      <c r="D583" s="157">
        <v>0</v>
      </c>
      <c r="E583" s="157">
        <v>0</v>
      </c>
      <c r="F583" s="179"/>
      <c r="G583" s="179"/>
      <c r="H583" s="179"/>
      <c r="I583" s="201"/>
    </row>
    <row r="584" spans="1:9" ht="24" customHeight="1" thickBot="1">
      <c r="A584" s="251" t="s">
        <v>291</v>
      </c>
      <c r="B584" s="233">
        <v>0</v>
      </c>
      <c r="C584" s="233" t="s">
        <v>1577</v>
      </c>
      <c r="D584" s="233">
        <v>0</v>
      </c>
      <c r="E584" s="233">
        <v>0</v>
      </c>
      <c r="F584" s="200"/>
      <c r="G584" s="200"/>
      <c r="H584" s="200"/>
      <c r="I584" s="466"/>
    </row>
    <row r="585" spans="1:9">
      <c r="A585" s="311" t="s">
        <v>716</v>
      </c>
      <c r="B585" s="184"/>
      <c r="C585" s="180"/>
      <c r="D585" s="184"/>
      <c r="E585" s="180"/>
      <c r="F585" s="180"/>
      <c r="G585" s="180"/>
      <c r="H585" s="180"/>
      <c r="I585" s="463"/>
    </row>
    <row r="586" spans="1:9" ht="14.25" customHeight="1">
      <c r="A586" s="401" t="s">
        <v>491</v>
      </c>
      <c r="B586" s="234"/>
      <c r="C586" s="239" t="s">
        <v>1608</v>
      </c>
      <c r="D586" s="239"/>
      <c r="E586" s="410"/>
      <c r="F586" s="410"/>
      <c r="G586" s="410"/>
      <c r="H586" s="410"/>
      <c r="I586" s="516"/>
    </row>
    <row r="587" spans="1:9" ht="81.75" customHeight="1">
      <c r="A587" s="401" t="s">
        <v>492</v>
      </c>
      <c r="B587" s="157"/>
      <c r="C587" s="157"/>
      <c r="D587" s="157" t="s">
        <v>1833</v>
      </c>
      <c r="E587" s="179" t="s">
        <v>2111</v>
      </c>
      <c r="F587" s="179"/>
      <c r="G587" s="179"/>
      <c r="H587" s="179"/>
      <c r="I587" s="201"/>
    </row>
    <row r="588" spans="1:9">
      <c r="A588" s="401" t="s">
        <v>1545</v>
      </c>
      <c r="B588" s="157"/>
      <c r="C588" s="157"/>
      <c r="D588" s="157"/>
      <c r="E588" s="179"/>
      <c r="F588" s="179"/>
      <c r="G588" s="179"/>
      <c r="H588" s="179"/>
      <c r="I588" s="201"/>
    </row>
    <row r="589" spans="1:9">
      <c r="A589" s="401" t="s">
        <v>493</v>
      </c>
      <c r="B589" s="157"/>
      <c r="C589" s="157"/>
      <c r="D589" s="157"/>
      <c r="E589" s="179"/>
      <c r="F589" s="179"/>
      <c r="G589" s="179"/>
      <c r="H589" s="179"/>
      <c r="I589" s="201"/>
    </row>
    <row r="590" spans="1:9">
      <c r="A590" s="401" t="s">
        <v>494</v>
      </c>
      <c r="B590" s="157"/>
      <c r="C590" s="157"/>
      <c r="D590" s="157"/>
      <c r="E590" s="179"/>
      <c r="F590" s="179"/>
      <c r="G590" s="179"/>
      <c r="H590" s="179"/>
      <c r="I590" s="201"/>
    </row>
    <row r="591" spans="1:9" ht="38.25">
      <c r="A591" s="315" t="s">
        <v>26</v>
      </c>
      <c r="B591" s="157">
        <v>0</v>
      </c>
      <c r="C591" s="400">
        <v>1</v>
      </c>
      <c r="D591" s="400" t="s">
        <v>1578</v>
      </c>
      <c r="E591" s="179" t="s">
        <v>257</v>
      </c>
      <c r="F591" s="179"/>
      <c r="G591" s="179"/>
      <c r="H591" s="179"/>
      <c r="I591" s="201"/>
    </row>
    <row r="592" spans="1:9">
      <c r="A592" s="315" t="s">
        <v>290</v>
      </c>
      <c r="B592" s="157">
        <v>0.76</v>
      </c>
      <c r="C592" s="400">
        <v>3.4</v>
      </c>
      <c r="D592" s="157">
        <v>0</v>
      </c>
      <c r="E592" s="157">
        <v>0</v>
      </c>
      <c r="F592" s="179"/>
      <c r="G592" s="179"/>
      <c r="H592" s="179"/>
      <c r="I592" s="201"/>
    </row>
    <row r="593" spans="1:10" ht="13.5" thickBot="1">
      <c r="A593" s="315" t="s">
        <v>292</v>
      </c>
      <c r="B593" s="157">
        <v>0</v>
      </c>
      <c r="C593" s="400">
        <v>0</v>
      </c>
      <c r="D593" s="157">
        <v>0</v>
      </c>
      <c r="E593" s="157">
        <v>0</v>
      </c>
      <c r="F593" s="179"/>
      <c r="G593" s="179"/>
      <c r="H593" s="179"/>
      <c r="I593" s="201"/>
    </row>
    <row r="594" spans="1:10">
      <c r="A594" s="311" t="s">
        <v>717</v>
      </c>
      <c r="B594" s="184"/>
      <c r="C594" s="180"/>
      <c r="D594" s="184"/>
      <c r="E594" s="184"/>
      <c r="F594" s="180"/>
      <c r="G594" s="180"/>
      <c r="H594" s="180"/>
      <c r="I594" s="463"/>
    </row>
    <row r="595" spans="1:10" ht="51" customHeight="1">
      <c r="A595" s="401" t="s">
        <v>495</v>
      </c>
      <c r="B595" s="157"/>
      <c r="C595" s="179" t="s">
        <v>1834</v>
      </c>
      <c r="D595" s="157" t="s">
        <v>1833</v>
      </c>
      <c r="E595" s="157" t="s">
        <v>2112</v>
      </c>
      <c r="F595" s="179"/>
      <c r="G595" s="179"/>
      <c r="H595" s="179"/>
      <c r="I595" s="201"/>
    </row>
    <row r="596" spans="1:10" ht="47.25" customHeight="1">
      <c r="A596" s="401" t="s">
        <v>496</v>
      </c>
      <c r="B596" s="157"/>
      <c r="C596" s="179" t="s">
        <v>1834</v>
      </c>
      <c r="D596" s="157" t="s">
        <v>1837</v>
      </c>
      <c r="E596" s="157" t="s">
        <v>2315</v>
      </c>
      <c r="F596" s="179"/>
      <c r="G596" s="179"/>
      <c r="H596" s="179"/>
      <c r="I596" s="201"/>
    </row>
    <row r="597" spans="1:10" ht="51">
      <c r="A597" s="401" t="s">
        <v>497</v>
      </c>
      <c r="B597" s="157"/>
      <c r="C597" s="873" t="s">
        <v>1834</v>
      </c>
      <c r="D597" s="157" t="s">
        <v>1833</v>
      </c>
      <c r="E597" s="157" t="s">
        <v>2112</v>
      </c>
      <c r="F597" s="179"/>
      <c r="G597" s="179"/>
      <c r="H597" s="179"/>
      <c r="I597" s="201"/>
    </row>
    <row r="598" spans="1:10">
      <c r="A598" s="315" t="s">
        <v>26</v>
      </c>
      <c r="B598" s="157">
        <v>1</v>
      </c>
      <c r="C598" s="179">
        <v>2</v>
      </c>
      <c r="D598" s="157">
        <v>2</v>
      </c>
      <c r="E598" s="157">
        <v>2</v>
      </c>
      <c r="F598" s="179"/>
      <c r="G598" s="179"/>
      <c r="H598" s="179"/>
      <c r="I598" s="201"/>
    </row>
    <row r="599" spans="1:10" ht="13.5" thickBot="1">
      <c r="A599" s="251" t="s">
        <v>290</v>
      </c>
      <c r="B599" s="157">
        <v>0</v>
      </c>
      <c r="C599" s="179">
        <v>0</v>
      </c>
      <c r="D599" s="157">
        <v>0.28000000000000003</v>
      </c>
      <c r="E599" s="157">
        <v>646</v>
      </c>
      <c r="F599" s="179"/>
      <c r="G599" s="179"/>
      <c r="H599" s="179"/>
      <c r="I599" s="201"/>
    </row>
    <row r="600" spans="1:10" ht="12.75" customHeight="1">
      <c r="A600" s="311" t="s">
        <v>718</v>
      </c>
      <c r="B600" s="184"/>
      <c r="C600" s="180"/>
      <c r="D600" s="184"/>
      <c r="E600" s="184"/>
      <c r="F600" s="180"/>
      <c r="G600" s="180"/>
      <c r="H600" s="180"/>
      <c r="I600" s="463"/>
    </row>
    <row r="601" spans="1:10" ht="58.5" customHeight="1">
      <c r="A601" s="401" t="s">
        <v>498</v>
      </c>
      <c r="B601" s="157" t="s">
        <v>1839</v>
      </c>
      <c r="C601" s="179"/>
      <c r="D601" s="157" t="s">
        <v>1835</v>
      </c>
      <c r="E601" s="157" t="s">
        <v>2113</v>
      </c>
      <c r="F601" s="179"/>
      <c r="G601" s="179"/>
      <c r="H601" s="179"/>
      <c r="I601" s="201"/>
    </row>
    <row r="602" spans="1:10" ht="78" customHeight="1">
      <c r="A602" s="401" t="s">
        <v>499</v>
      </c>
      <c r="B602" s="157"/>
      <c r="C602" s="179"/>
      <c r="D602" s="157" t="s">
        <v>1930</v>
      </c>
      <c r="E602" s="179" t="s">
        <v>2114</v>
      </c>
      <c r="F602" s="179"/>
      <c r="G602" s="179"/>
      <c r="H602" s="179"/>
      <c r="I602" s="201"/>
    </row>
    <row r="603" spans="1:10" ht="38.25">
      <c r="A603" s="401" t="s">
        <v>500</v>
      </c>
      <c r="B603" s="157" t="s">
        <v>1838</v>
      </c>
      <c r="C603" s="179"/>
      <c r="D603" s="157"/>
      <c r="E603" s="179"/>
      <c r="F603" s="179"/>
      <c r="G603" s="179"/>
      <c r="H603" s="179"/>
      <c r="I603" s="201"/>
    </row>
    <row r="604" spans="1:10" s="391" customFormat="1" ht="25.5">
      <c r="A604" s="518" t="s">
        <v>501</v>
      </c>
      <c r="B604" s="248"/>
      <c r="C604" s="519"/>
      <c r="D604" s="248" t="s">
        <v>1836</v>
      </c>
      <c r="E604" s="519" t="s">
        <v>2115</v>
      </c>
      <c r="F604" s="519"/>
      <c r="G604" s="519"/>
      <c r="H604" s="519"/>
      <c r="I604" s="520"/>
      <c r="J604" s="889"/>
    </row>
    <row r="605" spans="1:10" s="391" customFormat="1">
      <c r="A605" s="521" t="s">
        <v>26</v>
      </c>
      <c r="B605" s="248">
        <v>0</v>
      </c>
      <c r="C605" s="519" t="s">
        <v>1578</v>
      </c>
      <c r="D605" s="248"/>
      <c r="E605" s="519"/>
      <c r="F605" s="519"/>
      <c r="G605" s="519"/>
      <c r="H605" s="519"/>
      <c r="I605" s="520"/>
      <c r="J605" s="889"/>
    </row>
    <row r="606" spans="1:10" s="391" customFormat="1" ht="15.75" customHeight="1" thickBot="1">
      <c r="A606" s="522" t="s">
        <v>290</v>
      </c>
      <c r="B606" s="248">
        <v>1.2709999999999999</v>
      </c>
      <c r="C606" s="519"/>
      <c r="D606" s="248">
        <v>0.57099999999999995</v>
      </c>
      <c r="E606" s="519">
        <v>0.18</v>
      </c>
      <c r="F606" s="519"/>
      <c r="G606" s="519"/>
      <c r="H606" s="519"/>
      <c r="I606" s="520"/>
      <c r="J606" s="889"/>
    </row>
    <row r="607" spans="1:10" s="391" customFormat="1" ht="15.75" customHeight="1">
      <c r="A607" s="523" t="s">
        <v>719</v>
      </c>
      <c r="B607" s="247"/>
      <c r="C607" s="25"/>
      <c r="D607" s="247"/>
      <c r="E607" s="25"/>
      <c r="F607" s="25"/>
      <c r="G607" s="25"/>
      <c r="H607" s="25"/>
      <c r="I607" s="492"/>
      <c r="J607" s="889"/>
    </row>
    <row r="608" spans="1:10" s="391" customFormat="1" ht="51.75" customHeight="1">
      <c r="A608" s="518" t="s">
        <v>502</v>
      </c>
      <c r="B608" s="524"/>
      <c r="C608" s="519"/>
      <c r="D608" s="248" t="s">
        <v>1833</v>
      </c>
      <c r="E608" s="157" t="s">
        <v>2112</v>
      </c>
      <c r="F608" s="519"/>
      <c r="G608" s="519"/>
      <c r="H608" s="519"/>
      <c r="I608" s="520"/>
      <c r="J608" s="889"/>
    </row>
    <row r="609" spans="1:10" s="391" customFormat="1" ht="50.25" customHeight="1">
      <c r="A609" s="525" t="s">
        <v>1840</v>
      </c>
      <c r="B609" s="526"/>
      <c r="C609" s="248"/>
      <c r="D609" s="248" t="s">
        <v>1831</v>
      </c>
      <c r="E609" s="157" t="s">
        <v>2112</v>
      </c>
      <c r="F609" s="519"/>
      <c r="G609" s="519"/>
      <c r="H609" s="519"/>
      <c r="I609" s="520"/>
      <c r="J609" s="889"/>
    </row>
    <row r="610" spans="1:10" s="391" customFormat="1">
      <c r="A610" s="521" t="s">
        <v>26</v>
      </c>
      <c r="B610" s="248">
        <v>0</v>
      </c>
      <c r="C610" s="248" t="s">
        <v>1578</v>
      </c>
      <c r="D610" s="248">
        <v>0</v>
      </c>
      <c r="E610" s="519">
        <v>2</v>
      </c>
      <c r="F610" s="519"/>
      <c r="G610" s="519"/>
      <c r="H610" s="519"/>
      <c r="I610" s="520"/>
      <c r="J610" s="889"/>
    </row>
    <row r="611" spans="1:10" s="391" customFormat="1" ht="13.5" thickBot="1">
      <c r="A611" s="522" t="s">
        <v>290</v>
      </c>
      <c r="B611" s="313">
        <v>0</v>
      </c>
      <c r="C611" s="236">
        <v>0</v>
      </c>
      <c r="D611" s="236">
        <v>0</v>
      </c>
      <c r="E611" s="30">
        <v>0</v>
      </c>
      <c r="F611" s="30"/>
      <c r="G611" s="30"/>
      <c r="H611" s="30"/>
      <c r="I611" s="527"/>
      <c r="J611" s="889"/>
    </row>
    <row r="612" spans="1:10" ht="13.5" thickBot="1">
      <c r="A612" s="310"/>
      <c r="B612" s="267"/>
    </row>
    <row r="613" spans="1:10" s="391" customFormat="1" ht="13.5" thickBot="1">
      <c r="A613" s="589" t="s">
        <v>58</v>
      </c>
      <c r="B613" s="563">
        <v>2013</v>
      </c>
      <c r="C613" s="564">
        <v>2014</v>
      </c>
      <c r="D613" s="563">
        <v>2015</v>
      </c>
      <c r="E613" s="564">
        <v>2016</v>
      </c>
      <c r="F613" s="564">
        <v>2017</v>
      </c>
      <c r="G613" s="564">
        <v>2018</v>
      </c>
      <c r="H613" s="564">
        <v>2019</v>
      </c>
      <c r="I613" s="565">
        <v>2020</v>
      </c>
      <c r="J613" s="889"/>
    </row>
    <row r="614" spans="1:10" s="391" customFormat="1" ht="15.95" customHeight="1">
      <c r="A614" s="566" t="s">
        <v>1242</v>
      </c>
      <c r="B614" s="588">
        <f>B615+B616+B617</f>
        <v>18</v>
      </c>
      <c r="C614" s="588">
        <f>C615+C616+C617</f>
        <v>18</v>
      </c>
      <c r="D614" s="588">
        <f>D615+D616+D617</f>
        <v>18</v>
      </c>
      <c r="E614" s="588">
        <f>E615+E616+E617</f>
        <v>19</v>
      </c>
      <c r="F614" s="569"/>
      <c r="G614" s="569"/>
      <c r="H614" s="569"/>
      <c r="I614" s="570"/>
      <c r="J614" s="889"/>
    </row>
    <row r="615" spans="1:10" s="391" customFormat="1" ht="15.95" customHeight="1">
      <c r="A615" s="571" t="s">
        <v>1266</v>
      </c>
      <c r="B615" s="572">
        <v>0</v>
      </c>
      <c r="C615" s="572">
        <v>0</v>
      </c>
      <c r="D615" s="572">
        <v>1</v>
      </c>
      <c r="E615" s="572">
        <v>1</v>
      </c>
      <c r="F615" s="574"/>
      <c r="G615" s="574"/>
      <c r="H615" s="574"/>
      <c r="I615" s="575"/>
      <c r="J615" s="889"/>
    </row>
    <row r="616" spans="1:10" s="391" customFormat="1" ht="15.95" customHeight="1">
      <c r="A616" s="571" t="s">
        <v>1267</v>
      </c>
      <c r="B616" s="572">
        <v>12</v>
      </c>
      <c r="C616" s="572">
        <v>12</v>
      </c>
      <c r="D616" s="572">
        <v>10</v>
      </c>
      <c r="E616" s="572">
        <v>13</v>
      </c>
      <c r="F616" s="574"/>
      <c r="G616" s="574"/>
      <c r="H616" s="574"/>
      <c r="I616" s="575"/>
      <c r="J616" s="889"/>
    </row>
    <row r="617" spans="1:10" s="391" customFormat="1" ht="15.95" customHeight="1" thickBot="1">
      <c r="A617" s="577" t="s">
        <v>1268</v>
      </c>
      <c r="B617" s="236">
        <v>6</v>
      </c>
      <c r="C617" s="236">
        <v>6</v>
      </c>
      <c r="D617" s="236">
        <v>7</v>
      </c>
      <c r="E617" s="236">
        <v>5</v>
      </c>
      <c r="F617" s="579"/>
      <c r="G617" s="579"/>
      <c r="H617" s="579"/>
      <c r="I617" s="527"/>
      <c r="J617" s="889"/>
    </row>
    <row r="618" spans="1:10" ht="13.5" customHeight="1" thickBot="1">
      <c r="A618" s="372"/>
      <c r="B618" s="268"/>
      <c r="C618" s="190"/>
      <c r="D618" s="453"/>
      <c r="E618" s="190"/>
      <c r="F618" s="190"/>
      <c r="G618" s="190"/>
      <c r="H618" s="190"/>
      <c r="I618" s="190"/>
    </row>
    <row r="619" spans="1:10" ht="21" customHeight="1" thickBot="1">
      <c r="A619" s="373" t="s">
        <v>1269</v>
      </c>
      <c r="B619" s="879">
        <v>2013</v>
      </c>
      <c r="C619" s="875">
        <v>2014</v>
      </c>
      <c r="D619" s="879">
        <v>2015</v>
      </c>
      <c r="E619" s="875">
        <v>2016</v>
      </c>
      <c r="F619" s="875">
        <v>2017</v>
      </c>
      <c r="G619" s="875">
        <v>2018</v>
      </c>
      <c r="H619" s="875">
        <v>2019</v>
      </c>
      <c r="I619" s="464">
        <v>2020</v>
      </c>
    </row>
    <row r="620" spans="1:10" ht="25.5" customHeight="1">
      <c r="A620" s="311" t="s">
        <v>607</v>
      </c>
      <c r="B620" s="184"/>
      <c r="C620" s="180"/>
      <c r="D620" s="184"/>
      <c r="E620" s="180"/>
      <c r="F620" s="180"/>
      <c r="G620" s="180"/>
      <c r="H620" s="180"/>
      <c r="I620" s="463"/>
    </row>
    <row r="621" spans="1:10" ht="15" customHeight="1">
      <c r="A621" s="315" t="s">
        <v>286</v>
      </c>
      <c r="B621" s="157">
        <v>5</v>
      </c>
      <c r="C621" s="157">
        <v>5</v>
      </c>
      <c r="D621" s="157">
        <v>3</v>
      </c>
      <c r="E621" s="179">
        <v>1</v>
      </c>
      <c r="F621" s="179"/>
      <c r="G621" s="179"/>
      <c r="H621" s="179"/>
      <c r="I621" s="201"/>
    </row>
    <row r="622" spans="1:10" ht="15" customHeight="1">
      <c r="A622" s="315" t="s">
        <v>293</v>
      </c>
      <c r="B622" s="157">
        <v>1.95</v>
      </c>
      <c r="C622" s="157">
        <v>0.09</v>
      </c>
      <c r="D622" s="157">
        <v>0.2</v>
      </c>
      <c r="E622" s="179">
        <v>0</v>
      </c>
      <c r="F622" s="179"/>
      <c r="G622" s="179"/>
      <c r="H622" s="179"/>
      <c r="I622" s="201"/>
    </row>
    <row r="623" spans="1:10" ht="15" customHeight="1" thickBot="1">
      <c r="A623" s="251" t="s">
        <v>294</v>
      </c>
      <c r="B623" s="157">
        <v>1</v>
      </c>
      <c r="C623" s="157">
        <v>4</v>
      </c>
      <c r="D623" s="157">
        <v>2</v>
      </c>
      <c r="E623" s="179">
        <v>0</v>
      </c>
      <c r="F623" s="179"/>
      <c r="G623" s="179"/>
      <c r="H623" s="179"/>
      <c r="I623" s="201"/>
    </row>
    <row r="624" spans="1:10" ht="27" customHeight="1">
      <c r="A624" s="311" t="s">
        <v>608</v>
      </c>
      <c r="B624" s="530"/>
      <c r="C624" s="427"/>
      <c r="D624" s="276"/>
      <c r="E624" s="427"/>
      <c r="F624" s="427"/>
      <c r="G624" s="427"/>
      <c r="H624" s="427"/>
      <c r="I624" s="517"/>
    </row>
    <row r="625" spans="1:9" ht="43.5" customHeight="1" thickBot="1">
      <c r="A625" s="251" t="s">
        <v>295</v>
      </c>
      <c r="B625" s="329"/>
      <c r="C625" s="1013" t="s">
        <v>1841</v>
      </c>
      <c r="D625" s="1014"/>
      <c r="E625" s="528"/>
      <c r="F625" s="528"/>
      <c r="G625" s="410"/>
      <c r="H625" s="410"/>
      <c r="I625" s="516"/>
    </row>
    <row r="626" spans="1:9" ht="24" customHeight="1">
      <c r="A626" s="311" t="s">
        <v>609</v>
      </c>
      <c r="B626" s="245"/>
      <c r="C626" s="240"/>
      <c r="D626" s="240"/>
      <c r="E626" s="240"/>
      <c r="F626" s="180"/>
      <c r="G626" s="180"/>
      <c r="H626" s="180"/>
      <c r="I626" s="463"/>
    </row>
    <row r="627" spans="1:9" ht="27" customHeight="1" thickBot="1">
      <c r="A627" s="251" t="s">
        <v>296</v>
      </c>
      <c r="B627" s="250"/>
      <c r="C627" s="241" t="s">
        <v>1579</v>
      </c>
      <c r="D627" s="241" t="s">
        <v>1842</v>
      </c>
      <c r="E627" s="241" t="s">
        <v>1842</v>
      </c>
      <c r="F627" s="179"/>
      <c r="G627" s="179"/>
      <c r="H627" s="179"/>
      <c r="I627" s="201"/>
    </row>
    <row r="628" spans="1:9" ht="16.5" customHeight="1">
      <c r="A628" s="311" t="s">
        <v>610</v>
      </c>
      <c r="B628" s="245"/>
      <c r="C628" s="184"/>
      <c r="D628" s="184"/>
      <c r="E628" s="184"/>
      <c r="F628" s="180"/>
      <c r="G628" s="180"/>
      <c r="H628" s="180"/>
      <c r="I628" s="463"/>
    </row>
    <row r="629" spans="1:9" ht="95.25" customHeight="1" thickBot="1">
      <c r="A629" s="251" t="s">
        <v>297</v>
      </c>
      <c r="B629" s="402" t="s">
        <v>1319</v>
      </c>
      <c r="C629" s="403" t="s">
        <v>1580</v>
      </c>
      <c r="D629" s="233" t="s">
        <v>1843</v>
      </c>
      <c r="E629" s="233" t="s">
        <v>2316</v>
      </c>
      <c r="F629" s="200"/>
      <c r="G629" s="200"/>
      <c r="H629" s="200"/>
      <c r="I629" s="466"/>
    </row>
    <row r="630" spans="1:9" ht="15" customHeight="1">
      <c r="A630" s="311" t="s">
        <v>611</v>
      </c>
      <c r="B630" s="245"/>
      <c r="C630" s="180"/>
      <c r="D630" s="184"/>
      <c r="E630" s="184"/>
      <c r="F630" s="180"/>
      <c r="G630" s="180"/>
      <c r="H630" s="180"/>
      <c r="I630" s="463"/>
    </row>
    <row r="631" spans="1:9" ht="15" customHeight="1">
      <c r="A631" s="404" t="s">
        <v>1948</v>
      </c>
      <c r="B631" s="250">
        <v>0</v>
      </c>
      <c r="C631" s="321">
        <v>0</v>
      </c>
      <c r="D631" s="321">
        <v>0</v>
      </c>
      <c r="E631" s="321">
        <v>0</v>
      </c>
      <c r="F631" s="183"/>
      <c r="G631" s="183"/>
      <c r="H631" s="183"/>
      <c r="I631" s="467"/>
    </row>
    <row r="632" spans="1:9" ht="37.5" customHeight="1">
      <c r="A632" s="404" t="s">
        <v>1949</v>
      </c>
      <c r="B632" s="234" t="s">
        <v>1319</v>
      </c>
      <c r="C632" s="400" t="s">
        <v>1580</v>
      </c>
      <c r="D632" s="321" t="s">
        <v>2317</v>
      </c>
      <c r="E632" s="157" t="s">
        <v>1989</v>
      </c>
      <c r="F632" s="179"/>
      <c r="G632" s="179"/>
      <c r="H632" s="179"/>
      <c r="I632" s="201"/>
    </row>
    <row r="633" spans="1:9" ht="39" customHeight="1">
      <c r="A633" s="907" t="s">
        <v>1950</v>
      </c>
      <c r="B633" s="843">
        <v>0</v>
      </c>
      <c r="C633" s="239">
        <v>0</v>
      </c>
      <c r="D633" s="906" t="s">
        <v>1844</v>
      </c>
      <c r="E633" s="410"/>
      <c r="F633" s="410"/>
      <c r="G633" s="410"/>
      <c r="H633" s="410"/>
      <c r="I633" s="844"/>
    </row>
    <row r="634" spans="1:9" ht="15" customHeight="1">
      <c r="A634" s="404" t="s">
        <v>1951</v>
      </c>
      <c r="B634" s="250">
        <v>0</v>
      </c>
      <c r="C634" s="250">
        <v>0</v>
      </c>
      <c r="D634" s="250">
        <v>0</v>
      </c>
      <c r="E634" s="250">
        <v>0</v>
      </c>
      <c r="F634" s="183"/>
      <c r="G634" s="183"/>
      <c r="H634" s="183"/>
      <c r="I634" s="467"/>
    </row>
    <row r="635" spans="1:9" ht="15" customHeight="1">
      <c r="A635" s="404" t="s">
        <v>1952</v>
      </c>
      <c r="B635" s="250">
        <v>0</v>
      </c>
      <c r="C635" s="250">
        <v>0</v>
      </c>
      <c r="D635" s="250">
        <v>0</v>
      </c>
      <c r="E635" s="250">
        <v>0</v>
      </c>
      <c r="F635" s="183"/>
      <c r="G635" s="183"/>
      <c r="H635" s="183"/>
      <c r="I635" s="467"/>
    </row>
    <row r="636" spans="1:9" ht="15" customHeight="1">
      <c r="A636" s="404" t="s">
        <v>1953</v>
      </c>
      <c r="B636" s="234">
        <v>0</v>
      </c>
      <c r="C636" s="234">
        <v>0</v>
      </c>
      <c r="D636" s="234">
        <v>0</v>
      </c>
      <c r="E636" s="234">
        <v>0</v>
      </c>
      <c r="F636" s="179"/>
      <c r="G636" s="179"/>
      <c r="H636" s="179"/>
      <c r="I636" s="201"/>
    </row>
    <row r="637" spans="1:9" ht="15" customHeight="1">
      <c r="A637" s="404" t="s">
        <v>1957</v>
      </c>
      <c r="B637" s="250">
        <v>0</v>
      </c>
      <c r="C637" s="250">
        <v>0</v>
      </c>
      <c r="D637" s="250">
        <v>0</v>
      </c>
      <c r="E637" s="250">
        <v>0</v>
      </c>
      <c r="F637" s="183"/>
      <c r="G637" s="183"/>
      <c r="H637" s="183"/>
      <c r="I637" s="467"/>
    </row>
    <row r="638" spans="1:9" ht="27" customHeight="1">
      <c r="A638" s="404" t="s">
        <v>1954</v>
      </c>
      <c r="B638" s="250">
        <v>0</v>
      </c>
      <c r="C638" s="250">
        <v>0</v>
      </c>
      <c r="D638" s="321"/>
      <c r="E638" s="183" t="s">
        <v>2275</v>
      </c>
      <c r="F638" s="183"/>
      <c r="G638" s="183"/>
      <c r="H638" s="183"/>
      <c r="I638" s="467"/>
    </row>
    <row r="639" spans="1:9" ht="41.25" customHeight="1">
      <c r="A639" s="404" t="s">
        <v>1955</v>
      </c>
      <c r="B639" s="250">
        <v>0</v>
      </c>
      <c r="C639" s="250">
        <v>0</v>
      </c>
      <c r="D639" s="321"/>
      <c r="E639" s="183" t="s">
        <v>2276</v>
      </c>
      <c r="F639" s="183"/>
      <c r="G639" s="183"/>
      <c r="H639" s="183"/>
      <c r="I639" s="467"/>
    </row>
    <row r="640" spans="1:9" ht="77.25" customHeight="1">
      <c r="A640" s="404" t="s">
        <v>1956</v>
      </c>
      <c r="B640" s="250">
        <v>0</v>
      </c>
      <c r="C640" s="400" t="s">
        <v>1845</v>
      </c>
      <c r="D640" s="321"/>
      <c r="E640" s="183"/>
      <c r="F640" s="183"/>
      <c r="G640" s="183"/>
      <c r="H640" s="183"/>
      <c r="I640" s="467"/>
    </row>
    <row r="641" spans="1:9" ht="26.25" customHeight="1">
      <c r="A641" s="907" t="s">
        <v>1958</v>
      </c>
      <c r="B641" s="843">
        <v>0</v>
      </c>
      <c r="C641" s="843">
        <v>0</v>
      </c>
      <c r="D641" s="843"/>
      <c r="E641" s="528" t="s">
        <v>1990</v>
      </c>
      <c r="F641" s="528"/>
      <c r="G641" s="528"/>
      <c r="H641" s="528"/>
      <c r="I641" s="844"/>
    </row>
    <row r="642" spans="1:9" ht="15" customHeight="1" thickBot="1">
      <c r="A642" s="385" t="s">
        <v>1289</v>
      </c>
      <c r="B642" s="329">
        <v>0</v>
      </c>
      <c r="C642" s="800">
        <v>2</v>
      </c>
      <c r="D642" s="800">
        <v>2</v>
      </c>
      <c r="E642" s="242">
        <v>2</v>
      </c>
      <c r="F642" s="242"/>
      <c r="G642" s="242"/>
      <c r="H642" s="242"/>
      <c r="I642" s="469"/>
    </row>
    <row r="643" spans="1:9" ht="15.75" customHeight="1">
      <c r="A643" s="311" t="s">
        <v>612</v>
      </c>
      <c r="B643" s="240"/>
      <c r="C643" s="240"/>
      <c r="D643" s="240"/>
      <c r="E643" s="180"/>
      <c r="F643" s="180"/>
      <c r="G643" s="180"/>
      <c r="H643" s="180"/>
      <c r="I643" s="463"/>
    </row>
    <row r="644" spans="1:9" ht="24.75" customHeight="1">
      <c r="A644" s="315" t="s">
        <v>298</v>
      </c>
      <c r="B644" s="241">
        <v>0</v>
      </c>
      <c r="C644" s="241">
        <v>0</v>
      </c>
      <c r="D644" s="241">
        <v>0</v>
      </c>
      <c r="E644" s="1015" t="s">
        <v>1991</v>
      </c>
      <c r="F644" s="878"/>
      <c r="G644" s="878"/>
      <c r="H644" s="878"/>
      <c r="I644" s="777"/>
    </row>
    <row r="645" spans="1:9" ht="15.75" customHeight="1" thickBot="1">
      <c r="A645" s="251" t="s">
        <v>299</v>
      </c>
      <c r="B645" s="241">
        <v>0</v>
      </c>
      <c r="C645" s="241">
        <v>0</v>
      </c>
      <c r="D645" s="241">
        <v>0</v>
      </c>
      <c r="E645" s="1016"/>
      <c r="F645" s="778"/>
      <c r="G645" s="778"/>
      <c r="H645" s="778"/>
      <c r="I645" s="779"/>
    </row>
    <row r="646" spans="1:9" ht="28.5" customHeight="1">
      <c r="A646" s="311" t="s">
        <v>613</v>
      </c>
      <c r="B646" s="247"/>
      <c r="C646" s="184"/>
      <c r="D646" s="184"/>
      <c r="E646" s="180"/>
      <c r="F646" s="180"/>
      <c r="G646" s="180"/>
      <c r="H646" s="180"/>
      <c r="I646" s="463"/>
    </row>
    <row r="647" spans="1:9" ht="15.75" customHeight="1" thickBot="1">
      <c r="A647" s="251" t="s">
        <v>2318</v>
      </c>
      <c r="B647" s="313">
        <v>95</v>
      </c>
      <c r="C647" s="233">
        <v>156</v>
      </c>
      <c r="D647" s="233">
        <v>87</v>
      </c>
      <c r="E647" s="200">
        <v>60</v>
      </c>
      <c r="F647" s="200"/>
      <c r="G647" s="200"/>
      <c r="H647" s="200"/>
      <c r="I647" s="466"/>
    </row>
    <row r="648" spans="1:9" ht="31.5" customHeight="1">
      <c r="A648" s="311" t="s">
        <v>614</v>
      </c>
      <c r="B648" s="184"/>
      <c r="C648" s="184"/>
      <c r="D648" s="184" t="s">
        <v>1846</v>
      </c>
      <c r="E648" s="180" t="s">
        <v>1992</v>
      </c>
      <c r="F648" s="180"/>
      <c r="G648" s="180"/>
      <c r="H648" s="180"/>
      <c r="I648" s="463"/>
    </row>
    <row r="649" spans="1:9" ht="15.75" customHeight="1" thickBot="1">
      <c r="A649" s="251" t="s">
        <v>300</v>
      </c>
      <c r="B649" s="157">
        <v>0.4</v>
      </c>
      <c r="C649" s="157">
        <v>0.12</v>
      </c>
      <c r="D649" s="157">
        <v>14.2</v>
      </c>
      <c r="E649" s="179">
        <v>0.2</v>
      </c>
      <c r="F649" s="179"/>
      <c r="G649" s="179"/>
      <c r="H649" s="179"/>
      <c r="I649" s="201"/>
    </row>
    <row r="650" spans="1:9" ht="102.75" customHeight="1">
      <c r="A650" s="311" t="s">
        <v>615</v>
      </c>
      <c r="B650" s="184"/>
      <c r="C650" s="184"/>
      <c r="D650" s="184" t="s">
        <v>1847</v>
      </c>
      <c r="E650" s="180" t="s">
        <v>1993</v>
      </c>
      <c r="F650" s="180"/>
      <c r="G650" s="180"/>
      <c r="H650" s="180"/>
      <c r="I650" s="463"/>
    </row>
    <row r="651" spans="1:9" ht="19.5" customHeight="1" thickBot="1">
      <c r="A651" s="251" t="s">
        <v>301</v>
      </c>
      <c r="B651" s="233">
        <v>13.4</v>
      </c>
      <c r="C651" s="233">
        <v>10.5</v>
      </c>
      <c r="D651" s="233">
        <v>1.8</v>
      </c>
      <c r="E651" s="200">
        <v>0.94</v>
      </c>
      <c r="F651" s="200"/>
      <c r="G651" s="200"/>
      <c r="H651" s="200"/>
      <c r="I651" s="466"/>
    </row>
    <row r="652" spans="1:9" ht="26.25" customHeight="1">
      <c r="A652" s="311" t="s">
        <v>720</v>
      </c>
      <c r="B652" s="240"/>
      <c r="C652" s="240"/>
      <c r="D652" s="240"/>
      <c r="E652" s="342"/>
      <c r="F652" s="180"/>
      <c r="G652" s="180"/>
      <c r="H652" s="180"/>
      <c r="I652" s="463"/>
    </row>
    <row r="653" spans="1:9" ht="16.5" customHeight="1">
      <c r="A653" s="315" t="s">
        <v>302</v>
      </c>
      <c r="B653" s="241">
        <v>0</v>
      </c>
      <c r="C653" s="241">
        <v>0</v>
      </c>
      <c r="D653" s="241">
        <v>0</v>
      </c>
      <c r="E653" s="343">
        <v>0</v>
      </c>
      <c r="F653" s="179"/>
      <c r="G653" s="179"/>
      <c r="H653" s="179"/>
      <c r="I653" s="201"/>
    </row>
    <row r="654" spans="1:9" ht="16.5" customHeight="1" thickBot="1">
      <c r="A654" s="251" t="s">
        <v>303</v>
      </c>
      <c r="B654" s="241">
        <v>0</v>
      </c>
      <c r="C654" s="241">
        <v>0</v>
      </c>
      <c r="D654" s="241">
        <v>0</v>
      </c>
      <c r="E654" s="343">
        <v>0</v>
      </c>
      <c r="F654" s="179"/>
      <c r="G654" s="179"/>
      <c r="H654" s="179"/>
      <c r="I654" s="201"/>
    </row>
    <row r="655" spans="1:9">
      <c r="A655" s="311" t="s">
        <v>721</v>
      </c>
      <c r="B655" s="240"/>
      <c r="C655" s="240"/>
      <c r="D655" s="240"/>
      <c r="E655" s="342"/>
      <c r="F655" s="180"/>
      <c r="G655" s="180"/>
      <c r="H655" s="180"/>
      <c r="I655" s="463"/>
    </row>
    <row r="656" spans="1:9" ht="17.25" customHeight="1">
      <c r="A656" s="315" t="s">
        <v>302</v>
      </c>
      <c r="B656" s="241">
        <v>0</v>
      </c>
      <c r="C656" s="241">
        <v>0</v>
      </c>
      <c r="D656" s="241">
        <v>0</v>
      </c>
      <c r="E656" s="343">
        <v>0</v>
      </c>
      <c r="F656" s="179"/>
      <c r="G656" s="179"/>
      <c r="H656" s="179"/>
      <c r="I656" s="201"/>
    </row>
    <row r="657" spans="1:9" ht="18" customHeight="1" thickBot="1">
      <c r="A657" s="251" t="s">
        <v>304</v>
      </c>
      <c r="B657" s="241">
        <v>0</v>
      </c>
      <c r="C657" s="241">
        <v>0</v>
      </c>
      <c r="D657" s="241">
        <v>0</v>
      </c>
      <c r="E657" s="343">
        <v>0</v>
      </c>
      <c r="F657" s="179"/>
      <c r="G657" s="179"/>
      <c r="H657" s="179"/>
      <c r="I657" s="201"/>
    </row>
    <row r="658" spans="1:9" ht="25.5">
      <c r="A658" s="311" t="s">
        <v>722</v>
      </c>
      <c r="B658" s="240"/>
      <c r="C658" s="240"/>
      <c r="D658" s="240"/>
      <c r="E658" s="342"/>
      <c r="F658" s="180"/>
      <c r="G658" s="180"/>
      <c r="H658" s="180"/>
      <c r="I658" s="463"/>
    </row>
    <row r="659" spans="1:9" ht="15" customHeight="1">
      <c r="A659" s="386" t="s">
        <v>26</v>
      </c>
      <c r="B659" s="241">
        <v>0</v>
      </c>
      <c r="C659" s="241">
        <v>0</v>
      </c>
      <c r="D659" s="241">
        <v>0</v>
      </c>
      <c r="E659" s="343">
        <v>0</v>
      </c>
      <c r="F659" s="179"/>
      <c r="G659" s="179"/>
      <c r="H659" s="179"/>
      <c r="I659" s="201"/>
    </row>
    <row r="660" spans="1:9" ht="15" customHeight="1" thickBot="1">
      <c r="A660" s="251" t="s">
        <v>305</v>
      </c>
      <c r="B660" s="246">
        <v>0</v>
      </c>
      <c r="C660" s="246">
        <v>0</v>
      </c>
      <c r="D660" s="246">
        <v>0</v>
      </c>
      <c r="E660" s="344">
        <v>0</v>
      </c>
      <c r="F660" s="200"/>
      <c r="G660" s="200"/>
      <c r="H660" s="200"/>
      <c r="I660" s="466"/>
    </row>
    <row r="661" spans="1:9" ht="28.5" customHeight="1">
      <c r="A661" s="311" t="s">
        <v>723</v>
      </c>
      <c r="B661" s="247"/>
      <c r="C661" s="180"/>
      <c r="D661" s="184"/>
      <c r="E661" s="180"/>
      <c r="F661" s="180"/>
      <c r="G661" s="180"/>
      <c r="H661" s="180"/>
      <c r="I661" s="463"/>
    </row>
    <row r="662" spans="1:9" ht="54" customHeight="1">
      <c r="A662" s="315" t="s">
        <v>1318</v>
      </c>
      <c r="B662" s="248">
        <v>0</v>
      </c>
      <c r="C662" s="248">
        <v>0</v>
      </c>
      <c r="D662" s="157">
        <v>0</v>
      </c>
      <c r="E662" s="179" t="s">
        <v>2319</v>
      </c>
      <c r="F662" s="179"/>
      <c r="G662" s="179"/>
      <c r="H662" s="179"/>
      <c r="I662" s="201"/>
    </row>
    <row r="663" spans="1:9" ht="36" customHeight="1">
      <c r="A663" s="315" t="s">
        <v>1317</v>
      </c>
      <c r="B663" s="248">
        <v>6</v>
      </c>
      <c r="C663" s="248">
        <v>6</v>
      </c>
      <c r="D663" s="321" t="s">
        <v>1848</v>
      </c>
      <c r="E663" s="179"/>
      <c r="F663" s="179"/>
      <c r="G663" s="179"/>
      <c r="H663" s="179"/>
      <c r="I663" s="201"/>
    </row>
    <row r="664" spans="1:9" ht="165" customHeight="1">
      <c r="A664" s="315" t="s">
        <v>306</v>
      </c>
      <c r="B664" s="248">
        <v>0</v>
      </c>
      <c r="C664" s="248" t="s">
        <v>1959</v>
      </c>
      <c r="D664" s="157" t="s">
        <v>2116</v>
      </c>
      <c r="E664" s="179" t="s">
        <v>2320</v>
      </c>
      <c r="F664" s="179"/>
      <c r="G664" s="179"/>
      <c r="H664" s="179"/>
      <c r="I664" s="201"/>
    </row>
    <row r="665" spans="1:9" ht="18" customHeight="1">
      <c r="A665" s="315" t="s">
        <v>307</v>
      </c>
      <c r="B665" s="248">
        <v>0</v>
      </c>
      <c r="C665" s="766"/>
      <c r="D665" s="157"/>
      <c r="E665" s="183"/>
      <c r="F665" s="183"/>
      <c r="G665" s="183"/>
      <c r="H665" s="183"/>
      <c r="I665" s="467"/>
    </row>
    <row r="666" spans="1:9" ht="100.5" customHeight="1">
      <c r="A666" s="315" t="s">
        <v>308</v>
      </c>
      <c r="B666" s="249">
        <v>0</v>
      </c>
      <c r="C666" s="799"/>
      <c r="D666" s="321" t="s">
        <v>1960</v>
      </c>
      <c r="E666" s="179" t="s">
        <v>2117</v>
      </c>
      <c r="F666" s="179"/>
      <c r="G666" s="179"/>
      <c r="H666" s="179"/>
      <c r="I666" s="201"/>
    </row>
    <row r="667" spans="1:9">
      <c r="A667" s="315" t="s">
        <v>309</v>
      </c>
      <c r="B667" s="248">
        <v>0</v>
      </c>
      <c r="C667" s="248">
        <v>0</v>
      </c>
      <c r="D667" s="157">
        <v>6</v>
      </c>
      <c r="E667" s="179">
        <v>3</v>
      </c>
      <c r="F667" s="179"/>
      <c r="G667" s="179"/>
      <c r="H667" s="179"/>
      <c r="I667" s="201"/>
    </row>
    <row r="668" spans="1:9" ht="51">
      <c r="A668" s="405" t="s">
        <v>2321</v>
      </c>
      <c r="B668" s="249">
        <v>0</v>
      </c>
      <c r="C668" s="249">
        <v>0</v>
      </c>
      <c r="D668" s="321">
        <v>3</v>
      </c>
      <c r="E668" s="183" t="s">
        <v>1994</v>
      </c>
      <c r="F668" s="183"/>
      <c r="G668" s="183"/>
      <c r="H668" s="183"/>
      <c r="I668" s="467"/>
    </row>
    <row r="669" spans="1:9" ht="26.25" thickBot="1">
      <c r="A669" s="251" t="s">
        <v>310</v>
      </c>
      <c r="B669" s="313">
        <v>0</v>
      </c>
      <c r="C669" s="313">
        <v>0</v>
      </c>
      <c r="D669" s="233">
        <v>0</v>
      </c>
      <c r="E669" s="200">
        <v>0</v>
      </c>
      <c r="F669" s="200"/>
      <c r="G669" s="200"/>
      <c r="H669" s="200"/>
      <c r="I669" s="466"/>
    </row>
    <row r="670" spans="1:9" ht="18.75" customHeight="1">
      <c r="A670" s="311" t="s">
        <v>724</v>
      </c>
      <c r="B670" s="184"/>
      <c r="C670" s="180"/>
      <c r="D670" s="184"/>
      <c r="E670" s="180"/>
      <c r="F670" s="180"/>
      <c r="G670" s="180"/>
      <c r="H670" s="180"/>
      <c r="I670" s="463"/>
    </row>
    <row r="671" spans="1:9" ht="17.25" customHeight="1" thickBot="1">
      <c r="A671" s="251" t="s">
        <v>311</v>
      </c>
      <c r="B671" s="233">
        <v>16</v>
      </c>
      <c r="C671" s="233">
        <v>20</v>
      </c>
      <c r="D671" s="233">
        <v>19</v>
      </c>
      <c r="E671" s="200">
        <v>6</v>
      </c>
      <c r="F671" s="200"/>
      <c r="G671" s="200"/>
      <c r="H671" s="200"/>
      <c r="I671" s="466"/>
    </row>
    <row r="672" spans="1:9" ht="36.75" customHeight="1">
      <c r="A672" s="311" t="s">
        <v>725</v>
      </c>
      <c r="B672" s="184"/>
      <c r="C672" s="180"/>
      <c r="D672" s="184"/>
      <c r="E672" s="1017" t="s">
        <v>2118</v>
      </c>
      <c r="F672" s="180"/>
      <c r="G672" s="180"/>
      <c r="H672" s="180"/>
      <c r="I672" s="463"/>
    </row>
    <row r="673" spans="1:10" ht="28.5" customHeight="1">
      <c r="A673" s="315" t="s">
        <v>26</v>
      </c>
      <c r="B673" s="157"/>
      <c r="C673" s="179"/>
      <c r="D673" s="157"/>
      <c r="E673" s="1018"/>
      <c r="F673" s="179"/>
      <c r="G673" s="179"/>
      <c r="H673" s="179"/>
      <c r="I673" s="201"/>
    </row>
    <row r="674" spans="1:10" ht="30.75" customHeight="1" thickBot="1">
      <c r="A674" s="251" t="s">
        <v>27</v>
      </c>
      <c r="B674" s="233"/>
      <c r="C674" s="200"/>
      <c r="D674" s="233"/>
      <c r="E674" s="1016"/>
      <c r="F674" s="200"/>
      <c r="G674" s="200"/>
      <c r="H674" s="200"/>
      <c r="I674" s="466"/>
    </row>
    <row r="675" spans="1:10" ht="46.5" customHeight="1">
      <c r="A675" s="823" t="s">
        <v>726</v>
      </c>
      <c r="B675" s="250"/>
      <c r="C675" s="250"/>
      <c r="D675" s="1019" t="s">
        <v>2119</v>
      </c>
      <c r="E675" s="1019" t="s">
        <v>2119</v>
      </c>
      <c r="F675" s="183"/>
      <c r="G675" s="183"/>
      <c r="H675" s="183"/>
      <c r="I675" s="467"/>
    </row>
    <row r="676" spans="1:10" ht="34.5" customHeight="1" thickBot="1">
      <c r="A676" s="251" t="s">
        <v>312</v>
      </c>
      <c r="B676" s="252">
        <v>0</v>
      </c>
      <c r="C676" s="329">
        <v>0</v>
      </c>
      <c r="D676" s="1016"/>
      <c r="E676" s="1016"/>
      <c r="F676" s="200"/>
      <c r="G676" s="200"/>
      <c r="H676" s="200"/>
      <c r="I676" s="466"/>
    </row>
    <row r="677" spans="1:10" ht="78" customHeight="1">
      <c r="A677" s="311" t="s">
        <v>727</v>
      </c>
      <c r="B677" s="184" t="s">
        <v>1316</v>
      </c>
      <c r="C677" s="184"/>
      <c r="D677" s="184" t="s">
        <v>1961</v>
      </c>
      <c r="E677" s="180" t="s">
        <v>2322</v>
      </c>
      <c r="F677" s="180"/>
      <c r="G677" s="180"/>
      <c r="H677" s="180"/>
      <c r="I677" s="463"/>
    </row>
    <row r="678" spans="1:10" ht="13.5" thickBot="1">
      <c r="A678" s="251" t="s">
        <v>313</v>
      </c>
      <c r="B678" s="233">
        <v>0</v>
      </c>
      <c r="C678" s="233">
        <v>53</v>
      </c>
      <c r="D678" s="233">
        <v>0</v>
      </c>
      <c r="E678" s="200">
        <v>0</v>
      </c>
      <c r="F678" s="200"/>
      <c r="G678" s="200"/>
      <c r="H678" s="200"/>
      <c r="I678" s="466"/>
    </row>
    <row r="679" spans="1:10" ht="96" customHeight="1">
      <c r="A679" s="311" t="s">
        <v>728</v>
      </c>
      <c r="B679" s="417" t="s">
        <v>1320</v>
      </c>
      <c r="C679" s="240"/>
      <c r="D679" s="241" t="s">
        <v>1849</v>
      </c>
      <c r="E679" s="342"/>
      <c r="F679" s="180"/>
      <c r="G679" s="180"/>
      <c r="H679" s="180"/>
      <c r="I679" s="463"/>
    </row>
    <row r="680" spans="1:10">
      <c r="A680" s="315" t="s">
        <v>302</v>
      </c>
      <c r="B680" s="241">
        <v>0</v>
      </c>
      <c r="C680" s="241">
        <v>0</v>
      </c>
      <c r="D680" s="749">
        <v>0</v>
      </c>
      <c r="E680" s="343">
        <v>0</v>
      </c>
      <c r="F680" s="179"/>
      <c r="G680" s="179"/>
      <c r="H680" s="179"/>
      <c r="I680" s="201"/>
    </row>
    <row r="681" spans="1:10" ht="13.5" thickBot="1">
      <c r="A681" s="251" t="s">
        <v>314</v>
      </c>
      <c r="B681" s="280">
        <v>0</v>
      </c>
      <c r="C681" s="241">
        <v>0</v>
      </c>
      <c r="D681" s="241">
        <v>0</v>
      </c>
      <c r="E681" s="343">
        <v>0</v>
      </c>
      <c r="F681" s="179"/>
      <c r="G681" s="179"/>
      <c r="H681" s="179"/>
      <c r="I681" s="201"/>
    </row>
    <row r="682" spans="1:10" ht="25.5">
      <c r="A682" s="311" t="s">
        <v>729</v>
      </c>
      <c r="B682" s="184"/>
      <c r="C682" s="184"/>
      <c r="D682" s="184"/>
      <c r="E682" s="180"/>
      <c r="F682" s="180"/>
      <c r="G682" s="180"/>
      <c r="H682" s="180"/>
      <c r="I682" s="463"/>
    </row>
    <row r="683" spans="1:10" ht="40.5" customHeight="1">
      <c r="A683" s="315" t="s">
        <v>315</v>
      </c>
      <c r="B683" s="157">
        <v>0</v>
      </c>
      <c r="C683" s="157">
        <v>0</v>
      </c>
      <c r="D683" s="157">
        <v>0</v>
      </c>
      <c r="E683" s="179" t="s">
        <v>2120</v>
      </c>
      <c r="F683" s="179"/>
      <c r="G683" s="179"/>
      <c r="H683" s="179"/>
      <c r="I683" s="201"/>
    </row>
    <row r="684" spans="1:10" ht="81" customHeight="1" thickBot="1">
      <c r="A684" s="251" t="s">
        <v>316</v>
      </c>
      <c r="B684" s="313">
        <v>0</v>
      </c>
      <c r="C684" s="313" t="s">
        <v>1581</v>
      </c>
      <c r="D684" s="231">
        <v>0</v>
      </c>
      <c r="E684" s="28">
        <v>0</v>
      </c>
      <c r="F684" s="28"/>
      <c r="G684" s="28"/>
      <c r="H684" s="28"/>
      <c r="I684" s="29"/>
    </row>
    <row r="685" spans="1:10" ht="10.5" customHeight="1" thickBot="1">
      <c r="A685" s="310"/>
      <c r="B685" s="267"/>
    </row>
    <row r="686" spans="1:10" s="391" customFormat="1" ht="16.5" customHeight="1" thickBot="1">
      <c r="A686" s="562" t="s">
        <v>59</v>
      </c>
      <c r="B686" s="563">
        <v>2013</v>
      </c>
      <c r="C686" s="564">
        <v>2014</v>
      </c>
      <c r="D686" s="563">
        <v>2015</v>
      </c>
      <c r="E686" s="553">
        <v>2016</v>
      </c>
      <c r="F686" s="564">
        <v>2017</v>
      </c>
      <c r="G686" s="564">
        <v>2018</v>
      </c>
      <c r="H686" s="564">
        <v>2019</v>
      </c>
      <c r="I686" s="565">
        <v>2020</v>
      </c>
      <c r="J686" s="889"/>
    </row>
    <row r="687" spans="1:10" s="391" customFormat="1" ht="15.95" customHeight="1">
      <c r="A687" s="566" t="s">
        <v>1242</v>
      </c>
      <c r="B687" s="588">
        <f>B693+B720</f>
        <v>10</v>
      </c>
      <c r="C687" s="588">
        <v>10</v>
      </c>
      <c r="D687" s="588">
        <v>10</v>
      </c>
      <c r="E687" s="544">
        <f>E693+E720</f>
        <v>11</v>
      </c>
      <c r="F687" s="569"/>
      <c r="G687" s="569"/>
      <c r="H687" s="569"/>
      <c r="I687" s="570"/>
      <c r="J687" s="889"/>
    </row>
    <row r="688" spans="1:10" s="391" customFormat="1" ht="15.95" customHeight="1">
      <c r="A688" s="571" t="s">
        <v>1266</v>
      </c>
      <c r="B688" s="572">
        <f>B694+B721</f>
        <v>1</v>
      </c>
      <c r="C688" s="572">
        <v>1</v>
      </c>
      <c r="D688" s="572">
        <v>1</v>
      </c>
      <c r="E688" s="305">
        <f>E694+E721</f>
        <v>1</v>
      </c>
      <c r="F688" s="574"/>
      <c r="G688" s="574"/>
      <c r="H688" s="574"/>
      <c r="I688" s="575"/>
      <c r="J688" s="889"/>
    </row>
    <row r="689" spans="1:10" s="391" customFormat="1" ht="15.95" customHeight="1">
      <c r="A689" s="571" t="s">
        <v>1267</v>
      </c>
      <c r="B689" s="572">
        <f>B695+B722</f>
        <v>8</v>
      </c>
      <c r="C689" s="572">
        <v>8</v>
      </c>
      <c r="D689" s="572">
        <v>8</v>
      </c>
      <c r="E689" s="305">
        <f>E695+E722</f>
        <v>9</v>
      </c>
      <c r="F689" s="574"/>
      <c r="G689" s="574"/>
      <c r="H689" s="574"/>
      <c r="I689" s="575"/>
      <c r="J689" s="889"/>
    </row>
    <row r="690" spans="1:10" s="391" customFormat="1" ht="15.95" customHeight="1" thickBot="1">
      <c r="A690" s="577" t="s">
        <v>1268</v>
      </c>
      <c r="B690" s="578">
        <f>B696+B723</f>
        <v>1</v>
      </c>
      <c r="C690" s="236">
        <v>1</v>
      </c>
      <c r="D690" s="236">
        <v>1</v>
      </c>
      <c r="E690" s="870">
        <f>E696+E723</f>
        <v>1</v>
      </c>
      <c r="F690" s="579"/>
      <c r="G690" s="579"/>
      <c r="H690" s="579"/>
      <c r="I690" s="527"/>
      <c r="J690" s="889"/>
    </row>
    <row r="691" spans="1:10" s="391" customFormat="1" ht="14.25" customHeight="1" thickBot="1">
      <c r="A691" s="580"/>
      <c r="B691" s="581"/>
      <c r="C691" s="582"/>
      <c r="D691" s="583"/>
      <c r="E691" s="582"/>
      <c r="F691" s="582"/>
      <c r="G691" s="582"/>
      <c r="H691" s="582"/>
      <c r="I691" s="582"/>
      <c r="J691" s="889"/>
    </row>
    <row r="692" spans="1:10" s="391" customFormat="1" ht="13.5" thickBot="1">
      <c r="A692" s="589" t="s">
        <v>60</v>
      </c>
      <c r="B692" s="563">
        <v>2013</v>
      </c>
      <c r="C692" s="564">
        <v>2014</v>
      </c>
      <c r="D692" s="563">
        <v>2015</v>
      </c>
      <c r="E692" s="564">
        <v>2016</v>
      </c>
      <c r="F692" s="564">
        <v>2017</v>
      </c>
      <c r="G692" s="564">
        <v>2018</v>
      </c>
      <c r="H692" s="564">
        <v>2019</v>
      </c>
      <c r="I692" s="565">
        <v>2020</v>
      </c>
      <c r="J692" s="889"/>
    </row>
    <row r="693" spans="1:10" s="391" customFormat="1" ht="15.95" customHeight="1">
      <c r="A693" s="566" t="s">
        <v>1242</v>
      </c>
      <c r="B693" s="588">
        <v>4</v>
      </c>
      <c r="C693" s="588">
        <v>4</v>
      </c>
      <c r="D693" s="588">
        <v>4</v>
      </c>
      <c r="E693" s="588">
        <f>E694+E695+E696</f>
        <v>5</v>
      </c>
      <c r="F693" s="569"/>
      <c r="G693" s="569"/>
      <c r="H693" s="569"/>
      <c r="I693" s="570"/>
      <c r="J693" s="889"/>
    </row>
    <row r="694" spans="1:10" s="391" customFormat="1" ht="15.95" customHeight="1">
      <c r="A694" s="571" t="s">
        <v>1266</v>
      </c>
      <c r="B694" s="572">
        <v>0</v>
      </c>
      <c r="C694" s="572">
        <v>0</v>
      </c>
      <c r="D694" s="572">
        <v>0</v>
      </c>
      <c r="E694" s="572">
        <v>0</v>
      </c>
      <c r="F694" s="574"/>
      <c r="G694" s="574"/>
      <c r="H694" s="574"/>
      <c r="I694" s="575"/>
      <c r="J694" s="889"/>
    </row>
    <row r="695" spans="1:10" s="391" customFormat="1" ht="15.95" customHeight="1">
      <c r="A695" s="571" t="s">
        <v>1267</v>
      </c>
      <c r="B695" s="572">
        <v>4</v>
      </c>
      <c r="C695" s="572">
        <v>4</v>
      </c>
      <c r="D695" s="572">
        <v>4</v>
      </c>
      <c r="E695" s="572">
        <v>5</v>
      </c>
      <c r="F695" s="574"/>
      <c r="G695" s="574"/>
      <c r="H695" s="574"/>
      <c r="I695" s="575"/>
      <c r="J695" s="889"/>
    </row>
    <row r="696" spans="1:10" s="391" customFormat="1" ht="15.95" customHeight="1" thickBot="1">
      <c r="A696" s="577" t="s">
        <v>1268</v>
      </c>
      <c r="B696" s="236">
        <v>0</v>
      </c>
      <c r="C696" s="236">
        <v>0</v>
      </c>
      <c r="D696" s="236">
        <v>0</v>
      </c>
      <c r="E696" s="236">
        <v>0</v>
      </c>
      <c r="F696" s="579"/>
      <c r="G696" s="579"/>
      <c r="H696" s="579"/>
      <c r="I696" s="527"/>
      <c r="J696" s="889"/>
    </row>
    <row r="697" spans="1:10" ht="13.5" customHeight="1" thickBot="1">
      <c r="A697" s="372"/>
      <c r="B697" s="268"/>
      <c r="C697" s="190"/>
      <c r="D697" s="453"/>
      <c r="E697" s="190"/>
      <c r="F697" s="190"/>
      <c r="G697" s="190"/>
      <c r="H697" s="190"/>
      <c r="I697" s="190"/>
    </row>
    <row r="698" spans="1:10" ht="21" customHeight="1" thickBot="1">
      <c r="A698" s="373" t="s">
        <v>1269</v>
      </c>
      <c r="B698" s="879">
        <v>2013</v>
      </c>
      <c r="C698" s="875">
        <v>2014</v>
      </c>
      <c r="D698" s="879">
        <v>2015</v>
      </c>
      <c r="E698" s="875">
        <v>2016</v>
      </c>
      <c r="F698" s="875">
        <v>2017</v>
      </c>
      <c r="G698" s="875">
        <v>2018</v>
      </c>
      <c r="H698" s="875">
        <v>2019</v>
      </c>
      <c r="I698" s="464">
        <v>2020</v>
      </c>
    </row>
    <row r="699" spans="1:10" ht="30" customHeight="1">
      <c r="A699" s="311" t="s">
        <v>616</v>
      </c>
      <c r="B699" s="184"/>
      <c r="C699" s="184"/>
      <c r="D699" s="184"/>
      <c r="E699" s="180"/>
      <c r="F699" s="180"/>
      <c r="G699" s="180"/>
      <c r="H699" s="180"/>
      <c r="I699" s="463"/>
    </row>
    <row r="700" spans="1:10">
      <c r="A700" s="315" t="s">
        <v>317</v>
      </c>
      <c r="B700" s="157">
        <v>1</v>
      </c>
      <c r="C700" s="157">
        <v>1</v>
      </c>
      <c r="D700" s="157">
        <v>5</v>
      </c>
      <c r="E700" s="179">
        <v>3</v>
      </c>
      <c r="F700" s="179"/>
      <c r="G700" s="179"/>
      <c r="H700" s="179"/>
      <c r="I700" s="201"/>
    </row>
    <row r="701" spans="1:10" ht="16.5" customHeight="1">
      <c r="A701" s="315" t="s">
        <v>318</v>
      </c>
      <c r="B701" s="239" t="s">
        <v>1321</v>
      </c>
      <c r="C701" s="239">
        <v>1</v>
      </c>
      <c r="D701" s="157"/>
      <c r="E701" s="179" t="s">
        <v>1321</v>
      </c>
      <c r="F701" s="179"/>
      <c r="G701" s="179"/>
      <c r="H701" s="179"/>
      <c r="I701" s="201"/>
    </row>
    <row r="702" spans="1:10" ht="13.5" thickBot="1">
      <c r="A702" s="251" t="s">
        <v>319</v>
      </c>
      <c r="B702" s="239"/>
      <c r="C702" s="239">
        <v>1</v>
      </c>
      <c r="D702" s="157"/>
      <c r="E702" s="179"/>
      <c r="F702" s="179"/>
      <c r="G702" s="179"/>
      <c r="H702" s="179"/>
      <c r="I702" s="201"/>
    </row>
    <row r="703" spans="1:10">
      <c r="A703" s="311" t="s">
        <v>617</v>
      </c>
      <c r="B703" s="184"/>
      <c r="C703" s="184"/>
      <c r="D703" s="184"/>
      <c r="E703" s="180"/>
      <c r="F703" s="180"/>
      <c r="G703" s="180"/>
      <c r="H703" s="180"/>
      <c r="I703" s="463"/>
    </row>
    <row r="704" spans="1:10" ht="15.75" customHeight="1">
      <c r="A704" s="401" t="s">
        <v>503</v>
      </c>
      <c r="B704" s="157"/>
      <c r="C704" s="157"/>
      <c r="D704" s="157"/>
      <c r="E704" s="179"/>
      <c r="F704" s="179"/>
      <c r="G704" s="179"/>
      <c r="H704" s="179"/>
      <c r="I704" s="201"/>
    </row>
    <row r="705" spans="1:10" ht="25.5">
      <c r="A705" s="401" t="s">
        <v>504</v>
      </c>
      <c r="B705" s="157"/>
      <c r="C705" s="157"/>
      <c r="D705" s="157"/>
      <c r="E705" s="179"/>
      <c r="F705" s="179"/>
      <c r="G705" s="179"/>
      <c r="H705" s="179"/>
      <c r="I705" s="201"/>
    </row>
    <row r="706" spans="1:10">
      <c r="A706" s="401" t="s">
        <v>505</v>
      </c>
      <c r="B706" s="157"/>
      <c r="C706" s="157"/>
      <c r="D706" s="157"/>
      <c r="E706" s="179"/>
      <c r="F706" s="179"/>
      <c r="G706" s="179"/>
      <c r="H706" s="179"/>
      <c r="I706" s="201"/>
    </row>
    <row r="707" spans="1:10" ht="87.75" customHeight="1">
      <c r="A707" s="401" t="s">
        <v>506</v>
      </c>
      <c r="B707" s="157"/>
      <c r="C707" s="157"/>
      <c r="D707" s="157"/>
      <c r="E707" s="179" t="s">
        <v>2121</v>
      </c>
      <c r="F707" s="179"/>
      <c r="G707" s="179"/>
      <c r="H707" s="179"/>
      <c r="I707" s="201"/>
    </row>
    <row r="708" spans="1:10">
      <c r="A708" s="315" t="s">
        <v>26</v>
      </c>
      <c r="B708" s="157">
        <v>1</v>
      </c>
      <c r="C708" s="157">
        <v>4</v>
      </c>
      <c r="D708" s="157">
        <v>1</v>
      </c>
      <c r="E708" s="179">
        <v>1</v>
      </c>
      <c r="F708" s="179"/>
      <c r="G708" s="179"/>
      <c r="H708" s="179"/>
      <c r="I708" s="201"/>
    </row>
    <row r="709" spans="1:10">
      <c r="A709" s="315" t="s">
        <v>320</v>
      </c>
      <c r="B709" s="157">
        <v>0</v>
      </c>
      <c r="C709" s="157">
        <v>0</v>
      </c>
      <c r="D709" s="157">
        <v>1</v>
      </c>
      <c r="E709" s="179"/>
      <c r="F709" s="179"/>
      <c r="G709" s="179"/>
      <c r="H709" s="179"/>
      <c r="I709" s="201"/>
    </row>
    <row r="710" spans="1:10" ht="13.5" thickBot="1">
      <c r="A710" s="251" t="s">
        <v>2323</v>
      </c>
      <c r="B710" s="233">
        <v>0</v>
      </c>
      <c r="C710" s="233">
        <v>0</v>
      </c>
      <c r="D710" s="233">
        <v>0</v>
      </c>
      <c r="E710" s="200"/>
      <c r="F710" s="200"/>
      <c r="G710" s="200"/>
      <c r="H710" s="200"/>
      <c r="I710" s="466"/>
    </row>
    <row r="711" spans="1:10" ht="25.5">
      <c r="A711" s="311" t="s">
        <v>618</v>
      </c>
      <c r="B711" s="184"/>
      <c r="C711" s="184"/>
      <c r="D711" s="184"/>
      <c r="E711" s="180"/>
      <c r="F711" s="180"/>
      <c r="G711" s="180"/>
      <c r="H711" s="180"/>
      <c r="I711" s="463"/>
    </row>
    <row r="712" spans="1:10" ht="37.5" customHeight="1">
      <c r="A712" s="315" t="s">
        <v>321</v>
      </c>
      <c r="B712" s="157">
        <v>0</v>
      </c>
      <c r="C712" s="157">
        <v>0</v>
      </c>
      <c r="D712" s="157" t="s">
        <v>1855</v>
      </c>
      <c r="E712" s="179" t="s">
        <v>2122</v>
      </c>
      <c r="F712" s="179"/>
      <c r="G712" s="179"/>
      <c r="H712" s="179"/>
      <c r="I712" s="201"/>
    </row>
    <row r="713" spans="1:10" ht="13.5" customHeight="1">
      <c r="A713" s="315" t="s">
        <v>322</v>
      </c>
      <c r="B713" s="157"/>
      <c r="C713" s="157"/>
      <c r="D713" s="157"/>
      <c r="E713" s="179"/>
      <c r="F713" s="179"/>
      <c r="G713" s="179"/>
      <c r="H713" s="179"/>
      <c r="I713" s="201"/>
    </row>
    <row r="714" spans="1:10" ht="53.25" customHeight="1">
      <c r="A714" s="823" t="s">
        <v>619</v>
      </c>
      <c r="B714" s="321"/>
      <c r="C714" s="321"/>
      <c r="D714" s="321"/>
      <c r="E714" s="183" t="s">
        <v>2123</v>
      </c>
      <c r="F714" s="183"/>
      <c r="G714" s="183"/>
      <c r="H714" s="183"/>
      <c r="I714" s="467"/>
    </row>
    <row r="715" spans="1:10" ht="20.25" customHeight="1" thickBot="1">
      <c r="A715" s="251" t="s">
        <v>323</v>
      </c>
      <c r="B715" s="157"/>
      <c r="C715" s="157"/>
      <c r="D715" s="157"/>
      <c r="E715" s="179">
        <v>0</v>
      </c>
      <c r="F715" s="179"/>
      <c r="G715" s="179"/>
      <c r="H715" s="179"/>
      <c r="I715" s="201"/>
    </row>
    <row r="716" spans="1:10" ht="25.5">
      <c r="A716" s="311" t="s">
        <v>620</v>
      </c>
      <c r="B716" s="184"/>
      <c r="C716" s="184"/>
      <c r="D716" s="184"/>
      <c r="E716" s="180"/>
      <c r="F716" s="180"/>
      <c r="G716" s="180"/>
      <c r="H716" s="180"/>
      <c r="I716" s="463"/>
    </row>
    <row r="717" spans="1:10" ht="78.75" customHeight="1" thickBot="1">
      <c r="A717" s="251" t="s">
        <v>324</v>
      </c>
      <c r="B717" s="313" t="s">
        <v>1582</v>
      </c>
      <c r="C717" s="313" t="s">
        <v>2124</v>
      </c>
      <c r="D717" s="233" t="s">
        <v>2125</v>
      </c>
      <c r="E717" s="200" t="s">
        <v>2126</v>
      </c>
      <c r="F717" s="28"/>
      <c r="G717" s="28"/>
      <c r="H717" s="28"/>
      <c r="I717" s="29"/>
    </row>
    <row r="718" spans="1:10" ht="8.25" customHeight="1" thickBot="1">
      <c r="A718" s="310"/>
      <c r="B718" s="267"/>
    </row>
    <row r="719" spans="1:10" s="391" customFormat="1" ht="26.25" thickBot="1">
      <c r="A719" s="584" t="s">
        <v>87</v>
      </c>
      <c r="B719" s="585">
        <v>2013</v>
      </c>
      <c r="C719" s="586">
        <v>2014</v>
      </c>
      <c r="D719" s="585">
        <v>2015</v>
      </c>
      <c r="E719" s="586">
        <v>2016</v>
      </c>
      <c r="F719" s="586">
        <v>2017</v>
      </c>
      <c r="G719" s="586">
        <v>2018</v>
      </c>
      <c r="H719" s="586">
        <v>2019</v>
      </c>
      <c r="I719" s="587">
        <v>2020</v>
      </c>
      <c r="J719" s="889"/>
    </row>
    <row r="720" spans="1:10" s="391" customFormat="1" ht="15.95" customHeight="1">
      <c r="A720" s="566" t="s">
        <v>1242</v>
      </c>
      <c r="B720" s="588">
        <v>6</v>
      </c>
      <c r="C720" s="588">
        <v>6</v>
      </c>
      <c r="D720" s="588">
        <v>6</v>
      </c>
      <c r="E720" s="588">
        <v>6</v>
      </c>
      <c r="F720" s="569"/>
      <c r="G720" s="569"/>
      <c r="H720" s="569"/>
      <c r="I720" s="570"/>
      <c r="J720" s="889"/>
    </row>
    <row r="721" spans="1:10" s="391" customFormat="1" ht="15.95" customHeight="1">
      <c r="A721" s="571" t="s">
        <v>1266</v>
      </c>
      <c r="B721" s="572">
        <v>1</v>
      </c>
      <c r="C721" s="572">
        <v>1</v>
      </c>
      <c r="D721" s="572">
        <v>1</v>
      </c>
      <c r="E721" s="572">
        <v>1</v>
      </c>
      <c r="F721" s="574"/>
      <c r="G721" s="574"/>
      <c r="H721" s="574"/>
      <c r="I721" s="575"/>
      <c r="J721" s="889"/>
    </row>
    <row r="722" spans="1:10" s="391" customFormat="1" ht="15.75" customHeight="1">
      <c r="A722" s="571" t="s">
        <v>1267</v>
      </c>
      <c r="B722" s="572">
        <v>4</v>
      </c>
      <c r="C722" s="572">
        <v>4</v>
      </c>
      <c r="D722" s="572">
        <v>4</v>
      </c>
      <c r="E722" s="572">
        <v>4</v>
      </c>
      <c r="F722" s="574"/>
      <c r="G722" s="574"/>
      <c r="H722" s="574"/>
      <c r="I722" s="575"/>
      <c r="J722" s="889"/>
    </row>
    <row r="723" spans="1:10" s="391" customFormat="1" ht="18" customHeight="1" thickBot="1">
      <c r="A723" s="577" t="s">
        <v>1268</v>
      </c>
      <c r="B723" s="236">
        <v>1</v>
      </c>
      <c r="C723" s="236">
        <v>1</v>
      </c>
      <c r="D723" s="236">
        <v>1</v>
      </c>
      <c r="E723" s="236">
        <v>1</v>
      </c>
      <c r="F723" s="579"/>
      <c r="G723" s="579"/>
      <c r="H723" s="579"/>
      <c r="I723" s="527"/>
      <c r="J723" s="889"/>
    </row>
    <row r="724" spans="1:10" ht="13.5" customHeight="1" thickBot="1">
      <c r="A724" s="372"/>
      <c r="B724" s="268"/>
      <c r="C724" s="190"/>
      <c r="D724" s="453"/>
      <c r="E724" s="190"/>
      <c r="F724" s="190"/>
      <c r="G724" s="190"/>
      <c r="H724" s="190"/>
      <c r="I724" s="190"/>
    </row>
    <row r="725" spans="1:10" ht="24" customHeight="1" thickBot="1">
      <c r="A725" s="373" t="s">
        <v>1269</v>
      </c>
      <c r="B725" s="484">
        <v>2013</v>
      </c>
      <c r="C725" s="875">
        <v>2014</v>
      </c>
      <c r="D725" s="879">
        <v>2015</v>
      </c>
      <c r="E725" s="875">
        <v>2016</v>
      </c>
      <c r="F725" s="875">
        <v>2017</v>
      </c>
      <c r="G725" s="875">
        <v>2018</v>
      </c>
      <c r="H725" s="875">
        <v>2019</v>
      </c>
      <c r="I725" s="464">
        <v>2020</v>
      </c>
    </row>
    <row r="726" spans="1:10" ht="27.75" customHeight="1">
      <c r="A726" s="311" t="s">
        <v>621</v>
      </c>
      <c r="B726" s="245"/>
      <c r="C726" s="180"/>
      <c r="D726" s="184"/>
      <c r="E726" s="180"/>
      <c r="F726" s="180"/>
      <c r="G726" s="180"/>
      <c r="H726" s="180"/>
      <c r="I726" s="463"/>
    </row>
    <row r="727" spans="1:10">
      <c r="A727" s="315" t="s">
        <v>325</v>
      </c>
      <c r="B727" s="234">
        <v>0</v>
      </c>
      <c r="C727" s="157">
        <v>7</v>
      </c>
      <c r="D727" s="157">
        <v>2</v>
      </c>
      <c r="E727" s="179" t="s">
        <v>2127</v>
      </c>
      <c r="F727" s="179"/>
      <c r="G727" s="179"/>
      <c r="H727" s="179"/>
      <c r="I727" s="201"/>
    </row>
    <row r="728" spans="1:10">
      <c r="A728" s="315" t="s">
        <v>326</v>
      </c>
      <c r="B728" s="234">
        <v>4</v>
      </c>
      <c r="C728" s="157">
        <v>7</v>
      </c>
      <c r="D728" s="157">
        <v>2</v>
      </c>
      <c r="E728" s="179">
        <v>1</v>
      </c>
      <c r="F728" s="179"/>
      <c r="G728" s="179"/>
      <c r="H728" s="179"/>
      <c r="I728" s="201"/>
    </row>
    <row r="729" spans="1:10" ht="13.5" thickBot="1">
      <c r="A729" s="251" t="s">
        <v>327</v>
      </c>
      <c r="B729" s="234">
        <v>0</v>
      </c>
      <c r="C729" s="179" t="s">
        <v>2324</v>
      </c>
      <c r="D729" s="157" t="s">
        <v>2325</v>
      </c>
      <c r="E729" s="179" t="s">
        <v>2324</v>
      </c>
      <c r="F729" s="179"/>
      <c r="G729" s="179"/>
      <c r="H729" s="179"/>
      <c r="I729" s="201"/>
    </row>
    <row r="730" spans="1:10" ht="25.5">
      <c r="A730" s="311" t="s">
        <v>622</v>
      </c>
      <c r="B730" s="245"/>
      <c r="C730" s="180"/>
      <c r="D730" s="184"/>
      <c r="E730" s="180"/>
      <c r="F730" s="180"/>
      <c r="G730" s="180"/>
      <c r="H730" s="180"/>
      <c r="I730" s="463"/>
    </row>
    <row r="731" spans="1:10" ht="64.5" customHeight="1">
      <c r="A731" s="315" t="s">
        <v>328</v>
      </c>
      <c r="B731" s="234">
        <v>0</v>
      </c>
      <c r="C731" s="157">
        <v>4</v>
      </c>
      <c r="D731" s="157">
        <v>1</v>
      </c>
      <c r="E731" s="179" t="s">
        <v>2168</v>
      </c>
      <c r="F731" s="179"/>
      <c r="G731" s="179"/>
      <c r="H731" s="179"/>
      <c r="I731" s="201"/>
    </row>
    <row r="732" spans="1:10" ht="15.75" customHeight="1" thickBot="1">
      <c r="A732" s="251" t="s">
        <v>329</v>
      </c>
      <c r="B732" s="252">
        <v>0</v>
      </c>
      <c r="C732" s="233">
        <v>3</v>
      </c>
      <c r="D732" s="233">
        <v>4</v>
      </c>
      <c r="E732" s="200">
        <v>1</v>
      </c>
      <c r="F732" s="200"/>
      <c r="G732" s="200"/>
      <c r="H732" s="200"/>
      <c r="I732" s="466"/>
    </row>
    <row r="733" spans="1:10" ht="25.5">
      <c r="A733" s="311" t="s">
        <v>623</v>
      </c>
      <c r="B733" s="240"/>
      <c r="C733" s="240"/>
      <c r="D733" s="240"/>
      <c r="E733" s="240"/>
      <c r="F733" s="180"/>
      <c r="G733" s="180"/>
      <c r="H733" s="180"/>
      <c r="I733" s="463"/>
    </row>
    <row r="734" spans="1:10" ht="25.5">
      <c r="A734" s="315" t="s">
        <v>330</v>
      </c>
      <c r="B734" s="241">
        <v>0</v>
      </c>
      <c r="C734" s="241">
        <v>0</v>
      </c>
      <c r="D734" s="241">
        <v>0</v>
      </c>
      <c r="E734" s="241">
        <v>0</v>
      </c>
      <c r="F734" s="179"/>
      <c r="G734" s="179"/>
      <c r="H734" s="179"/>
      <c r="I734" s="201"/>
    </row>
    <row r="735" spans="1:10" ht="17.25" customHeight="1" thickBot="1">
      <c r="A735" s="251" t="s">
        <v>331</v>
      </c>
      <c r="B735" s="246">
        <v>0</v>
      </c>
      <c r="C735" s="246">
        <v>0</v>
      </c>
      <c r="D735" s="246">
        <v>0</v>
      </c>
      <c r="E735" s="246">
        <v>0</v>
      </c>
      <c r="F735" s="200"/>
      <c r="G735" s="200"/>
      <c r="H735" s="200"/>
      <c r="I735" s="466"/>
    </row>
    <row r="736" spans="1:10" ht="25.5" customHeight="1">
      <c r="A736" s="311" t="s">
        <v>624</v>
      </c>
      <c r="B736" s="184"/>
      <c r="C736" s="180"/>
      <c r="D736" s="184"/>
      <c r="E736" s="180"/>
      <c r="F736" s="180"/>
      <c r="G736" s="180"/>
      <c r="H736" s="180"/>
      <c r="I736" s="463"/>
    </row>
    <row r="737" spans="1:10" ht="15" customHeight="1">
      <c r="A737" s="315" t="s">
        <v>332</v>
      </c>
      <c r="B737" s="157">
        <v>8</v>
      </c>
      <c r="C737" s="157">
        <v>1</v>
      </c>
      <c r="D737" s="157">
        <v>3</v>
      </c>
      <c r="E737" s="179">
        <v>0</v>
      </c>
      <c r="F737" s="179"/>
      <c r="G737" s="179"/>
      <c r="H737" s="179"/>
      <c r="I737" s="201"/>
    </row>
    <row r="738" spans="1:10" ht="15" customHeight="1" thickBot="1">
      <c r="A738" s="251" t="s">
        <v>333</v>
      </c>
      <c r="B738" s="157">
        <v>251</v>
      </c>
      <c r="C738" s="157">
        <v>62</v>
      </c>
      <c r="D738" s="157">
        <v>21</v>
      </c>
      <c r="E738" s="179">
        <v>0</v>
      </c>
      <c r="F738" s="179"/>
      <c r="G738" s="179"/>
      <c r="H738" s="179"/>
      <c r="I738" s="201"/>
    </row>
    <row r="739" spans="1:10" ht="44.25" customHeight="1">
      <c r="A739" s="311" t="s">
        <v>625</v>
      </c>
      <c r="B739" s="436" t="s">
        <v>2128</v>
      </c>
      <c r="C739" s="436"/>
      <c r="D739" s="276"/>
      <c r="E739" s="427"/>
      <c r="F739" s="427"/>
      <c r="G739" s="427"/>
      <c r="H739" s="427"/>
      <c r="I739" s="517"/>
    </row>
    <row r="740" spans="1:10" ht="14.25" customHeight="1" thickBot="1">
      <c r="A740" s="315" t="s">
        <v>334</v>
      </c>
      <c r="B740" s="437">
        <v>1</v>
      </c>
      <c r="C740" s="437"/>
      <c r="D740" s="239"/>
      <c r="E740" s="410"/>
      <c r="F740" s="410"/>
      <c r="G740" s="410"/>
      <c r="H740" s="410"/>
      <c r="I740" s="516"/>
    </row>
    <row r="741" spans="1:10" ht="17.25" customHeight="1">
      <c r="A741" s="311" t="s">
        <v>626</v>
      </c>
      <c r="B741" s="184"/>
      <c r="C741" s="180"/>
      <c r="D741" s="184"/>
      <c r="E741" s="355"/>
      <c r="F741" s="180"/>
      <c r="G741" s="180"/>
      <c r="H741" s="180"/>
      <c r="I741" s="463"/>
    </row>
    <row r="742" spans="1:10" ht="15.75" customHeight="1" thickBot="1">
      <c r="A742" s="251" t="s">
        <v>335</v>
      </c>
      <c r="B742" s="313" t="s">
        <v>1583</v>
      </c>
      <c r="C742" s="236" t="s">
        <v>1584</v>
      </c>
      <c r="D742" s="231" t="s">
        <v>1856</v>
      </c>
      <c r="E742" s="496" t="s">
        <v>2129</v>
      </c>
      <c r="F742" s="28"/>
      <c r="G742" s="28"/>
      <c r="H742" s="28"/>
      <c r="I742" s="29"/>
    </row>
    <row r="743" spans="1:10" ht="15.75" customHeight="1" thickBot="1">
      <c r="A743" s="310"/>
      <c r="B743" s="267"/>
    </row>
    <row r="744" spans="1:10" s="391" customFormat="1" ht="15" customHeight="1" thickBot="1">
      <c r="A744" s="562" t="s">
        <v>61</v>
      </c>
      <c r="B744" s="563">
        <v>2013</v>
      </c>
      <c r="C744" s="564">
        <v>2014</v>
      </c>
      <c r="D744" s="563">
        <v>2015</v>
      </c>
      <c r="E744" s="553">
        <v>2016</v>
      </c>
      <c r="F744" s="564">
        <v>2017</v>
      </c>
      <c r="G744" s="564">
        <v>2018</v>
      </c>
      <c r="H744" s="564">
        <v>2019</v>
      </c>
      <c r="I744" s="565">
        <v>2020</v>
      </c>
      <c r="J744" s="889"/>
    </row>
    <row r="745" spans="1:10" s="391" customFormat="1" ht="15.95" customHeight="1">
      <c r="A745" s="566" t="s">
        <v>1242</v>
      </c>
      <c r="B745" s="567">
        <f t="shared" ref="B745:E748" si="11">B751+B776+B805</f>
        <v>16</v>
      </c>
      <c r="C745" s="567">
        <f t="shared" si="11"/>
        <v>16</v>
      </c>
      <c r="D745" s="567">
        <f t="shared" si="11"/>
        <v>16</v>
      </c>
      <c r="E745" s="555">
        <f t="shared" si="11"/>
        <v>16</v>
      </c>
      <c r="F745" s="569"/>
      <c r="G745" s="569"/>
      <c r="H745" s="569"/>
      <c r="I745" s="570"/>
      <c r="J745" s="889"/>
    </row>
    <row r="746" spans="1:10" s="391" customFormat="1" ht="15.95" customHeight="1">
      <c r="A746" s="571" t="s">
        <v>1266</v>
      </c>
      <c r="B746" s="572">
        <f t="shared" si="11"/>
        <v>0</v>
      </c>
      <c r="C746" s="572">
        <f t="shared" si="11"/>
        <v>1</v>
      </c>
      <c r="D746" s="572">
        <f t="shared" si="11"/>
        <v>1</v>
      </c>
      <c r="E746" s="305">
        <f t="shared" si="11"/>
        <v>1</v>
      </c>
      <c r="F746" s="574"/>
      <c r="G746" s="574"/>
      <c r="H746" s="574"/>
      <c r="I746" s="575"/>
      <c r="J746" s="889"/>
    </row>
    <row r="747" spans="1:10" s="391" customFormat="1" ht="15.75" customHeight="1">
      <c r="A747" s="571" t="s">
        <v>1267</v>
      </c>
      <c r="B747" s="572">
        <f t="shared" si="11"/>
        <v>15</v>
      </c>
      <c r="C747" s="572">
        <f t="shared" si="11"/>
        <v>14</v>
      </c>
      <c r="D747" s="572">
        <f t="shared" si="11"/>
        <v>14</v>
      </c>
      <c r="E747" s="305">
        <f t="shared" si="11"/>
        <v>15</v>
      </c>
      <c r="F747" s="574"/>
      <c r="G747" s="574"/>
      <c r="H747" s="574"/>
      <c r="I747" s="575"/>
      <c r="J747" s="889"/>
    </row>
    <row r="748" spans="1:10" s="391" customFormat="1" ht="18" customHeight="1" thickBot="1">
      <c r="A748" s="577" t="s">
        <v>1268</v>
      </c>
      <c r="B748" s="578">
        <f t="shared" si="11"/>
        <v>1</v>
      </c>
      <c r="C748" s="578">
        <f t="shared" si="11"/>
        <v>1</v>
      </c>
      <c r="D748" s="578">
        <f t="shared" si="11"/>
        <v>1</v>
      </c>
      <c r="E748" s="870">
        <f t="shared" si="11"/>
        <v>0</v>
      </c>
      <c r="F748" s="579"/>
      <c r="G748" s="579"/>
      <c r="H748" s="579"/>
      <c r="I748" s="527"/>
      <c r="J748" s="889"/>
    </row>
    <row r="749" spans="1:10" s="391" customFormat="1" ht="14.25" customHeight="1" thickBot="1">
      <c r="A749" s="580"/>
      <c r="B749" s="581"/>
      <c r="C749" s="582"/>
      <c r="D749" s="583"/>
      <c r="E749" s="582"/>
      <c r="F749" s="582"/>
      <c r="G749" s="582"/>
      <c r="H749" s="582"/>
      <c r="I749" s="582"/>
      <c r="J749" s="889"/>
    </row>
    <row r="750" spans="1:10" s="391" customFormat="1" ht="15.75" customHeight="1" thickBot="1">
      <c r="A750" s="584" t="s">
        <v>507</v>
      </c>
      <c r="B750" s="585">
        <v>2013</v>
      </c>
      <c r="C750" s="586">
        <v>2014</v>
      </c>
      <c r="D750" s="585">
        <v>2015</v>
      </c>
      <c r="E750" s="586">
        <v>2016</v>
      </c>
      <c r="F750" s="586">
        <v>2017</v>
      </c>
      <c r="G750" s="586">
        <v>2018</v>
      </c>
      <c r="H750" s="586">
        <v>2019</v>
      </c>
      <c r="I750" s="587">
        <v>2020</v>
      </c>
      <c r="J750" s="889"/>
    </row>
    <row r="751" spans="1:10" s="391" customFormat="1" ht="15.95" customHeight="1">
      <c r="A751" s="566" t="s">
        <v>1242</v>
      </c>
      <c r="B751" s="588">
        <v>4</v>
      </c>
      <c r="C751" s="588">
        <v>4</v>
      </c>
      <c r="D751" s="588">
        <v>4</v>
      </c>
      <c r="E751" s="588">
        <v>4</v>
      </c>
      <c r="F751" s="569"/>
      <c r="G751" s="569"/>
      <c r="H751" s="569"/>
      <c r="I751" s="570"/>
      <c r="J751" s="889"/>
    </row>
    <row r="752" spans="1:10" s="391" customFormat="1" ht="15.95" customHeight="1">
      <c r="A752" s="571" t="s">
        <v>1266</v>
      </c>
      <c r="B752" s="572">
        <v>0</v>
      </c>
      <c r="C752" s="572">
        <v>0</v>
      </c>
      <c r="D752" s="572">
        <v>0</v>
      </c>
      <c r="E752" s="572">
        <v>0</v>
      </c>
      <c r="F752" s="574"/>
      <c r="G752" s="574"/>
      <c r="H752" s="574"/>
      <c r="I752" s="575"/>
      <c r="J752" s="889"/>
    </row>
    <row r="753" spans="1:10" s="391" customFormat="1" ht="15.75" customHeight="1">
      <c r="A753" s="571" t="s">
        <v>1267</v>
      </c>
      <c r="B753" s="572">
        <v>4</v>
      </c>
      <c r="C753" s="572">
        <v>4</v>
      </c>
      <c r="D753" s="572">
        <v>4</v>
      </c>
      <c r="E753" s="572">
        <v>4</v>
      </c>
      <c r="F753" s="574"/>
      <c r="G753" s="574"/>
      <c r="H753" s="574"/>
      <c r="I753" s="575"/>
      <c r="J753" s="889"/>
    </row>
    <row r="754" spans="1:10" s="391" customFormat="1" ht="18" customHeight="1" thickBot="1">
      <c r="A754" s="577" t="s">
        <v>1268</v>
      </c>
      <c r="B754" s="236">
        <v>0</v>
      </c>
      <c r="C754" s="236">
        <v>0</v>
      </c>
      <c r="D754" s="236">
        <v>0</v>
      </c>
      <c r="E754" s="236">
        <v>0</v>
      </c>
      <c r="F754" s="579"/>
      <c r="G754" s="579"/>
      <c r="H754" s="579"/>
      <c r="I754" s="527"/>
      <c r="J754" s="889"/>
    </row>
    <row r="755" spans="1:10" ht="13.5" customHeight="1" thickBot="1">
      <c r="A755" s="372"/>
      <c r="B755" s="268"/>
      <c r="C755" s="190"/>
      <c r="D755" s="453"/>
      <c r="E755" s="190"/>
      <c r="F755" s="190"/>
      <c r="G755" s="190"/>
      <c r="H755" s="190"/>
      <c r="I755" s="190"/>
    </row>
    <row r="756" spans="1:10" ht="21.75" customHeight="1" thickBot="1">
      <c r="A756" s="373" t="s">
        <v>1269</v>
      </c>
      <c r="B756" s="879">
        <v>2013</v>
      </c>
      <c r="C756" s="875">
        <v>2014</v>
      </c>
      <c r="D756" s="879">
        <v>2015</v>
      </c>
      <c r="E756" s="875">
        <v>2016</v>
      </c>
      <c r="F756" s="875">
        <v>2017</v>
      </c>
      <c r="G756" s="875">
        <v>2018</v>
      </c>
      <c r="H756" s="875">
        <v>2019</v>
      </c>
      <c r="I756" s="464">
        <v>2020</v>
      </c>
    </row>
    <row r="757" spans="1:10" ht="15" customHeight="1">
      <c r="A757" s="311" t="s">
        <v>627</v>
      </c>
      <c r="B757" s="184"/>
      <c r="C757" s="180"/>
      <c r="D757" s="184"/>
      <c r="E757" s="180"/>
      <c r="F757" s="180"/>
      <c r="G757" s="180"/>
      <c r="H757" s="180"/>
      <c r="I757" s="463"/>
    </row>
    <row r="758" spans="1:10" ht="88.5" customHeight="1">
      <c r="A758" s="315" t="s">
        <v>336</v>
      </c>
      <c r="B758" s="157" t="s">
        <v>1962</v>
      </c>
      <c r="C758" s="157" t="s">
        <v>1963</v>
      </c>
      <c r="D758" s="157" t="s">
        <v>1964</v>
      </c>
      <c r="E758" s="179" t="s">
        <v>2130</v>
      </c>
      <c r="F758" s="179"/>
      <c r="G758" s="179"/>
      <c r="H758" s="179"/>
      <c r="I758" s="201"/>
    </row>
    <row r="759" spans="1:10" ht="100.5" customHeight="1">
      <c r="A759" s="315" t="s">
        <v>337</v>
      </c>
      <c r="B759" s="157">
        <v>0</v>
      </c>
      <c r="C759" s="157">
        <v>0</v>
      </c>
      <c r="D759" s="157">
        <v>0</v>
      </c>
      <c r="E759" s="179" t="s">
        <v>2131</v>
      </c>
      <c r="F759" s="179"/>
      <c r="G759" s="179"/>
      <c r="H759" s="179"/>
      <c r="I759" s="201"/>
    </row>
    <row r="760" spans="1:10" ht="30.75" customHeight="1" thickBot="1">
      <c r="A760" s="251" t="s">
        <v>338</v>
      </c>
      <c r="B760" s="157" t="s">
        <v>1322</v>
      </c>
      <c r="C760" s="157" t="s">
        <v>1585</v>
      </c>
      <c r="D760" s="157" t="s">
        <v>1857</v>
      </c>
      <c r="E760" s="179">
        <v>0</v>
      </c>
      <c r="F760" s="179"/>
      <c r="G760" s="179"/>
      <c r="H760" s="179"/>
      <c r="I760" s="201"/>
    </row>
    <row r="761" spans="1:10" ht="19.5" customHeight="1">
      <c r="A761" s="311" t="s">
        <v>628</v>
      </c>
      <c r="B761" s="184"/>
      <c r="C761" s="180"/>
      <c r="D761" s="184"/>
      <c r="E761" s="180"/>
      <c r="F761" s="180"/>
      <c r="G761" s="180"/>
      <c r="H761" s="180"/>
      <c r="I761" s="463"/>
    </row>
    <row r="762" spans="1:10" ht="37.5" customHeight="1">
      <c r="A762" s="315" t="s">
        <v>421</v>
      </c>
      <c r="B762" s="157" t="s">
        <v>1965</v>
      </c>
      <c r="C762" s="157" t="s">
        <v>1586</v>
      </c>
      <c r="D762" s="157">
        <v>0</v>
      </c>
      <c r="E762" s="179">
        <v>0</v>
      </c>
      <c r="F762" s="179"/>
      <c r="G762" s="179"/>
      <c r="H762" s="179"/>
      <c r="I762" s="201"/>
    </row>
    <row r="763" spans="1:10" ht="93.75" customHeight="1" thickBot="1">
      <c r="A763" s="251" t="s">
        <v>339</v>
      </c>
      <c r="B763" s="157" t="s">
        <v>1323</v>
      </c>
      <c r="C763" s="157" t="s">
        <v>1610</v>
      </c>
      <c r="D763" s="157" t="s">
        <v>2132</v>
      </c>
      <c r="E763" s="179" t="s">
        <v>2326</v>
      </c>
      <c r="F763" s="179"/>
      <c r="G763" s="179"/>
      <c r="H763" s="179"/>
      <c r="I763" s="201"/>
    </row>
    <row r="764" spans="1:10" ht="16.5" customHeight="1">
      <c r="A764" s="311" t="s">
        <v>629</v>
      </c>
      <c r="B764" s="184"/>
      <c r="C764" s="184"/>
      <c r="D764" s="184"/>
      <c r="E764" s="180"/>
      <c r="F764" s="180"/>
      <c r="G764" s="180"/>
      <c r="H764" s="180"/>
      <c r="I764" s="463"/>
    </row>
    <row r="765" spans="1:10" ht="37.5" customHeight="1">
      <c r="A765" s="401" t="s">
        <v>340</v>
      </c>
      <c r="B765" s="400"/>
      <c r="C765" s="400" t="s">
        <v>1587</v>
      </c>
      <c r="D765" s="157"/>
      <c r="E765" s="179" t="s">
        <v>2133</v>
      </c>
      <c r="F765" s="179"/>
      <c r="G765" s="179"/>
      <c r="H765" s="179"/>
      <c r="I765" s="201"/>
    </row>
    <row r="766" spans="1:10" ht="45.75" customHeight="1">
      <c r="A766" s="401" t="s">
        <v>341</v>
      </c>
      <c r="B766" s="400"/>
      <c r="C766" s="400"/>
      <c r="D766" s="157" t="s">
        <v>1966</v>
      </c>
      <c r="E766" s="157" t="s">
        <v>2134</v>
      </c>
      <c r="F766" s="179"/>
      <c r="G766" s="179"/>
      <c r="H766" s="179"/>
      <c r="I766" s="201"/>
    </row>
    <row r="767" spans="1:10" ht="68.25" customHeight="1">
      <c r="A767" s="824" t="s">
        <v>2135</v>
      </c>
      <c r="B767" s="400"/>
      <c r="C767" s="400"/>
      <c r="D767" s="157"/>
      <c r="E767" s="179" t="s">
        <v>2136</v>
      </c>
      <c r="F767" s="179"/>
      <c r="G767" s="179"/>
      <c r="H767" s="179"/>
      <c r="I767" s="201"/>
    </row>
    <row r="768" spans="1:10" ht="16.5" customHeight="1">
      <c r="A768" s="401" t="s">
        <v>342</v>
      </c>
      <c r="B768" s="825"/>
      <c r="C768" s="825"/>
      <c r="D768" s="241"/>
      <c r="E768" s="343">
        <v>0</v>
      </c>
      <c r="F768" s="179"/>
      <c r="G768" s="179"/>
      <c r="H768" s="179"/>
      <c r="I768" s="201"/>
    </row>
    <row r="769" spans="1:10" ht="64.5" customHeight="1">
      <c r="A769" s="401" t="s">
        <v>343</v>
      </c>
      <c r="B769" s="400" t="s">
        <v>1343</v>
      </c>
      <c r="C769" s="400" t="s">
        <v>1588</v>
      </c>
      <c r="D769" s="157" t="s">
        <v>1858</v>
      </c>
      <c r="E769" s="179" t="s">
        <v>2137</v>
      </c>
      <c r="F769" s="179"/>
      <c r="G769" s="179"/>
      <c r="H769" s="179"/>
      <c r="I769" s="201"/>
    </row>
    <row r="770" spans="1:10" ht="16.5" customHeight="1">
      <c r="A770" s="315" t="s">
        <v>344</v>
      </c>
      <c r="B770" s="157">
        <v>0</v>
      </c>
      <c r="C770" s="157">
        <v>0</v>
      </c>
      <c r="D770" s="157">
        <v>0</v>
      </c>
      <c r="E770" s="179" t="s">
        <v>2138</v>
      </c>
      <c r="F770" s="179"/>
      <c r="G770" s="179"/>
      <c r="H770" s="179"/>
      <c r="I770" s="201"/>
    </row>
    <row r="771" spans="1:10" ht="15" customHeight="1" thickBot="1">
      <c r="A771" s="374" t="s">
        <v>345</v>
      </c>
      <c r="B771" s="800">
        <v>0</v>
      </c>
      <c r="C771" s="800">
        <v>0</v>
      </c>
      <c r="D771" s="800">
        <v>0</v>
      </c>
      <c r="E771" s="242">
        <v>0</v>
      </c>
      <c r="F771" s="242"/>
      <c r="G771" s="242"/>
      <c r="H771" s="242"/>
      <c r="I771" s="469"/>
    </row>
    <row r="772" spans="1:10" ht="53.25" customHeight="1">
      <c r="A772" s="311" t="s">
        <v>630</v>
      </c>
      <c r="B772" s="413" t="s">
        <v>1589</v>
      </c>
      <c r="C772" s="413" t="s">
        <v>1590</v>
      </c>
      <c r="D772" s="413" t="s">
        <v>1859</v>
      </c>
      <c r="E772" s="413" t="s">
        <v>1859</v>
      </c>
      <c r="F772" s="180"/>
      <c r="G772" s="180"/>
      <c r="H772" s="180"/>
      <c r="I772" s="463"/>
    </row>
    <row r="773" spans="1:10" ht="72" customHeight="1" thickBot="1">
      <c r="A773" s="251" t="s">
        <v>346</v>
      </c>
      <c r="B773" s="233">
        <v>5</v>
      </c>
      <c r="C773" s="233">
        <v>2</v>
      </c>
      <c r="D773" s="233">
        <v>1</v>
      </c>
      <c r="E773" s="233" t="s">
        <v>2169</v>
      </c>
      <c r="F773" s="200"/>
      <c r="G773" s="200"/>
      <c r="H773" s="200"/>
      <c r="I773" s="466"/>
    </row>
    <row r="774" spans="1:10" ht="13.5" thickBot="1">
      <c r="A774" s="310"/>
      <c r="B774" s="267"/>
    </row>
    <row r="775" spans="1:10" s="391" customFormat="1" ht="13.5" thickBot="1">
      <c r="A775" s="589" t="s">
        <v>62</v>
      </c>
      <c r="B775" s="563">
        <v>2013</v>
      </c>
      <c r="C775" s="564">
        <v>2014</v>
      </c>
      <c r="D775" s="563">
        <v>2015</v>
      </c>
      <c r="E775" s="564">
        <v>2016</v>
      </c>
      <c r="F775" s="564">
        <v>2017</v>
      </c>
      <c r="G775" s="564">
        <v>2018</v>
      </c>
      <c r="H775" s="564">
        <v>2019</v>
      </c>
      <c r="I775" s="565">
        <v>2020</v>
      </c>
      <c r="J775" s="889"/>
    </row>
    <row r="776" spans="1:10" s="391" customFormat="1" ht="15.95" customHeight="1">
      <c r="A776" s="566" t="s">
        <v>1242</v>
      </c>
      <c r="B776" s="588">
        <f>B777+B778+B779</f>
        <v>9</v>
      </c>
      <c r="C776" s="588">
        <f>C777+C778+C779</f>
        <v>9</v>
      </c>
      <c r="D776" s="588">
        <f>D777+D778+D779</f>
        <v>9</v>
      </c>
      <c r="E776" s="588">
        <f>E777+E778+E779</f>
        <v>9</v>
      </c>
      <c r="F776" s="569"/>
      <c r="G776" s="569"/>
      <c r="H776" s="569"/>
      <c r="I776" s="570"/>
      <c r="J776" s="889"/>
    </row>
    <row r="777" spans="1:10" s="391" customFormat="1" ht="15.95" customHeight="1">
      <c r="A777" s="571" t="s">
        <v>1266</v>
      </c>
      <c r="B777" s="572">
        <v>0</v>
      </c>
      <c r="C777" s="572">
        <v>1</v>
      </c>
      <c r="D777" s="572">
        <v>1</v>
      </c>
      <c r="E777" s="572">
        <v>1</v>
      </c>
      <c r="F777" s="574"/>
      <c r="G777" s="574"/>
      <c r="H777" s="574"/>
      <c r="I777" s="575"/>
      <c r="J777" s="889"/>
    </row>
    <row r="778" spans="1:10" s="391" customFormat="1" ht="15.75" customHeight="1">
      <c r="A778" s="571" t="s">
        <v>1267</v>
      </c>
      <c r="B778" s="572">
        <v>8</v>
      </c>
      <c r="C778" s="572">
        <v>7</v>
      </c>
      <c r="D778" s="572">
        <v>7</v>
      </c>
      <c r="E778" s="572">
        <v>8</v>
      </c>
      <c r="F778" s="574"/>
      <c r="G778" s="574"/>
      <c r="H778" s="574"/>
      <c r="I778" s="575"/>
      <c r="J778" s="889"/>
    </row>
    <row r="779" spans="1:10" s="391" customFormat="1" ht="18" customHeight="1" thickBot="1">
      <c r="A779" s="577" t="s">
        <v>1268</v>
      </c>
      <c r="B779" s="236">
        <v>1</v>
      </c>
      <c r="C779" s="236">
        <v>1</v>
      </c>
      <c r="D779" s="236">
        <v>1</v>
      </c>
      <c r="E779" s="236">
        <v>0</v>
      </c>
      <c r="F779" s="579"/>
      <c r="G779" s="579"/>
      <c r="H779" s="579"/>
      <c r="I779" s="527"/>
      <c r="J779" s="889"/>
    </row>
    <row r="780" spans="1:10" ht="13.5" customHeight="1" thickBot="1">
      <c r="A780" s="372"/>
      <c r="B780" s="268"/>
      <c r="C780" s="190"/>
      <c r="D780" s="453"/>
      <c r="E780" s="190"/>
      <c r="F780" s="190"/>
      <c r="G780" s="190"/>
      <c r="H780" s="190"/>
      <c r="I780" s="190"/>
    </row>
    <row r="781" spans="1:10" ht="13.5" customHeight="1">
      <c r="A781" s="311" t="s">
        <v>631</v>
      </c>
      <c r="B781" s="240"/>
      <c r="C781" s="240"/>
      <c r="D781" s="240"/>
      <c r="E781" s="180"/>
      <c r="F781" s="180"/>
      <c r="G781" s="180"/>
      <c r="H781" s="180"/>
      <c r="I781" s="463"/>
    </row>
    <row r="782" spans="1:10" ht="80.25" customHeight="1">
      <c r="A782" s="315" t="s">
        <v>321</v>
      </c>
      <c r="B782" s="241">
        <v>0</v>
      </c>
      <c r="C782" s="241">
        <v>0</v>
      </c>
      <c r="D782" s="241">
        <v>0</v>
      </c>
      <c r="E782" s="179" t="s">
        <v>2327</v>
      </c>
      <c r="F782" s="179"/>
      <c r="G782" s="179"/>
      <c r="H782" s="179"/>
      <c r="I782" s="201"/>
    </row>
    <row r="783" spans="1:10" ht="15" customHeight="1" thickBot="1">
      <c r="A783" s="251" t="s">
        <v>164</v>
      </c>
      <c r="B783" s="241">
        <v>0</v>
      </c>
      <c r="C783" s="241">
        <v>0</v>
      </c>
      <c r="D783" s="241">
        <v>0</v>
      </c>
      <c r="E783" s="179">
        <v>90</v>
      </c>
      <c r="F783" s="179"/>
      <c r="G783" s="179"/>
      <c r="H783" s="179"/>
      <c r="I783" s="201"/>
    </row>
    <row r="784" spans="1:10" ht="87.75" customHeight="1">
      <c r="A784" s="311" t="s">
        <v>632</v>
      </c>
      <c r="B784" s="184"/>
      <c r="C784" s="826" t="s">
        <v>2139</v>
      </c>
      <c r="D784" s="184" t="s">
        <v>2140</v>
      </c>
      <c r="E784" s="180" t="s">
        <v>2141</v>
      </c>
      <c r="F784" s="355"/>
      <c r="G784" s="355"/>
      <c r="H784" s="355"/>
      <c r="I784" s="827"/>
    </row>
    <row r="785" spans="1:9" ht="30.75" customHeight="1" thickBot="1">
      <c r="A785" s="251" t="s">
        <v>347</v>
      </c>
      <c r="B785" s="800"/>
      <c r="C785" s="801"/>
      <c r="D785" s="874"/>
      <c r="E785" s="800">
        <v>6</v>
      </c>
      <c r="F785" s="778"/>
      <c r="G785" s="778"/>
      <c r="H785" s="778"/>
      <c r="I785" s="779"/>
    </row>
    <row r="786" spans="1:9" ht="24" customHeight="1">
      <c r="A786" s="311" t="s">
        <v>633</v>
      </c>
      <c r="B786" s="184"/>
      <c r="C786" s="180"/>
      <c r="D786" s="184"/>
      <c r="E786" s="355"/>
      <c r="F786" s="180"/>
      <c r="G786" s="180"/>
      <c r="H786" s="180"/>
      <c r="I786" s="463"/>
    </row>
    <row r="787" spans="1:9" ht="32.25" customHeight="1" thickBot="1">
      <c r="A787" s="251" t="s">
        <v>348</v>
      </c>
      <c r="B787" s="157">
        <v>7</v>
      </c>
      <c r="C787" s="157">
        <v>3</v>
      </c>
      <c r="D787" s="157">
        <v>2</v>
      </c>
      <c r="E787" s="354" t="s">
        <v>2142</v>
      </c>
      <c r="F787" s="179"/>
      <c r="G787" s="179"/>
      <c r="H787" s="179"/>
      <c r="I787" s="201"/>
    </row>
    <row r="788" spans="1:9" ht="27" customHeight="1">
      <c r="A788" s="311" t="s">
        <v>2328</v>
      </c>
      <c r="B788" s="184"/>
      <c r="C788" s="180"/>
      <c r="D788" s="184"/>
      <c r="E788" s="180"/>
      <c r="F788" s="180"/>
      <c r="G788" s="180"/>
      <c r="H788" s="180"/>
      <c r="I788" s="463"/>
    </row>
    <row r="789" spans="1:9" ht="69" customHeight="1" thickBot="1">
      <c r="A789" s="251" t="s">
        <v>1344</v>
      </c>
      <c r="B789" s="233">
        <v>45</v>
      </c>
      <c r="C789" s="200" t="s">
        <v>2330</v>
      </c>
      <c r="D789" s="233" t="s">
        <v>2329</v>
      </c>
      <c r="E789" s="200" t="s">
        <v>2143</v>
      </c>
      <c r="F789" s="200"/>
      <c r="G789" s="200"/>
      <c r="H789" s="200"/>
      <c r="I789" s="466"/>
    </row>
    <row r="790" spans="1:9">
      <c r="A790" s="311" t="s">
        <v>634</v>
      </c>
      <c r="B790" s="184"/>
      <c r="C790" s="180"/>
      <c r="D790" s="184"/>
      <c r="E790" s="355"/>
      <c r="F790" s="180"/>
      <c r="G790" s="180"/>
      <c r="H790" s="180"/>
      <c r="I790" s="463"/>
    </row>
    <row r="791" spans="1:9">
      <c r="A791" s="315" t="s">
        <v>349</v>
      </c>
      <c r="B791" s="238">
        <v>6.2</v>
      </c>
      <c r="C791" s="406">
        <v>0.89100000000000001</v>
      </c>
      <c r="D791" s="531">
        <v>14.291</v>
      </c>
      <c r="E791" s="532">
        <v>1.63</v>
      </c>
      <c r="F791" s="179"/>
      <c r="G791" s="179"/>
      <c r="H791" s="179"/>
      <c r="I791" s="201"/>
    </row>
    <row r="792" spans="1:9">
      <c r="A792" s="315" t="s">
        <v>350</v>
      </c>
      <c r="B792" s="185">
        <v>11555</v>
      </c>
      <c r="C792" s="407">
        <v>14567</v>
      </c>
      <c r="D792" s="532">
        <v>14923</v>
      </c>
      <c r="E792" s="532">
        <v>14977</v>
      </c>
      <c r="F792" s="179"/>
      <c r="G792" s="179"/>
      <c r="H792" s="179"/>
      <c r="I792" s="201"/>
    </row>
    <row r="793" spans="1:9">
      <c r="A793" s="315" t="s">
        <v>351</v>
      </c>
      <c r="B793" s="185">
        <v>90</v>
      </c>
      <c r="C793" s="767" t="s">
        <v>1591</v>
      </c>
      <c r="D793" s="533" t="s">
        <v>1860</v>
      </c>
      <c r="E793" s="533" t="s">
        <v>2144</v>
      </c>
      <c r="F793" s="179"/>
      <c r="G793" s="179"/>
      <c r="H793" s="179"/>
      <c r="I793" s="201"/>
    </row>
    <row r="794" spans="1:9" ht="54" customHeight="1" thickBot="1">
      <c r="A794" s="374" t="s">
        <v>352</v>
      </c>
      <c r="B794" s="828">
        <v>2</v>
      </c>
      <c r="C794" s="829">
        <v>0</v>
      </c>
      <c r="D794" s="877">
        <v>0</v>
      </c>
      <c r="E794" s="242" t="s">
        <v>2145</v>
      </c>
      <c r="F794" s="242"/>
      <c r="G794" s="242"/>
      <c r="H794" s="242"/>
      <c r="I794" s="469"/>
    </row>
    <row r="795" spans="1:9" ht="25.5">
      <c r="A795" s="311" t="s">
        <v>635</v>
      </c>
      <c r="B795" s="184"/>
      <c r="C795" s="427"/>
      <c r="D795" s="427"/>
      <c r="E795" s="427"/>
      <c r="F795" s="427"/>
      <c r="G795" s="427"/>
      <c r="H795" s="427"/>
      <c r="I795" s="517"/>
    </row>
    <row r="796" spans="1:9" ht="27.75" customHeight="1" thickBot="1">
      <c r="A796" s="251" t="s">
        <v>353</v>
      </c>
      <c r="B796" s="157" t="s">
        <v>1324</v>
      </c>
      <c r="C796" s="239" t="s">
        <v>1592</v>
      </c>
      <c r="D796" s="239" t="s">
        <v>1592</v>
      </c>
      <c r="E796" s="410"/>
      <c r="F796" s="410"/>
      <c r="G796" s="410"/>
      <c r="H796" s="410"/>
      <c r="I796" s="516"/>
    </row>
    <row r="797" spans="1:9" ht="24.75" customHeight="1">
      <c r="A797" s="311" t="s">
        <v>636</v>
      </c>
      <c r="B797" s="184"/>
      <c r="C797" s="180"/>
      <c r="D797" s="184"/>
      <c r="E797" s="180"/>
      <c r="F797" s="180"/>
      <c r="G797" s="180"/>
      <c r="H797" s="180"/>
      <c r="I797" s="463"/>
    </row>
    <row r="798" spans="1:9" ht="13.5" thickBot="1">
      <c r="A798" s="251" t="s">
        <v>354</v>
      </c>
      <c r="B798" s="157">
        <v>5.0999999999999996</v>
      </c>
      <c r="C798" s="157">
        <v>6.8179999999999996</v>
      </c>
      <c r="D798" s="157">
        <v>6.2649999999999997</v>
      </c>
      <c r="E798" s="179">
        <v>6.37</v>
      </c>
      <c r="F798" s="179"/>
      <c r="G798" s="179"/>
      <c r="H798" s="179"/>
      <c r="I798" s="201"/>
    </row>
    <row r="799" spans="1:9" ht="15" customHeight="1">
      <c r="A799" s="311" t="s">
        <v>637</v>
      </c>
      <c r="B799" s="184"/>
      <c r="C799" s="180"/>
      <c r="D799" s="184"/>
      <c r="E799" s="180"/>
      <c r="F799" s="180"/>
      <c r="G799" s="180"/>
      <c r="H799" s="180"/>
      <c r="I799" s="463"/>
    </row>
    <row r="800" spans="1:9" ht="96.75" customHeight="1" thickBot="1">
      <c r="A800" s="251" t="s">
        <v>240</v>
      </c>
      <c r="B800" s="400" t="s">
        <v>1537</v>
      </c>
      <c r="C800" s="400"/>
      <c r="D800" s="400"/>
      <c r="E800" s="179" t="s">
        <v>2331</v>
      </c>
      <c r="F800" s="179"/>
      <c r="G800" s="179"/>
      <c r="H800" s="179"/>
      <c r="I800" s="201"/>
    </row>
    <row r="801" spans="1:10">
      <c r="A801" s="311" t="s">
        <v>638</v>
      </c>
      <c r="B801" s="184"/>
      <c r="C801" s="180"/>
      <c r="D801" s="184"/>
      <c r="E801" s="180"/>
      <c r="F801" s="180"/>
      <c r="G801" s="180"/>
      <c r="H801" s="180"/>
      <c r="I801" s="463"/>
    </row>
    <row r="802" spans="1:10" ht="27" customHeight="1" thickBot="1">
      <c r="A802" s="251" t="s">
        <v>355</v>
      </c>
      <c r="B802" s="313" t="s">
        <v>1296</v>
      </c>
      <c r="C802" s="313" t="s">
        <v>1705</v>
      </c>
      <c r="D802" s="231" t="s">
        <v>2146</v>
      </c>
      <c r="E802" s="231" t="s">
        <v>2147</v>
      </c>
      <c r="F802" s="28"/>
      <c r="G802" s="28"/>
      <c r="H802" s="28"/>
      <c r="I802" s="29"/>
    </row>
    <row r="803" spans="1:10" ht="13.5" thickBot="1">
      <c r="A803" s="310"/>
      <c r="B803" s="267"/>
    </row>
    <row r="804" spans="1:10" s="391" customFormat="1" ht="13.5" thickBot="1">
      <c r="A804" s="589" t="s">
        <v>63</v>
      </c>
      <c r="B804" s="563">
        <v>2013</v>
      </c>
      <c r="C804" s="564">
        <v>2014</v>
      </c>
      <c r="D804" s="563">
        <v>2015</v>
      </c>
      <c r="E804" s="564">
        <v>2016</v>
      </c>
      <c r="F804" s="564">
        <v>2017</v>
      </c>
      <c r="G804" s="564">
        <v>2018</v>
      </c>
      <c r="H804" s="564">
        <v>2019</v>
      </c>
      <c r="I804" s="565">
        <v>2020</v>
      </c>
      <c r="J804" s="889"/>
    </row>
    <row r="805" spans="1:10" s="391" customFormat="1" ht="15.95" customHeight="1">
      <c r="A805" s="566" t="s">
        <v>1242</v>
      </c>
      <c r="B805" s="588">
        <v>3</v>
      </c>
      <c r="C805" s="588">
        <v>3</v>
      </c>
      <c r="D805" s="588">
        <v>3</v>
      </c>
      <c r="E805" s="588">
        <v>3</v>
      </c>
      <c r="F805" s="569"/>
      <c r="G805" s="569"/>
      <c r="H805" s="569"/>
      <c r="I805" s="570"/>
      <c r="J805" s="889"/>
    </row>
    <row r="806" spans="1:10" s="391" customFormat="1" ht="15.95" customHeight="1">
      <c r="A806" s="571" t="s">
        <v>1266</v>
      </c>
      <c r="B806" s="572">
        <v>0</v>
      </c>
      <c r="C806" s="572">
        <v>0</v>
      </c>
      <c r="D806" s="572">
        <v>0</v>
      </c>
      <c r="E806" s="572">
        <v>0</v>
      </c>
      <c r="F806" s="574"/>
      <c r="G806" s="574"/>
      <c r="H806" s="574"/>
      <c r="I806" s="575"/>
      <c r="J806" s="889"/>
    </row>
    <row r="807" spans="1:10" s="391" customFormat="1" ht="15.75" customHeight="1">
      <c r="A807" s="571" t="s">
        <v>1267</v>
      </c>
      <c r="B807" s="572">
        <v>3</v>
      </c>
      <c r="C807" s="572">
        <v>3</v>
      </c>
      <c r="D807" s="572">
        <v>3</v>
      </c>
      <c r="E807" s="572">
        <v>3</v>
      </c>
      <c r="F807" s="574"/>
      <c r="G807" s="574"/>
      <c r="H807" s="574"/>
      <c r="I807" s="575"/>
      <c r="J807" s="889"/>
    </row>
    <row r="808" spans="1:10" s="391" customFormat="1" ht="18" customHeight="1" thickBot="1">
      <c r="A808" s="577" t="s">
        <v>1268</v>
      </c>
      <c r="B808" s="236">
        <v>0</v>
      </c>
      <c r="C808" s="236">
        <v>0</v>
      </c>
      <c r="D808" s="236">
        <v>0</v>
      </c>
      <c r="E808" s="236">
        <v>0</v>
      </c>
      <c r="F808" s="579"/>
      <c r="G808" s="579"/>
      <c r="H808" s="579"/>
      <c r="I808" s="527"/>
      <c r="J808" s="889"/>
    </row>
    <row r="809" spans="1:10" ht="13.5" customHeight="1" thickBot="1">
      <c r="A809" s="372"/>
      <c r="B809" s="268"/>
      <c r="C809" s="190"/>
      <c r="D809" s="453"/>
      <c r="E809" s="190"/>
      <c r="F809" s="190"/>
      <c r="G809" s="190"/>
      <c r="H809" s="190"/>
      <c r="I809" s="190"/>
    </row>
    <row r="810" spans="1:10" ht="24" customHeight="1" thickBot="1">
      <c r="A810" s="379" t="s">
        <v>1269</v>
      </c>
      <c r="B810" s="232">
        <v>2013</v>
      </c>
      <c r="C810" s="175">
        <v>2014</v>
      </c>
      <c r="D810" s="232">
        <v>2015</v>
      </c>
      <c r="E810" s="175">
        <v>2016</v>
      </c>
      <c r="F810" s="175">
        <v>2017</v>
      </c>
      <c r="G810" s="175">
        <v>2018</v>
      </c>
      <c r="H810" s="175">
        <v>2019</v>
      </c>
      <c r="I810" s="465">
        <v>2020</v>
      </c>
    </row>
    <row r="811" spans="1:10" ht="15.6" customHeight="1">
      <c r="A811" s="311" t="s">
        <v>1611</v>
      </c>
      <c r="B811" s="245"/>
      <c r="C811" s="180"/>
      <c r="D811" s="184"/>
      <c r="E811" s="180"/>
      <c r="F811" s="180"/>
      <c r="G811" s="180"/>
      <c r="H811" s="180"/>
      <c r="I811" s="463"/>
    </row>
    <row r="812" spans="1:10" ht="64.5" customHeight="1" thickBot="1">
      <c r="A812" s="251" t="s">
        <v>356</v>
      </c>
      <c r="B812" s="234" t="s">
        <v>1326</v>
      </c>
      <c r="C812" s="234" t="s">
        <v>1326</v>
      </c>
      <c r="D812" s="234" t="s">
        <v>1326</v>
      </c>
      <c r="E812" s="234" t="s">
        <v>1326</v>
      </c>
      <c r="F812" s="179"/>
      <c r="G812" s="179"/>
      <c r="H812" s="179"/>
      <c r="I812" s="201"/>
    </row>
    <row r="813" spans="1:10" ht="15.6" customHeight="1">
      <c r="A813" s="311" t="s">
        <v>639</v>
      </c>
      <c r="B813" s="341"/>
      <c r="C813" s="180"/>
      <c r="D813" s="184"/>
      <c r="E813" s="184"/>
      <c r="F813" s="180"/>
      <c r="G813" s="180"/>
      <c r="H813" s="180"/>
      <c r="I813" s="463"/>
    </row>
    <row r="814" spans="1:10" ht="30.75" customHeight="1">
      <c r="A814" s="315" t="s">
        <v>357</v>
      </c>
      <c r="B814" s="239" t="s">
        <v>1298</v>
      </c>
      <c r="C814" s="239" t="s">
        <v>1298</v>
      </c>
      <c r="D814" s="239" t="s">
        <v>1298</v>
      </c>
      <c r="E814" s="239" t="s">
        <v>1298</v>
      </c>
      <c r="F814" s="179"/>
      <c r="G814" s="179"/>
      <c r="H814" s="179"/>
      <c r="I814" s="201"/>
    </row>
    <row r="815" spans="1:10" ht="15.75" customHeight="1">
      <c r="A815" s="315" t="s">
        <v>358</v>
      </c>
      <c r="B815" s="185">
        <v>4</v>
      </c>
      <c r="C815" s="185">
        <v>10</v>
      </c>
      <c r="D815" s="157">
        <v>11</v>
      </c>
      <c r="E815" s="157">
        <v>12</v>
      </c>
      <c r="F815" s="179"/>
      <c r="G815" s="179"/>
      <c r="H815" s="179"/>
      <c r="I815" s="201"/>
    </row>
    <row r="816" spans="1:10" ht="17.25" customHeight="1">
      <c r="A816" s="315" t="s">
        <v>359</v>
      </c>
      <c r="B816" s="185">
        <v>1</v>
      </c>
      <c r="C816" s="185">
        <v>1</v>
      </c>
      <c r="D816" s="157">
        <v>1</v>
      </c>
      <c r="E816" s="157">
        <v>1</v>
      </c>
      <c r="F816" s="179"/>
      <c r="G816" s="179"/>
      <c r="H816" s="179"/>
      <c r="I816" s="201"/>
    </row>
    <row r="817" spans="1:10" ht="60" customHeight="1" thickBot="1">
      <c r="A817" s="251" t="s">
        <v>360</v>
      </c>
      <c r="B817" s="409" t="s">
        <v>1538</v>
      </c>
      <c r="C817" s="409"/>
      <c r="D817" s="239" t="s">
        <v>2148</v>
      </c>
      <c r="E817" s="239" t="s">
        <v>2149</v>
      </c>
      <c r="F817" s="179"/>
      <c r="G817" s="179"/>
      <c r="H817" s="179"/>
      <c r="I817" s="201"/>
    </row>
    <row r="818" spans="1:10" ht="15.6" customHeight="1">
      <c r="A818" s="311" t="s">
        <v>640</v>
      </c>
      <c r="B818" s="247"/>
      <c r="C818" s="180"/>
      <c r="D818" s="245"/>
      <c r="E818" s="355"/>
      <c r="F818" s="355"/>
      <c r="G818" s="180"/>
      <c r="H818" s="180"/>
      <c r="I818" s="463"/>
    </row>
    <row r="819" spans="1:10" ht="15" customHeight="1">
      <c r="A819" s="315" t="s">
        <v>361</v>
      </c>
      <c r="B819" s="354">
        <v>3</v>
      </c>
      <c r="C819" s="354">
        <v>14</v>
      </c>
      <c r="D819" s="354">
        <v>20</v>
      </c>
      <c r="E819" s="354">
        <v>32</v>
      </c>
      <c r="F819" s="354"/>
      <c r="G819" s="179"/>
      <c r="H819" s="179"/>
      <c r="I819" s="201"/>
    </row>
    <row r="820" spans="1:10" ht="15" customHeight="1" thickBot="1">
      <c r="A820" s="251" t="s">
        <v>362</v>
      </c>
      <c r="B820" s="344">
        <v>0</v>
      </c>
      <c r="C820" s="344">
        <v>0</v>
      </c>
      <c r="D820" s="415">
        <v>0</v>
      </c>
      <c r="E820" s="561">
        <v>0</v>
      </c>
      <c r="F820" s="28"/>
      <c r="G820" s="28"/>
      <c r="H820" s="28"/>
      <c r="I820" s="29"/>
    </row>
    <row r="821" spans="1:10" ht="15.6" customHeight="1" thickBot="1">
      <c r="A821" s="310"/>
      <c r="B821" s="267"/>
    </row>
    <row r="822" spans="1:10" s="391" customFormat="1" ht="13.5" thickBot="1">
      <c r="A822" s="562" t="s">
        <v>64</v>
      </c>
      <c r="B822" s="563">
        <v>2013</v>
      </c>
      <c r="C822" s="564">
        <v>2014</v>
      </c>
      <c r="D822" s="563">
        <v>2015</v>
      </c>
      <c r="E822" s="553">
        <v>2016</v>
      </c>
      <c r="F822" s="564">
        <v>2017</v>
      </c>
      <c r="G822" s="564">
        <v>2018</v>
      </c>
      <c r="H822" s="564">
        <v>2019</v>
      </c>
      <c r="I822" s="565">
        <v>2020</v>
      </c>
      <c r="J822" s="889"/>
    </row>
    <row r="823" spans="1:10" s="391" customFormat="1" ht="15.95" customHeight="1">
      <c r="A823" s="566" t="s">
        <v>1242</v>
      </c>
      <c r="B823" s="567">
        <f t="shared" ref="B823:E826" si="12">B829+B856+B888</f>
        <v>15</v>
      </c>
      <c r="C823" s="567">
        <f t="shared" si="12"/>
        <v>21</v>
      </c>
      <c r="D823" s="567">
        <f t="shared" si="12"/>
        <v>21</v>
      </c>
      <c r="E823" s="555">
        <f t="shared" si="12"/>
        <v>20</v>
      </c>
      <c r="F823" s="569"/>
      <c r="G823" s="569"/>
      <c r="H823" s="569"/>
      <c r="I823" s="570"/>
      <c r="J823" s="889"/>
    </row>
    <row r="824" spans="1:10" s="391" customFormat="1" ht="14.25" customHeight="1">
      <c r="A824" s="571" t="s">
        <v>1266</v>
      </c>
      <c r="B824" s="572">
        <f t="shared" si="12"/>
        <v>0</v>
      </c>
      <c r="C824" s="572">
        <f t="shared" si="12"/>
        <v>0</v>
      </c>
      <c r="D824" s="572">
        <f t="shared" si="12"/>
        <v>0</v>
      </c>
      <c r="E824" s="305">
        <f t="shared" si="12"/>
        <v>0</v>
      </c>
      <c r="F824" s="574"/>
      <c r="G824" s="574"/>
      <c r="H824" s="574"/>
      <c r="I824" s="575"/>
      <c r="J824" s="889"/>
    </row>
    <row r="825" spans="1:10" s="391" customFormat="1" ht="14.25" customHeight="1">
      <c r="A825" s="571" t="s">
        <v>1267</v>
      </c>
      <c r="B825" s="572">
        <f t="shared" si="12"/>
        <v>14</v>
      </c>
      <c r="C825" s="572">
        <f t="shared" si="12"/>
        <v>20</v>
      </c>
      <c r="D825" s="572">
        <f t="shared" si="12"/>
        <v>20</v>
      </c>
      <c r="E825" s="305">
        <f t="shared" si="12"/>
        <v>19</v>
      </c>
      <c r="F825" s="574"/>
      <c r="G825" s="574"/>
      <c r="H825" s="574"/>
      <c r="I825" s="575"/>
      <c r="J825" s="889"/>
    </row>
    <row r="826" spans="1:10" s="391" customFormat="1" ht="17.25" customHeight="1" thickBot="1">
      <c r="A826" s="577" t="s">
        <v>1268</v>
      </c>
      <c r="B826" s="578">
        <f t="shared" si="12"/>
        <v>1</v>
      </c>
      <c r="C826" s="578">
        <f t="shared" si="12"/>
        <v>1</v>
      </c>
      <c r="D826" s="578">
        <f t="shared" si="12"/>
        <v>1</v>
      </c>
      <c r="E826" s="870">
        <f t="shared" si="12"/>
        <v>1</v>
      </c>
      <c r="F826" s="579"/>
      <c r="G826" s="579"/>
      <c r="H826" s="579"/>
      <c r="I826" s="527"/>
      <c r="J826" s="889"/>
    </row>
    <row r="827" spans="1:10" s="391" customFormat="1" ht="14.25" customHeight="1" thickBot="1">
      <c r="A827" s="580"/>
      <c r="B827" s="581"/>
      <c r="C827" s="582"/>
      <c r="D827" s="583"/>
      <c r="E827" s="582"/>
      <c r="F827" s="582"/>
      <c r="G827" s="582"/>
      <c r="H827" s="582"/>
      <c r="I827" s="582"/>
      <c r="J827" s="889"/>
    </row>
    <row r="828" spans="1:10" s="391" customFormat="1" ht="13.5" thickBot="1">
      <c r="A828" s="589" t="s">
        <v>65</v>
      </c>
      <c r="B828" s="563">
        <v>2013</v>
      </c>
      <c r="C828" s="564">
        <v>2014</v>
      </c>
      <c r="D828" s="563">
        <v>2015</v>
      </c>
      <c r="E828" s="564">
        <v>2016</v>
      </c>
      <c r="F828" s="564">
        <v>2017</v>
      </c>
      <c r="G828" s="564">
        <v>2018</v>
      </c>
      <c r="H828" s="564">
        <v>2019</v>
      </c>
      <c r="I828" s="565">
        <v>2020</v>
      </c>
      <c r="J828" s="889"/>
    </row>
    <row r="829" spans="1:10" s="391" customFormat="1" ht="15.95" customHeight="1">
      <c r="A829" s="566" t="s">
        <v>1242</v>
      </c>
      <c r="B829" s="588">
        <v>6</v>
      </c>
      <c r="C829" s="588">
        <v>6</v>
      </c>
      <c r="D829" s="588">
        <v>6</v>
      </c>
      <c r="E829" s="588">
        <f>E830+E831+E832</f>
        <v>6</v>
      </c>
      <c r="F829" s="569"/>
      <c r="G829" s="569"/>
      <c r="H829" s="569"/>
      <c r="I829" s="570"/>
      <c r="J829" s="889"/>
    </row>
    <row r="830" spans="1:10" s="391" customFormat="1" ht="15.95" customHeight="1">
      <c r="A830" s="571" t="s">
        <v>1266</v>
      </c>
      <c r="B830" s="572">
        <v>0</v>
      </c>
      <c r="C830" s="572">
        <v>0</v>
      </c>
      <c r="D830" s="572">
        <v>0</v>
      </c>
      <c r="E830" s="572">
        <v>0</v>
      </c>
      <c r="F830" s="574"/>
      <c r="G830" s="574"/>
      <c r="H830" s="574"/>
      <c r="I830" s="575"/>
      <c r="J830" s="889"/>
    </row>
    <row r="831" spans="1:10" s="391" customFormat="1" ht="15.75" customHeight="1">
      <c r="A831" s="571" t="s">
        <v>1267</v>
      </c>
      <c r="B831" s="572">
        <v>6</v>
      </c>
      <c r="C831" s="572">
        <v>6</v>
      </c>
      <c r="D831" s="572">
        <v>6</v>
      </c>
      <c r="E831" s="572">
        <v>6</v>
      </c>
      <c r="F831" s="574"/>
      <c r="G831" s="574"/>
      <c r="H831" s="574"/>
      <c r="I831" s="575"/>
      <c r="J831" s="889"/>
    </row>
    <row r="832" spans="1:10" s="391" customFormat="1" ht="15.75" customHeight="1" thickBot="1">
      <c r="A832" s="577" t="s">
        <v>1268</v>
      </c>
      <c r="B832" s="236">
        <v>0</v>
      </c>
      <c r="C832" s="236">
        <v>0</v>
      </c>
      <c r="D832" s="236">
        <v>0</v>
      </c>
      <c r="E832" s="236">
        <v>0</v>
      </c>
      <c r="F832" s="579"/>
      <c r="G832" s="579"/>
      <c r="H832" s="579"/>
      <c r="I832" s="527"/>
      <c r="J832" s="889"/>
    </row>
    <row r="833" spans="1:9" ht="13.5" customHeight="1" thickBot="1">
      <c r="A833" s="372"/>
      <c r="B833" s="268"/>
      <c r="C833" s="190"/>
      <c r="D833" s="453"/>
      <c r="E833" s="190"/>
      <c r="F833" s="190"/>
      <c r="G833" s="190"/>
      <c r="H833" s="190"/>
      <c r="I833" s="190"/>
    </row>
    <row r="834" spans="1:9" ht="24" customHeight="1" thickBot="1">
      <c r="A834" s="373" t="s">
        <v>1269</v>
      </c>
      <c r="B834" s="879">
        <v>2013</v>
      </c>
      <c r="C834" s="875">
        <v>2014</v>
      </c>
      <c r="D834" s="879">
        <v>2015</v>
      </c>
      <c r="E834" s="875">
        <v>2016</v>
      </c>
      <c r="F834" s="875">
        <v>2017</v>
      </c>
      <c r="G834" s="875">
        <v>2018</v>
      </c>
      <c r="H834" s="875">
        <v>2019</v>
      </c>
      <c r="I834" s="464">
        <v>2020</v>
      </c>
    </row>
    <row r="835" spans="1:9" ht="25.5">
      <c r="A835" s="311" t="s">
        <v>641</v>
      </c>
      <c r="B835" s="184"/>
      <c r="C835" s="180"/>
      <c r="D835" s="184"/>
      <c r="E835" s="180"/>
      <c r="F835" s="180"/>
      <c r="G835" s="180"/>
      <c r="H835" s="180"/>
      <c r="I835" s="463"/>
    </row>
    <row r="836" spans="1:9" ht="17.25" customHeight="1">
      <c r="A836" s="315" t="s">
        <v>363</v>
      </c>
      <c r="B836" s="157">
        <v>27.390999999999998</v>
      </c>
      <c r="C836" s="157">
        <v>27.390999999999998</v>
      </c>
      <c r="D836" s="157">
        <v>0.96</v>
      </c>
      <c r="E836" s="179">
        <v>0.96</v>
      </c>
      <c r="F836" s="179"/>
      <c r="G836" s="179"/>
      <c r="H836" s="179"/>
      <c r="I836" s="201"/>
    </row>
    <row r="837" spans="1:9" ht="18" customHeight="1" thickBot="1">
      <c r="A837" s="251" t="s">
        <v>364</v>
      </c>
      <c r="B837" s="233">
        <v>2</v>
      </c>
      <c r="C837" s="233">
        <v>2</v>
      </c>
      <c r="D837" s="233">
        <v>2</v>
      </c>
      <c r="E837" s="200">
        <v>2</v>
      </c>
      <c r="F837" s="200"/>
      <c r="G837" s="200"/>
      <c r="H837" s="200"/>
      <c r="I837" s="466"/>
    </row>
    <row r="838" spans="1:9" ht="40.5" customHeight="1">
      <c r="A838" s="311" t="s">
        <v>642</v>
      </c>
      <c r="B838" s="184"/>
      <c r="C838" s="180"/>
      <c r="D838" s="184"/>
      <c r="E838" s="180"/>
      <c r="F838" s="180"/>
      <c r="G838" s="180"/>
      <c r="H838" s="180"/>
      <c r="I838" s="463"/>
    </row>
    <row r="839" spans="1:9" ht="41.25" customHeight="1">
      <c r="A839" s="315" t="s">
        <v>365</v>
      </c>
      <c r="B839" s="157">
        <v>1</v>
      </c>
      <c r="C839" s="400" t="s">
        <v>1593</v>
      </c>
      <c r="D839" s="157"/>
      <c r="E839" s="179" t="s">
        <v>2134</v>
      </c>
      <c r="F839" s="179"/>
      <c r="G839" s="179"/>
      <c r="H839" s="179"/>
      <c r="I839" s="201"/>
    </row>
    <row r="840" spans="1:9" ht="117" customHeight="1" thickBot="1">
      <c r="A840" s="251" t="s">
        <v>366</v>
      </c>
      <c r="B840" s="233">
        <v>0</v>
      </c>
      <c r="C840" s="403" t="s">
        <v>1594</v>
      </c>
      <c r="D840" s="403" t="s">
        <v>1967</v>
      </c>
      <c r="E840" s="200">
        <v>0</v>
      </c>
      <c r="F840" s="200"/>
      <c r="G840" s="200"/>
      <c r="H840" s="200"/>
      <c r="I840" s="466"/>
    </row>
    <row r="841" spans="1:9" ht="27" customHeight="1">
      <c r="A841" s="311" t="s">
        <v>643</v>
      </c>
      <c r="B841" s="245"/>
      <c r="C841" s="184"/>
      <c r="D841" s="184"/>
      <c r="E841" s="180"/>
      <c r="F841" s="180"/>
      <c r="G841" s="180"/>
      <c r="H841" s="180"/>
      <c r="I841" s="463"/>
    </row>
    <row r="842" spans="1:9" ht="18.75" customHeight="1">
      <c r="A842" s="315" t="s">
        <v>365</v>
      </c>
      <c r="B842" s="234">
        <v>0</v>
      </c>
      <c r="C842" s="234">
        <v>0</v>
      </c>
      <c r="D842" s="234">
        <v>0</v>
      </c>
      <c r="E842" s="354">
        <v>0</v>
      </c>
      <c r="F842" s="354"/>
      <c r="G842" s="179"/>
      <c r="H842" s="179"/>
      <c r="I842" s="201"/>
    </row>
    <row r="843" spans="1:9" ht="33.75" customHeight="1">
      <c r="A843" s="315" t="s">
        <v>367</v>
      </c>
      <c r="B843" s="408"/>
      <c r="C843" s="1020" t="s">
        <v>2334</v>
      </c>
      <c r="D843" s="1020" t="s">
        <v>2333</v>
      </c>
      <c r="E843" s="1022" t="s">
        <v>2332</v>
      </c>
      <c r="F843" s="354"/>
      <c r="G843" s="179"/>
      <c r="H843" s="179"/>
      <c r="I843" s="201"/>
    </row>
    <row r="844" spans="1:9" ht="33" customHeight="1" thickBot="1">
      <c r="A844" s="251" t="s">
        <v>368</v>
      </c>
      <c r="B844" s="411"/>
      <c r="C844" s="1021"/>
      <c r="D844" s="1021"/>
      <c r="E844" s="1023"/>
      <c r="F844" s="536"/>
      <c r="G844" s="200"/>
      <c r="H844" s="200"/>
      <c r="I844" s="466"/>
    </row>
    <row r="845" spans="1:9" ht="60.75" customHeight="1">
      <c r="A845" s="311" t="s">
        <v>644</v>
      </c>
      <c r="B845" s="412" t="s">
        <v>1327</v>
      </c>
      <c r="C845" s="413" t="s">
        <v>1595</v>
      </c>
      <c r="D845" s="413" t="s">
        <v>1861</v>
      </c>
      <c r="E845" s="180" t="s">
        <v>2150</v>
      </c>
      <c r="F845" s="180"/>
      <c r="G845" s="180"/>
      <c r="H845" s="180"/>
      <c r="I845" s="463"/>
    </row>
    <row r="846" spans="1:9" ht="15" customHeight="1">
      <c r="A846" s="315" t="s">
        <v>369</v>
      </c>
      <c r="B846" s="234">
        <v>0</v>
      </c>
      <c r="C846" s="234">
        <v>0</v>
      </c>
      <c r="D846" s="234">
        <v>0</v>
      </c>
      <c r="E846" s="354">
        <v>0</v>
      </c>
      <c r="F846" s="179"/>
      <c r="G846" s="179"/>
      <c r="H846" s="179"/>
      <c r="I846" s="201"/>
    </row>
    <row r="847" spans="1:9" ht="14.25" customHeight="1">
      <c r="A847" s="315" t="s">
        <v>8</v>
      </c>
      <c r="B847" s="234">
        <v>0</v>
      </c>
      <c r="C847" s="234">
        <v>0</v>
      </c>
      <c r="D847" s="234">
        <v>0</v>
      </c>
      <c r="E847" s="354">
        <v>0</v>
      </c>
      <c r="F847" s="179"/>
      <c r="G847" s="179"/>
      <c r="H847" s="179"/>
      <c r="I847" s="201"/>
    </row>
    <row r="848" spans="1:9" ht="18" customHeight="1" thickBot="1">
      <c r="A848" s="251" t="s">
        <v>370</v>
      </c>
      <c r="B848" s="252">
        <v>0</v>
      </c>
      <c r="C848" s="252">
        <v>0</v>
      </c>
      <c r="D848" s="252">
        <v>0</v>
      </c>
      <c r="E848" s="536">
        <v>0</v>
      </c>
      <c r="F848" s="200"/>
      <c r="G848" s="200"/>
      <c r="H848" s="200"/>
      <c r="I848" s="466"/>
    </row>
    <row r="849" spans="1:10" ht="39.75" customHeight="1">
      <c r="A849" s="311" t="s">
        <v>645</v>
      </c>
      <c r="B849" s="184"/>
      <c r="C849" s="180"/>
      <c r="D849" s="184"/>
      <c r="E849" s="355"/>
      <c r="F849" s="180"/>
      <c r="G849" s="180"/>
      <c r="H849" s="180"/>
      <c r="I849" s="463"/>
    </row>
    <row r="850" spans="1:10" ht="54" customHeight="1">
      <c r="A850" s="315" t="s">
        <v>371</v>
      </c>
      <c r="B850" s="157">
        <v>5</v>
      </c>
      <c r="C850" s="157" t="s">
        <v>2151</v>
      </c>
      <c r="D850" s="157" t="s">
        <v>2151</v>
      </c>
      <c r="E850" s="234" t="s">
        <v>2335</v>
      </c>
      <c r="F850" s="179"/>
      <c r="G850" s="179"/>
      <c r="H850" s="179"/>
      <c r="I850" s="201"/>
    </row>
    <row r="851" spans="1:10" ht="67.5" customHeight="1" thickBot="1">
      <c r="A851" s="251" t="s">
        <v>372</v>
      </c>
      <c r="B851" s="157">
        <v>2</v>
      </c>
      <c r="C851" s="321" t="s">
        <v>1596</v>
      </c>
      <c r="D851" s="321" t="s">
        <v>1968</v>
      </c>
      <c r="E851" s="778" t="s">
        <v>2152</v>
      </c>
      <c r="F851" s="179"/>
      <c r="G851" s="179"/>
      <c r="H851" s="179"/>
      <c r="I851" s="201"/>
    </row>
    <row r="852" spans="1:10" ht="61.5" customHeight="1">
      <c r="A852" s="311" t="s">
        <v>646</v>
      </c>
      <c r="B852" s="184" t="s">
        <v>2337</v>
      </c>
      <c r="C852" s="340"/>
      <c r="D852" s="184"/>
      <c r="E852" s="180" t="s">
        <v>2336</v>
      </c>
      <c r="F852" s="180"/>
      <c r="G852" s="180"/>
      <c r="H852" s="180"/>
      <c r="I852" s="463"/>
    </row>
    <row r="853" spans="1:10" ht="39" customHeight="1" thickBot="1">
      <c r="A853" s="251" t="s">
        <v>366</v>
      </c>
      <c r="B853" s="313">
        <v>0</v>
      </c>
      <c r="C853" s="313" t="s">
        <v>1969</v>
      </c>
      <c r="D853" s="231">
        <v>0</v>
      </c>
      <c r="E853" s="28">
        <v>0</v>
      </c>
      <c r="F853" s="28"/>
      <c r="G853" s="28"/>
      <c r="H853" s="28"/>
      <c r="I853" s="29"/>
    </row>
    <row r="854" spans="1:10" ht="13.5" thickBot="1">
      <c r="A854" s="310"/>
      <c r="B854" s="267"/>
    </row>
    <row r="855" spans="1:10" s="391" customFormat="1" ht="17.25" customHeight="1" thickBot="1">
      <c r="A855" s="589" t="s">
        <v>66</v>
      </c>
      <c r="B855" s="563">
        <v>2013</v>
      </c>
      <c r="C855" s="564">
        <v>2014</v>
      </c>
      <c r="D855" s="563">
        <v>2015</v>
      </c>
      <c r="E855" s="564">
        <v>2016</v>
      </c>
      <c r="F855" s="564">
        <v>2017</v>
      </c>
      <c r="G855" s="564">
        <v>2018</v>
      </c>
      <c r="H855" s="564">
        <v>2019</v>
      </c>
      <c r="I855" s="565">
        <v>2020</v>
      </c>
      <c r="J855" s="889"/>
    </row>
    <row r="856" spans="1:10" s="391" customFormat="1" ht="15.95" customHeight="1">
      <c r="A856" s="566" t="s">
        <v>1242</v>
      </c>
      <c r="B856" s="588">
        <f>B857+B858+B859</f>
        <v>3</v>
      </c>
      <c r="C856" s="588">
        <v>9</v>
      </c>
      <c r="D856" s="588">
        <v>9</v>
      </c>
      <c r="E856" s="588">
        <v>8</v>
      </c>
      <c r="F856" s="569"/>
      <c r="G856" s="569"/>
      <c r="H856" s="569"/>
      <c r="I856" s="570"/>
      <c r="J856" s="889"/>
    </row>
    <row r="857" spans="1:10" s="391" customFormat="1" ht="15.95" customHeight="1">
      <c r="A857" s="571" t="s">
        <v>1266</v>
      </c>
      <c r="B857" s="572">
        <v>0</v>
      </c>
      <c r="C857" s="572">
        <v>0</v>
      </c>
      <c r="D857" s="572">
        <v>0</v>
      </c>
      <c r="E857" s="572">
        <v>0</v>
      </c>
      <c r="F857" s="574"/>
      <c r="G857" s="574"/>
      <c r="H857" s="574"/>
      <c r="I857" s="575"/>
      <c r="J857" s="889"/>
    </row>
    <row r="858" spans="1:10" s="391" customFormat="1" ht="15.75" customHeight="1">
      <c r="A858" s="571" t="s">
        <v>1267</v>
      </c>
      <c r="B858" s="572">
        <v>2</v>
      </c>
      <c r="C858" s="572">
        <v>8</v>
      </c>
      <c r="D858" s="572">
        <v>8</v>
      </c>
      <c r="E858" s="572">
        <v>7</v>
      </c>
      <c r="F858" s="574"/>
      <c r="G858" s="574"/>
      <c r="H858" s="574"/>
      <c r="I858" s="575"/>
      <c r="J858" s="889"/>
    </row>
    <row r="859" spans="1:10" s="391" customFormat="1" ht="18" customHeight="1" thickBot="1">
      <c r="A859" s="577" t="s">
        <v>1268</v>
      </c>
      <c r="B859" s="236">
        <v>1</v>
      </c>
      <c r="C859" s="236">
        <v>1</v>
      </c>
      <c r="D859" s="236">
        <v>1</v>
      </c>
      <c r="E859" s="236">
        <v>1</v>
      </c>
      <c r="F859" s="579"/>
      <c r="G859" s="579"/>
      <c r="H859" s="579"/>
      <c r="I859" s="527"/>
      <c r="J859" s="889"/>
    </row>
    <row r="860" spans="1:10" ht="13.5" customHeight="1" thickBot="1">
      <c r="A860" s="372"/>
      <c r="B860" s="268"/>
      <c r="C860" s="190"/>
      <c r="D860" s="453"/>
      <c r="E860" s="190"/>
      <c r="F860" s="190"/>
      <c r="G860" s="190"/>
      <c r="H860" s="190"/>
      <c r="I860" s="190"/>
    </row>
    <row r="861" spans="1:10" ht="24" customHeight="1" thickBot="1">
      <c r="A861" s="373" t="s">
        <v>1269</v>
      </c>
      <c r="B861" s="879">
        <v>2013</v>
      </c>
      <c r="C861" s="875">
        <v>2014</v>
      </c>
      <c r="D861" s="879">
        <v>2015</v>
      </c>
      <c r="E861" s="875">
        <v>2016</v>
      </c>
      <c r="F861" s="875">
        <v>2017</v>
      </c>
      <c r="G861" s="875">
        <v>2018</v>
      </c>
      <c r="H861" s="875">
        <v>2019</v>
      </c>
      <c r="I861" s="464">
        <v>2020</v>
      </c>
    </row>
    <row r="862" spans="1:10" ht="57" customHeight="1">
      <c r="A862" s="311" t="s">
        <v>647</v>
      </c>
      <c r="B862" s="247" t="s">
        <v>1340</v>
      </c>
      <c r="C862" s="184" t="s">
        <v>1597</v>
      </c>
      <c r="D862" s="184" t="s">
        <v>1862</v>
      </c>
      <c r="E862" s="180" t="s">
        <v>2153</v>
      </c>
      <c r="F862" s="180"/>
      <c r="G862" s="180"/>
      <c r="H862" s="180"/>
      <c r="I862" s="463"/>
    </row>
    <row r="863" spans="1:10" ht="16.5" customHeight="1" thickBot="1">
      <c r="A863" s="251" t="s">
        <v>373</v>
      </c>
      <c r="B863" s="248">
        <v>0</v>
      </c>
      <c r="C863" s="157" t="s">
        <v>1598</v>
      </c>
      <c r="D863" s="157" t="s">
        <v>1863</v>
      </c>
      <c r="E863" s="179" t="s">
        <v>2154</v>
      </c>
      <c r="F863" s="179"/>
      <c r="G863" s="179"/>
      <c r="H863" s="179"/>
      <c r="I863" s="201"/>
    </row>
    <row r="864" spans="1:10" ht="77.25" customHeight="1">
      <c r="A864" s="311" t="s">
        <v>1864</v>
      </c>
      <c r="B864" s="184"/>
      <c r="C864" s="180" t="s">
        <v>1599</v>
      </c>
      <c r="D864" s="184"/>
      <c r="E864" s="180"/>
      <c r="F864" s="180"/>
      <c r="G864" s="180"/>
      <c r="H864" s="180"/>
      <c r="I864" s="463"/>
    </row>
    <row r="865" spans="1:9">
      <c r="A865" s="315" t="s">
        <v>211</v>
      </c>
      <c r="B865" s="157"/>
      <c r="C865" s="179">
        <v>0</v>
      </c>
      <c r="D865" s="157">
        <v>4</v>
      </c>
      <c r="E865" s="179">
        <v>4</v>
      </c>
      <c r="F865" s="179"/>
      <c r="G865" s="179"/>
      <c r="H865" s="179"/>
      <c r="I865" s="201"/>
    </row>
    <row r="866" spans="1:9">
      <c r="A866" s="534" t="s">
        <v>1865</v>
      </c>
      <c r="B866" s="157"/>
      <c r="C866" s="179">
        <v>0</v>
      </c>
      <c r="D866" s="157">
        <v>0</v>
      </c>
      <c r="E866" s="179">
        <v>0</v>
      </c>
      <c r="F866" s="179"/>
      <c r="G866" s="179"/>
      <c r="H866" s="179"/>
      <c r="I866" s="201"/>
    </row>
    <row r="867" spans="1:9">
      <c r="A867" s="534" t="s">
        <v>375</v>
      </c>
      <c r="B867" s="157"/>
      <c r="C867" s="179">
        <v>0</v>
      </c>
      <c r="D867" s="157">
        <v>0</v>
      </c>
      <c r="E867" s="179">
        <v>0</v>
      </c>
      <c r="F867" s="179"/>
      <c r="G867" s="179"/>
      <c r="H867" s="179"/>
      <c r="I867" s="201"/>
    </row>
    <row r="868" spans="1:9" ht="16.5" customHeight="1">
      <c r="A868" s="535" t="s">
        <v>374</v>
      </c>
      <c r="B868" s="157"/>
      <c r="C868" s="414">
        <v>0</v>
      </c>
      <c r="D868" s="157">
        <v>0</v>
      </c>
      <c r="E868" s="179">
        <v>2</v>
      </c>
      <c r="F868" s="179"/>
      <c r="G868" s="179"/>
      <c r="H868" s="179"/>
      <c r="I868" s="201"/>
    </row>
    <row r="869" spans="1:9">
      <c r="A869" s="534" t="s">
        <v>1866</v>
      </c>
      <c r="B869" s="157"/>
      <c r="C869" s="179">
        <v>0</v>
      </c>
      <c r="D869" s="157">
        <v>0</v>
      </c>
      <c r="E869" s="179">
        <v>0</v>
      </c>
      <c r="F869" s="179"/>
      <c r="G869" s="179"/>
      <c r="H869" s="179"/>
      <c r="I869" s="201"/>
    </row>
    <row r="870" spans="1:9" ht="13.5" thickBot="1">
      <c r="A870" s="534" t="s">
        <v>1867</v>
      </c>
      <c r="B870" s="157"/>
      <c r="C870" s="179">
        <v>0</v>
      </c>
      <c r="D870" s="157">
        <v>0</v>
      </c>
      <c r="E870" s="179">
        <v>0</v>
      </c>
      <c r="F870" s="179"/>
      <c r="G870" s="179"/>
      <c r="H870" s="179"/>
      <c r="I870" s="201"/>
    </row>
    <row r="871" spans="1:9" ht="16.5" customHeight="1">
      <c r="A871" s="311" t="s">
        <v>1868</v>
      </c>
      <c r="B871" s="184"/>
      <c r="C871" s="180"/>
      <c r="D871" s="184"/>
      <c r="E871" s="180"/>
      <c r="F871" s="180"/>
      <c r="G871" s="180"/>
      <c r="H871" s="180"/>
      <c r="I871" s="463"/>
    </row>
    <row r="872" spans="1:9" ht="39" thickBot="1">
      <c r="A872" s="251" t="s">
        <v>376</v>
      </c>
      <c r="B872" s="157"/>
      <c r="C872" s="179" t="s">
        <v>1600</v>
      </c>
      <c r="D872" s="157" t="s">
        <v>1970</v>
      </c>
      <c r="E872" s="179" t="s">
        <v>2155</v>
      </c>
      <c r="F872" s="179"/>
      <c r="G872" s="179"/>
      <c r="H872" s="179"/>
      <c r="I872" s="201"/>
    </row>
    <row r="873" spans="1:9">
      <c r="A873" s="311" t="s">
        <v>1870</v>
      </c>
      <c r="B873" s="184"/>
      <c r="C873" s="180"/>
      <c r="D873" s="184"/>
      <c r="E873" s="180"/>
      <c r="F873" s="180"/>
      <c r="G873" s="180"/>
      <c r="H873" s="180"/>
      <c r="I873" s="463"/>
    </row>
    <row r="874" spans="1:9" ht="51">
      <c r="A874" s="315" t="s">
        <v>365</v>
      </c>
      <c r="B874" s="157"/>
      <c r="C874" s="179">
        <v>2</v>
      </c>
      <c r="D874" s="157">
        <v>1</v>
      </c>
      <c r="E874" s="345" t="s">
        <v>2156</v>
      </c>
      <c r="F874" s="179"/>
      <c r="G874" s="179"/>
      <c r="H874" s="179"/>
      <c r="I874" s="201"/>
    </row>
    <row r="875" spans="1:9" ht="64.5" thickBot="1">
      <c r="A875" s="251" t="s">
        <v>377</v>
      </c>
      <c r="B875" s="233"/>
      <c r="C875" s="200">
        <v>0</v>
      </c>
      <c r="D875" s="157" t="s">
        <v>1869</v>
      </c>
      <c r="E875" s="279" t="s">
        <v>2338</v>
      </c>
      <c r="F875" s="200"/>
      <c r="G875" s="200"/>
      <c r="H875" s="200"/>
      <c r="I875" s="466"/>
    </row>
    <row r="876" spans="1:9">
      <c r="A876" s="311" t="s">
        <v>1872</v>
      </c>
      <c r="B876" s="184"/>
      <c r="C876" s="180"/>
      <c r="D876" s="184"/>
      <c r="E876" s="180"/>
      <c r="F876" s="180"/>
      <c r="G876" s="180"/>
      <c r="H876" s="180"/>
      <c r="I876" s="463"/>
    </row>
    <row r="877" spans="1:9" ht="65.25" customHeight="1">
      <c r="A877" s="315" t="s">
        <v>378</v>
      </c>
      <c r="B877" s="157"/>
      <c r="C877" s="179" t="s">
        <v>1314</v>
      </c>
      <c r="D877" s="157" t="s">
        <v>2157</v>
      </c>
      <c r="E877" s="157" t="s">
        <v>2158</v>
      </c>
      <c r="F877" s="179"/>
      <c r="G877" s="179"/>
      <c r="H877" s="179"/>
      <c r="I877" s="201"/>
    </row>
    <row r="878" spans="1:9" ht="13.5" thickBot="1">
      <c r="A878" s="251" t="s">
        <v>379</v>
      </c>
      <c r="B878" s="233"/>
      <c r="C878" s="200">
        <v>0</v>
      </c>
      <c r="D878" s="233">
        <v>0</v>
      </c>
      <c r="E878" s="233">
        <v>0</v>
      </c>
      <c r="F878" s="200"/>
      <c r="G878" s="200"/>
      <c r="H878" s="200"/>
      <c r="I878" s="466"/>
    </row>
    <row r="879" spans="1:9" ht="30" customHeight="1">
      <c r="A879" s="311" t="s">
        <v>1873</v>
      </c>
      <c r="B879" s="184"/>
      <c r="C879" s="342"/>
      <c r="D879" s="1024" t="s">
        <v>1871</v>
      </c>
      <c r="E879" s="1024" t="s">
        <v>2159</v>
      </c>
      <c r="F879" s="180"/>
      <c r="G879" s="180"/>
      <c r="H879" s="180"/>
      <c r="I879" s="463"/>
    </row>
    <row r="880" spans="1:9" ht="39.75" customHeight="1" thickBot="1">
      <c r="A880" s="251" t="s">
        <v>380</v>
      </c>
      <c r="B880" s="233"/>
      <c r="C880" s="344">
        <v>0</v>
      </c>
      <c r="D880" s="1016"/>
      <c r="E880" s="1016"/>
      <c r="F880" s="200"/>
      <c r="G880" s="200"/>
      <c r="H880" s="200"/>
      <c r="I880" s="466"/>
    </row>
    <row r="881" spans="1:10" ht="28.5" customHeight="1">
      <c r="A881" s="311" t="s">
        <v>1874</v>
      </c>
      <c r="B881" s="184"/>
      <c r="C881" s="180"/>
      <c r="D881" s="184"/>
      <c r="E881" s="180"/>
      <c r="F881" s="180"/>
      <c r="G881" s="180"/>
      <c r="H881" s="180"/>
      <c r="I881" s="463"/>
    </row>
    <row r="882" spans="1:10" ht="15.75" customHeight="1">
      <c r="A882" s="315" t="s">
        <v>381</v>
      </c>
      <c r="B882" s="157"/>
      <c r="C882" s="157">
        <v>5</v>
      </c>
      <c r="D882" s="157">
        <v>1</v>
      </c>
      <c r="E882" s="179">
        <v>1</v>
      </c>
      <c r="F882" s="179"/>
      <c r="G882" s="179"/>
      <c r="H882" s="179"/>
      <c r="I882" s="201"/>
    </row>
    <row r="883" spans="1:10" ht="145.5" customHeight="1" thickBot="1">
      <c r="A883" s="251" t="s">
        <v>382</v>
      </c>
      <c r="B883" s="233" t="s">
        <v>1311</v>
      </c>
      <c r="C883" s="233" t="s">
        <v>1601</v>
      </c>
      <c r="D883" s="233" t="s">
        <v>1971</v>
      </c>
      <c r="E883" s="200" t="s">
        <v>2339</v>
      </c>
      <c r="F883" s="200"/>
      <c r="G883" s="200"/>
      <c r="H883" s="200"/>
      <c r="I883" s="466"/>
    </row>
    <row r="884" spans="1:10" ht="102">
      <c r="A884" s="311" t="s">
        <v>1875</v>
      </c>
      <c r="B884" s="240"/>
      <c r="C884" s="355" t="s">
        <v>1883</v>
      </c>
      <c r="D884" s="240"/>
      <c r="E884" s="240"/>
      <c r="F884" s="180"/>
      <c r="G884" s="180"/>
      <c r="H884" s="180"/>
      <c r="I884" s="463"/>
    </row>
    <row r="885" spans="1:10" ht="13.5" thickBot="1">
      <c r="A885" s="251" t="s">
        <v>12</v>
      </c>
      <c r="B885" s="246">
        <v>0</v>
      </c>
      <c r="C885" s="496"/>
      <c r="D885" s="415">
        <v>0</v>
      </c>
      <c r="E885" s="415">
        <v>0</v>
      </c>
      <c r="F885" s="28"/>
      <c r="G885" s="28"/>
      <c r="H885" s="28"/>
      <c r="I885" s="29"/>
    </row>
    <row r="886" spans="1:10" ht="13.5" thickBot="1">
      <c r="A886" s="310"/>
      <c r="B886" s="267"/>
    </row>
    <row r="887" spans="1:10" s="391" customFormat="1" ht="13.5" thickBot="1">
      <c r="A887" s="589" t="s">
        <v>67</v>
      </c>
      <c r="B887" s="563">
        <v>2013</v>
      </c>
      <c r="C887" s="564">
        <v>2014</v>
      </c>
      <c r="D887" s="563">
        <v>2015</v>
      </c>
      <c r="E887" s="564">
        <v>2016</v>
      </c>
      <c r="F887" s="564">
        <v>2017</v>
      </c>
      <c r="G887" s="564">
        <v>2018</v>
      </c>
      <c r="H887" s="564">
        <v>2019</v>
      </c>
      <c r="I887" s="565">
        <v>2020</v>
      </c>
      <c r="J887" s="889"/>
    </row>
    <row r="888" spans="1:10" s="391" customFormat="1" ht="15.95" customHeight="1">
      <c r="A888" s="566" t="s">
        <v>1242</v>
      </c>
      <c r="B888" s="588">
        <v>6</v>
      </c>
      <c r="C888" s="588">
        <v>6</v>
      </c>
      <c r="D888" s="588">
        <v>6</v>
      </c>
      <c r="E888" s="588">
        <v>6</v>
      </c>
      <c r="F888" s="569"/>
      <c r="G888" s="569"/>
      <c r="H888" s="569"/>
      <c r="I888" s="570"/>
      <c r="J888" s="889"/>
    </row>
    <row r="889" spans="1:10" s="391" customFormat="1" ht="15.95" customHeight="1">
      <c r="A889" s="571" t="s">
        <v>1266</v>
      </c>
      <c r="B889" s="572">
        <v>0</v>
      </c>
      <c r="C889" s="572">
        <v>0</v>
      </c>
      <c r="D889" s="572">
        <v>0</v>
      </c>
      <c r="E889" s="572">
        <v>0</v>
      </c>
      <c r="F889" s="574"/>
      <c r="G889" s="574"/>
      <c r="H889" s="574"/>
      <c r="I889" s="575"/>
      <c r="J889" s="889"/>
    </row>
    <row r="890" spans="1:10" s="391" customFormat="1" ht="15.75" customHeight="1">
      <c r="A890" s="571" t="s">
        <v>1267</v>
      </c>
      <c r="B890" s="572">
        <v>6</v>
      </c>
      <c r="C890" s="572">
        <v>6</v>
      </c>
      <c r="D890" s="572">
        <v>6</v>
      </c>
      <c r="E890" s="572">
        <v>6</v>
      </c>
      <c r="F890" s="574"/>
      <c r="G890" s="574"/>
      <c r="H890" s="574"/>
      <c r="I890" s="575"/>
      <c r="J890" s="889"/>
    </row>
    <row r="891" spans="1:10" s="391" customFormat="1" ht="18" customHeight="1" thickBot="1">
      <c r="A891" s="577" t="s">
        <v>1268</v>
      </c>
      <c r="B891" s="236">
        <v>0</v>
      </c>
      <c r="C891" s="236">
        <v>0</v>
      </c>
      <c r="D891" s="236">
        <v>0</v>
      </c>
      <c r="E891" s="236">
        <v>0</v>
      </c>
      <c r="F891" s="579"/>
      <c r="G891" s="579"/>
      <c r="H891" s="579"/>
      <c r="I891" s="527"/>
      <c r="J891" s="889"/>
    </row>
    <row r="892" spans="1:10" ht="13.5" customHeight="1" thickBot="1">
      <c r="A892" s="372"/>
      <c r="B892" s="268"/>
      <c r="C892" s="190"/>
      <c r="D892" s="453"/>
      <c r="E892" s="190"/>
      <c r="F892" s="190"/>
      <c r="G892" s="190"/>
      <c r="H892" s="190"/>
      <c r="I892" s="190"/>
    </row>
    <row r="893" spans="1:10" ht="24" customHeight="1" thickBot="1">
      <c r="A893" s="373" t="s">
        <v>1269</v>
      </c>
      <c r="B893" s="913">
        <v>2013</v>
      </c>
      <c r="C893" s="912">
        <v>2014</v>
      </c>
      <c r="D893" s="913">
        <v>2015</v>
      </c>
      <c r="E893" s="912">
        <v>2016</v>
      </c>
      <c r="F893" s="912">
        <v>2017</v>
      </c>
      <c r="G893" s="912">
        <v>2018</v>
      </c>
      <c r="H893" s="912">
        <v>2019</v>
      </c>
      <c r="I893" s="464">
        <v>2020</v>
      </c>
    </row>
    <row r="894" spans="1:10" ht="69" customHeight="1">
      <c r="A894" s="311" t="s">
        <v>648</v>
      </c>
      <c r="B894" s="184" t="s">
        <v>1328</v>
      </c>
      <c r="C894" s="180" t="s">
        <v>1558</v>
      </c>
      <c r="D894" s="184" t="s">
        <v>1972</v>
      </c>
      <c r="E894" s="180" t="s">
        <v>2160</v>
      </c>
      <c r="F894" s="180"/>
      <c r="G894" s="180"/>
      <c r="H894" s="180"/>
      <c r="I894" s="463"/>
    </row>
    <row r="895" spans="1:10" ht="19.5" customHeight="1" thickBot="1">
      <c r="A895" s="251" t="s">
        <v>383</v>
      </c>
      <c r="B895" s="233">
        <v>0</v>
      </c>
      <c r="C895" s="200">
        <v>0</v>
      </c>
      <c r="D895" s="233">
        <v>1</v>
      </c>
      <c r="E895" s="200">
        <v>1</v>
      </c>
      <c r="F895" s="200"/>
      <c r="G895" s="200"/>
      <c r="H895" s="200"/>
      <c r="I895" s="466"/>
    </row>
    <row r="896" spans="1:10" ht="40.5" customHeight="1">
      <c r="A896" s="311" t="s">
        <v>649</v>
      </c>
      <c r="B896" s="184"/>
      <c r="C896" s="180"/>
      <c r="D896" s="184"/>
      <c r="E896" s="180"/>
      <c r="F896" s="180"/>
      <c r="G896" s="180"/>
      <c r="H896" s="180"/>
      <c r="I896" s="463"/>
    </row>
    <row r="897" spans="1:9" ht="18" customHeight="1">
      <c r="A897" s="315" t="s">
        <v>384</v>
      </c>
      <c r="B897" s="157">
        <v>2</v>
      </c>
      <c r="C897" s="179">
        <v>5</v>
      </c>
      <c r="D897" s="157">
        <v>5</v>
      </c>
      <c r="E897" s="179">
        <v>6</v>
      </c>
      <c r="F897" s="179"/>
      <c r="G897" s="179"/>
      <c r="H897" s="179"/>
      <c r="I897" s="201"/>
    </row>
    <row r="898" spans="1:9" ht="51.75" thickBot="1">
      <c r="A898" s="251" t="s">
        <v>385</v>
      </c>
      <c r="B898" s="233">
        <v>0</v>
      </c>
      <c r="C898" s="200">
        <v>0</v>
      </c>
      <c r="D898" s="233" t="s">
        <v>1876</v>
      </c>
      <c r="E898" s="200" t="s">
        <v>2161</v>
      </c>
      <c r="F898" s="200"/>
      <c r="G898" s="200"/>
      <c r="H898" s="200"/>
      <c r="I898" s="466"/>
    </row>
    <row r="899" spans="1:9" ht="25.5">
      <c r="A899" s="311" t="s">
        <v>650</v>
      </c>
      <c r="B899" s="184"/>
      <c r="C899" s="180"/>
      <c r="D899" s="184"/>
      <c r="E899" s="180"/>
      <c r="F899" s="180"/>
      <c r="G899" s="180"/>
      <c r="H899" s="180"/>
      <c r="I899" s="463"/>
    </row>
    <row r="900" spans="1:9">
      <c r="A900" s="315" t="s">
        <v>365</v>
      </c>
      <c r="B900" s="157">
        <v>0</v>
      </c>
      <c r="C900" s="179">
        <v>1</v>
      </c>
      <c r="D900" s="157"/>
      <c r="E900" s="179"/>
      <c r="F900" s="179"/>
      <c r="G900" s="179"/>
      <c r="H900" s="179"/>
      <c r="I900" s="201"/>
    </row>
    <row r="901" spans="1:9" ht="66.75" customHeight="1">
      <c r="A901" s="315" t="s">
        <v>386</v>
      </c>
      <c r="B901" s="157" t="s">
        <v>1602</v>
      </c>
      <c r="C901" s="179">
        <v>0</v>
      </c>
      <c r="D901" s="157" t="s">
        <v>1973</v>
      </c>
      <c r="E901" s="179" t="s">
        <v>2162</v>
      </c>
      <c r="F901" s="179"/>
      <c r="G901" s="179"/>
      <c r="H901" s="179"/>
      <c r="I901" s="201"/>
    </row>
    <row r="902" spans="1:9" ht="175.5" customHeight="1" thickBot="1">
      <c r="A902" s="251" t="s">
        <v>387</v>
      </c>
      <c r="B902" s="233">
        <v>1</v>
      </c>
      <c r="C902" s="200" t="s">
        <v>1603</v>
      </c>
      <c r="D902" s="233" t="s">
        <v>1974</v>
      </c>
      <c r="E902" s="200" t="s">
        <v>2340</v>
      </c>
      <c r="F902" s="200"/>
      <c r="G902" s="200"/>
      <c r="H902" s="200"/>
      <c r="I902" s="466"/>
    </row>
    <row r="903" spans="1:9" ht="25.5">
      <c r="A903" s="311" t="s">
        <v>651</v>
      </c>
      <c r="B903" s="184"/>
      <c r="C903" s="180"/>
      <c r="D903" s="184"/>
      <c r="E903" s="180"/>
      <c r="F903" s="180"/>
      <c r="G903" s="180"/>
      <c r="H903" s="180"/>
      <c r="I903" s="463"/>
    </row>
    <row r="904" spans="1:9">
      <c r="A904" s="315" t="s">
        <v>388</v>
      </c>
      <c r="B904" s="157">
        <v>0</v>
      </c>
      <c r="C904" s="157">
        <v>0</v>
      </c>
      <c r="D904" s="157">
        <v>0</v>
      </c>
      <c r="E904" s="157">
        <v>1</v>
      </c>
      <c r="F904" s="179"/>
      <c r="G904" s="179"/>
      <c r="H904" s="179"/>
      <c r="I904" s="201"/>
    </row>
    <row r="905" spans="1:9" ht="60" customHeight="1" thickBot="1">
      <c r="A905" s="251" t="s">
        <v>389</v>
      </c>
      <c r="B905" s="157" t="s">
        <v>1345</v>
      </c>
      <c r="C905" s="239">
        <v>2</v>
      </c>
      <c r="D905" s="239">
        <v>3</v>
      </c>
      <c r="E905" s="239"/>
      <c r="F905" s="179"/>
      <c r="G905" s="179"/>
      <c r="H905" s="179"/>
      <c r="I905" s="201"/>
    </row>
    <row r="906" spans="1:9">
      <c r="A906" s="311" t="s">
        <v>652</v>
      </c>
      <c r="B906" s="184"/>
      <c r="C906" s="184"/>
      <c r="D906" s="184"/>
      <c r="E906" s="180"/>
      <c r="F906" s="180"/>
      <c r="G906" s="180"/>
      <c r="H906" s="180"/>
      <c r="I906" s="463"/>
    </row>
    <row r="907" spans="1:9" ht="115.5" customHeight="1">
      <c r="A907" s="315" t="s">
        <v>26</v>
      </c>
      <c r="B907" s="157" t="s">
        <v>1315</v>
      </c>
      <c r="C907" s="157" t="s">
        <v>12</v>
      </c>
      <c r="D907" s="157" t="s">
        <v>1877</v>
      </c>
      <c r="E907" s="179" t="s">
        <v>2163</v>
      </c>
      <c r="F907" s="179"/>
      <c r="G907" s="179"/>
      <c r="H907" s="179"/>
      <c r="I907" s="201"/>
    </row>
    <row r="908" spans="1:9" ht="14.25" customHeight="1" thickBot="1">
      <c r="A908" s="251" t="s">
        <v>390</v>
      </c>
      <c r="B908" s="157">
        <v>0</v>
      </c>
      <c r="C908" s="157">
        <v>0</v>
      </c>
      <c r="D908" s="157">
        <v>0</v>
      </c>
      <c r="E908" s="179"/>
      <c r="F908" s="179"/>
      <c r="G908" s="179"/>
      <c r="H908" s="179"/>
      <c r="I908" s="201"/>
    </row>
    <row r="909" spans="1:9" ht="25.5">
      <c r="A909" s="311" t="s">
        <v>653</v>
      </c>
      <c r="B909" s="245"/>
      <c r="C909" s="184"/>
      <c r="D909" s="184" t="s">
        <v>1975</v>
      </c>
      <c r="E909" s="180" t="s">
        <v>1975</v>
      </c>
      <c r="F909" s="180"/>
      <c r="G909" s="180"/>
      <c r="H909" s="180"/>
      <c r="I909" s="463"/>
    </row>
    <row r="910" spans="1:9">
      <c r="A910" s="315" t="s">
        <v>391</v>
      </c>
      <c r="B910" s="234">
        <v>1</v>
      </c>
      <c r="C910" s="157">
        <v>1</v>
      </c>
      <c r="D910" s="157">
        <v>1</v>
      </c>
      <c r="E910" s="179">
        <v>1</v>
      </c>
      <c r="F910" s="179"/>
      <c r="G910" s="179"/>
      <c r="H910" s="179"/>
      <c r="I910" s="201"/>
    </row>
    <row r="911" spans="1:9" ht="51">
      <c r="A911" s="315" t="s">
        <v>26</v>
      </c>
      <c r="B911" s="234">
        <v>0</v>
      </c>
      <c r="C911" s="157">
        <v>0</v>
      </c>
      <c r="D911" s="157">
        <v>0</v>
      </c>
      <c r="E911" s="179" t="s">
        <v>2164</v>
      </c>
      <c r="F911" s="179"/>
      <c r="G911" s="179"/>
      <c r="H911" s="179"/>
      <c r="I911" s="201"/>
    </row>
    <row r="912" spans="1:9">
      <c r="A912" s="315" t="s">
        <v>392</v>
      </c>
      <c r="B912" s="234">
        <v>0</v>
      </c>
      <c r="C912" s="157">
        <v>0</v>
      </c>
      <c r="D912" s="157">
        <v>0</v>
      </c>
      <c r="E912" s="179">
        <v>0</v>
      </c>
      <c r="F912" s="179"/>
      <c r="G912" s="179"/>
      <c r="H912" s="179"/>
      <c r="I912" s="201"/>
    </row>
    <row r="913" spans="1:10" ht="6" customHeight="1">
      <c r="A913" s="310"/>
      <c r="B913" s="267"/>
    </row>
    <row r="914" spans="1:10" ht="20.25" customHeight="1">
      <c r="A914" s="388" t="s">
        <v>393</v>
      </c>
      <c r="B914" s="389"/>
      <c r="C914" s="390"/>
      <c r="D914" s="456"/>
      <c r="E914" s="390"/>
      <c r="F914" s="390"/>
      <c r="G914" s="390"/>
      <c r="H914" s="390"/>
      <c r="I914" s="390"/>
    </row>
    <row r="915" spans="1:10" ht="5.25" customHeight="1" thickBot="1">
      <c r="A915" s="366"/>
    </row>
    <row r="916" spans="1:10" s="391" customFormat="1" ht="18" customHeight="1" thickBot="1">
      <c r="A916" s="367" t="s">
        <v>68</v>
      </c>
      <c r="B916" s="563">
        <v>2013</v>
      </c>
      <c r="C916" s="564">
        <v>2014</v>
      </c>
      <c r="D916" s="563">
        <v>2015</v>
      </c>
      <c r="E916" s="553">
        <v>2016</v>
      </c>
      <c r="F916" s="564">
        <v>2017</v>
      </c>
      <c r="G916" s="564">
        <v>2018</v>
      </c>
      <c r="H916" s="564">
        <v>2019</v>
      </c>
      <c r="I916" s="565">
        <v>2020</v>
      </c>
      <c r="J916" s="889"/>
    </row>
    <row r="917" spans="1:10" s="391" customFormat="1" ht="15.95" customHeight="1">
      <c r="A917" s="566" t="s">
        <v>1242</v>
      </c>
      <c r="B917" s="567">
        <f>B924+B944+B967+B982</f>
        <v>14</v>
      </c>
      <c r="C917" s="567">
        <f>C924+C944+C967+C982</f>
        <v>14</v>
      </c>
      <c r="D917" s="567">
        <f>D924+D944+D967+D982</f>
        <v>14</v>
      </c>
      <c r="E917" s="555">
        <f>E924+E944+E967+E982</f>
        <v>14</v>
      </c>
      <c r="F917" s="569"/>
      <c r="G917" s="569"/>
      <c r="H917" s="569"/>
      <c r="I917" s="570"/>
      <c r="J917" s="900">
        <f>E917+E1002+E1077+E1184</f>
        <v>67</v>
      </c>
    </row>
    <row r="918" spans="1:10" s="391" customFormat="1" ht="15.95" customHeight="1">
      <c r="A918" s="571" t="s">
        <v>1266</v>
      </c>
      <c r="B918" s="572">
        <f t="shared" ref="B918:E919" si="13">B925+B945+B968+B983</f>
        <v>0</v>
      </c>
      <c r="C918" s="572">
        <f t="shared" si="13"/>
        <v>0</v>
      </c>
      <c r="D918" s="572">
        <f t="shared" si="13"/>
        <v>0</v>
      </c>
      <c r="E918" s="305">
        <f>E925+E945+E968+E983</f>
        <v>0</v>
      </c>
      <c r="F918" s="574"/>
      <c r="G918" s="574"/>
      <c r="H918" s="574"/>
      <c r="I918" s="575"/>
      <c r="J918" s="900">
        <f>E918+E1003+E1078+E1185</f>
        <v>4</v>
      </c>
    </row>
    <row r="919" spans="1:10" s="391" customFormat="1" ht="15.75" customHeight="1">
      <c r="A919" s="571" t="s">
        <v>1267</v>
      </c>
      <c r="B919" s="572">
        <v>11</v>
      </c>
      <c r="C919" s="572">
        <f t="shared" si="13"/>
        <v>11</v>
      </c>
      <c r="D919" s="572">
        <f t="shared" si="13"/>
        <v>12</v>
      </c>
      <c r="E919" s="305">
        <f t="shared" si="13"/>
        <v>14</v>
      </c>
      <c r="F919" s="574"/>
      <c r="G919" s="574"/>
      <c r="H919" s="574"/>
      <c r="I919" s="575"/>
      <c r="J919" s="900">
        <f>E919+E1004+E1079+E1186</f>
        <v>58</v>
      </c>
    </row>
    <row r="920" spans="1:10" s="391" customFormat="1" ht="15.75" customHeight="1">
      <c r="A920" s="296" t="s">
        <v>1881</v>
      </c>
      <c r="B920" s="572">
        <f>B927</f>
        <v>0</v>
      </c>
      <c r="C920" s="572">
        <f>C927</f>
        <v>0</v>
      </c>
      <c r="D920" s="572">
        <f>D927</f>
        <v>1</v>
      </c>
      <c r="E920" s="305">
        <f>E927</f>
        <v>0</v>
      </c>
      <c r="F920" s="573"/>
      <c r="G920" s="604"/>
      <c r="H920" s="604"/>
      <c r="I920" s="605"/>
      <c r="J920" s="900">
        <f>E920+E1005+E1080+E1187</f>
        <v>5</v>
      </c>
    </row>
    <row r="921" spans="1:10" s="391" customFormat="1" ht="15" customHeight="1" thickBot="1">
      <c r="A921" s="612" t="s">
        <v>1268</v>
      </c>
      <c r="B921" s="578">
        <f>B928+B947+B970</f>
        <v>3</v>
      </c>
      <c r="C921" s="578">
        <f>C928+C947+C970</f>
        <v>2</v>
      </c>
      <c r="D921" s="578">
        <f>D928+D947+D970</f>
        <v>1</v>
      </c>
      <c r="E921" s="870">
        <f>E928+E947+E970</f>
        <v>0</v>
      </c>
      <c r="F921" s="613"/>
      <c r="G921" s="579"/>
      <c r="H921" s="579"/>
      <c r="I921" s="527"/>
      <c r="J921" s="900">
        <f>E921+E1006+E1081+E1188</f>
        <v>0</v>
      </c>
    </row>
    <row r="922" spans="1:10" s="391" customFormat="1" ht="14.25" customHeight="1" thickBot="1">
      <c r="A922" s="580"/>
      <c r="B922" s="581"/>
      <c r="C922" s="582"/>
      <c r="D922" s="583"/>
      <c r="E922" s="582"/>
      <c r="F922" s="582"/>
      <c r="G922" s="582"/>
      <c r="H922" s="582"/>
      <c r="I922" s="582"/>
      <c r="J922" s="889"/>
    </row>
    <row r="923" spans="1:10" s="391" customFormat="1" ht="18" customHeight="1" thickBot="1">
      <c r="A923" s="589" t="s">
        <v>69</v>
      </c>
      <c r="B923" s="563">
        <v>2013</v>
      </c>
      <c r="C923" s="564">
        <v>2014</v>
      </c>
      <c r="D923" s="563">
        <v>2015</v>
      </c>
      <c r="E923" s="564">
        <v>2016</v>
      </c>
      <c r="F923" s="564">
        <v>2017</v>
      </c>
      <c r="G923" s="564">
        <v>2018</v>
      </c>
      <c r="H923" s="564">
        <v>2019</v>
      </c>
      <c r="I923" s="565">
        <v>2020</v>
      </c>
      <c r="J923" s="889"/>
    </row>
    <row r="924" spans="1:10" s="391" customFormat="1" ht="15.95" customHeight="1">
      <c r="A924" s="566" t="s">
        <v>1242</v>
      </c>
      <c r="B924" s="588">
        <v>4</v>
      </c>
      <c r="C924" s="568">
        <v>4</v>
      </c>
      <c r="D924" s="588">
        <v>4</v>
      </c>
      <c r="E924" s="588">
        <f>E925+E926+E927+E928</f>
        <v>4</v>
      </c>
      <c r="F924" s="569"/>
      <c r="G924" s="569"/>
      <c r="H924" s="569"/>
      <c r="I924" s="570"/>
      <c r="J924" s="889"/>
    </row>
    <row r="925" spans="1:10" s="391" customFormat="1" ht="15.95" customHeight="1">
      <c r="A925" s="571" t="s">
        <v>1266</v>
      </c>
      <c r="B925" s="572">
        <v>0</v>
      </c>
      <c r="C925" s="573">
        <v>0</v>
      </c>
      <c r="D925" s="572">
        <v>0</v>
      </c>
      <c r="E925" s="572">
        <v>0</v>
      </c>
      <c r="F925" s="574"/>
      <c r="G925" s="574"/>
      <c r="H925" s="574"/>
      <c r="I925" s="575"/>
      <c r="J925" s="889"/>
    </row>
    <row r="926" spans="1:10" s="391" customFormat="1" ht="15.75" customHeight="1">
      <c r="A926" s="571" t="s">
        <v>1267</v>
      </c>
      <c r="B926" s="572">
        <v>3</v>
      </c>
      <c r="C926" s="573">
        <v>3</v>
      </c>
      <c r="D926" s="572">
        <v>3</v>
      </c>
      <c r="E926" s="572">
        <v>4</v>
      </c>
      <c r="F926" s="574"/>
      <c r="G926" s="574"/>
      <c r="H926" s="574"/>
      <c r="I926" s="575"/>
      <c r="J926" s="889"/>
    </row>
    <row r="927" spans="1:10" s="391" customFormat="1" ht="15.75" customHeight="1">
      <c r="A927" s="470" t="s">
        <v>1881</v>
      </c>
      <c r="B927" s="471">
        <v>0</v>
      </c>
      <c r="C927" s="558">
        <v>0</v>
      </c>
      <c r="D927" s="471">
        <v>1</v>
      </c>
      <c r="E927" s="471">
        <v>0</v>
      </c>
      <c r="F927" s="604"/>
      <c r="G927" s="604"/>
      <c r="H927" s="604"/>
      <c r="I927" s="605"/>
      <c r="J927" s="889"/>
    </row>
    <row r="928" spans="1:10" s="391" customFormat="1" ht="17.25" customHeight="1" thickBot="1">
      <c r="A928" s="577" t="s">
        <v>1268</v>
      </c>
      <c r="B928" s="236">
        <v>1</v>
      </c>
      <c r="C928" s="30">
        <v>1</v>
      </c>
      <c r="D928" s="236">
        <v>0</v>
      </c>
      <c r="E928" s="236">
        <v>0</v>
      </c>
      <c r="F928" s="579"/>
      <c r="G928" s="579"/>
      <c r="H928" s="579"/>
      <c r="I928" s="527"/>
      <c r="J928" s="889"/>
    </row>
    <row r="929" spans="1:10" s="603" customFormat="1" ht="13.5" customHeight="1" thickBot="1">
      <c r="A929" s="19"/>
      <c r="B929" s="600"/>
      <c r="C929" s="601"/>
      <c r="D929" s="602"/>
      <c r="E929" s="601"/>
      <c r="F929" s="601"/>
      <c r="G929" s="601"/>
      <c r="H929" s="601"/>
      <c r="I929" s="601"/>
      <c r="J929" s="890"/>
    </row>
    <row r="930" spans="1:10" s="391" customFormat="1" ht="24" customHeight="1" thickBot="1">
      <c r="A930" s="606" t="s">
        <v>1269</v>
      </c>
      <c r="B930" s="585">
        <v>2013</v>
      </c>
      <c r="C930" s="586">
        <v>2014</v>
      </c>
      <c r="D930" s="585">
        <v>2015</v>
      </c>
      <c r="E930" s="586">
        <v>2016</v>
      </c>
      <c r="F930" s="586">
        <v>2017</v>
      </c>
      <c r="G930" s="586">
        <v>2018</v>
      </c>
      <c r="H930" s="586">
        <v>2019</v>
      </c>
      <c r="I930" s="587">
        <v>2020</v>
      </c>
      <c r="J930" s="889"/>
    </row>
    <row r="931" spans="1:10" ht="15" customHeight="1">
      <c r="A931" s="311" t="s">
        <v>654</v>
      </c>
      <c r="B931" s="184"/>
      <c r="C931" s="180"/>
      <c r="D931" s="184"/>
      <c r="E931" s="180"/>
      <c r="F931" s="180"/>
      <c r="G931" s="180"/>
      <c r="H931" s="180"/>
      <c r="I931" s="463"/>
    </row>
    <row r="932" spans="1:10" ht="54.75" customHeight="1" thickBot="1">
      <c r="A932" s="251" t="s">
        <v>394</v>
      </c>
      <c r="B932" s="157">
        <v>1</v>
      </c>
      <c r="C932" s="179">
        <v>1</v>
      </c>
      <c r="D932" s="157">
        <v>5</v>
      </c>
      <c r="E932" s="179" t="s">
        <v>2170</v>
      </c>
      <c r="F932" s="179"/>
      <c r="G932" s="179"/>
      <c r="H932" s="179"/>
      <c r="I932" s="201"/>
    </row>
    <row r="933" spans="1:10">
      <c r="A933" s="311" t="s">
        <v>655</v>
      </c>
      <c r="B933" s="245"/>
      <c r="C933" s="355"/>
      <c r="D933" s="184"/>
      <c r="E933" s="180"/>
      <c r="F933" s="180"/>
      <c r="G933" s="180"/>
      <c r="H933" s="180"/>
      <c r="I933" s="463"/>
    </row>
    <row r="934" spans="1:10">
      <c r="A934" s="315" t="s">
        <v>395</v>
      </c>
      <c r="B934" s="234">
        <v>1</v>
      </c>
      <c r="C934" s="354">
        <v>0</v>
      </c>
      <c r="D934" s="157">
        <v>0</v>
      </c>
      <c r="E934" s="179">
        <v>0</v>
      </c>
      <c r="F934" s="179"/>
      <c r="G934" s="179"/>
      <c r="H934" s="179"/>
      <c r="I934" s="201"/>
    </row>
    <row r="935" spans="1:10" ht="132" customHeight="1" thickBot="1">
      <c r="A935" s="251" t="s">
        <v>396</v>
      </c>
      <c r="B935" s="234">
        <v>1</v>
      </c>
      <c r="C935" s="354">
        <v>0</v>
      </c>
      <c r="D935" s="157">
        <v>2</v>
      </c>
      <c r="E935" s="179" t="s">
        <v>2341</v>
      </c>
      <c r="F935" s="179"/>
      <c r="G935" s="179"/>
      <c r="H935" s="179"/>
      <c r="I935" s="201"/>
    </row>
    <row r="936" spans="1:10" ht="80.25" customHeight="1">
      <c r="A936" s="311" t="s">
        <v>656</v>
      </c>
      <c r="B936" s="184" t="s">
        <v>1539</v>
      </c>
      <c r="C936" s="180" t="s">
        <v>1976</v>
      </c>
      <c r="D936" s="245" t="s">
        <v>1977</v>
      </c>
      <c r="E936" s="355" t="s">
        <v>2171</v>
      </c>
      <c r="F936" s="180"/>
      <c r="G936" s="180"/>
      <c r="H936" s="180"/>
      <c r="I936" s="463"/>
    </row>
    <row r="937" spans="1:10">
      <c r="A937" s="315" t="s">
        <v>397</v>
      </c>
      <c r="B937" s="157">
        <v>0</v>
      </c>
      <c r="C937" s="179">
        <v>4</v>
      </c>
      <c r="D937" s="234">
        <v>10</v>
      </c>
      <c r="E937" s="354">
        <v>30</v>
      </c>
      <c r="F937" s="179"/>
      <c r="G937" s="179"/>
      <c r="H937" s="179"/>
      <c r="I937" s="201"/>
    </row>
    <row r="938" spans="1:10" ht="13.5" thickBot="1">
      <c r="A938" s="375" t="s">
        <v>187</v>
      </c>
      <c r="B938" s="318">
        <v>0</v>
      </c>
      <c r="C938" s="873">
        <v>4</v>
      </c>
      <c r="D938" s="459">
        <v>10</v>
      </c>
      <c r="E938" s="878">
        <v>30</v>
      </c>
      <c r="F938" s="873"/>
      <c r="G938" s="873"/>
      <c r="H938" s="873"/>
      <c r="I938" s="487"/>
    </row>
    <row r="939" spans="1:10" ht="15.75" customHeight="1">
      <c r="A939" s="311" t="s">
        <v>657</v>
      </c>
      <c r="B939" s="615"/>
      <c r="C939" s="342"/>
      <c r="D939" s="245"/>
      <c r="E939" s="355"/>
      <c r="F939" s="180"/>
      <c r="G939" s="180"/>
      <c r="H939" s="180"/>
      <c r="I939" s="463"/>
    </row>
    <row r="940" spans="1:10" ht="140.25">
      <c r="A940" s="315" t="s">
        <v>398</v>
      </c>
      <c r="B940" s="241">
        <v>0</v>
      </c>
      <c r="C940" s="343">
        <v>0</v>
      </c>
      <c r="D940" s="354" t="s">
        <v>2342</v>
      </c>
      <c r="E940" s="354" t="s">
        <v>2342</v>
      </c>
      <c r="F940" s="179"/>
      <c r="G940" s="179"/>
      <c r="H940" s="179"/>
      <c r="I940" s="201"/>
    </row>
    <row r="941" spans="1:10" ht="13.5" thickBot="1">
      <c r="A941" s="251" t="s">
        <v>399</v>
      </c>
      <c r="B941" s="246">
        <v>0</v>
      </c>
      <c r="C941" s="561">
        <v>0</v>
      </c>
      <c r="D941" s="309">
        <v>0</v>
      </c>
      <c r="E941" s="496">
        <v>4</v>
      </c>
      <c r="F941" s="28"/>
      <c r="G941" s="28"/>
      <c r="H941" s="28"/>
      <c r="I941" s="29"/>
    </row>
    <row r="942" spans="1:10" s="391" customFormat="1" ht="13.5" thickBot="1">
      <c r="A942" s="590"/>
      <c r="B942" s="581"/>
      <c r="C942" s="582"/>
      <c r="D942" s="583"/>
      <c r="E942" s="582"/>
      <c r="F942" s="582"/>
      <c r="G942" s="582"/>
      <c r="H942" s="582"/>
      <c r="I942" s="582"/>
      <c r="J942" s="889"/>
    </row>
    <row r="943" spans="1:10" s="391" customFormat="1" ht="13.5" thickBot="1">
      <c r="A943" s="584" t="s">
        <v>70</v>
      </c>
      <c r="B943" s="585">
        <v>2013</v>
      </c>
      <c r="C943" s="586">
        <v>2014</v>
      </c>
      <c r="D943" s="585">
        <v>2015</v>
      </c>
      <c r="E943" s="586">
        <v>2016</v>
      </c>
      <c r="F943" s="586">
        <v>2017</v>
      </c>
      <c r="G943" s="586">
        <v>2018</v>
      </c>
      <c r="H943" s="586">
        <v>2019</v>
      </c>
      <c r="I943" s="587">
        <v>2020</v>
      </c>
      <c r="J943" s="889"/>
    </row>
    <row r="944" spans="1:10" s="391" customFormat="1" ht="15.95" customHeight="1">
      <c r="A944" s="566" t="s">
        <v>1242</v>
      </c>
      <c r="B944" s="588">
        <v>4</v>
      </c>
      <c r="C944" s="588">
        <v>4</v>
      </c>
      <c r="D944" s="588">
        <v>4</v>
      </c>
      <c r="E944" s="588">
        <v>4</v>
      </c>
      <c r="F944" s="569"/>
      <c r="G944" s="569"/>
      <c r="H944" s="569"/>
      <c r="I944" s="570"/>
      <c r="J944" s="889"/>
    </row>
    <row r="945" spans="1:10" s="391" customFormat="1" ht="15.95" customHeight="1">
      <c r="A945" s="571" t="s">
        <v>1266</v>
      </c>
      <c r="B945" s="572">
        <v>0</v>
      </c>
      <c r="C945" s="572">
        <v>0</v>
      </c>
      <c r="D945" s="572">
        <v>0</v>
      </c>
      <c r="E945" s="572">
        <v>0</v>
      </c>
      <c r="F945" s="574"/>
      <c r="G945" s="574"/>
      <c r="H945" s="574"/>
      <c r="I945" s="575"/>
      <c r="J945" s="889"/>
    </row>
    <row r="946" spans="1:10" s="391" customFormat="1" ht="15.75" customHeight="1">
      <c r="A946" s="571" t="s">
        <v>1267</v>
      </c>
      <c r="B946" s="572">
        <v>3</v>
      </c>
      <c r="C946" s="572">
        <v>3</v>
      </c>
      <c r="D946" s="572">
        <v>3</v>
      </c>
      <c r="E946" s="572">
        <v>4</v>
      </c>
      <c r="F946" s="574"/>
      <c r="G946" s="574"/>
      <c r="H946" s="574"/>
      <c r="I946" s="575"/>
      <c r="J946" s="889"/>
    </row>
    <row r="947" spans="1:10" s="391" customFormat="1" ht="14.25" customHeight="1" thickBot="1">
      <c r="A947" s="577" t="s">
        <v>1268</v>
      </c>
      <c r="B947" s="236">
        <v>1</v>
      </c>
      <c r="C947" s="236">
        <v>1</v>
      </c>
      <c r="D947" s="236">
        <v>1</v>
      </c>
      <c r="E947" s="236">
        <v>0</v>
      </c>
      <c r="F947" s="579"/>
      <c r="G947" s="579"/>
      <c r="H947" s="579"/>
      <c r="I947" s="527"/>
      <c r="J947" s="889"/>
    </row>
    <row r="948" spans="1:10" s="391" customFormat="1" ht="13.5" customHeight="1" thickBot="1">
      <c r="A948" s="591"/>
      <c r="B948" s="592"/>
      <c r="C948" s="593"/>
      <c r="D948" s="594"/>
      <c r="E948" s="593"/>
      <c r="F948" s="593"/>
      <c r="G948" s="593"/>
      <c r="H948" s="593"/>
      <c r="I948" s="593"/>
      <c r="J948" s="889"/>
    </row>
    <row r="949" spans="1:10" ht="24" customHeight="1" thickBot="1">
      <c r="A949" s="373" t="s">
        <v>1269</v>
      </c>
      <c r="B949" s="879">
        <v>2013</v>
      </c>
      <c r="C949" s="875">
        <v>2014</v>
      </c>
      <c r="D949" s="879">
        <v>2015</v>
      </c>
      <c r="E949" s="875">
        <v>2016</v>
      </c>
      <c r="F949" s="875">
        <v>2017</v>
      </c>
      <c r="G949" s="875">
        <v>2018</v>
      </c>
      <c r="H949" s="875">
        <v>2019</v>
      </c>
      <c r="I949" s="464">
        <v>2020</v>
      </c>
    </row>
    <row r="950" spans="1:10" ht="28.5" customHeight="1">
      <c r="A950" s="311" t="s">
        <v>658</v>
      </c>
      <c r="B950" s="184"/>
      <c r="C950" s="355"/>
      <c r="D950" s="245"/>
      <c r="E950" s="355"/>
      <c r="F950" s="180"/>
      <c r="G950" s="180"/>
      <c r="H950" s="180"/>
      <c r="I950" s="463"/>
    </row>
    <row r="951" spans="1:10" ht="19.5" customHeight="1">
      <c r="A951" s="315" t="s">
        <v>400</v>
      </c>
      <c r="B951" s="428">
        <v>3.5</v>
      </c>
      <c r="C951" s="234"/>
      <c r="D951" s="234"/>
      <c r="E951" s="354"/>
      <c r="F951" s="179"/>
      <c r="G951" s="179"/>
      <c r="H951" s="179"/>
      <c r="I951" s="201"/>
    </row>
    <row r="952" spans="1:10" ht="15.75" customHeight="1">
      <c r="A952" s="315" t="s">
        <v>401</v>
      </c>
      <c r="B952" s="428">
        <v>2</v>
      </c>
      <c r="C952" s="1010" t="s">
        <v>2343</v>
      </c>
      <c r="D952" s="1026"/>
      <c r="E952" s="1027"/>
      <c r="F952" s="179"/>
      <c r="G952" s="179"/>
      <c r="H952" s="179"/>
      <c r="I952" s="201"/>
    </row>
    <row r="953" spans="1:10" ht="56.25" customHeight="1">
      <c r="A953" s="315" t="s">
        <v>402</v>
      </c>
      <c r="B953" s="428">
        <v>1.4</v>
      </c>
      <c r="C953" s="1010" t="s">
        <v>1706</v>
      </c>
      <c r="D953" s="1011"/>
      <c r="E953" s="354" t="s">
        <v>2215</v>
      </c>
      <c r="F953" s="179"/>
      <c r="G953" s="179"/>
      <c r="H953" s="179"/>
      <c r="I953" s="201"/>
    </row>
    <row r="954" spans="1:10" ht="28.5" customHeight="1">
      <c r="A954" s="315" t="s">
        <v>403</v>
      </c>
      <c r="B954" s="428">
        <v>2.2000000000000002</v>
      </c>
      <c r="C954" s="1010" t="s">
        <v>1978</v>
      </c>
      <c r="D954" s="1012"/>
      <c r="E954" s="354" t="s">
        <v>1831</v>
      </c>
      <c r="F954" s="179"/>
      <c r="G954" s="179"/>
      <c r="H954" s="179"/>
      <c r="I954" s="201"/>
    </row>
    <row r="955" spans="1:10" ht="15.6" customHeight="1">
      <c r="A955" s="315" t="s">
        <v>404</v>
      </c>
      <c r="B955" s="428">
        <v>1.3</v>
      </c>
      <c r="C955" s="234" t="s">
        <v>1707</v>
      </c>
      <c r="D955" s="234" t="s">
        <v>1918</v>
      </c>
      <c r="E955" s="354"/>
      <c r="F955" s="179"/>
      <c r="G955" s="179"/>
      <c r="H955" s="179"/>
      <c r="I955" s="201"/>
    </row>
    <row r="956" spans="1:10" ht="38.25" customHeight="1">
      <c r="A956" s="315" t="s">
        <v>405</v>
      </c>
      <c r="B956" s="428">
        <v>2.5</v>
      </c>
      <c r="C956" s="345" t="s">
        <v>1621</v>
      </c>
      <c r="D956" s="234">
        <v>0</v>
      </c>
      <c r="E956" s="354" t="s">
        <v>2216</v>
      </c>
      <c r="F956" s="179"/>
      <c r="G956" s="179"/>
      <c r="H956" s="179"/>
      <c r="I956" s="201"/>
    </row>
    <row r="957" spans="1:10" ht="45" customHeight="1" thickBot="1">
      <c r="A957" s="251" t="s">
        <v>406</v>
      </c>
      <c r="B957" s="429">
        <v>3</v>
      </c>
      <c r="C957" s="234">
        <v>1</v>
      </c>
      <c r="D957" s="234">
        <v>0</v>
      </c>
      <c r="E957" s="354" t="s">
        <v>2217</v>
      </c>
      <c r="F957" s="179"/>
      <c r="G957" s="179"/>
      <c r="H957" s="179"/>
      <c r="I957" s="201"/>
    </row>
    <row r="958" spans="1:10">
      <c r="A958" s="311" t="s">
        <v>659</v>
      </c>
      <c r="B958" s="247"/>
      <c r="C958" s="247"/>
      <c r="D958" s="184"/>
      <c r="E958" s="355"/>
      <c r="F958" s="180"/>
      <c r="G958" s="180"/>
      <c r="H958" s="180"/>
      <c r="I958" s="463"/>
    </row>
    <row r="959" spans="1:10" ht="39" thickBot="1">
      <c r="A959" s="315" t="s">
        <v>407</v>
      </c>
      <c r="B959" s="248" t="s">
        <v>1921</v>
      </c>
      <c r="C959" s="248" t="s">
        <v>1920</v>
      </c>
      <c r="D959" s="157" t="s">
        <v>1919</v>
      </c>
      <c r="E959" s="354" t="s">
        <v>2218</v>
      </c>
      <c r="F959" s="179"/>
      <c r="G959" s="179"/>
      <c r="H959" s="179"/>
      <c r="I959" s="201"/>
    </row>
    <row r="960" spans="1:10" ht="121.5" customHeight="1">
      <c r="A960" s="311" t="s">
        <v>660</v>
      </c>
      <c r="B960" s="413" t="s">
        <v>1709</v>
      </c>
      <c r="C960" s="413" t="s">
        <v>1708</v>
      </c>
      <c r="D960" s="184" t="s">
        <v>1744</v>
      </c>
      <c r="E960" s="180" t="s">
        <v>2344</v>
      </c>
      <c r="F960" s="180"/>
      <c r="G960" s="180"/>
      <c r="H960" s="180"/>
      <c r="I960" s="463"/>
    </row>
    <row r="961" spans="1:10" ht="16.5" customHeight="1" thickBot="1">
      <c r="A961" s="315" t="s">
        <v>71</v>
      </c>
      <c r="B961" s="157">
        <v>0</v>
      </c>
      <c r="C961" s="157">
        <v>0</v>
      </c>
      <c r="D961" s="157">
        <v>0</v>
      </c>
      <c r="E961" s="179">
        <v>0</v>
      </c>
      <c r="F961" s="179"/>
      <c r="G961" s="179"/>
      <c r="H961" s="179"/>
      <c r="I961" s="201"/>
    </row>
    <row r="962" spans="1:10" ht="51">
      <c r="A962" s="311" t="s">
        <v>661</v>
      </c>
      <c r="B962" s="240"/>
      <c r="C962" s="240"/>
      <c r="D962" s="240"/>
      <c r="E962" s="180" t="s">
        <v>2172</v>
      </c>
      <c r="F962" s="180"/>
      <c r="G962" s="180"/>
      <c r="H962" s="180"/>
      <c r="I962" s="463"/>
    </row>
    <row r="963" spans="1:10">
      <c r="A963" s="315" t="s">
        <v>408</v>
      </c>
      <c r="B963" s="241">
        <v>0</v>
      </c>
      <c r="C963" s="241">
        <v>0</v>
      </c>
      <c r="D963" s="241">
        <v>0</v>
      </c>
      <c r="E963" s="179">
        <v>0</v>
      </c>
      <c r="F963" s="179"/>
      <c r="G963" s="179"/>
      <c r="H963" s="179"/>
      <c r="I963" s="201"/>
    </row>
    <row r="964" spans="1:10" ht="13.5" thickBot="1">
      <c r="A964" s="251" t="s">
        <v>73</v>
      </c>
      <c r="B964" s="246">
        <v>0</v>
      </c>
      <c r="C964" s="415">
        <v>0</v>
      </c>
      <c r="D964" s="415">
        <v>0</v>
      </c>
      <c r="E964" s="28">
        <v>0</v>
      </c>
      <c r="F964" s="28"/>
      <c r="G964" s="28"/>
      <c r="H964" s="28"/>
      <c r="I964" s="29"/>
    </row>
    <row r="965" spans="1:10" s="391" customFormat="1" ht="13.5" thickBot="1">
      <c r="A965" s="590"/>
      <c r="B965" s="581"/>
      <c r="C965" s="582"/>
      <c r="D965" s="583"/>
      <c r="E965" s="582"/>
      <c r="F965" s="582"/>
      <c r="G965" s="582"/>
      <c r="H965" s="582"/>
      <c r="I965" s="582"/>
      <c r="J965" s="889"/>
    </row>
    <row r="966" spans="1:10" s="391" customFormat="1" ht="13.5" thickBot="1">
      <c r="A966" s="589" t="s">
        <v>72</v>
      </c>
      <c r="B966" s="563">
        <v>2013</v>
      </c>
      <c r="C966" s="564">
        <v>2014</v>
      </c>
      <c r="D966" s="563">
        <v>2015</v>
      </c>
      <c r="E966" s="564">
        <v>2016</v>
      </c>
      <c r="F966" s="564">
        <v>2017</v>
      </c>
      <c r="G966" s="564">
        <v>2018</v>
      </c>
      <c r="H966" s="564">
        <v>2019</v>
      </c>
      <c r="I966" s="565">
        <v>2020</v>
      </c>
      <c r="J966" s="889"/>
    </row>
    <row r="967" spans="1:10" s="391" customFormat="1" ht="15.95" customHeight="1">
      <c r="A967" s="566" t="s">
        <v>1242</v>
      </c>
      <c r="B967" s="588">
        <v>3</v>
      </c>
      <c r="C967" s="568">
        <v>3</v>
      </c>
      <c r="D967" s="588">
        <v>3</v>
      </c>
      <c r="E967" s="588">
        <v>3</v>
      </c>
      <c r="F967" s="569"/>
      <c r="G967" s="569"/>
      <c r="H967" s="569"/>
      <c r="I967" s="570"/>
      <c r="J967" s="889"/>
    </row>
    <row r="968" spans="1:10" s="391" customFormat="1" ht="15.95" customHeight="1">
      <c r="A968" s="571" t="s">
        <v>1266</v>
      </c>
      <c r="B968" s="572">
        <v>0</v>
      </c>
      <c r="C968" s="573">
        <v>0</v>
      </c>
      <c r="D968" s="572">
        <v>0</v>
      </c>
      <c r="E968" s="572">
        <v>0</v>
      </c>
      <c r="F968" s="574"/>
      <c r="G968" s="574"/>
      <c r="H968" s="574"/>
      <c r="I968" s="575"/>
      <c r="J968" s="889"/>
    </row>
    <row r="969" spans="1:10" s="391" customFormat="1" ht="15.75" customHeight="1">
      <c r="A969" s="571" t="s">
        <v>1267</v>
      </c>
      <c r="B969" s="572">
        <v>2</v>
      </c>
      <c r="C969" s="573">
        <v>3</v>
      </c>
      <c r="D969" s="572">
        <v>3</v>
      </c>
      <c r="E969" s="572">
        <v>3</v>
      </c>
      <c r="F969" s="574"/>
      <c r="G969" s="574"/>
      <c r="H969" s="574"/>
      <c r="I969" s="575"/>
      <c r="J969" s="889"/>
    </row>
    <row r="970" spans="1:10" s="391" customFormat="1" ht="18" customHeight="1" thickBot="1">
      <c r="A970" s="577" t="s">
        <v>1268</v>
      </c>
      <c r="B970" s="236">
        <v>1</v>
      </c>
      <c r="C970" s="30">
        <v>0</v>
      </c>
      <c r="D970" s="236">
        <v>0</v>
      </c>
      <c r="E970" s="236">
        <v>0</v>
      </c>
      <c r="F970" s="579"/>
      <c r="G970" s="579"/>
      <c r="H970" s="579"/>
      <c r="I970" s="527"/>
      <c r="J970" s="889"/>
    </row>
    <row r="971" spans="1:10" s="391" customFormat="1" ht="13.5" customHeight="1" thickBot="1">
      <c r="A971" s="591"/>
      <c r="B971" s="592"/>
      <c r="C971" s="593"/>
      <c r="D971" s="594"/>
      <c r="E971" s="593"/>
      <c r="F971" s="593"/>
      <c r="G971" s="593"/>
      <c r="H971" s="593"/>
      <c r="I971" s="593"/>
      <c r="J971" s="889"/>
    </row>
    <row r="972" spans="1:10" ht="24" customHeight="1" thickBot="1">
      <c r="A972" s="379" t="s">
        <v>1269</v>
      </c>
      <c r="B972" s="232">
        <v>2013</v>
      </c>
      <c r="C972" s="175">
        <v>2014</v>
      </c>
      <c r="D972" s="232">
        <v>2015</v>
      </c>
      <c r="E972" s="175">
        <v>2016</v>
      </c>
      <c r="F972" s="175">
        <v>2017</v>
      </c>
      <c r="G972" s="175">
        <v>2018</v>
      </c>
      <c r="H972" s="175">
        <v>2019</v>
      </c>
      <c r="I972" s="465">
        <v>2020</v>
      </c>
    </row>
    <row r="973" spans="1:10" ht="14.25" customHeight="1">
      <c r="A973" s="311" t="s">
        <v>662</v>
      </c>
      <c r="B973" s="184"/>
      <c r="C973" s="184"/>
      <c r="D973" s="184"/>
      <c r="E973" s="180"/>
      <c r="F973" s="180"/>
      <c r="G973" s="180"/>
      <c r="H973" s="180"/>
      <c r="I973" s="463"/>
    </row>
    <row r="974" spans="1:10" ht="66.75" customHeight="1">
      <c r="A974" s="315" t="s">
        <v>409</v>
      </c>
      <c r="B974" s="157">
        <v>11</v>
      </c>
      <c r="C974" s="157">
        <v>9</v>
      </c>
      <c r="D974" s="836" t="s">
        <v>2345</v>
      </c>
      <c r="E974" s="183" t="s">
        <v>2172</v>
      </c>
      <c r="F974" s="179"/>
      <c r="G974" s="179"/>
      <c r="H974" s="179"/>
      <c r="I974" s="201"/>
    </row>
    <row r="975" spans="1:10" ht="14.25" customHeight="1" thickBot="1">
      <c r="A975" s="251" t="s">
        <v>410</v>
      </c>
      <c r="B975" s="157">
        <v>1</v>
      </c>
      <c r="C975" s="157">
        <v>1</v>
      </c>
      <c r="D975" s="321">
        <v>1</v>
      </c>
      <c r="E975" s="179">
        <v>6</v>
      </c>
      <c r="F975" s="179"/>
      <c r="G975" s="179"/>
      <c r="H975" s="179"/>
      <c r="I975" s="201"/>
    </row>
    <row r="976" spans="1:10" ht="15.75" customHeight="1">
      <c r="A976" s="311" t="s">
        <v>663</v>
      </c>
      <c r="B976" s="245"/>
      <c r="C976" s="184"/>
      <c r="D976" s="184"/>
      <c r="E976" s="180"/>
      <c r="F976" s="180"/>
      <c r="G976" s="180"/>
      <c r="H976" s="180"/>
      <c r="I976" s="463"/>
    </row>
    <row r="977" spans="1:10" ht="15" customHeight="1" thickBot="1">
      <c r="A977" s="251" t="s">
        <v>326</v>
      </c>
      <c r="B977" s="234">
        <v>0</v>
      </c>
      <c r="C977" s="157">
        <v>1</v>
      </c>
      <c r="D977" s="157">
        <v>1</v>
      </c>
      <c r="E977" s="179">
        <v>1</v>
      </c>
      <c r="F977" s="179"/>
      <c r="G977" s="179"/>
      <c r="H977" s="179"/>
      <c r="I977" s="201"/>
    </row>
    <row r="978" spans="1:10" ht="15.75" customHeight="1">
      <c r="A978" s="311" t="s">
        <v>664</v>
      </c>
      <c r="B978" s="184"/>
      <c r="C978" s="184"/>
      <c r="D978" s="184"/>
      <c r="E978" s="180"/>
      <c r="F978" s="180"/>
      <c r="G978" s="180"/>
      <c r="H978" s="180"/>
      <c r="I978" s="463"/>
    </row>
    <row r="979" spans="1:10" ht="20.25" customHeight="1" thickBot="1">
      <c r="A979" s="251" t="s">
        <v>411</v>
      </c>
      <c r="B979" s="313" t="s">
        <v>1711</v>
      </c>
      <c r="C979" s="313" t="s">
        <v>1710</v>
      </c>
      <c r="D979" s="231" t="s">
        <v>1745</v>
      </c>
      <c r="E979" s="28" t="s">
        <v>2173</v>
      </c>
      <c r="F979" s="28"/>
      <c r="G979" s="28"/>
      <c r="H979" s="28"/>
      <c r="I979" s="29"/>
    </row>
    <row r="980" spans="1:10" s="391" customFormat="1" ht="13.5" thickBot="1">
      <c r="A980" s="590"/>
      <c r="B980" s="581"/>
      <c r="C980" s="582"/>
      <c r="D980" s="583"/>
      <c r="E980" s="582"/>
      <c r="F980" s="582"/>
      <c r="G980" s="582"/>
      <c r="H980" s="582"/>
      <c r="I980" s="582"/>
      <c r="J980" s="889"/>
    </row>
    <row r="981" spans="1:10" s="391" customFormat="1" ht="13.5" thickBot="1">
      <c r="A981" s="589" t="s">
        <v>74</v>
      </c>
      <c r="B981" s="563">
        <v>2013</v>
      </c>
      <c r="C981" s="564">
        <v>2014</v>
      </c>
      <c r="D981" s="563">
        <v>2015</v>
      </c>
      <c r="E981" s="564">
        <v>2016</v>
      </c>
      <c r="F981" s="564">
        <v>2017</v>
      </c>
      <c r="G981" s="564">
        <v>2018</v>
      </c>
      <c r="H981" s="564">
        <v>2019</v>
      </c>
      <c r="I981" s="565">
        <v>2020</v>
      </c>
      <c r="J981" s="889"/>
    </row>
    <row r="982" spans="1:10" s="391" customFormat="1" ht="15.95" customHeight="1">
      <c r="A982" s="566" t="s">
        <v>1242</v>
      </c>
      <c r="B982" s="588">
        <v>3</v>
      </c>
      <c r="C982" s="588">
        <v>3</v>
      </c>
      <c r="D982" s="588">
        <v>3</v>
      </c>
      <c r="E982" s="588">
        <v>3</v>
      </c>
      <c r="F982" s="569"/>
      <c r="G982" s="569"/>
      <c r="H982" s="569"/>
      <c r="I982" s="570"/>
      <c r="J982" s="889"/>
    </row>
    <row r="983" spans="1:10" s="391" customFormat="1" ht="15.95" customHeight="1">
      <c r="A983" s="571" t="s">
        <v>1266</v>
      </c>
      <c r="B983" s="572">
        <v>0</v>
      </c>
      <c r="C983" s="572">
        <v>0</v>
      </c>
      <c r="D983" s="572">
        <v>0</v>
      </c>
      <c r="E983" s="572">
        <v>0</v>
      </c>
      <c r="F983" s="574"/>
      <c r="G983" s="574"/>
      <c r="H983" s="574"/>
      <c r="I983" s="575"/>
      <c r="J983" s="889"/>
    </row>
    <row r="984" spans="1:10" s="391" customFormat="1" ht="12.75" customHeight="1">
      <c r="A984" s="571" t="s">
        <v>1267</v>
      </c>
      <c r="B984" s="572">
        <v>2</v>
      </c>
      <c r="C984" s="572">
        <v>2</v>
      </c>
      <c r="D984" s="572">
        <v>3</v>
      </c>
      <c r="E984" s="572">
        <v>3</v>
      </c>
      <c r="F984" s="574"/>
      <c r="G984" s="574"/>
      <c r="H984" s="574"/>
      <c r="I984" s="575"/>
      <c r="J984" s="889"/>
    </row>
    <row r="985" spans="1:10" s="391" customFormat="1" ht="14.25" customHeight="1" thickBot="1">
      <c r="A985" s="577" t="s">
        <v>1268</v>
      </c>
      <c r="B985" s="236">
        <v>1</v>
      </c>
      <c r="C985" s="236">
        <v>1</v>
      </c>
      <c r="D985" s="236">
        <v>0</v>
      </c>
      <c r="E985" s="236">
        <v>0</v>
      </c>
      <c r="F985" s="579"/>
      <c r="G985" s="579"/>
      <c r="H985" s="579"/>
      <c r="I985" s="527"/>
      <c r="J985" s="889"/>
    </row>
    <row r="986" spans="1:10" s="603" customFormat="1" ht="14.25" customHeight="1" thickBot="1">
      <c r="A986" s="19"/>
      <c r="B986" s="600"/>
      <c r="C986" s="601"/>
      <c r="D986" s="602"/>
      <c r="E986" s="601"/>
      <c r="F986" s="601"/>
      <c r="G986" s="601"/>
      <c r="H986" s="601"/>
      <c r="I986" s="601"/>
      <c r="J986" s="890"/>
    </row>
    <row r="987" spans="1:10" ht="24" customHeight="1" thickBot="1">
      <c r="A987" s="379" t="s">
        <v>1269</v>
      </c>
      <c r="B987" s="232">
        <v>2013</v>
      </c>
      <c r="C987" s="175">
        <v>2014</v>
      </c>
      <c r="D987" s="232">
        <v>2015</v>
      </c>
      <c r="E987" s="175">
        <v>2016</v>
      </c>
      <c r="F987" s="175">
        <v>2017</v>
      </c>
      <c r="G987" s="175">
        <v>2018</v>
      </c>
      <c r="H987" s="175">
        <v>2019</v>
      </c>
      <c r="I987" s="465">
        <v>2020</v>
      </c>
    </row>
    <row r="988" spans="1:10" ht="25.5">
      <c r="A988" s="311" t="s">
        <v>665</v>
      </c>
      <c r="B988" s="240"/>
      <c r="C988" s="240"/>
      <c r="D988" s="184"/>
      <c r="E988" s="180"/>
      <c r="F988" s="180"/>
      <c r="G988" s="180"/>
      <c r="H988" s="180"/>
      <c r="I988" s="463"/>
    </row>
    <row r="989" spans="1:10" ht="51" customHeight="1">
      <c r="A989" s="315" t="s">
        <v>412</v>
      </c>
      <c r="B989" s="275">
        <v>0</v>
      </c>
      <c r="C989" s="275">
        <v>0</v>
      </c>
      <c r="D989" s="321" t="s">
        <v>1746</v>
      </c>
      <c r="E989" s="183" t="s">
        <v>2172</v>
      </c>
      <c r="F989" s="183"/>
      <c r="G989" s="183"/>
      <c r="H989" s="183"/>
      <c r="I989" s="201"/>
    </row>
    <row r="990" spans="1:10" ht="27.75" customHeight="1" thickBot="1">
      <c r="A990" s="251" t="s">
        <v>413</v>
      </c>
      <c r="B990" s="241">
        <v>0</v>
      </c>
      <c r="C990" s="241">
        <v>0</v>
      </c>
      <c r="D990" s="157">
        <v>0</v>
      </c>
      <c r="E990" s="179" t="s">
        <v>2174</v>
      </c>
      <c r="F990" s="179"/>
      <c r="G990" s="179"/>
      <c r="H990" s="179"/>
      <c r="I990" s="201"/>
    </row>
    <row r="991" spans="1:10" ht="25.5">
      <c r="A991" s="311" t="s">
        <v>666</v>
      </c>
      <c r="B991" s="184"/>
      <c r="C991" s="180"/>
      <c r="D991" s="184"/>
      <c r="E991" s="180"/>
      <c r="F991" s="180"/>
      <c r="G991" s="180"/>
      <c r="H991" s="180"/>
      <c r="I991" s="463"/>
    </row>
    <row r="992" spans="1:10" ht="53.25" customHeight="1">
      <c r="A992" s="315" t="s">
        <v>414</v>
      </c>
      <c r="B992" s="185">
        <v>0</v>
      </c>
      <c r="C992" s="248">
        <v>0</v>
      </c>
      <c r="D992" s="157" t="s">
        <v>2175</v>
      </c>
      <c r="E992" s="157" t="s">
        <v>2175</v>
      </c>
      <c r="F992" s="179"/>
      <c r="G992" s="179"/>
      <c r="H992" s="179"/>
      <c r="I992" s="201"/>
    </row>
    <row r="993" spans="1:10" ht="14.25" customHeight="1">
      <c r="A993" s="315" t="s">
        <v>415</v>
      </c>
      <c r="B993" s="185">
        <v>5</v>
      </c>
      <c r="C993" s="185">
        <v>4</v>
      </c>
      <c r="D993" s="271"/>
      <c r="E993" s="157">
        <v>38</v>
      </c>
      <c r="F993" s="179"/>
      <c r="G993" s="179"/>
      <c r="H993" s="179"/>
      <c r="I993" s="201"/>
    </row>
    <row r="994" spans="1:10" ht="37.5" customHeight="1">
      <c r="A994" s="315" t="s">
        <v>416</v>
      </c>
      <c r="B994" s="157">
        <v>6</v>
      </c>
      <c r="C994" s="185">
        <v>6</v>
      </c>
      <c r="D994" s="868" t="s">
        <v>1882</v>
      </c>
      <c r="E994" s="454" t="s">
        <v>1882</v>
      </c>
      <c r="F994" s="179"/>
      <c r="G994" s="179"/>
      <c r="H994" s="179"/>
      <c r="I994" s="201"/>
    </row>
    <row r="995" spans="1:10">
      <c r="A995" s="315" t="s">
        <v>417</v>
      </c>
      <c r="B995" s="185">
        <v>23</v>
      </c>
      <c r="C995" s="185">
        <v>28</v>
      </c>
      <c r="D995" s="271">
        <v>20</v>
      </c>
      <c r="E995" s="157">
        <v>31</v>
      </c>
      <c r="F995" s="179"/>
      <c r="G995" s="179"/>
      <c r="H995" s="179"/>
      <c r="I995" s="201"/>
    </row>
    <row r="996" spans="1:10">
      <c r="A996" s="315" t="s">
        <v>1540</v>
      </c>
      <c r="B996" s="185">
        <v>26</v>
      </c>
      <c r="C996" s="185">
        <v>4</v>
      </c>
      <c r="D996" s="271">
        <v>7</v>
      </c>
      <c r="E996" s="157">
        <v>24</v>
      </c>
      <c r="F996" s="179"/>
      <c r="G996" s="179"/>
      <c r="H996" s="179"/>
      <c r="I996" s="201"/>
    </row>
    <row r="997" spans="1:10" ht="13.5" thickBot="1">
      <c r="A997" s="251" t="s">
        <v>418</v>
      </c>
      <c r="B997" s="398">
        <v>29</v>
      </c>
      <c r="C997" s="186">
        <v>13</v>
      </c>
      <c r="D997" s="271">
        <v>10</v>
      </c>
      <c r="E997" s="233">
        <v>15</v>
      </c>
      <c r="F997" s="179"/>
      <c r="G997" s="179"/>
      <c r="H997" s="179"/>
      <c r="I997" s="201"/>
    </row>
    <row r="998" spans="1:10">
      <c r="A998" s="311" t="s">
        <v>667</v>
      </c>
      <c r="B998" s="184"/>
      <c r="C998" s="180"/>
      <c r="D998" s="184"/>
      <c r="E998" s="180"/>
      <c r="F998" s="180"/>
      <c r="G998" s="180"/>
      <c r="H998" s="180"/>
      <c r="I998" s="463"/>
    </row>
    <row r="999" spans="1:10" ht="13.5" thickBot="1">
      <c r="A999" s="251" t="s">
        <v>419</v>
      </c>
      <c r="B999" s="313">
        <v>8</v>
      </c>
      <c r="C999" s="236">
        <v>8</v>
      </c>
      <c r="D999" s="231">
        <v>8</v>
      </c>
      <c r="E999" s="28">
        <v>14</v>
      </c>
      <c r="F999" s="28"/>
      <c r="G999" s="28"/>
      <c r="H999" s="28"/>
      <c r="I999" s="29"/>
    </row>
    <row r="1000" spans="1:10" s="391" customFormat="1" ht="13.5" thickBot="1">
      <c r="A1000" s="590"/>
      <c r="B1000" s="581"/>
      <c r="C1000" s="582"/>
      <c r="D1000" s="583"/>
      <c r="E1000" s="582"/>
      <c r="F1000" s="582"/>
      <c r="G1000" s="582"/>
      <c r="H1000" s="582"/>
      <c r="I1000" s="582"/>
      <c r="J1000" s="889"/>
    </row>
    <row r="1001" spans="1:10" s="391" customFormat="1" ht="18.75" customHeight="1" thickBot="1">
      <c r="A1001" s="380" t="s">
        <v>75</v>
      </c>
      <c r="B1001" s="585">
        <v>2013</v>
      </c>
      <c r="C1001" s="586">
        <v>2014</v>
      </c>
      <c r="D1001" s="585">
        <v>2015</v>
      </c>
      <c r="E1001" s="542">
        <v>2016</v>
      </c>
      <c r="F1001" s="586">
        <v>2017</v>
      </c>
      <c r="G1001" s="586">
        <v>2018</v>
      </c>
      <c r="H1001" s="586">
        <v>2019</v>
      </c>
      <c r="I1001" s="587">
        <v>2020</v>
      </c>
      <c r="J1001" s="889"/>
    </row>
    <row r="1002" spans="1:10" s="391" customFormat="1" ht="18.75" customHeight="1">
      <c r="A1002" s="566" t="s">
        <v>1242</v>
      </c>
      <c r="B1002" s="567">
        <f t="shared" ref="B1002:E1005" si="14">B1008+B1042+B1059</f>
        <v>14</v>
      </c>
      <c r="C1002" s="567">
        <f t="shared" si="14"/>
        <v>14</v>
      </c>
      <c r="D1002" s="567">
        <f t="shared" si="14"/>
        <v>14</v>
      </c>
      <c r="E1002" s="555">
        <f t="shared" si="14"/>
        <v>14</v>
      </c>
      <c r="F1002" s="569"/>
      <c r="G1002" s="569"/>
      <c r="H1002" s="569"/>
      <c r="I1002" s="570"/>
      <c r="J1002" s="889"/>
    </row>
    <row r="1003" spans="1:10" s="391" customFormat="1" ht="15.95" customHeight="1">
      <c r="A1003" s="571" t="s">
        <v>1266</v>
      </c>
      <c r="B1003" s="572">
        <f t="shared" si="14"/>
        <v>0</v>
      </c>
      <c r="C1003" s="572">
        <f t="shared" si="14"/>
        <v>0</v>
      </c>
      <c r="D1003" s="572">
        <f t="shared" si="14"/>
        <v>1</v>
      </c>
      <c r="E1003" s="305">
        <f>E1009+E1043+E1060</f>
        <v>0</v>
      </c>
      <c r="F1003" s="574"/>
      <c r="G1003" s="574"/>
      <c r="H1003" s="574"/>
      <c r="I1003" s="575"/>
      <c r="J1003" s="889"/>
    </row>
    <row r="1004" spans="1:10" s="391" customFormat="1" ht="15.75" customHeight="1">
      <c r="A1004" s="571" t="s">
        <v>1267</v>
      </c>
      <c r="B1004" s="572">
        <f t="shared" si="14"/>
        <v>11</v>
      </c>
      <c r="C1004" s="572">
        <f t="shared" si="14"/>
        <v>11</v>
      </c>
      <c r="D1004" s="572">
        <f t="shared" si="14"/>
        <v>12</v>
      </c>
      <c r="E1004" s="305">
        <f t="shared" si="14"/>
        <v>14</v>
      </c>
      <c r="F1004" s="574"/>
      <c r="G1004" s="574"/>
      <c r="H1004" s="574"/>
      <c r="I1004" s="575"/>
      <c r="J1004" s="889"/>
    </row>
    <row r="1005" spans="1:10" s="391" customFormat="1" ht="16.5" customHeight="1" thickBot="1">
      <c r="A1005" s="577" t="s">
        <v>1268</v>
      </c>
      <c r="B1005" s="578">
        <f t="shared" si="14"/>
        <v>3</v>
      </c>
      <c r="C1005" s="578">
        <f t="shared" si="14"/>
        <v>3</v>
      </c>
      <c r="D1005" s="578">
        <f t="shared" si="14"/>
        <v>1</v>
      </c>
      <c r="E1005" s="870">
        <f t="shared" si="14"/>
        <v>0</v>
      </c>
      <c r="F1005" s="579"/>
      <c r="G1005" s="579"/>
      <c r="H1005" s="579"/>
      <c r="I1005" s="527"/>
      <c r="J1005" s="889"/>
    </row>
    <row r="1006" spans="1:10" s="391" customFormat="1" ht="14.25" customHeight="1" thickBot="1">
      <c r="A1006" s="580"/>
      <c r="B1006" s="581"/>
      <c r="C1006" s="582"/>
      <c r="D1006" s="583"/>
      <c r="E1006" s="582"/>
      <c r="F1006" s="582"/>
      <c r="G1006" s="582"/>
      <c r="H1006" s="582"/>
      <c r="I1006" s="582"/>
      <c r="J1006" s="889"/>
    </row>
    <row r="1007" spans="1:10" s="391" customFormat="1" ht="13.5" thickBot="1">
      <c r="A1007" s="584" t="s">
        <v>76</v>
      </c>
      <c r="B1007" s="585">
        <v>2013</v>
      </c>
      <c r="C1007" s="586">
        <v>2014</v>
      </c>
      <c r="D1007" s="585">
        <v>2015</v>
      </c>
      <c r="E1007" s="586">
        <v>2016</v>
      </c>
      <c r="F1007" s="586">
        <v>2017</v>
      </c>
      <c r="G1007" s="586">
        <v>2018</v>
      </c>
      <c r="H1007" s="586">
        <v>2019</v>
      </c>
      <c r="I1007" s="587">
        <v>2020</v>
      </c>
      <c r="J1007" s="889"/>
    </row>
    <row r="1008" spans="1:10" s="391" customFormat="1" ht="15.95" customHeight="1">
      <c r="A1008" s="566" t="s">
        <v>1242</v>
      </c>
      <c r="B1008" s="588">
        <v>8</v>
      </c>
      <c r="C1008" s="588">
        <v>8</v>
      </c>
      <c r="D1008" s="588">
        <f>D1009+D1010+D1011</f>
        <v>8</v>
      </c>
      <c r="E1008" s="568">
        <v>8</v>
      </c>
      <c r="F1008" s="569"/>
      <c r="G1008" s="569"/>
      <c r="H1008" s="569"/>
      <c r="I1008" s="570"/>
      <c r="J1008" s="889"/>
    </row>
    <row r="1009" spans="1:10" s="391" customFormat="1" ht="15.95" customHeight="1">
      <c r="A1009" s="571" t="s">
        <v>1266</v>
      </c>
      <c r="B1009" s="572">
        <v>0</v>
      </c>
      <c r="C1009" s="572">
        <v>0</v>
      </c>
      <c r="D1009" s="572">
        <v>1</v>
      </c>
      <c r="E1009" s="573">
        <v>0</v>
      </c>
      <c r="F1009" s="574"/>
      <c r="G1009" s="574"/>
      <c r="H1009" s="574"/>
      <c r="I1009" s="575"/>
      <c r="J1009" s="889"/>
    </row>
    <row r="1010" spans="1:10" s="391" customFormat="1" ht="15.75" customHeight="1">
      <c r="A1010" s="571" t="s">
        <v>1267</v>
      </c>
      <c r="B1010" s="572">
        <v>5</v>
      </c>
      <c r="C1010" s="572">
        <v>5</v>
      </c>
      <c r="D1010" s="572">
        <v>6</v>
      </c>
      <c r="E1010" s="573">
        <v>8</v>
      </c>
      <c r="F1010" s="574"/>
      <c r="G1010" s="574"/>
      <c r="H1010" s="574"/>
      <c r="I1010" s="575"/>
      <c r="J1010" s="889"/>
    </row>
    <row r="1011" spans="1:10" s="391" customFormat="1" ht="18" customHeight="1" thickBot="1">
      <c r="A1011" s="577" t="s">
        <v>1268</v>
      </c>
      <c r="B1011" s="236">
        <v>3</v>
      </c>
      <c r="C1011" s="236">
        <v>3</v>
      </c>
      <c r="D1011" s="236">
        <v>1</v>
      </c>
      <c r="E1011" s="30">
        <v>0</v>
      </c>
      <c r="F1011" s="579"/>
      <c r="G1011" s="579"/>
      <c r="H1011" s="579"/>
      <c r="I1011" s="527"/>
      <c r="J1011" s="889"/>
    </row>
    <row r="1012" spans="1:10" s="391" customFormat="1" ht="13.5" customHeight="1" thickBot="1">
      <c r="A1012" s="591"/>
      <c r="B1012" s="592"/>
      <c r="C1012" s="593"/>
      <c r="D1012" s="594"/>
      <c r="E1012" s="593"/>
      <c r="F1012" s="593"/>
      <c r="G1012" s="593"/>
      <c r="H1012" s="593"/>
      <c r="I1012" s="593"/>
      <c r="J1012" s="889"/>
    </row>
    <row r="1013" spans="1:10" ht="24" customHeight="1" thickBot="1">
      <c r="A1013" s="373" t="s">
        <v>1269</v>
      </c>
      <c r="B1013" s="879">
        <v>2013</v>
      </c>
      <c r="C1013" s="875">
        <v>2014</v>
      </c>
      <c r="D1013" s="879">
        <v>2015</v>
      </c>
      <c r="E1013" s="875">
        <v>2016</v>
      </c>
      <c r="F1013" s="875">
        <v>2017</v>
      </c>
      <c r="G1013" s="875">
        <v>2018</v>
      </c>
      <c r="H1013" s="875">
        <v>2019</v>
      </c>
      <c r="I1013" s="464">
        <v>2020</v>
      </c>
    </row>
    <row r="1014" spans="1:10">
      <c r="A1014" s="311" t="s">
        <v>668</v>
      </c>
      <c r="B1014" s="184"/>
      <c r="C1014" s="180"/>
      <c r="D1014" s="184"/>
      <c r="E1014" s="180"/>
      <c r="F1014" s="180"/>
      <c r="G1014" s="180"/>
      <c r="H1014" s="180"/>
      <c r="I1014" s="463"/>
    </row>
    <row r="1015" spans="1:10">
      <c r="A1015" s="315" t="s">
        <v>365</v>
      </c>
      <c r="B1015" s="157">
        <v>1</v>
      </c>
      <c r="C1015" s="157">
        <v>1</v>
      </c>
      <c r="D1015" s="157">
        <v>1</v>
      </c>
      <c r="E1015" s="179">
        <v>1</v>
      </c>
      <c r="F1015" s="179"/>
      <c r="G1015" s="179"/>
      <c r="H1015" s="179"/>
      <c r="I1015" s="201"/>
    </row>
    <row r="1016" spans="1:10" ht="51.75" thickBot="1">
      <c r="A1016" s="251" t="s">
        <v>420</v>
      </c>
      <c r="B1016" s="157">
        <v>1</v>
      </c>
      <c r="C1016" s="157"/>
      <c r="D1016" s="157">
        <v>1</v>
      </c>
      <c r="E1016" s="179" t="s">
        <v>2346</v>
      </c>
      <c r="F1016" s="179"/>
      <c r="G1016" s="179"/>
      <c r="H1016" s="179"/>
      <c r="I1016" s="201"/>
    </row>
    <row r="1017" spans="1:10" ht="16.5" customHeight="1">
      <c r="A1017" s="311" t="s">
        <v>669</v>
      </c>
      <c r="B1017" s="240"/>
      <c r="C1017" s="240"/>
      <c r="D1017" s="245"/>
      <c r="E1017" s="355"/>
      <c r="F1017" s="355"/>
      <c r="G1017" s="355"/>
      <c r="H1017" s="355"/>
      <c r="I1017" s="827"/>
    </row>
    <row r="1018" spans="1:10" ht="13.5" thickBot="1">
      <c r="A1018" s="251" t="s">
        <v>421</v>
      </c>
      <c r="B1018" s="246">
        <v>0</v>
      </c>
      <c r="C1018" s="246">
        <v>0</v>
      </c>
      <c r="D1018" s="252" t="s">
        <v>2274</v>
      </c>
      <c r="E1018" s="536"/>
      <c r="F1018" s="536"/>
      <c r="G1018" s="536"/>
      <c r="H1018" s="536"/>
      <c r="I1018" s="901"/>
    </row>
    <row r="1019" spans="1:10" ht="16.5" customHeight="1">
      <c r="A1019" s="311" t="s">
        <v>670</v>
      </c>
      <c r="B1019" s="245"/>
      <c r="C1019" s="180"/>
      <c r="D1019" s="184"/>
      <c r="E1019" s="180"/>
      <c r="F1019" s="180"/>
      <c r="G1019" s="180"/>
      <c r="H1019" s="180"/>
      <c r="I1019" s="463"/>
    </row>
    <row r="1020" spans="1:10" ht="54" customHeight="1">
      <c r="A1020" s="315" t="s">
        <v>422</v>
      </c>
      <c r="B1020" s="345" t="s">
        <v>1979</v>
      </c>
      <c r="C1020" s="400" t="s">
        <v>1612</v>
      </c>
      <c r="D1020" s="400" t="s">
        <v>1747</v>
      </c>
      <c r="E1020" s="400" t="s">
        <v>2200</v>
      </c>
      <c r="F1020" s="179"/>
      <c r="G1020" s="179"/>
      <c r="H1020" s="179"/>
      <c r="I1020" s="201"/>
    </row>
    <row r="1021" spans="1:10" ht="17.25" customHeight="1">
      <c r="A1021" s="375" t="s">
        <v>2205</v>
      </c>
      <c r="B1021" s="345"/>
      <c r="C1021" s="400"/>
      <c r="D1021" s="400"/>
      <c r="E1021" s="400"/>
      <c r="F1021" s="179"/>
      <c r="G1021" s="179"/>
      <c r="H1021" s="179"/>
      <c r="I1021" s="201"/>
    </row>
    <row r="1022" spans="1:10" ht="13.5" thickBot="1">
      <c r="A1022" s="251" t="s">
        <v>423</v>
      </c>
      <c r="B1022" s="234">
        <v>0</v>
      </c>
      <c r="C1022" s="157">
        <v>0</v>
      </c>
      <c r="D1022" s="157">
        <v>0</v>
      </c>
      <c r="E1022" s="179">
        <v>0</v>
      </c>
      <c r="F1022" s="179"/>
      <c r="G1022" s="179"/>
      <c r="H1022" s="179"/>
      <c r="I1022" s="201"/>
    </row>
    <row r="1023" spans="1:10" ht="18" customHeight="1">
      <c r="A1023" s="523" t="s">
        <v>671</v>
      </c>
      <c r="B1023" s="240"/>
      <c r="C1023" s="240"/>
      <c r="D1023" s="240"/>
      <c r="E1023" s="180"/>
      <c r="F1023" s="180"/>
      <c r="G1023" s="180"/>
      <c r="H1023" s="180"/>
      <c r="I1023" s="463"/>
    </row>
    <row r="1024" spans="1:10" ht="79.5" customHeight="1" thickBot="1">
      <c r="A1024" s="521" t="s">
        <v>424</v>
      </c>
      <c r="B1024" s="241" t="s">
        <v>1541</v>
      </c>
      <c r="C1024" s="241" t="s">
        <v>1541</v>
      </c>
      <c r="D1024" s="241" t="s">
        <v>1541</v>
      </c>
      <c r="E1024" s="179" t="s">
        <v>2176</v>
      </c>
      <c r="F1024" s="179"/>
      <c r="G1024" s="179"/>
      <c r="H1024" s="179"/>
      <c r="I1024" s="201"/>
    </row>
    <row r="1025" spans="1:10" ht="27.75" customHeight="1">
      <c r="A1025" s="523" t="s">
        <v>672</v>
      </c>
      <c r="B1025" s="436" t="s">
        <v>1338</v>
      </c>
      <c r="C1025" s="436"/>
      <c r="D1025" s="276" t="s">
        <v>1748</v>
      </c>
      <c r="E1025" s="276"/>
      <c r="F1025" s="427"/>
      <c r="G1025" s="427"/>
      <c r="H1025" s="427"/>
      <c r="I1025" s="517"/>
    </row>
    <row r="1026" spans="1:10" ht="18.75" customHeight="1">
      <c r="A1026" s="521" t="s">
        <v>9</v>
      </c>
      <c r="B1026" s="437">
        <v>0</v>
      </c>
      <c r="C1026" s="437">
        <v>1</v>
      </c>
      <c r="D1026" s="239">
        <v>1</v>
      </c>
      <c r="E1026" s="239"/>
      <c r="F1026" s="410"/>
      <c r="G1026" s="410"/>
      <c r="H1026" s="410"/>
      <c r="I1026" s="516"/>
    </row>
    <row r="1027" spans="1:10" ht="25.5" customHeight="1">
      <c r="A1027" s="521" t="s">
        <v>425</v>
      </c>
      <c r="B1027" s="437">
        <v>0</v>
      </c>
      <c r="C1027" s="437" t="s">
        <v>1980</v>
      </c>
      <c r="D1027" s="239">
        <v>7</v>
      </c>
      <c r="E1027" s="239"/>
      <c r="F1027" s="410"/>
      <c r="G1027" s="410"/>
      <c r="H1027" s="410"/>
      <c r="I1027" s="516"/>
    </row>
    <row r="1028" spans="1:10" ht="77.25" customHeight="1">
      <c r="A1028" s="837" t="s">
        <v>2177</v>
      </c>
      <c r="B1028" s="345"/>
      <c r="C1028" s="345"/>
      <c r="D1028" s="234"/>
      <c r="E1028" s="400" t="s">
        <v>2178</v>
      </c>
      <c r="F1028" s="179"/>
      <c r="G1028" s="179"/>
      <c r="H1028" s="179"/>
      <c r="I1028" s="201"/>
    </row>
    <row r="1029" spans="1:10" ht="15" customHeight="1">
      <c r="A1029" s="838" t="s">
        <v>2179</v>
      </c>
      <c r="B1029" s="402"/>
      <c r="C1029" s="402"/>
      <c r="D1029" s="250"/>
      <c r="E1029" s="400" t="s">
        <v>454</v>
      </c>
      <c r="F1029" s="183"/>
      <c r="G1029" s="183"/>
      <c r="H1029" s="183"/>
      <c r="I1029" s="467"/>
    </row>
    <row r="1030" spans="1:10" ht="14.25" customHeight="1" thickBot="1">
      <c r="A1030" s="839" t="s">
        <v>2180</v>
      </c>
      <c r="B1030" s="346"/>
      <c r="C1030" s="346"/>
      <c r="D1030" s="840"/>
      <c r="E1030" s="869"/>
      <c r="F1030" s="876"/>
      <c r="G1030" s="876"/>
      <c r="H1030" s="876"/>
      <c r="I1030" s="477"/>
    </row>
    <row r="1031" spans="1:10" ht="29.25" customHeight="1">
      <c r="A1031" s="523" t="s">
        <v>673</v>
      </c>
      <c r="B1031" s="184"/>
      <c r="C1031" s="180"/>
      <c r="D1031" s="184"/>
      <c r="E1031" s="180"/>
      <c r="F1031" s="180"/>
      <c r="G1031" s="180"/>
      <c r="H1031" s="180"/>
      <c r="I1031" s="463"/>
    </row>
    <row r="1032" spans="1:10" ht="26.25" customHeight="1">
      <c r="A1032" s="315" t="s">
        <v>211</v>
      </c>
      <c r="B1032" s="437" t="s">
        <v>1339</v>
      </c>
      <c r="C1032" s="437" t="s">
        <v>1604</v>
      </c>
      <c r="D1032" s="437" t="s">
        <v>1749</v>
      </c>
      <c r="E1032" s="410"/>
      <c r="F1032" s="410"/>
      <c r="G1032" s="410"/>
      <c r="H1032" s="410"/>
      <c r="I1032" s="516"/>
    </row>
    <row r="1033" spans="1:10" ht="12.75" customHeight="1">
      <c r="A1033" s="315" t="s">
        <v>426</v>
      </c>
      <c r="B1033" s="234">
        <v>0</v>
      </c>
      <c r="C1033" s="234">
        <v>0</v>
      </c>
      <c r="D1033" s="234">
        <v>0</v>
      </c>
      <c r="E1033" s="354">
        <v>0</v>
      </c>
      <c r="F1033" s="179"/>
      <c r="G1033" s="179"/>
      <c r="H1033" s="179"/>
      <c r="I1033" s="201"/>
    </row>
    <row r="1034" spans="1:10" ht="17.25" customHeight="1" thickBot="1">
      <c r="A1034" s="251" t="s">
        <v>427</v>
      </c>
      <c r="B1034" s="252">
        <v>0</v>
      </c>
      <c r="C1034" s="252">
        <v>0</v>
      </c>
      <c r="D1034" s="252">
        <v>0</v>
      </c>
      <c r="E1034" s="536">
        <v>0</v>
      </c>
      <c r="F1034" s="200"/>
      <c r="G1034" s="200"/>
      <c r="H1034" s="200"/>
      <c r="I1034" s="466"/>
    </row>
    <row r="1035" spans="1:10" ht="38.25" customHeight="1">
      <c r="A1035" s="311" t="s">
        <v>674</v>
      </c>
      <c r="B1035" s="184"/>
      <c r="C1035" s="180"/>
      <c r="D1035" s="184"/>
      <c r="E1035" s="180"/>
      <c r="F1035" s="180"/>
      <c r="G1035" s="180"/>
      <c r="H1035" s="180"/>
      <c r="I1035" s="463"/>
    </row>
    <row r="1036" spans="1:10" ht="15.75" customHeight="1">
      <c r="A1036" s="315" t="s">
        <v>365</v>
      </c>
      <c r="B1036" s="157">
        <v>0</v>
      </c>
      <c r="C1036" s="179">
        <v>0</v>
      </c>
      <c r="D1036" s="157">
        <v>1</v>
      </c>
      <c r="E1036" s="179">
        <v>2</v>
      </c>
      <c r="F1036" s="179"/>
      <c r="G1036" s="179"/>
      <c r="H1036" s="179"/>
      <c r="I1036" s="201"/>
    </row>
    <row r="1037" spans="1:10" ht="46.5" customHeight="1" thickBot="1">
      <c r="A1037" s="315" t="s">
        <v>428</v>
      </c>
      <c r="B1037" s="157">
        <v>1</v>
      </c>
      <c r="C1037" s="179">
        <v>1</v>
      </c>
      <c r="D1037" s="157" t="s">
        <v>1750</v>
      </c>
      <c r="E1037" s="179" t="s">
        <v>2347</v>
      </c>
      <c r="F1037" s="179"/>
      <c r="G1037" s="179"/>
      <c r="H1037" s="179"/>
      <c r="I1037" s="201"/>
    </row>
    <row r="1038" spans="1:10">
      <c r="A1038" s="311" t="s">
        <v>675</v>
      </c>
      <c r="B1038" s="240"/>
      <c r="C1038" s="240"/>
      <c r="D1038" s="184"/>
      <c r="E1038" s="180"/>
      <c r="F1038" s="180"/>
      <c r="G1038" s="180"/>
      <c r="H1038" s="180"/>
      <c r="I1038" s="463"/>
    </row>
    <row r="1039" spans="1:10" ht="76.5" customHeight="1" thickBot="1">
      <c r="A1039" s="251" t="s">
        <v>429</v>
      </c>
      <c r="B1039" s="246">
        <v>0</v>
      </c>
      <c r="C1039" s="415">
        <v>0</v>
      </c>
      <c r="D1039" s="231" t="s">
        <v>1578</v>
      </c>
      <c r="E1039" s="200" t="s">
        <v>2348</v>
      </c>
      <c r="F1039" s="28"/>
      <c r="G1039" s="28"/>
      <c r="H1039" s="28"/>
      <c r="I1039" s="29"/>
    </row>
    <row r="1040" spans="1:10" s="391" customFormat="1" ht="13.5" thickBot="1">
      <c r="A1040" s="590"/>
      <c r="B1040" s="581"/>
      <c r="C1040" s="582"/>
      <c r="D1040" s="583"/>
      <c r="E1040" s="582"/>
      <c r="F1040" s="582"/>
      <c r="G1040" s="582"/>
      <c r="H1040" s="582"/>
      <c r="I1040" s="582"/>
      <c r="J1040" s="889"/>
    </row>
    <row r="1041" spans="1:10" s="391" customFormat="1" ht="13.5" thickBot="1">
      <c r="A1041" s="589" t="s">
        <v>77</v>
      </c>
      <c r="B1041" s="563">
        <v>2013</v>
      </c>
      <c r="C1041" s="564">
        <v>2014</v>
      </c>
      <c r="D1041" s="563">
        <v>2015</v>
      </c>
      <c r="E1041" s="564">
        <v>2016</v>
      </c>
      <c r="F1041" s="564">
        <v>2017</v>
      </c>
      <c r="G1041" s="564">
        <v>2018</v>
      </c>
      <c r="H1041" s="564">
        <v>2019</v>
      </c>
      <c r="I1041" s="565">
        <v>2020</v>
      </c>
      <c r="J1041" s="889"/>
    </row>
    <row r="1042" spans="1:10" s="391" customFormat="1" ht="15.95" customHeight="1">
      <c r="A1042" s="566" t="s">
        <v>1242</v>
      </c>
      <c r="B1042" s="588">
        <v>3</v>
      </c>
      <c r="C1042" s="588">
        <v>3</v>
      </c>
      <c r="D1042" s="588">
        <v>3</v>
      </c>
      <c r="E1042" s="588">
        <v>3</v>
      </c>
      <c r="F1042" s="569"/>
      <c r="G1042" s="569"/>
      <c r="H1042" s="569"/>
      <c r="I1042" s="570"/>
      <c r="J1042" s="889"/>
    </row>
    <row r="1043" spans="1:10" s="391" customFormat="1" ht="15.95" customHeight="1">
      <c r="A1043" s="571" t="s">
        <v>1266</v>
      </c>
      <c r="B1043" s="572">
        <v>0</v>
      </c>
      <c r="C1043" s="572">
        <v>0</v>
      </c>
      <c r="D1043" s="572">
        <v>0</v>
      </c>
      <c r="E1043" s="572">
        <v>0</v>
      </c>
      <c r="F1043" s="574"/>
      <c r="G1043" s="574"/>
      <c r="H1043" s="574"/>
      <c r="I1043" s="575"/>
      <c r="J1043" s="889"/>
    </row>
    <row r="1044" spans="1:10" s="391" customFormat="1" ht="15.75" customHeight="1">
      <c r="A1044" s="571" t="s">
        <v>1267</v>
      </c>
      <c r="B1044" s="572">
        <v>3</v>
      </c>
      <c r="C1044" s="572">
        <v>3</v>
      </c>
      <c r="D1044" s="572">
        <v>3</v>
      </c>
      <c r="E1044" s="572">
        <v>3</v>
      </c>
      <c r="F1044" s="574"/>
      <c r="G1044" s="574"/>
      <c r="H1044" s="574"/>
      <c r="I1044" s="575"/>
      <c r="J1044" s="889"/>
    </row>
    <row r="1045" spans="1:10" s="391" customFormat="1" ht="18" customHeight="1" thickBot="1">
      <c r="A1045" s="577" t="s">
        <v>1268</v>
      </c>
      <c r="B1045" s="236">
        <v>0</v>
      </c>
      <c r="C1045" s="236">
        <v>0</v>
      </c>
      <c r="D1045" s="236">
        <v>0</v>
      </c>
      <c r="E1045" s="236">
        <v>0</v>
      </c>
      <c r="F1045" s="579"/>
      <c r="G1045" s="579"/>
      <c r="H1045" s="579"/>
      <c r="I1045" s="527"/>
      <c r="J1045" s="889"/>
    </row>
    <row r="1046" spans="1:10" s="391" customFormat="1" ht="13.5" customHeight="1" thickBot="1">
      <c r="A1046" s="591"/>
      <c r="B1046" s="592"/>
      <c r="C1046" s="593"/>
      <c r="D1046" s="594"/>
      <c r="E1046" s="593"/>
      <c r="F1046" s="593"/>
      <c r="G1046" s="593"/>
      <c r="H1046" s="593"/>
      <c r="I1046" s="593"/>
      <c r="J1046" s="889"/>
    </row>
    <row r="1047" spans="1:10" s="391" customFormat="1" ht="17.25" customHeight="1" thickBot="1">
      <c r="A1047" s="595" t="s">
        <v>1269</v>
      </c>
      <c r="B1047" s="563">
        <v>2013</v>
      </c>
      <c r="C1047" s="564">
        <v>2014</v>
      </c>
      <c r="D1047" s="563">
        <v>2015</v>
      </c>
      <c r="E1047" s="564">
        <v>2016</v>
      </c>
      <c r="F1047" s="564">
        <v>2017</v>
      </c>
      <c r="G1047" s="564">
        <v>2018</v>
      </c>
      <c r="H1047" s="564">
        <v>2019</v>
      </c>
      <c r="I1047" s="565">
        <v>2020</v>
      </c>
      <c r="J1047" s="889"/>
    </row>
    <row r="1048" spans="1:10" s="391" customFormat="1" ht="26.25" customHeight="1">
      <c r="A1048" s="523" t="s">
        <v>1542</v>
      </c>
      <c r="B1048" s="247"/>
      <c r="C1048" s="25"/>
      <c r="D1048" s="247"/>
      <c r="E1048" s="25"/>
      <c r="F1048" s="25"/>
      <c r="G1048" s="25"/>
      <c r="H1048" s="25"/>
      <c r="I1048" s="492"/>
      <c r="J1048" s="889"/>
    </row>
    <row r="1049" spans="1:10" s="391" customFormat="1" ht="15" customHeight="1">
      <c r="A1049" s="596" t="s">
        <v>430</v>
      </c>
      <c r="B1049" s="249">
        <v>10</v>
      </c>
      <c r="C1049" s="249">
        <v>4</v>
      </c>
      <c r="D1049" s="249">
        <v>5</v>
      </c>
      <c r="E1049" s="597">
        <v>4</v>
      </c>
      <c r="F1049" s="597"/>
      <c r="G1049" s="597"/>
      <c r="H1049" s="597"/>
      <c r="I1049" s="598"/>
      <c r="J1049" s="889"/>
    </row>
    <row r="1050" spans="1:10" s="391" customFormat="1" ht="48" customHeight="1">
      <c r="A1050" s="521" t="s">
        <v>431</v>
      </c>
      <c r="B1050" s="248">
        <v>2</v>
      </c>
      <c r="C1050" s="248" t="s">
        <v>1981</v>
      </c>
      <c r="D1050" s="248" t="s">
        <v>1982</v>
      </c>
      <c r="E1050" s="248" t="s">
        <v>2181</v>
      </c>
      <c r="F1050" s="519"/>
      <c r="G1050" s="519"/>
      <c r="H1050" s="519"/>
      <c r="I1050" s="520"/>
      <c r="J1050" s="889"/>
    </row>
    <row r="1051" spans="1:10" s="391" customFormat="1" ht="32.25" customHeight="1" thickBot="1">
      <c r="A1051" s="522" t="s">
        <v>432</v>
      </c>
      <c r="B1051" s="313" t="s">
        <v>1309</v>
      </c>
      <c r="C1051" s="313" t="s">
        <v>1605</v>
      </c>
      <c r="D1051" s="313" t="s">
        <v>1751</v>
      </c>
      <c r="E1051" s="313" t="s">
        <v>2182</v>
      </c>
      <c r="F1051" s="153"/>
      <c r="G1051" s="153"/>
      <c r="H1051" s="153"/>
      <c r="I1051" s="494"/>
      <c r="J1051" s="889"/>
    </row>
    <row r="1052" spans="1:10" s="391" customFormat="1" ht="27" customHeight="1">
      <c r="A1052" s="523" t="s">
        <v>676</v>
      </c>
      <c r="B1052" s="599"/>
      <c r="C1052" s="599"/>
      <c r="D1052" s="247"/>
      <c r="E1052" s="25"/>
      <c r="F1052" s="25"/>
      <c r="G1052" s="25"/>
      <c r="H1052" s="25"/>
      <c r="I1052" s="492"/>
      <c r="J1052" s="889"/>
    </row>
    <row r="1053" spans="1:10" s="391" customFormat="1">
      <c r="A1053" s="521" t="s">
        <v>433</v>
      </c>
      <c r="B1053" s="248">
        <v>0</v>
      </c>
      <c r="C1053" s="248">
        <v>2</v>
      </c>
      <c r="D1053" s="248">
        <v>2</v>
      </c>
      <c r="E1053" s="519">
        <v>6</v>
      </c>
      <c r="F1053" s="519"/>
      <c r="G1053" s="519"/>
      <c r="H1053" s="519"/>
      <c r="I1053" s="520"/>
      <c r="J1053" s="889"/>
    </row>
    <row r="1054" spans="1:10" s="391" customFormat="1" ht="94.5" customHeight="1" thickBot="1">
      <c r="A1054" s="522" t="s">
        <v>434</v>
      </c>
      <c r="B1054" s="313">
        <v>0</v>
      </c>
      <c r="C1054" s="841" t="s">
        <v>2183</v>
      </c>
      <c r="D1054" s="841" t="s">
        <v>1606</v>
      </c>
      <c r="E1054" s="153" t="s">
        <v>2184</v>
      </c>
      <c r="F1054" s="153"/>
      <c r="G1054" s="153"/>
      <c r="H1054" s="153"/>
      <c r="I1054" s="494"/>
      <c r="J1054" s="889"/>
    </row>
    <row r="1055" spans="1:10" s="391" customFormat="1" ht="15.75" customHeight="1">
      <c r="A1055" s="768" t="s">
        <v>677</v>
      </c>
      <c r="B1055" s="249"/>
      <c r="C1055" s="597"/>
      <c r="D1055" s="249"/>
      <c r="E1055" s="597"/>
      <c r="F1055" s="597"/>
      <c r="G1055" s="597"/>
      <c r="H1055" s="597"/>
      <c r="I1055" s="598"/>
      <c r="J1055" s="889"/>
    </row>
    <row r="1056" spans="1:10" s="391" customFormat="1" ht="14.25" customHeight="1" thickBot="1">
      <c r="A1056" s="522" t="s">
        <v>435</v>
      </c>
      <c r="B1056" s="313">
        <v>32750</v>
      </c>
      <c r="C1056" s="236">
        <v>57079</v>
      </c>
      <c r="D1056" s="236" t="s">
        <v>1752</v>
      </c>
      <c r="E1056" s="30" t="s">
        <v>2185</v>
      </c>
      <c r="F1056" s="30"/>
      <c r="G1056" s="30"/>
      <c r="H1056" s="30"/>
      <c r="I1056" s="527"/>
      <c r="J1056" s="889"/>
    </row>
    <row r="1057" spans="1:10" s="391" customFormat="1" ht="15.75" customHeight="1" thickBot="1">
      <c r="A1057" s="522"/>
      <c r="B1057" s="581"/>
      <c r="C1057" s="582"/>
      <c r="D1057" s="583"/>
      <c r="E1057" s="582"/>
      <c r="F1057" s="582"/>
      <c r="G1057" s="582"/>
      <c r="H1057" s="582"/>
      <c r="I1057" s="582"/>
      <c r="J1057" s="889"/>
    </row>
    <row r="1058" spans="1:10" s="391" customFormat="1" ht="21" customHeight="1" thickBot="1">
      <c r="A1058" s="589" t="s">
        <v>1148</v>
      </c>
      <c r="B1058" s="563">
        <v>2013</v>
      </c>
      <c r="C1058" s="564">
        <v>2014</v>
      </c>
      <c r="D1058" s="563">
        <v>2015</v>
      </c>
      <c r="E1058" s="564">
        <v>2016</v>
      </c>
      <c r="F1058" s="564">
        <v>2017</v>
      </c>
      <c r="G1058" s="564">
        <v>2018</v>
      </c>
      <c r="H1058" s="564">
        <v>2019</v>
      </c>
      <c r="I1058" s="565">
        <v>2020</v>
      </c>
      <c r="J1058" s="889"/>
    </row>
    <row r="1059" spans="1:10" s="391" customFormat="1" ht="15.95" customHeight="1">
      <c r="A1059" s="566" t="s">
        <v>1242</v>
      </c>
      <c r="B1059" s="588">
        <v>3</v>
      </c>
      <c r="C1059" s="588">
        <v>3</v>
      </c>
      <c r="D1059" s="588">
        <v>3</v>
      </c>
      <c r="E1059" s="588">
        <v>3</v>
      </c>
      <c r="F1059" s="569"/>
      <c r="G1059" s="569"/>
      <c r="H1059" s="569"/>
      <c r="I1059" s="570"/>
      <c r="J1059" s="889"/>
    </row>
    <row r="1060" spans="1:10" s="391" customFormat="1" ht="15.95" customHeight="1">
      <c r="A1060" s="571" t="s">
        <v>1266</v>
      </c>
      <c r="B1060" s="572">
        <v>0</v>
      </c>
      <c r="C1060" s="572">
        <v>0</v>
      </c>
      <c r="D1060" s="572">
        <v>0</v>
      </c>
      <c r="E1060" s="572">
        <v>0</v>
      </c>
      <c r="F1060" s="574"/>
      <c r="G1060" s="574"/>
      <c r="H1060" s="574"/>
      <c r="I1060" s="575"/>
      <c r="J1060" s="889"/>
    </row>
    <row r="1061" spans="1:10" s="391" customFormat="1" ht="15.75" customHeight="1">
      <c r="A1061" s="571" t="s">
        <v>1267</v>
      </c>
      <c r="B1061" s="572">
        <v>3</v>
      </c>
      <c r="C1061" s="572">
        <v>3</v>
      </c>
      <c r="D1061" s="572">
        <v>3</v>
      </c>
      <c r="E1061" s="572">
        <v>3</v>
      </c>
      <c r="F1061" s="574"/>
      <c r="G1061" s="574"/>
      <c r="H1061" s="574"/>
      <c r="I1061" s="575"/>
      <c r="J1061" s="889"/>
    </row>
    <row r="1062" spans="1:10" s="391" customFormat="1" ht="15.75" customHeight="1" thickBot="1">
      <c r="A1062" s="577" t="s">
        <v>1268</v>
      </c>
      <c r="B1062" s="236">
        <v>0</v>
      </c>
      <c r="C1062" s="236">
        <v>0</v>
      </c>
      <c r="D1062" s="236">
        <v>0</v>
      </c>
      <c r="E1062" s="236">
        <v>0</v>
      </c>
      <c r="F1062" s="579"/>
      <c r="G1062" s="579"/>
      <c r="H1062" s="579"/>
      <c r="I1062" s="527"/>
      <c r="J1062" s="889"/>
    </row>
    <row r="1063" spans="1:10" s="391" customFormat="1" ht="13.5" customHeight="1" thickBot="1">
      <c r="A1063" s="591"/>
      <c r="B1063" s="592"/>
      <c r="C1063" s="593"/>
      <c r="D1063" s="594"/>
      <c r="E1063" s="593"/>
      <c r="F1063" s="593"/>
      <c r="G1063" s="593"/>
      <c r="H1063" s="593"/>
      <c r="I1063" s="593"/>
      <c r="J1063" s="889"/>
    </row>
    <row r="1064" spans="1:10" s="391" customFormat="1" ht="24" customHeight="1" thickBot="1">
      <c r="A1064" s="595" t="s">
        <v>1269</v>
      </c>
      <c r="B1064" s="563">
        <v>2013</v>
      </c>
      <c r="C1064" s="564">
        <v>2014</v>
      </c>
      <c r="D1064" s="563">
        <v>2015</v>
      </c>
      <c r="E1064" s="564">
        <v>2016</v>
      </c>
      <c r="F1064" s="564">
        <v>2017</v>
      </c>
      <c r="G1064" s="564">
        <v>2018</v>
      </c>
      <c r="H1064" s="564">
        <v>2019</v>
      </c>
      <c r="I1064" s="565">
        <v>2020</v>
      </c>
      <c r="J1064" s="889"/>
    </row>
    <row r="1065" spans="1:10" ht="39.75" customHeight="1">
      <c r="A1065" s="311" t="s">
        <v>678</v>
      </c>
      <c r="B1065" s="184"/>
      <c r="C1065" s="180"/>
      <c r="D1065" s="184"/>
      <c r="E1065" s="180"/>
      <c r="F1065" s="180"/>
      <c r="G1065" s="180"/>
      <c r="H1065" s="180"/>
      <c r="I1065" s="463"/>
    </row>
    <row r="1066" spans="1:10" ht="13.5" customHeight="1">
      <c r="A1066" s="315" t="s">
        <v>436</v>
      </c>
      <c r="B1066" s="185">
        <v>125</v>
      </c>
      <c r="C1066" s="157">
        <v>135</v>
      </c>
      <c r="D1066" s="157">
        <v>154</v>
      </c>
      <c r="E1066" s="179">
        <v>146.5</v>
      </c>
      <c r="F1066" s="179"/>
      <c r="G1066" s="179"/>
      <c r="H1066" s="179"/>
      <c r="I1066" s="201"/>
    </row>
    <row r="1067" spans="1:10" ht="15.75" customHeight="1" thickBot="1">
      <c r="A1067" s="251" t="s">
        <v>1543</v>
      </c>
      <c r="B1067" s="231">
        <v>5</v>
      </c>
      <c r="C1067" s="233">
        <v>5</v>
      </c>
      <c r="D1067" s="233">
        <v>4</v>
      </c>
      <c r="E1067" s="200">
        <v>4</v>
      </c>
      <c r="F1067" s="200"/>
      <c r="G1067" s="200"/>
      <c r="H1067" s="200"/>
      <c r="I1067" s="466"/>
    </row>
    <row r="1068" spans="1:10" ht="15.75" customHeight="1">
      <c r="A1068" s="311" t="s">
        <v>679</v>
      </c>
      <c r="B1068" s="184"/>
      <c r="C1068" s="184"/>
      <c r="D1068" s="184"/>
      <c r="E1068" s="180"/>
      <c r="F1068" s="180"/>
      <c r="G1068" s="180"/>
      <c r="H1068" s="180"/>
      <c r="I1068" s="463"/>
    </row>
    <row r="1069" spans="1:10">
      <c r="A1069" s="315" t="s">
        <v>437</v>
      </c>
      <c r="B1069" s="157">
        <v>4</v>
      </c>
      <c r="C1069" s="157">
        <v>1</v>
      </c>
      <c r="D1069" s="157">
        <v>2</v>
      </c>
      <c r="E1069" s="179">
        <v>3</v>
      </c>
      <c r="F1069" s="179"/>
      <c r="G1069" s="179"/>
      <c r="H1069" s="179"/>
      <c r="I1069" s="201"/>
    </row>
    <row r="1070" spans="1:10" ht="13.5" thickBot="1">
      <c r="A1070" s="251" t="s">
        <v>438</v>
      </c>
      <c r="B1070" s="157">
        <v>1</v>
      </c>
      <c r="C1070" s="157">
        <v>2</v>
      </c>
      <c r="D1070" s="157">
        <v>0</v>
      </c>
      <c r="E1070" s="179">
        <v>4</v>
      </c>
      <c r="F1070" s="179"/>
      <c r="G1070" s="179"/>
      <c r="H1070" s="179"/>
      <c r="I1070" s="201"/>
    </row>
    <row r="1071" spans="1:10" ht="27" customHeight="1">
      <c r="A1071" s="311" t="s">
        <v>680</v>
      </c>
      <c r="B1071" s="230"/>
      <c r="C1071" s="184"/>
      <c r="D1071" s="184"/>
      <c r="E1071" s="180"/>
      <c r="F1071" s="180"/>
      <c r="G1071" s="180"/>
      <c r="H1071" s="180"/>
      <c r="I1071" s="463"/>
    </row>
    <row r="1072" spans="1:10" ht="27" customHeight="1">
      <c r="A1072" s="315" t="s">
        <v>439</v>
      </c>
      <c r="B1072" s="187">
        <v>11</v>
      </c>
      <c r="C1072" s="157">
        <v>7</v>
      </c>
      <c r="D1072" s="157">
        <v>6</v>
      </c>
      <c r="E1072" s="179">
        <v>13</v>
      </c>
      <c r="F1072" s="179"/>
      <c r="G1072" s="179"/>
      <c r="H1072" s="179"/>
      <c r="I1072" s="201"/>
    </row>
    <row r="1073" spans="1:10">
      <c r="A1073" s="510" t="s">
        <v>440</v>
      </c>
      <c r="B1073" s="511">
        <v>0</v>
      </c>
      <c r="C1073" s="462">
        <v>0</v>
      </c>
      <c r="D1073" s="462" t="s">
        <v>1983</v>
      </c>
      <c r="E1073" s="769" t="s">
        <v>1983</v>
      </c>
      <c r="F1073" s="769"/>
      <c r="G1073" s="769"/>
      <c r="H1073" s="769"/>
      <c r="I1073" s="770"/>
    </row>
    <row r="1074" spans="1:10" ht="15" customHeight="1" thickBot="1">
      <c r="A1074" s="251" t="s">
        <v>441</v>
      </c>
      <c r="B1074" s="186">
        <v>6</v>
      </c>
      <c r="C1074" s="236">
        <v>6</v>
      </c>
      <c r="D1074" s="231">
        <v>6</v>
      </c>
      <c r="E1074" s="28">
        <v>6</v>
      </c>
      <c r="F1074" s="28"/>
      <c r="G1074" s="28"/>
      <c r="H1074" s="28"/>
      <c r="I1074" s="29"/>
    </row>
    <row r="1075" spans="1:10" ht="15" customHeight="1" thickBot="1">
      <c r="A1075" s="383"/>
      <c r="B1075" s="457"/>
      <c r="C1075" s="842"/>
      <c r="D1075" s="457"/>
      <c r="E1075" s="364"/>
      <c r="F1075" s="364"/>
      <c r="G1075" s="364"/>
      <c r="H1075" s="364"/>
      <c r="I1075" s="364"/>
    </row>
    <row r="1076" spans="1:10" s="391" customFormat="1" ht="29.25" customHeight="1" thickBot="1">
      <c r="A1076" s="367" t="s">
        <v>78</v>
      </c>
      <c r="B1076" s="484">
        <v>2013</v>
      </c>
      <c r="C1076" s="553">
        <v>2014</v>
      </c>
      <c r="D1076" s="484">
        <v>2015</v>
      </c>
      <c r="E1076" s="553">
        <v>2016</v>
      </c>
      <c r="F1076" s="553">
        <v>2017</v>
      </c>
      <c r="G1076" s="553">
        <v>2018</v>
      </c>
      <c r="H1076" s="553">
        <v>2019</v>
      </c>
      <c r="I1076" s="554">
        <v>2020</v>
      </c>
      <c r="J1076" s="889"/>
    </row>
    <row r="1077" spans="1:10" s="391" customFormat="1" ht="15" customHeight="1">
      <c r="A1077" s="566" t="s">
        <v>1242</v>
      </c>
      <c r="B1077" s="567">
        <f t="shared" ref="B1077:D1080" si="15">B1083+B1105+B1148+B1163</f>
        <v>20</v>
      </c>
      <c r="C1077" s="567">
        <f t="shared" si="15"/>
        <v>21</v>
      </c>
      <c r="D1077" s="567">
        <f t="shared" si="15"/>
        <v>23</v>
      </c>
      <c r="E1077" s="567">
        <f>E1083+E1105+E1148+E1163</f>
        <v>24</v>
      </c>
      <c r="F1077" s="569"/>
      <c r="G1077" s="569"/>
      <c r="H1077" s="569"/>
      <c r="I1077" s="570"/>
      <c r="J1077" s="889"/>
    </row>
    <row r="1078" spans="1:10" ht="14.25" customHeight="1">
      <c r="A1078" s="571" t="s">
        <v>1266</v>
      </c>
      <c r="B1078" s="572">
        <f t="shared" si="15"/>
        <v>0</v>
      </c>
      <c r="C1078" s="572">
        <f t="shared" si="15"/>
        <v>0</v>
      </c>
      <c r="D1078" s="572">
        <f t="shared" si="15"/>
        <v>1</v>
      </c>
      <c r="E1078" s="572">
        <f>E1084+E1106+E1149+E1164</f>
        <v>1</v>
      </c>
      <c r="F1078" s="574"/>
      <c r="G1078" s="574"/>
      <c r="H1078" s="574"/>
      <c r="I1078" s="575"/>
    </row>
    <row r="1079" spans="1:10" s="391" customFormat="1">
      <c r="A1079" s="571" t="s">
        <v>1267</v>
      </c>
      <c r="B1079" s="576">
        <f t="shared" si="15"/>
        <v>12</v>
      </c>
      <c r="C1079" s="576">
        <f t="shared" si="15"/>
        <v>15</v>
      </c>
      <c r="D1079" s="576">
        <f t="shared" si="15"/>
        <v>19</v>
      </c>
      <c r="E1079" s="576">
        <f>E1085+E1107+E1150+E1165</f>
        <v>20</v>
      </c>
      <c r="F1079" s="574"/>
      <c r="G1079" s="574"/>
      <c r="H1079" s="574"/>
      <c r="I1079" s="575"/>
      <c r="J1079" s="889"/>
    </row>
    <row r="1080" spans="1:10" s="391" customFormat="1" ht="15.95" customHeight="1" thickBot="1">
      <c r="A1080" s="577" t="s">
        <v>1268</v>
      </c>
      <c r="B1080" s="578">
        <f t="shared" si="15"/>
        <v>8</v>
      </c>
      <c r="C1080" s="578">
        <f t="shared" si="15"/>
        <v>6</v>
      </c>
      <c r="D1080" s="578">
        <f t="shared" si="15"/>
        <v>3</v>
      </c>
      <c r="E1080" s="578">
        <f>E1086+E1108+E1151+E1166</f>
        <v>3</v>
      </c>
      <c r="F1080" s="579"/>
      <c r="G1080" s="579"/>
      <c r="H1080" s="579"/>
      <c r="I1080" s="527"/>
      <c r="J1080" s="889"/>
    </row>
    <row r="1081" spans="1:10" s="391" customFormat="1" ht="15.95" customHeight="1" thickBot="1">
      <c r="A1081" s="370"/>
      <c r="B1081" s="267"/>
      <c r="C1081" s="174"/>
      <c r="D1081" s="452"/>
      <c r="E1081" s="174"/>
      <c r="F1081" s="174"/>
      <c r="G1081" s="174"/>
      <c r="H1081" s="174"/>
      <c r="I1081" s="174"/>
      <c r="J1081" s="889"/>
    </row>
    <row r="1082" spans="1:10" s="391" customFormat="1" ht="15.75" customHeight="1" thickBot="1">
      <c r="A1082" s="584" t="s">
        <v>79</v>
      </c>
      <c r="B1082" s="585">
        <v>2013</v>
      </c>
      <c r="C1082" s="586">
        <v>2014</v>
      </c>
      <c r="D1082" s="585">
        <v>2015</v>
      </c>
      <c r="E1082" s="586">
        <v>2016</v>
      </c>
      <c r="F1082" s="586">
        <v>2017</v>
      </c>
      <c r="G1082" s="586">
        <v>2018</v>
      </c>
      <c r="H1082" s="586">
        <v>2019</v>
      </c>
      <c r="I1082" s="587">
        <v>2020</v>
      </c>
      <c r="J1082" s="889"/>
    </row>
    <row r="1083" spans="1:10" s="391" customFormat="1" ht="18" customHeight="1">
      <c r="A1083" s="566" t="s">
        <v>1242</v>
      </c>
      <c r="B1083" s="588">
        <v>3</v>
      </c>
      <c r="C1083" s="588">
        <v>3</v>
      </c>
      <c r="D1083" s="588">
        <v>4</v>
      </c>
      <c r="E1083" s="588">
        <v>4</v>
      </c>
      <c r="F1083" s="569"/>
      <c r="G1083" s="569"/>
      <c r="H1083" s="569"/>
      <c r="I1083" s="570"/>
      <c r="J1083" s="889"/>
    </row>
    <row r="1084" spans="1:10" ht="13.5" customHeight="1">
      <c r="A1084" s="571" t="s">
        <v>1266</v>
      </c>
      <c r="B1084" s="572">
        <v>0</v>
      </c>
      <c r="C1084" s="572">
        <v>0</v>
      </c>
      <c r="D1084" s="572">
        <v>0</v>
      </c>
      <c r="E1084" s="572">
        <v>0</v>
      </c>
      <c r="F1084" s="574"/>
      <c r="G1084" s="574"/>
      <c r="H1084" s="574"/>
      <c r="I1084" s="575"/>
    </row>
    <row r="1085" spans="1:10" ht="12" customHeight="1">
      <c r="A1085" s="571" t="s">
        <v>1267</v>
      </c>
      <c r="B1085" s="572">
        <v>2</v>
      </c>
      <c r="C1085" s="572">
        <v>2</v>
      </c>
      <c r="D1085" s="572">
        <v>4</v>
      </c>
      <c r="E1085" s="572">
        <v>4</v>
      </c>
      <c r="F1085" s="574"/>
      <c r="G1085" s="574"/>
      <c r="H1085" s="574"/>
      <c r="I1085" s="575"/>
    </row>
    <row r="1086" spans="1:10" ht="15.75" customHeight="1" thickBot="1">
      <c r="A1086" s="577" t="s">
        <v>1268</v>
      </c>
      <c r="B1086" s="236">
        <v>1</v>
      </c>
      <c r="C1086" s="236">
        <v>1</v>
      </c>
      <c r="D1086" s="236">
        <v>0</v>
      </c>
      <c r="E1086" s="236">
        <v>0</v>
      </c>
      <c r="F1086" s="579"/>
      <c r="G1086" s="579"/>
      <c r="H1086" s="579"/>
      <c r="I1086" s="527"/>
    </row>
    <row r="1087" spans="1:10" ht="16.5" customHeight="1" thickBot="1">
      <c r="A1087" s="372"/>
      <c r="B1087" s="268"/>
      <c r="C1087" s="190"/>
      <c r="D1087" s="453"/>
      <c r="E1087" s="190"/>
      <c r="F1087" s="190"/>
      <c r="G1087" s="190"/>
      <c r="H1087" s="190"/>
      <c r="I1087" s="190"/>
    </row>
    <row r="1088" spans="1:10" ht="15" customHeight="1" thickBot="1">
      <c r="A1088" s="373" t="s">
        <v>1269</v>
      </c>
      <c r="B1088" s="879">
        <v>2013</v>
      </c>
      <c r="C1088" s="875">
        <v>2014</v>
      </c>
      <c r="D1088" s="879">
        <v>2015</v>
      </c>
      <c r="E1088" s="875">
        <v>2016</v>
      </c>
      <c r="F1088" s="875">
        <v>2017</v>
      </c>
      <c r="G1088" s="875">
        <v>2018</v>
      </c>
      <c r="H1088" s="875">
        <v>2019</v>
      </c>
      <c r="I1088" s="464">
        <v>2020</v>
      </c>
    </row>
    <row r="1089" spans="1:59" ht="38.25">
      <c r="A1089" s="311" t="s">
        <v>1760</v>
      </c>
      <c r="B1089" s="184"/>
      <c r="C1089" s="180"/>
      <c r="D1089" s="184"/>
      <c r="E1089" s="180"/>
      <c r="F1089" s="180"/>
      <c r="G1089" s="180"/>
      <c r="H1089" s="180"/>
      <c r="I1089" s="463"/>
    </row>
    <row r="1090" spans="1:59" ht="25.5">
      <c r="A1090" s="315" t="s">
        <v>1850</v>
      </c>
      <c r="B1090" s="321"/>
      <c r="C1090" s="321"/>
      <c r="D1090" s="250">
        <v>0</v>
      </c>
      <c r="E1090" s="183">
        <v>0</v>
      </c>
      <c r="F1090" s="183"/>
      <c r="G1090" s="183"/>
      <c r="H1090" s="183"/>
      <c r="I1090" s="467"/>
    </row>
    <row r="1091" spans="1:59" ht="16.5" customHeight="1" thickBot="1">
      <c r="A1091" s="374" t="s">
        <v>1851</v>
      </c>
      <c r="B1091" s="321"/>
      <c r="C1091" s="321">
        <v>1</v>
      </c>
      <c r="D1091" s="250">
        <v>1</v>
      </c>
      <c r="E1091" s="183">
        <v>1</v>
      </c>
      <c r="F1091" s="183"/>
      <c r="G1091" s="183"/>
      <c r="H1091" s="183"/>
      <c r="I1091" s="467"/>
    </row>
    <row r="1092" spans="1:59">
      <c r="A1092" s="311" t="s">
        <v>1761</v>
      </c>
      <c r="B1092" s="245"/>
      <c r="C1092" s="245"/>
      <c r="D1092" s="184"/>
      <c r="E1092" s="180"/>
      <c r="F1092" s="180"/>
      <c r="G1092" s="180"/>
      <c r="H1092" s="180"/>
      <c r="I1092" s="463"/>
    </row>
    <row r="1093" spans="1:59" ht="15.75" customHeight="1">
      <c r="A1093" s="474" t="s">
        <v>443</v>
      </c>
      <c r="B1093" s="250"/>
      <c r="C1093" s="250">
        <v>1</v>
      </c>
      <c r="D1093" s="321">
        <v>1</v>
      </c>
      <c r="E1093" s="183">
        <v>1</v>
      </c>
      <c r="F1093" s="183"/>
      <c r="G1093" s="183"/>
      <c r="H1093" s="183"/>
      <c r="I1093" s="467"/>
    </row>
    <row r="1094" spans="1:59" ht="13.5" customHeight="1">
      <c r="A1094" s="476" t="s">
        <v>444</v>
      </c>
      <c r="B1094" s="250"/>
      <c r="C1094" s="250">
        <v>4</v>
      </c>
      <c r="D1094" s="321">
        <v>0</v>
      </c>
      <c r="E1094" s="183">
        <v>1</v>
      </c>
      <c r="F1094" s="183"/>
      <c r="G1094" s="183"/>
      <c r="H1094" s="183"/>
      <c r="I1094" s="467"/>
    </row>
    <row r="1095" spans="1:59" ht="17.25" customHeight="1" thickBot="1">
      <c r="A1095" s="475" t="s">
        <v>445</v>
      </c>
      <c r="B1095" s="234"/>
      <c r="C1095" s="234"/>
      <c r="D1095" s="234">
        <v>1</v>
      </c>
      <c r="E1095" s="179">
        <v>0</v>
      </c>
      <c r="F1095" s="179"/>
      <c r="G1095" s="179"/>
      <c r="H1095" s="179"/>
      <c r="I1095" s="201"/>
    </row>
    <row r="1096" spans="1:59" ht="25.5" customHeight="1">
      <c r="A1096" s="311" t="s">
        <v>1775</v>
      </c>
      <c r="B1096" s="245"/>
      <c r="C1096" s="245"/>
      <c r="D1096" s="184"/>
      <c r="E1096" s="180"/>
      <c r="F1096" s="180"/>
      <c r="G1096" s="180"/>
      <c r="H1096" s="180"/>
      <c r="I1096" s="463"/>
    </row>
    <row r="1097" spans="1:59" ht="13.5" customHeight="1">
      <c r="A1097" s="315" t="s">
        <v>112</v>
      </c>
      <c r="B1097" s="234"/>
      <c r="C1097" s="234"/>
      <c r="D1097" s="234">
        <v>1</v>
      </c>
      <c r="E1097" s="179">
        <v>0</v>
      </c>
      <c r="F1097" s="179"/>
      <c r="G1097" s="179"/>
      <c r="H1097" s="179"/>
      <c r="I1097" s="201"/>
    </row>
    <row r="1098" spans="1:59" ht="15" customHeight="1" thickBot="1">
      <c r="A1098" s="315" t="s">
        <v>187</v>
      </c>
      <c r="B1098" s="234"/>
      <c r="C1098" s="234"/>
      <c r="D1098" s="234">
        <v>1</v>
      </c>
      <c r="E1098" s="179">
        <v>0</v>
      </c>
      <c r="F1098" s="179"/>
      <c r="G1098" s="179"/>
      <c r="H1098" s="179"/>
      <c r="I1098" s="201"/>
    </row>
    <row r="1099" spans="1:59" ht="30.75" customHeight="1">
      <c r="A1099" s="311" t="s">
        <v>1776</v>
      </c>
      <c r="B1099" s="245"/>
      <c r="C1099" s="245"/>
      <c r="D1099" s="184"/>
      <c r="E1099" s="180"/>
      <c r="F1099" s="180"/>
      <c r="G1099" s="180"/>
      <c r="H1099" s="180"/>
      <c r="I1099" s="463"/>
    </row>
    <row r="1100" spans="1:59" ht="15" customHeight="1">
      <c r="A1100" s="315" t="s">
        <v>1762</v>
      </c>
      <c r="B1100" s="234"/>
      <c r="C1100" s="157"/>
      <c r="D1100" s="157">
        <v>0.5</v>
      </c>
      <c r="E1100" s="179">
        <v>1</v>
      </c>
      <c r="F1100" s="179"/>
      <c r="G1100" s="179"/>
      <c r="H1100" s="179"/>
      <c r="I1100" s="201"/>
    </row>
    <row r="1101" spans="1:59" s="387" customFormat="1" ht="25.5">
      <c r="A1101" s="315" t="s">
        <v>1763</v>
      </c>
      <c r="B1101" s="234"/>
      <c r="C1101" s="157"/>
      <c r="D1101" s="157">
        <v>0</v>
      </c>
      <c r="E1101" s="179">
        <v>1</v>
      </c>
      <c r="F1101" s="179"/>
      <c r="G1101" s="179"/>
      <c r="H1101" s="179"/>
      <c r="I1101" s="201"/>
      <c r="J1101" s="889"/>
      <c r="K1101" s="391"/>
      <c r="L1101" s="391"/>
      <c r="M1101" s="391"/>
      <c r="N1101" s="391"/>
      <c r="O1101" s="391"/>
      <c r="P1101" s="391"/>
      <c r="Q1101" s="391"/>
      <c r="R1101" s="391"/>
      <c r="S1101" s="391"/>
      <c r="T1101" s="391"/>
      <c r="U1101" s="391"/>
      <c r="V1101" s="391"/>
      <c r="W1101" s="391"/>
      <c r="X1101" s="391"/>
      <c r="Y1101" s="391"/>
      <c r="Z1101" s="391"/>
      <c r="AA1101" s="391"/>
      <c r="AB1101" s="391"/>
      <c r="AC1101" s="391"/>
      <c r="AD1101" s="391"/>
      <c r="AE1101" s="391"/>
      <c r="AF1101" s="391"/>
      <c r="AG1101" s="391"/>
      <c r="AH1101" s="391"/>
      <c r="AI1101" s="391"/>
      <c r="AJ1101" s="391"/>
      <c r="AK1101" s="391"/>
      <c r="AL1101" s="391"/>
      <c r="AM1101" s="391"/>
      <c r="AN1101" s="391"/>
      <c r="AO1101" s="391"/>
      <c r="AP1101" s="391"/>
      <c r="AQ1101" s="391"/>
      <c r="AR1101" s="391"/>
      <c r="AS1101" s="391"/>
      <c r="AT1101" s="391"/>
      <c r="AU1101" s="391"/>
      <c r="AV1101" s="391"/>
      <c r="AW1101" s="391"/>
      <c r="AX1101" s="391"/>
      <c r="AY1101" s="391"/>
      <c r="AZ1101" s="391"/>
      <c r="BA1101" s="391"/>
      <c r="BB1101" s="391"/>
      <c r="BC1101" s="391"/>
      <c r="BD1101" s="391"/>
      <c r="BE1101" s="391"/>
      <c r="BF1101" s="391"/>
      <c r="BG1101" s="391"/>
    </row>
    <row r="1102" spans="1:59" s="387" customFormat="1" ht="43.5" customHeight="1" thickBot="1">
      <c r="A1102" s="315" t="s">
        <v>1764</v>
      </c>
      <c r="B1102" s="234"/>
      <c r="C1102" s="157"/>
      <c r="D1102" s="157">
        <v>0</v>
      </c>
      <c r="E1102" s="157">
        <v>0</v>
      </c>
      <c r="F1102" s="179"/>
      <c r="G1102" s="179"/>
      <c r="H1102" s="179"/>
      <c r="I1102" s="201"/>
      <c r="J1102" s="889"/>
      <c r="K1102" s="391"/>
      <c r="L1102" s="391"/>
      <c r="M1102" s="391"/>
      <c r="N1102" s="391"/>
      <c r="O1102" s="391"/>
      <c r="P1102" s="391"/>
      <c r="Q1102" s="391"/>
      <c r="R1102" s="391"/>
      <c r="S1102" s="391"/>
      <c r="T1102" s="391"/>
      <c r="U1102" s="391"/>
      <c r="V1102" s="391"/>
      <c r="W1102" s="391"/>
      <c r="X1102" s="391"/>
      <c r="Y1102" s="391"/>
      <c r="Z1102" s="391"/>
      <c r="AA1102" s="391"/>
      <c r="AB1102" s="391"/>
      <c r="AC1102" s="391"/>
      <c r="AD1102" s="391"/>
      <c r="AE1102" s="391"/>
      <c r="AF1102" s="391"/>
      <c r="AG1102" s="391"/>
      <c r="AH1102" s="391"/>
      <c r="AI1102" s="391"/>
      <c r="AJ1102" s="391"/>
      <c r="AK1102" s="391"/>
      <c r="AL1102" s="391"/>
      <c r="AM1102" s="391"/>
      <c r="AN1102" s="391"/>
      <c r="AO1102" s="391"/>
      <c r="AP1102" s="391"/>
      <c r="AQ1102" s="391"/>
      <c r="AR1102" s="391"/>
      <c r="AS1102" s="391"/>
      <c r="AT1102" s="391"/>
      <c r="AU1102" s="391"/>
      <c r="AV1102" s="391"/>
      <c r="AW1102" s="391"/>
      <c r="AX1102" s="391"/>
      <c r="AY1102" s="391"/>
      <c r="AZ1102" s="391"/>
      <c r="BA1102" s="391"/>
      <c r="BB1102" s="391"/>
      <c r="BC1102" s="391"/>
      <c r="BD1102" s="391"/>
      <c r="BE1102" s="391"/>
      <c r="BF1102" s="391"/>
      <c r="BG1102" s="391"/>
    </row>
    <row r="1103" spans="1:59" s="387" customFormat="1" ht="14.25" customHeight="1" thickBot="1">
      <c r="A1103" s="383"/>
      <c r="B1103" s="416"/>
      <c r="C1103" s="365"/>
      <c r="D1103" s="457"/>
      <c r="E1103" s="364"/>
      <c r="F1103" s="364"/>
      <c r="G1103" s="364"/>
      <c r="H1103" s="364"/>
      <c r="I1103" s="364"/>
      <c r="J1103" s="889"/>
      <c r="K1103" s="391"/>
      <c r="L1103" s="391"/>
      <c r="M1103" s="391"/>
      <c r="N1103" s="391"/>
      <c r="O1103" s="391"/>
      <c r="P1103" s="391"/>
      <c r="Q1103" s="391"/>
      <c r="R1103" s="391"/>
      <c r="S1103" s="391"/>
      <c r="T1103" s="391"/>
      <c r="U1103" s="391"/>
      <c r="V1103" s="391"/>
      <c r="W1103" s="391"/>
      <c r="X1103" s="391"/>
      <c r="Y1103" s="391"/>
      <c r="Z1103" s="391"/>
      <c r="AA1103" s="391"/>
      <c r="AB1103" s="391"/>
      <c r="AC1103" s="391"/>
      <c r="AD1103" s="391"/>
      <c r="AE1103" s="391"/>
      <c r="AF1103" s="391"/>
      <c r="AG1103" s="391"/>
      <c r="AH1103" s="391"/>
      <c r="AI1103" s="391"/>
      <c r="AJ1103" s="391"/>
      <c r="AK1103" s="391"/>
      <c r="AL1103" s="391"/>
      <c r="AM1103" s="391"/>
      <c r="AN1103" s="391"/>
      <c r="AO1103" s="391"/>
      <c r="AP1103" s="391"/>
      <c r="AQ1103" s="391"/>
      <c r="AR1103" s="391"/>
      <c r="AS1103" s="391"/>
      <c r="AT1103" s="391"/>
      <c r="AU1103" s="391"/>
      <c r="AV1103" s="391"/>
      <c r="AW1103" s="391"/>
      <c r="AX1103" s="391"/>
      <c r="AY1103" s="391"/>
      <c r="AZ1103" s="391"/>
      <c r="BA1103" s="391"/>
      <c r="BB1103" s="391"/>
      <c r="BC1103" s="391"/>
      <c r="BD1103" s="391"/>
      <c r="BE1103" s="391"/>
      <c r="BF1103" s="391"/>
      <c r="BG1103" s="391"/>
    </row>
    <row r="1104" spans="1:59" s="387" customFormat="1" ht="14.25" customHeight="1" thickBot="1">
      <c r="A1104" s="371" t="s">
        <v>80</v>
      </c>
      <c r="B1104" s="484">
        <v>2013</v>
      </c>
      <c r="C1104" s="553">
        <v>2014</v>
      </c>
      <c r="D1104" s="484">
        <v>2015</v>
      </c>
      <c r="E1104" s="553">
        <v>2016</v>
      </c>
      <c r="F1104" s="553">
        <v>2017</v>
      </c>
      <c r="G1104" s="553">
        <v>2018</v>
      </c>
      <c r="H1104" s="553">
        <v>2019</v>
      </c>
      <c r="I1104" s="554">
        <v>2020</v>
      </c>
      <c r="J1104" s="889"/>
      <c r="K1104" s="391"/>
      <c r="L1104" s="391"/>
      <c r="M1104" s="391"/>
      <c r="N1104" s="391"/>
      <c r="O1104" s="391"/>
      <c r="P1104" s="391"/>
      <c r="Q1104" s="391"/>
      <c r="R1104" s="391"/>
      <c r="S1104" s="391"/>
      <c r="T1104" s="391"/>
      <c r="U1104" s="391"/>
      <c r="V1104" s="391"/>
      <c r="W1104" s="391"/>
      <c r="X1104" s="391"/>
      <c r="Y1104" s="391"/>
      <c r="Z1104" s="391"/>
      <c r="AA1104" s="391"/>
      <c r="AB1104" s="391"/>
      <c r="AC1104" s="391"/>
      <c r="AD1104" s="391"/>
      <c r="AE1104" s="391"/>
      <c r="AF1104" s="391"/>
      <c r="AG1104" s="391"/>
      <c r="AH1104" s="391"/>
      <c r="AI1104" s="391"/>
      <c r="AJ1104" s="391"/>
      <c r="AK1104" s="391"/>
      <c r="AL1104" s="391"/>
      <c r="AM1104" s="391"/>
      <c r="AN1104" s="391"/>
      <c r="AO1104" s="391"/>
      <c r="AP1104" s="391"/>
      <c r="AQ1104" s="391"/>
      <c r="AR1104" s="391"/>
      <c r="AS1104" s="391"/>
      <c r="AT1104" s="391"/>
      <c r="AU1104" s="391"/>
      <c r="AV1104" s="391"/>
      <c r="AW1104" s="391"/>
      <c r="AX1104" s="391"/>
      <c r="AY1104" s="391"/>
      <c r="AZ1104" s="391"/>
      <c r="BA1104" s="391"/>
      <c r="BB1104" s="391"/>
      <c r="BC1104" s="391"/>
      <c r="BD1104" s="391"/>
      <c r="BE1104" s="391"/>
      <c r="BF1104" s="391"/>
      <c r="BG1104" s="391"/>
    </row>
    <row r="1105" spans="1:59" s="387" customFormat="1" ht="15" customHeight="1">
      <c r="A1105" s="368" t="s">
        <v>1242</v>
      </c>
      <c r="B1105" s="544">
        <v>10</v>
      </c>
      <c r="C1105" s="544">
        <v>10</v>
      </c>
      <c r="D1105" s="544">
        <v>12</v>
      </c>
      <c r="E1105" s="544">
        <v>12</v>
      </c>
      <c r="F1105" s="546"/>
      <c r="G1105" s="546"/>
      <c r="H1105" s="546"/>
      <c r="I1105" s="547"/>
      <c r="J1105" s="889"/>
      <c r="K1105" s="391"/>
      <c r="L1105" s="391"/>
      <c r="M1105" s="391"/>
      <c r="N1105" s="391"/>
      <c r="O1105" s="391"/>
      <c r="P1105" s="391"/>
      <c r="Q1105" s="391"/>
      <c r="R1105" s="391"/>
      <c r="S1105" s="391"/>
      <c r="T1105" s="391"/>
      <c r="U1105" s="391"/>
      <c r="V1105" s="391"/>
      <c r="W1105" s="391"/>
      <c r="X1105" s="391"/>
      <c r="Y1105" s="391"/>
      <c r="Z1105" s="391"/>
      <c r="AA1105" s="391"/>
      <c r="AB1105" s="391"/>
      <c r="AC1105" s="391"/>
      <c r="AD1105" s="391"/>
      <c r="AE1105" s="391"/>
      <c r="AF1105" s="391"/>
      <c r="AG1105" s="391"/>
      <c r="AH1105" s="391"/>
      <c r="AI1105" s="391"/>
      <c r="AJ1105" s="391"/>
      <c r="AK1105" s="391"/>
      <c r="AL1105" s="391"/>
      <c r="AM1105" s="391"/>
      <c r="AN1105" s="391"/>
      <c r="AO1105" s="391"/>
      <c r="AP1105" s="391"/>
      <c r="AQ1105" s="391"/>
      <c r="AR1105" s="391"/>
      <c r="AS1105" s="391"/>
      <c r="AT1105" s="391"/>
      <c r="AU1105" s="391"/>
      <c r="AV1105" s="391"/>
      <c r="AW1105" s="391"/>
      <c r="AX1105" s="391"/>
      <c r="AY1105" s="391"/>
      <c r="AZ1105" s="391"/>
      <c r="BA1105" s="391"/>
      <c r="BB1105" s="391"/>
      <c r="BC1105" s="391"/>
      <c r="BD1105" s="391"/>
      <c r="BE1105" s="391"/>
      <c r="BF1105" s="391"/>
      <c r="BG1105" s="391"/>
    </row>
    <row r="1106" spans="1:59" ht="13.5" customHeight="1">
      <c r="A1106" s="369" t="s">
        <v>1266</v>
      </c>
      <c r="B1106" s="305">
        <v>0</v>
      </c>
      <c r="C1106" s="305">
        <v>0</v>
      </c>
      <c r="D1106" s="305">
        <v>0</v>
      </c>
      <c r="E1106" s="305">
        <v>0</v>
      </c>
      <c r="F1106" s="549"/>
      <c r="G1106" s="549"/>
      <c r="H1106" s="549"/>
      <c r="I1106" s="550"/>
    </row>
    <row r="1107" spans="1:59" ht="16.5" customHeight="1">
      <c r="A1107" s="369" t="s">
        <v>1267</v>
      </c>
      <c r="B1107" s="305">
        <v>5</v>
      </c>
      <c r="C1107" s="305">
        <v>8</v>
      </c>
      <c r="D1107" s="305">
        <v>10</v>
      </c>
      <c r="E1107" s="305">
        <v>10</v>
      </c>
      <c r="F1107" s="549"/>
      <c r="G1107" s="549"/>
      <c r="H1107" s="549"/>
      <c r="I1107" s="550"/>
    </row>
    <row r="1108" spans="1:59" ht="13.5" thickBot="1">
      <c r="A1108" s="317" t="s">
        <v>1268</v>
      </c>
      <c r="B1108" s="309">
        <v>5</v>
      </c>
      <c r="C1108" s="309">
        <v>2</v>
      </c>
      <c r="D1108" s="309">
        <v>2</v>
      </c>
      <c r="E1108" s="309">
        <v>2</v>
      </c>
      <c r="F1108" s="551"/>
      <c r="G1108" s="551"/>
      <c r="H1108" s="551"/>
      <c r="I1108" s="552"/>
    </row>
    <row r="1109" spans="1:59" ht="13.5" thickBot="1">
      <c r="A1109" s="372"/>
      <c r="B1109" s="268"/>
      <c r="C1109" s="190"/>
      <c r="D1109" s="453"/>
      <c r="E1109" s="190"/>
      <c r="F1109" s="190"/>
      <c r="G1109" s="190"/>
      <c r="H1109" s="190"/>
      <c r="I1109" s="190"/>
    </row>
    <row r="1110" spans="1:59" ht="26.25" customHeight="1" thickBot="1">
      <c r="A1110" s="379" t="s">
        <v>1269</v>
      </c>
      <c r="B1110" s="232">
        <v>2013</v>
      </c>
      <c r="C1110" s="175">
        <v>2014</v>
      </c>
      <c r="D1110" s="232">
        <v>2015</v>
      </c>
      <c r="E1110" s="175">
        <v>2016</v>
      </c>
      <c r="F1110" s="175">
        <v>2017</v>
      </c>
      <c r="G1110" s="175">
        <v>2018</v>
      </c>
      <c r="H1110" s="175">
        <v>2019</v>
      </c>
      <c r="I1110" s="465">
        <v>2020</v>
      </c>
    </row>
    <row r="1111" spans="1:59">
      <c r="A1111" s="311" t="s">
        <v>1777</v>
      </c>
      <c r="B1111" s="245"/>
      <c r="C1111" s="245"/>
      <c r="D1111" s="240"/>
      <c r="E1111" s="240"/>
      <c r="F1111" s="180"/>
      <c r="G1111" s="180"/>
      <c r="H1111" s="180"/>
      <c r="I1111" s="463"/>
    </row>
    <row r="1112" spans="1:59" ht="13.5" thickBot="1">
      <c r="A1112" s="251" t="s">
        <v>1765</v>
      </c>
      <c r="B1112" s="252"/>
      <c r="C1112" s="252"/>
      <c r="D1112" s="246">
        <v>0</v>
      </c>
      <c r="E1112" s="246">
        <v>0</v>
      </c>
      <c r="F1112" s="200"/>
      <c r="G1112" s="200"/>
      <c r="H1112" s="200"/>
      <c r="I1112" s="466"/>
    </row>
    <row r="1113" spans="1:59" ht="30" customHeight="1">
      <c r="A1113" s="311" t="s">
        <v>681</v>
      </c>
      <c r="B1113" s="245"/>
      <c r="C1113" s="355"/>
      <c r="D1113" s="184"/>
      <c r="E1113" s="180"/>
      <c r="F1113" s="180"/>
      <c r="G1113" s="180"/>
      <c r="H1113" s="180"/>
      <c r="I1113" s="463"/>
    </row>
    <row r="1114" spans="1:59">
      <c r="A1114" s="315" t="s">
        <v>1766</v>
      </c>
      <c r="B1114" s="239"/>
      <c r="C1114" s="239"/>
      <c r="D1114" s="239">
        <v>1</v>
      </c>
      <c r="E1114" s="410"/>
      <c r="F1114" s="179"/>
      <c r="G1114" s="179"/>
      <c r="H1114" s="179"/>
      <c r="I1114" s="201"/>
    </row>
    <row r="1115" spans="1:59" ht="15.75" customHeight="1" thickBot="1">
      <c r="A1115" s="315" t="s">
        <v>1767</v>
      </c>
      <c r="B1115" s="234"/>
      <c r="C1115" s="234"/>
      <c r="D1115" s="234">
        <v>17</v>
      </c>
      <c r="E1115" s="179">
        <v>17</v>
      </c>
      <c r="F1115" s="179"/>
      <c r="G1115" s="179"/>
      <c r="H1115" s="179"/>
      <c r="I1115" s="201"/>
    </row>
    <row r="1116" spans="1:59" ht="25.5">
      <c r="A1116" s="311" t="s">
        <v>682</v>
      </c>
      <c r="B1116" s="245"/>
      <c r="C1116" s="180"/>
      <c r="D1116" s="184"/>
      <c r="E1116" s="180"/>
      <c r="F1116" s="180"/>
      <c r="G1116" s="180"/>
      <c r="H1116" s="180"/>
      <c r="I1116" s="463"/>
    </row>
    <row r="1117" spans="1:59">
      <c r="A1117" s="315" t="s">
        <v>446</v>
      </c>
      <c r="B1117" s="234">
        <v>2</v>
      </c>
      <c r="C1117" s="179">
        <v>1</v>
      </c>
      <c r="D1117" s="157">
        <v>181</v>
      </c>
      <c r="E1117" s="179">
        <v>230</v>
      </c>
      <c r="F1117" s="179"/>
      <c r="G1117" s="179"/>
      <c r="H1117" s="179"/>
      <c r="I1117" s="201"/>
    </row>
    <row r="1118" spans="1:59" ht="13.5" thickBot="1">
      <c r="A1118" s="251" t="s">
        <v>447</v>
      </c>
      <c r="B1118" s="234">
        <v>8</v>
      </c>
      <c r="C1118" s="179">
        <v>8</v>
      </c>
      <c r="D1118" s="157">
        <v>8</v>
      </c>
      <c r="E1118" s="179"/>
      <c r="F1118" s="179"/>
      <c r="G1118" s="179"/>
      <c r="H1118" s="179"/>
      <c r="I1118" s="201"/>
    </row>
    <row r="1119" spans="1:59" ht="25.5" customHeight="1">
      <c r="A1119" s="311" t="s">
        <v>683</v>
      </c>
      <c r="B1119" s="240"/>
      <c r="C1119" s="180"/>
      <c r="D1119" s="184"/>
      <c r="E1119" s="180"/>
      <c r="F1119" s="180"/>
      <c r="G1119" s="180"/>
      <c r="H1119" s="180"/>
      <c r="I1119" s="463"/>
    </row>
    <row r="1120" spans="1:59" ht="15" customHeight="1">
      <c r="A1120" s="315" t="s">
        <v>448</v>
      </c>
      <c r="B1120" s="241">
        <v>0</v>
      </c>
      <c r="C1120" s="179">
        <v>0</v>
      </c>
      <c r="D1120" s="157">
        <v>0</v>
      </c>
      <c r="E1120" s="179">
        <v>1</v>
      </c>
      <c r="F1120" s="179"/>
      <c r="G1120" s="179"/>
      <c r="H1120" s="179"/>
      <c r="I1120" s="201"/>
    </row>
    <row r="1121" spans="1:9" ht="18" customHeight="1" thickBot="1">
      <c r="A1121" s="251" t="s">
        <v>449</v>
      </c>
      <c r="B1121" s="241">
        <v>0</v>
      </c>
      <c r="C1121" s="179">
        <v>0</v>
      </c>
      <c r="D1121" s="157">
        <v>0</v>
      </c>
      <c r="E1121" s="354">
        <v>0</v>
      </c>
      <c r="F1121" s="179"/>
      <c r="G1121" s="179"/>
      <c r="H1121" s="179"/>
      <c r="I1121" s="201"/>
    </row>
    <row r="1122" spans="1:9" ht="15" customHeight="1">
      <c r="A1122" s="311" t="s">
        <v>684</v>
      </c>
      <c r="B1122" s="240"/>
      <c r="C1122" s="180"/>
      <c r="D1122" s="184"/>
      <c r="E1122" s="355"/>
      <c r="F1122" s="180"/>
      <c r="G1122" s="180"/>
      <c r="H1122" s="180"/>
      <c r="I1122" s="463"/>
    </row>
    <row r="1123" spans="1:9" ht="15" customHeight="1" thickBot="1">
      <c r="A1123" s="251" t="s">
        <v>450</v>
      </c>
      <c r="B1123" s="241">
        <v>0</v>
      </c>
      <c r="C1123" s="179">
        <v>0</v>
      </c>
      <c r="D1123" s="157">
        <v>0</v>
      </c>
      <c r="E1123" s="354">
        <v>0</v>
      </c>
      <c r="F1123" s="179"/>
      <c r="G1123" s="179"/>
      <c r="H1123" s="179"/>
      <c r="I1123" s="201"/>
    </row>
    <row r="1124" spans="1:9" ht="26.25" customHeight="1">
      <c r="A1124" s="311" t="s">
        <v>685</v>
      </c>
      <c r="B1124" s="184"/>
      <c r="C1124" s="180"/>
      <c r="D1124" s="184"/>
      <c r="E1124" s="180"/>
      <c r="F1124" s="180"/>
      <c r="G1124" s="180"/>
      <c r="H1124" s="180"/>
      <c r="I1124" s="463"/>
    </row>
    <row r="1125" spans="1:9" ht="15" customHeight="1">
      <c r="A1125" s="315" t="s">
        <v>451</v>
      </c>
      <c r="B1125" s="157">
        <v>1</v>
      </c>
      <c r="C1125" s="179">
        <v>1</v>
      </c>
      <c r="D1125" s="179">
        <v>1</v>
      </c>
      <c r="E1125" s="179">
        <v>1</v>
      </c>
      <c r="F1125" s="179"/>
      <c r="G1125" s="179"/>
      <c r="H1125" s="179"/>
      <c r="I1125" s="201"/>
    </row>
    <row r="1126" spans="1:9" ht="15" customHeight="1">
      <c r="A1126" s="315" t="s">
        <v>452</v>
      </c>
      <c r="B1126" s="157">
        <v>0</v>
      </c>
      <c r="C1126" s="157">
        <v>0</v>
      </c>
      <c r="D1126" s="157">
        <v>0</v>
      </c>
      <c r="E1126" s="157">
        <v>0</v>
      </c>
      <c r="F1126" s="179"/>
      <c r="G1126" s="179"/>
      <c r="H1126" s="179"/>
      <c r="I1126" s="201"/>
    </row>
    <row r="1127" spans="1:9" ht="15" customHeight="1" thickBot="1">
      <c r="A1127" s="251" t="s">
        <v>453</v>
      </c>
      <c r="B1127" s="157">
        <v>0</v>
      </c>
      <c r="C1127" s="157">
        <v>0</v>
      </c>
      <c r="D1127" s="157">
        <v>0</v>
      </c>
      <c r="E1127" s="157">
        <v>0</v>
      </c>
      <c r="F1127" s="179"/>
      <c r="G1127" s="179"/>
      <c r="H1127" s="179"/>
      <c r="I1127" s="201"/>
    </row>
    <row r="1128" spans="1:9" ht="27.75" customHeight="1">
      <c r="A1128" s="311" t="s">
        <v>686</v>
      </c>
      <c r="B1128" s="240"/>
      <c r="C1128" s="240"/>
      <c r="D1128" s="184"/>
      <c r="E1128" s="180"/>
      <c r="F1128" s="180"/>
      <c r="G1128" s="180"/>
      <c r="H1128" s="180"/>
      <c r="I1128" s="463"/>
    </row>
    <row r="1129" spans="1:9" ht="13.5" customHeight="1">
      <c r="A1129" s="315" t="s">
        <v>454</v>
      </c>
      <c r="B1129" s="241">
        <v>0</v>
      </c>
      <c r="C1129" s="241">
        <v>0</v>
      </c>
      <c r="D1129" s="157">
        <v>1</v>
      </c>
      <c r="E1129" s="157">
        <v>1</v>
      </c>
      <c r="F1129" s="179"/>
      <c r="G1129" s="179"/>
      <c r="H1129" s="179"/>
      <c r="I1129" s="201"/>
    </row>
    <row r="1130" spans="1:9" ht="15" customHeight="1" thickBot="1">
      <c r="A1130" s="251" t="s">
        <v>455</v>
      </c>
      <c r="B1130" s="241">
        <v>0</v>
      </c>
      <c r="C1130" s="241">
        <v>0</v>
      </c>
      <c r="D1130" s="157">
        <v>0</v>
      </c>
      <c r="E1130" s="157">
        <v>0</v>
      </c>
      <c r="F1130" s="179"/>
      <c r="G1130" s="179"/>
      <c r="H1130" s="179"/>
      <c r="I1130" s="201"/>
    </row>
    <row r="1131" spans="1:9" ht="14.25" customHeight="1">
      <c r="A1131" s="311" t="s">
        <v>1768</v>
      </c>
      <c r="B1131" s="184"/>
      <c r="C1131" s="180"/>
      <c r="D1131" s="245"/>
      <c r="E1131" s="180"/>
      <c r="F1131" s="180"/>
      <c r="G1131" s="180"/>
      <c r="H1131" s="180"/>
      <c r="I1131" s="463"/>
    </row>
    <row r="1132" spans="1:9" ht="28.5" customHeight="1">
      <c r="A1132" s="315" t="s">
        <v>1769</v>
      </c>
      <c r="B1132" s="157"/>
      <c r="C1132" s="179"/>
      <c r="D1132" s="234">
        <v>0</v>
      </c>
      <c r="E1132" s="179">
        <v>0</v>
      </c>
      <c r="F1132" s="179"/>
      <c r="G1132" s="179"/>
      <c r="H1132" s="179"/>
      <c r="I1132" s="201"/>
    </row>
    <row r="1133" spans="1:9" ht="15" customHeight="1" thickBot="1">
      <c r="A1133" s="315" t="s">
        <v>1770</v>
      </c>
      <c r="B1133" s="157"/>
      <c r="C1133" s="179"/>
      <c r="D1133" s="234">
        <v>0</v>
      </c>
      <c r="E1133" s="179">
        <v>8</v>
      </c>
      <c r="F1133" s="179"/>
      <c r="G1133" s="179"/>
      <c r="H1133" s="179"/>
      <c r="I1133" s="201"/>
    </row>
    <row r="1134" spans="1:9" ht="16.5" customHeight="1">
      <c r="A1134" s="311" t="s">
        <v>687</v>
      </c>
      <c r="B1134" s="184"/>
      <c r="C1134" s="180"/>
      <c r="D1134" s="184"/>
      <c r="E1134" s="180"/>
      <c r="F1134" s="180"/>
      <c r="G1134" s="180"/>
      <c r="H1134" s="180"/>
      <c r="I1134" s="463"/>
    </row>
    <row r="1135" spans="1:9" ht="16.5" customHeight="1" thickBot="1">
      <c r="A1135" s="251" t="s">
        <v>456</v>
      </c>
      <c r="B1135" s="233">
        <v>2</v>
      </c>
      <c r="C1135" s="200">
        <v>2</v>
      </c>
      <c r="D1135" s="233">
        <v>2</v>
      </c>
      <c r="E1135" s="200">
        <v>10</v>
      </c>
      <c r="F1135" s="200"/>
      <c r="G1135" s="200"/>
      <c r="H1135" s="200"/>
      <c r="I1135" s="466"/>
    </row>
    <row r="1136" spans="1:9" ht="18" customHeight="1">
      <c r="A1136" s="311" t="s">
        <v>730</v>
      </c>
      <c r="B1136" s="478"/>
      <c r="C1136" s="478"/>
      <c r="D1136" s="184"/>
      <c r="E1136" s="180"/>
      <c r="F1136" s="180"/>
      <c r="G1136" s="180"/>
      <c r="H1136" s="180"/>
      <c r="I1136" s="463"/>
    </row>
    <row r="1137" spans="1:59" ht="29.25" customHeight="1" thickBot="1">
      <c r="A1137" s="251" t="s">
        <v>457</v>
      </c>
      <c r="B1137" s="499"/>
      <c r="C1137" s="499"/>
      <c r="D1137" s="233" t="s">
        <v>1798</v>
      </c>
      <c r="E1137" s="200" t="s">
        <v>1831</v>
      </c>
      <c r="F1137" s="28"/>
      <c r="G1137" s="28"/>
      <c r="H1137" s="28"/>
      <c r="I1137" s="29"/>
    </row>
    <row r="1138" spans="1:59" ht="15" customHeight="1">
      <c r="A1138" s="311" t="s">
        <v>1778</v>
      </c>
      <c r="B1138" s="478"/>
      <c r="C1138" s="478"/>
      <c r="D1138" s="184"/>
      <c r="E1138" s="180"/>
      <c r="F1138" s="180"/>
      <c r="G1138" s="180"/>
      <c r="H1138" s="180"/>
      <c r="I1138" s="463"/>
    </row>
    <row r="1139" spans="1:59" ht="15" customHeight="1">
      <c r="A1139" s="474" t="s">
        <v>26</v>
      </c>
      <c r="B1139" s="480"/>
      <c r="C1139" s="480"/>
      <c r="D1139" s="454">
        <v>0</v>
      </c>
      <c r="E1139" s="876">
        <v>0</v>
      </c>
      <c r="F1139" s="876"/>
      <c r="G1139" s="876"/>
      <c r="H1139" s="876"/>
      <c r="I1139" s="477"/>
    </row>
    <row r="1140" spans="1:59" ht="15" customHeight="1">
      <c r="A1140" s="476" t="s">
        <v>1771</v>
      </c>
      <c r="B1140" s="480"/>
      <c r="C1140" s="480"/>
      <c r="D1140" s="157">
        <v>0</v>
      </c>
      <c r="E1140" s="179">
        <v>0</v>
      </c>
      <c r="F1140" s="179"/>
      <c r="G1140" s="179"/>
      <c r="H1140" s="179"/>
      <c r="I1140" s="201"/>
    </row>
    <row r="1141" spans="1:59" ht="15" customHeight="1" thickBot="1">
      <c r="A1141" s="475" t="s">
        <v>1772</v>
      </c>
      <c r="B1141" s="479"/>
      <c r="C1141" s="479"/>
      <c r="D1141" s="231">
        <v>6</v>
      </c>
      <c r="E1141" s="28">
        <v>6</v>
      </c>
      <c r="F1141" s="28"/>
      <c r="G1141" s="28"/>
      <c r="H1141" s="28"/>
      <c r="I1141" s="29"/>
    </row>
    <row r="1142" spans="1:59" ht="27.75" customHeight="1">
      <c r="A1142" s="311" t="s">
        <v>1779</v>
      </c>
      <c r="B1142" s="478"/>
      <c r="C1142" s="478"/>
      <c r="D1142" s="417"/>
      <c r="E1142" s="875"/>
      <c r="F1142" s="875"/>
      <c r="G1142" s="875"/>
      <c r="H1142" s="875"/>
      <c r="I1142" s="464"/>
    </row>
    <row r="1143" spans="1:59">
      <c r="A1143" s="474" t="s">
        <v>257</v>
      </c>
      <c r="B1143" s="480"/>
      <c r="C1143" s="480"/>
      <c r="D1143" s="241">
        <v>0</v>
      </c>
      <c r="E1143" s="179">
        <v>1</v>
      </c>
      <c r="F1143" s="179"/>
      <c r="G1143" s="179"/>
      <c r="H1143" s="179"/>
      <c r="I1143" s="201"/>
    </row>
    <row r="1144" spans="1:59" s="387" customFormat="1">
      <c r="A1144" s="476" t="s">
        <v>1773</v>
      </c>
      <c r="B1144" s="480"/>
      <c r="C1144" s="480"/>
      <c r="D1144" s="241">
        <v>0</v>
      </c>
      <c r="E1144" s="179">
        <v>0</v>
      </c>
      <c r="F1144" s="179"/>
      <c r="G1144" s="179"/>
      <c r="H1144" s="179"/>
      <c r="I1144" s="201"/>
      <c r="J1144" s="889"/>
      <c r="K1144" s="391"/>
      <c r="L1144" s="391"/>
      <c r="M1144" s="391"/>
      <c r="N1144" s="391"/>
      <c r="O1144" s="391"/>
      <c r="P1144" s="391"/>
      <c r="Q1144" s="391"/>
      <c r="R1144" s="391"/>
      <c r="S1144" s="391"/>
      <c r="T1144" s="391"/>
      <c r="U1144" s="391"/>
      <c r="V1144" s="391"/>
      <c r="W1144" s="391"/>
      <c r="X1144" s="391"/>
      <c r="Y1144" s="391"/>
      <c r="Z1144" s="391"/>
      <c r="AA1144" s="391"/>
      <c r="AB1144" s="391"/>
      <c r="AC1144" s="391"/>
      <c r="AD1144" s="391"/>
      <c r="AE1144" s="391"/>
      <c r="AF1144" s="391"/>
      <c r="AG1144" s="391"/>
      <c r="AH1144" s="391"/>
      <c r="AI1144" s="391"/>
      <c r="AJ1144" s="391"/>
      <c r="AK1144" s="391"/>
      <c r="AL1144" s="391"/>
      <c r="AM1144" s="391"/>
      <c r="AN1144" s="391"/>
      <c r="AO1144" s="391"/>
      <c r="AP1144" s="391"/>
      <c r="AQ1144" s="391"/>
      <c r="AR1144" s="391"/>
      <c r="AS1144" s="391"/>
      <c r="AT1144" s="391"/>
      <c r="AU1144" s="391"/>
      <c r="AV1144" s="391"/>
      <c r="AW1144" s="391"/>
      <c r="AX1144" s="391"/>
      <c r="AY1144" s="391"/>
      <c r="AZ1144" s="391"/>
      <c r="BA1144" s="391"/>
      <c r="BB1144" s="391"/>
      <c r="BC1144" s="391"/>
      <c r="BD1144" s="391"/>
      <c r="BE1144" s="391"/>
      <c r="BF1144" s="391"/>
      <c r="BG1144" s="391"/>
    </row>
    <row r="1145" spans="1:59" s="387" customFormat="1" ht="15.95" customHeight="1" thickBot="1">
      <c r="A1145" s="475" t="s">
        <v>1774</v>
      </c>
      <c r="B1145" s="479"/>
      <c r="C1145" s="479"/>
      <c r="D1145" s="483">
        <v>0</v>
      </c>
      <c r="E1145" s="481">
        <v>8</v>
      </c>
      <c r="F1145" s="481"/>
      <c r="G1145" s="481"/>
      <c r="H1145" s="481"/>
      <c r="I1145" s="482"/>
      <c r="J1145" s="889"/>
      <c r="K1145" s="391"/>
      <c r="L1145" s="391"/>
      <c r="M1145" s="391"/>
      <c r="N1145" s="391"/>
      <c r="O1145" s="391"/>
      <c r="P1145" s="391"/>
      <c r="Q1145" s="391"/>
      <c r="R1145" s="391"/>
      <c r="S1145" s="391"/>
      <c r="T1145" s="391"/>
      <c r="U1145" s="391"/>
      <c r="V1145" s="391"/>
      <c r="W1145" s="391"/>
      <c r="X1145" s="391"/>
      <c r="Y1145" s="391"/>
      <c r="Z1145" s="391"/>
      <c r="AA1145" s="391"/>
      <c r="AB1145" s="391"/>
      <c r="AC1145" s="391"/>
      <c r="AD1145" s="391"/>
      <c r="AE1145" s="391"/>
      <c r="AF1145" s="391"/>
      <c r="AG1145" s="391"/>
      <c r="AH1145" s="391"/>
      <c r="AI1145" s="391"/>
      <c r="AJ1145" s="391"/>
      <c r="AK1145" s="391"/>
      <c r="AL1145" s="391"/>
      <c r="AM1145" s="391"/>
      <c r="AN1145" s="391"/>
      <c r="AO1145" s="391"/>
      <c r="AP1145" s="391"/>
      <c r="AQ1145" s="391"/>
      <c r="AR1145" s="391"/>
      <c r="AS1145" s="391"/>
      <c r="AT1145" s="391"/>
      <c r="AU1145" s="391"/>
      <c r="AV1145" s="391"/>
      <c r="AW1145" s="391"/>
      <c r="AX1145" s="391"/>
      <c r="AY1145" s="391"/>
      <c r="AZ1145" s="391"/>
      <c r="BA1145" s="391"/>
      <c r="BB1145" s="391"/>
      <c r="BC1145" s="391"/>
      <c r="BD1145" s="391"/>
      <c r="BE1145" s="391"/>
      <c r="BF1145" s="391"/>
      <c r="BG1145" s="391"/>
    </row>
    <row r="1146" spans="1:59" s="387" customFormat="1" ht="15.95" customHeight="1" thickBot="1">
      <c r="A1146" s="310"/>
      <c r="B1146" s="267"/>
      <c r="C1146" s="174"/>
      <c r="D1146" s="452"/>
      <c r="E1146" s="174"/>
      <c r="F1146" s="174"/>
      <c r="G1146" s="174"/>
      <c r="H1146" s="174"/>
      <c r="I1146" s="174"/>
      <c r="J1146" s="889"/>
      <c r="K1146" s="391"/>
      <c r="L1146" s="391"/>
      <c r="M1146" s="391"/>
      <c r="N1146" s="391"/>
      <c r="O1146" s="391"/>
      <c r="P1146" s="391"/>
      <c r="Q1146" s="391"/>
      <c r="R1146" s="391"/>
      <c r="S1146" s="391"/>
      <c r="T1146" s="391"/>
      <c r="U1146" s="391"/>
      <c r="V1146" s="391"/>
      <c r="W1146" s="391"/>
      <c r="X1146" s="391"/>
      <c r="Y1146" s="391"/>
      <c r="Z1146" s="391"/>
      <c r="AA1146" s="391"/>
      <c r="AB1146" s="391"/>
      <c r="AC1146" s="391"/>
      <c r="AD1146" s="391"/>
      <c r="AE1146" s="391"/>
      <c r="AF1146" s="391"/>
      <c r="AG1146" s="391"/>
      <c r="AH1146" s="391"/>
      <c r="AI1146" s="391"/>
      <c r="AJ1146" s="391"/>
      <c r="AK1146" s="391"/>
      <c r="AL1146" s="391"/>
      <c r="AM1146" s="391"/>
      <c r="AN1146" s="391"/>
      <c r="AO1146" s="391"/>
      <c r="AP1146" s="391"/>
      <c r="AQ1146" s="391"/>
      <c r="AR1146" s="391"/>
      <c r="AS1146" s="391"/>
      <c r="AT1146" s="391"/>
      <c r="AU1146" s="391"/>
      <c r="AV1146" s="391"/>
      <c r="AW1146" s="391"/>
      <c r="AX1146" s="391"/>
      <c r="AY1146" s="391"/>
      <c r="AZ1146" s="391"/>
      <c r="BA1146" s="391"/>
      <c r="BB1146" s="391"/>
      <c r="BC1146" s="391"/>
      <c r="BD1146" s="391"/>
      <c r="BE1146" s="391"/>
      <c r="BF1146" s="391"/>
      <c r="BG1146" s="391"/>
    </row>
    <row r="1147" spans="1:59" s="387" customFormat="1" ht="15.75" customHeight="1" thickBot="1">
      <c r="A1147" s="371" t="s">
        <v>81</v>
      </c>
      <c r="B1147" s="484">
        <v>2013</v>
      </c>
      <c r="C1147" s="553">
        <v>2014</v>
      </c>
      <c r="D1147" s="484">
        <v>2015</v>
      </c>
      <c r="E1147" s="553">
        <v>2016</v>
      </c>
      <c r="F1147" s="553">
        <v>2017</v>
      </c>
      <c r="G1147" s="553">
        <v>2018</v>
      </c>
      <c r="H1147" s="553">
        <v>2019</v>
      </c>
      <c r="I1147" s="554">
        <v>2020</v>
      </c>
      <c r="J1147" s="889"/>
      <c r="K1147" s="391"/>
      <c r="L1147" s="391"/>
      <c r="M1147" s="391"/>
      <c r="N1147" s="391"/>
      <c r="O1147" s="391"/>
      <c r="P1147" s="391"/>
      <c r="Q1147" s="391"/>
      <c r="R1147" s="391"/>
      <c r="S1147" s="391"/>
      <c r="T1147" s="391"/>
      <c r="U1147" s="391"/>
      <c r="V1147" s="391"/>
      <c r="W1147" s="391"/>
      <c r="X1147" s="391"/>
      <c r="Y1147" s="391"/>
      <c r="Z1147" s="391"/>
      <c r="AA1147" s="391"/>
      <c r="AB1147" s="391"/>
      <c r="AC1147" s="391"/>
      <c r="AD1147" s="391"/>
      <c r="AE1147" s="391"/>
      <c r="AF1147" s="391"/>
      <c r="AG1147" s="391"/>
      <c r="AH1147" s="391"/>
      <c r="AI1147" s="391"/>
      <c r="AJ1147" s="391"/>
      <c r="AK1147" s="391"/>
      <c r="AL1147" s="391"/>
      <c r="AM1147" s="391"/>
      <c r="AN1147" s="391"/>
      <c r="AO1147" s="391"/>
      <c r="AP1147" s="391"/>
      <c r="AQ1147" s="391"/>
      <c r="AR1147" s="391"/>
      <c r="AS1147" s="391"/>
      <c r="AT1147" s="391"/>
      <c r="AU1147" s="391"/>
      <c r="AV1147" s="391"/>
      <c r="AW1147" s="391"/>
      <c r="AX1147" s="391"/>
      <c r="AY1147" s="391"/>
      <c r="AZ1147" s="391"/>
      <c r="BA1147" s="391"/>
      <c r="BB1147" s="391"/>
      <c r="BC1147" s="391"/>
      <c r="BD1147" s="391"/>
      <c r="BE1147" s="391"/>
      <c r="BF1147" s="391"/>
      <c r="BG1147" s="391"/>
    </row>
    <row r="1148" spans="1:59" s="387" customFormat="1" ht="17.25" customHeight="1">
      <c r="A1148" s="368" t="s">
        <v>1242</v>
      </c>
      <c r="B1148" s="544">
        <v>3</v>
      </c>
      <c r="C1148" s="544">
        <v>3</v>
      </c>
      <c r="D1148" s="544">
        <v>3</v>
      </c>
      <c r="E1148" s="544">
        <v>3</v>
      </c>
      <c r="F1148" s="546"/>
      <c r="G1148" s="546"/>
      <c r="H1148" s="546"/>
      <c r="I1148" s="547"/>
      <c r="J1148" s="889"/>
      <c r="K1148" s="391"/>
      <c r="L1148" s="391"/>
      <c r="M1148" s="391"/>
      <c r="N1148" s="391"/>
      <c r="O1148" s="391"/>
      <c r="P1148" s="391"/>
      <c r="Q1148" s="391"/>
      <c r="R1148" s="391"/>
      <c r="S1148" s="391"/>
      <c r="T1148" s="391"/>
      <c r="U1148" s="391"/>
      <c r="V1148" s="391"/>
      <c r="W1148" s="391"/>
      <c r="X1148" s="391"/>
      <c r="Y1148" s="391"/>
      <c r="Z1148" s="391"/>
      <c r="AA1148" s="391"/>
      <c r="AB1148" s="391"/>
      <c r="AC1148" s="391"/>
      <c r="AD1148" s="391"/>
      <c r="AE1148" s="391"/>
      <c r="AF1148" s="391"/>
      <c r="AG1148" s="391"/>
      <c r="AH1148" s="391"/>
      <c r="AI1148" s="391"/>
      <c r="AJ1148" s="391"/>
      <c r="AK1148" s="391"/>
      <c r="AL1148" s="391"/>
      <c r="AM1148" s="391"/>
      <c r="AN1148" s="391"/>
      <c r="AO1148" s="391"/>
      <c r="AP1148" s="391"/>
      <c r="AQ1148" s="391"/>
      <c r="AR1148" s="391"/>
      <c r="AS1148" s="391"/>
      <c r="AT1148" s="391"/>
      <c r="AU1148" s="391"/>
      <c r="AV1148" s="391"/>
      <c r="AW1148" s="391"/>
      <c r="AX1148" s="391"/>
      <c r="AY1148" s="391"/>
      <c r="AZ1148" s="391"/>
      <c r="BA1148" s="391"/>
      <c r="BB1148" s="391"/>
      <c r="BC1148" s="391"/>
      <c r="BD1148" s="391"/>
      <c r="BE1148" s="391"/>
      <c r="BF1148" s="391"/>
      <c r="BG1148" s="391"/>
    </row>
    <row r="1149" spans="1:59" ht="17.25" customHeight="1">
      <c r="A1149" s="369" t="s">
        <v>1266</v>
      </c>
      <c r="B1149" s="305">
        <v>0</v>
      </c>
      <c r="C1149" s="305">
        <v>0</v>
      </c>
      <c r="D1149" s="305">
        <v>0</v>
      </c>
      <c r="E1149" s="305">
        <v>0</v>
      </c>
      <c r="F1149" s="549"/>
      <c r="G1149" s="549"/>
      <c r="H1149" s="549"/>
      <c r="I1149" s="550"/>
    </row>
    <row r="1150" spans="1:59" ht="14.25" customHeight="1">
      <c r="A1150" s="369" t="s">
        <v>1267</v>
      </c>
      <c r="B1150" s="305">
        <v>2</v>
      </c>
      <c r="C1150" s="305">
        <v>2</v>
      </c>
      <c r="D1150" s="305">
        <v>2</v>
      </c>
      <c r="E1150" s="305">
        <v>2</v>
      </c>
      <c r="F1150" s="549"/>
      <c r="G1150" s="549"/>
      <c r="H1150" s="549"/>
      <c r="I1150" s="550"/>
    </row>
    <row r="1151" spans="1:59" ht="13.5" thickBot="1">
      <c r="A1151" s="317" t="s">
        <v>1268</v>
      </c>
      <c r="B1151" s="309">
        <v>1</v>
      </c>
      <c r="C1151" s="309">
        <v>1</v>
      </c>
      <c r="D1151" s="309">
        <v>1</v>
      </c>
      <c r="E1151" s="309">
        <v>1</v>
      </c>
      <c r="F1151" s="551"/>
      <c r="G1151" s="551"/>
      <c r="H1151" s="551"/>
      <c r="I1151" s="552"/>
    </row>
    <row r="1152" spans="1:59" ht="14.25" customHeight="1" thickBot="1">
      <c r="A1152" s="372"/>
      <c r="B1152" s="268"/>
      <c r="C1152" s="268"/>
      <c r="D1152" s="268"/>
      <c r="E1152" s="397"/>
      <c r="F1152" s="397"/>
      <c r="G1152" s="397"/>
      <c r="H1152" s="397"/>
      <c r="I1152" s="397"/>
    </row>
    <row r="1153" spans="1:59" ht="13.5" thickBot="1">
      <c r="A1153" s="379" t="s">
        <v>1269</v>
      </c>
      <c r="B1153" s="232">
        <v>2013</v>
      </c>
      <c r="C1153" s="175">
        <v>2014</v>
      </c>
      <c r="D1153" s="232">
        <v>2015</v>
      </c>
      <c r="E1153" s="175">
        <v>2016</v>
      </c>
      <c r="F1153" s="175">
        <v>2017</v>
      </c>
      <c r="G1153" s="175">
        <v>2018</v>
      </c>
      <c r="H1153" s="175">
        <v>2019</v>
      </c>
      <c r="I1153" s="465">
        <v>2020</v>
      </c>
    </row>
    <row r="1154" spans="1:59" ht="15.75" customHeight="1">
      <c r="A1154" s="311" t="s">
        <v>688</v>
      </c>
      <c r="B1154" s="184"/>
      <c r="C1154" s="180"/>
      <c r="D1154" s="184"/>
      <c r="E1154" s="180"/>
      <c r="F1154" s="180"/>
      <c r="G1154" s="180"/>
      <c r="H1154" s="180"/>
      <c r="I1154" s="463"/>
    </row>
    <row r="1155" spans="1:59" ht="15" customHeight="1">
      <c r="A1155" s="315" t="s">
        <v>458</v>
      </c>
      <c r="B1155" s="248">
        <v>71</v>
      </c>
      <c r="C1155" s="179">
        <v>93</v>
      </c>
      <c r="D1155" s="157">
        <v>51</v>
      </c>
      <c r="E1155" s="179">
        <v>43</v>
      </c>
      <c r="F1155" s="179"/>
      <c r="G1155" s="179"/>
      <c r="H1155" s="179"/>
      <c r="I1155" s="201"/>
    </row>
    <row r="1156" spans="1:59" ht="15" customHeight="1" thickBot="1">
      <c r="A1156" s="251" t="s">
        <v>459</v>
      </c>
      <c r="B1156" s="313">
        <v>605193</v>
      </c>
      <c r="C1156" s="179">
        <v>1002637</v>
      </c>
      <c r="D1156" s="157">
        <v>103015</v>
      </c>
      <c r="E1156" s="179">
        <v>56979</v>
      </c>
      <c r="F1156" s="179"/>
      <c r="G1156" s="179"/>
      <c r="H1156" s="179"/>
      <c r="I1156" s="201"/>
    </row>
    <row r="1157" spans="1:59" ht="16.5" customHeight="1">
      <c r="A1157" s="311" t="s">
        <v>689</v>
      </c>
      <c r="B1157" s="240"/>
      <c r="C1157" s="240"/>
      <c r="D1157" s="240"/>
      <c r="E1157" s="240"/>
      <c r="F1157" s="180"/>
      <c r="G1157" s="180"/>
      <c r="H1157" s="180"/>
      <c r="I1157" s="463"/>
    </row>
    <row r="1158" spans="1:59" ht="13.5" thickBot="1">
      <c r="A1158" s="251" t="s">
        <v>394</v>
      </c>
      <c r="B1158" s="241">
        <v>0</v>
      </c>
      <c r="C1158" s="241">
        <v>0</v>
      </c>
      <c r="D1158" s="241">
        <v>0</v>
      </c>
      <c r="E1158" s="241">
        <v>0</v>
      </c>
      <c r="F1158" s="179"/>
      <c r="G1158" s="179"/>
      <c r="H1158" s="179"/>
      <c r="I1158" s="201"/>
    </row>
    <row r="1159" spans="1:59" s="387" customFormat="1" ht="15.75" customHeight="1">
      <c r="A1159" s="311" t="s">
        <v>690</v>
      </c>
      <c r="B1159" s="184"/>
      <c r="C1159" s="180"/>
      <c r="D1159" s="184"/>
      <c r="E1159" s="180"/>
      <c r="F1159" s="180"/>
      <c r="G1159" s="180"/>
      <c r="H1159" s="180"/>
      <c r="I1159" s="463"/>
      <c r="J1159" s="889"/>
      <c r="K1159" s="391"/>
      <c r="L1159" s="391"/>
      <c r="M1159" s="391"/>
      <c r="N1159" s="391"/>
      <c r="O1159" s="391"/>
      <c r="P1159" s="391"/>
      <c r="Q1159" s="391"/>
      <c r="R1159" s="391"/>
      <c r="S1159" s="391"/>
      <c r="T1159" s="391"/>
      <c r="U1159" s="391"/>
      <c r="V1159" s="391"/>
      <c r="W1159" s="391"/>
      <c r="X1159" s="391"/>
      <c r="Y1159" s="391"/>
      <c r="Z1159" s="391"/>
      <c r="AA1159" s="391"/>
      <c r="AB1159" s="391"/>
      <c r="AC1159" s="391"/>
      <c r="AD1159" s="391"/>
      <c r="AE1159" s="391"/>
      <c r="AF1159" s="391"/>
      <c r="AG1159" s="391"/>
      <c r="AH1159" s="391"/>
      <c r="AI1159" s="391"/>
      <c r="AJ1159" s="391"/>
      <c r="AK1159" s="391"/>
      <c r="AL1159" s="391"/>
      <c r="AM1159" s="391"/>
      <c r="AN1159" s="391"/>
      <c r="AO1159" s="391"/>
      <c r="AP1159" s="391"/>
      <c r="AQ1159" s="391"/>
      <c r="AR1159" s="391"/>
      <c r="AS1159" s="391"/>
      <c r="AT1159" s="391"/>
      <c r="AU1159" s="391"/>
      <c r="AV1159" s="391"/>
      <c r="AW1159" s="391"/>
      <c r="AX1159" s="391"/>
      <c r="AY1159" s="391"/>
      <c r="AZ1159" s="391"/>
      <c r="BA1159" s="391"/>
      <c r="BB1159" s="391"/>
      <c r="BC1159" s="391"/>
      <c r="BD1159" s="391"/>
      <c r="BE1159" s="391"/>
      <c r="BF1159" s="391"/>
      <c r="BG1159" s="391"/>
    </row>
    <row r="1160" spans="1:59" s="387" customFormat="1" ht="17.100000000000001" customHeight="1" thickBot="1">
      <c r="A1160" s="251" t="s">
        <v>326</v>
      </c>
      <c r="B1160" s="313">
        <v>99</v>
      </c>
      <c r="C1160" s="30">
        <v>105</v>
      </c>
      <c r="D1160" s="231">
        <v>355</v>
      </c>
      <c r="E1160" s="28"/>
      <c r="F1160" s="28"/>
      <c r="G1160" s="28"/>
      <c r="H1160" s="28"/>
      <c r="I1160" s="29"/>
      <c r="J1160" s="889"/>
      <c r="K1160" s="391"/>
      <c r="L1160" s="391"/>
      <c r="M1160" s="391"/>
      <c r="N1160" s="391"/>
      <c r="O1160" s="391"/>
      <c r="P1160" s="391"/>
      <c r="Q1160" s="391"/>
      <c r="R1160" s="391"/>
      <c r="S1160" s="391"/>
      <c r="T1160" s="391"/>
      <c r="U1160" s="391"/>
      <c r="V1160" s="391"/>
      <c r="W1160" s="391"/>
      <c r="X1160" s="391"/>
      <c r="Y1160" s="391"/>
      <c r="Z1160" s="391"/>
      <c r="AA1160" s="391"/>
      <c r="AB1160" s="391"/>
      <c r="AC1160" s="391"/>
      <c r="AD1160" s="391"/>
      <c r="AE1160" s="391"/>
      <c r="AF1160" s="391"/>
      <c r="AG1160" s="391"/>
      <c r="AH1160" s="391"/>
      <c r="AI1160" s="391"/>
      <c r="AJ1160" s="391"/>
      <c r="AK1160" s="391"/>
      <c r="AL1160" s="391"/>
      <c r="AM1160" s="391"/>
      <c r="AN1160" s="391"/>
      <c r="AO1160" s="391"/>
      <c r="AP1160" s="391"/>
      <c r="AQ1160" s="391"/>
      <c r="AR1160" s="391"/>
      <c r="AS1160" s="391"/>
      <c r="AT1160" s="391"/>
      <c r="AU1160" s="391"/>
      <c r="AV1160" s="391"/>
      <c r="AW1160" s="391"/>
      <c r="AX1160" s="391"/>
      <c r="AY1160" s="391"/>
      <c r="AZ1160" s="391"/>
      <c r="BA1160" s="391"/>
      <c r="BB1160" s="391"/>
      <c r="BC1160" s="391"/>
      <c r="BD1160" s="391"/>
      <c r="BE1160" s="391"/>
      <c r="BF1160" s="391"/>
      <c r="BG1160" s="391"/>
    </row>
    <row r="1161" spans="1:59" s="387" customFormat="1" ht="17.100000000000001" customHeight="1" thickBot="1">
      <c r="A1161" s="310"/>
      <c r="B1161" s="267"/>
      <c r="C1161" s="174"/>
      <c r="D1161" s="452"/>
      <c r="E1161" s="174"/>
      <c r="F1161" s="174"/>
      <c r="G1161" s="174"/>
      <c r="H1161" s="174"/>
      <c r="I1161" s="174"/>
      <c r="J1161" s="889"/>
      <c r="K1161" s="391"/>
      <c r="L1161" s="391"/>
      <c r="M1161" s="391"/>
      <c r="N1161" s="391"/>
      <c r="O1161" s="391"/>
      <c r="P1161" s="391"/>
      <c r="Q1161" s="391"/>
      <c r="R1161" s="391"/>
      <c r="S1161" s="391"/>
      <c r="T1161" s="391"/>
      <c r="U1161" s="391"/>
      <c r="V1161" s="391"/>
      <c r="W1161" s="391"/>
      <c r="X1161" s="391"/>
      <c r="Y1161" s="391"/>
      <c r="Z1161" s="391"/>
      <c r="AA1161" s="391"/>
      <c r="AB1161" s="391"/>
      <c r="AC1161" s="391"/>
      <c r="AD1161" s="391"/>
      <c r="AE1161" s="391"/>
      <c r="AF1161" s="391"/>
      <c r="AG1161" s="391"/>
      <c r="AH1161" s="391"/>
      <c r="AI1161" s="391"/>
      <c r="AJ1161" s="391"/>
      <c r="AK1161" s="391"/>
      <c r="AL1161" s="391"/>
      <c r="AM1161" s="391"/>
      <c r="AN1161" s="391"/>
      <c r="AO1161" s="391"/>
      <c r="AP1161" s="391"/>
      <c r="AQ1161" s="391"/>
      <c r="AR1161" s="391"/>
      <c r="AS1161" s="391"/>
      <c r="AT1161" s="391"/>
      <c r="AU1161" s="391"/>
      <c r="AV1161" s="391"/>
      <c r="AW1161" s="391"/>
      <c r="AX1161" s="391"/>
      <c r="AY1161" s="391"/>
      <c r="AZ1161" s="391"/>
      <c r="BA1161" s="391"/>
      <c r="BB1161" s="391"/>
      <c r="BC1161" s="391"/>
      <c r="BD1161" s="391"/>
      <c r="BE1161" s="391"/>
      <c r="BF1161" s="391"/>
      <c r="BG1161" s="391"/>
    </row>
    <row r="1162" spans="1:59" s="387" customFormat="1" ht="15.75" customHeight="1" thickBot="1">
      <c r="A1162" s="371" t="s">
        <v>82</v>
      </c>
      <c r="B1162" s="484">
        <v>2013</v>
      </c>
      <c r="C1162" s="553">
        <v>2014</v>
      </c>
      <c r="D1162" s="484">
        <v>2015</v>
      </c>
      <c r="E1162" s="553">
        <v>2016</v>
      </c>
      <c r="F1162" s="553">
        <v>2017</v>
      </c>
      <c r="G1162" s="553">
        <v>2018</v>
      </c>
      <c r="H1162" s="553">
        <v>2019</v>
      </c>
      <c r="I1162" s="554">
        <v>2020</v>
      </c>
      <c r="J1162" s="889"/>
      <c r="K1162" s="391"/>
      <c r="L1162" s="391"/>
      <c r="M1162" s="391"/>
      <c r="N1162" s="391"/>
      <c r="O1162" s="391"/>
      <c r="P1162" s="391"/>
      <c r="Q1162" s="391"/>
      <c r="R1162" s="391"/>
      <c r="S1162" s="391"/>
      <c r="T1162" s="391"/>
      <c r="U1162" s="391"/>
      <c r="V1162" s="391"/>
      <c r="W1162" s="391"/>
      <c r="X1162" s="391"/>
      <c r="Y1162" s="391"/>
      <c r="Z1162" s="391"/>
      <c r="AA1162" s="391"/>
      <c r="AB1162" s="391"/>
      <c r="AC1162" s="391"/>
      <c r="AD1162" s="391"/>
      <c r="AE1162" s="391"/>
      <c r="AF1162" s="391"/>
      <c r="AG1162" s="391"/>
      <c r="AH1162" s="391"/>
      <c r="AI1162" s="391"/>
      <c r="AJ1162" s="391"/>
      <c r="AK1162" s="391"/>
      <c r="AL1162" s="391"/>
      <c r="AM1162" s="391"/>
      <c r="AN1162" s="391"/>
      <c r="AO1162" s="391"/>
      <c r="AP1162" s="391"/>
      <c r="AQ1162" s="391"/>
      <c r="AR1162" s="391"/>
      <c r="AS1162" s="391"/>
      <c r="AT1162" s="391"/>
      <c r="AU1162" s="391"/>
      <c r="AV1162" s="391"/>
      <c r="AW1162" s="391"/>
      <c r="AX1162" s="391"/>
      <c r="AY1162" s="391"/>
      <c r="AZ1162" s="391"/>
      <c r="BA1162" s="391"/>
      <c r="BB1162" s="391"/>
      <c r="BC1162" s="391"/>
      <c r="BD1162" s="391"/>
      <c r="BE1162" s="391"/>
      <c r="BF1162" s="391"/>
      <c r="BG1162" s="391"/>
    </row>
    <row r="1163" spans="1:59" s="387" customFormat="1" ht="17.100000000000001" customHeight="1">
      <c r="A1163" s="368" t="s">
        <v>1242</v>
      </c>
      <c r="B1163" s="544">
        <v>4</v>
      </c>
      <c r="C1163" s="544">
        <v>5</v>
      </c>
      <c r="D1163" s="544">
        <v>4</v>
      </c>
      <c r="E1163" s="544">
        <v>5</v>
      </c>
      <c r="F1163" s="546"/>
      <c r="G1163" s="546"/>
      <c r="H1163" s="546"/>
      <c r="I1163" s="547"/>
      <c r="J1163" s="889"/>
      <c r="K1163" s="391"/>
      <c r="L1163" s="391"/>
      <c r="M1163" s="391"/>
      <c r="N1163" s="391"/>
      <c r="O1163" s="391"/>
      <c r="P1163" s="391"/>
      <c r="Q1163" s="391"/>
      <c r="R1163" s="391"/>
      <c r="S1163" s="391"/>
      <c r="T1163" s="391"/>
      <c r="U1163" s="391"/>
      <c r="V1163" s="391"/>
      <c r="W1163" s="391"/>
      <c r="X1163" s="391"/>
      <c r="Y1163" s="391"/>
      <c r="Z1163" s="391"/>
      <c r="AA1163" s="391"/>
      <c r="AB1163" s="391"/>
      <c r="AC1163" s="391"/>
      <c r="AD1163" s="391"/>
      <c r="AE1163" s="391"/>
      <c r="AF1163" s="391"/>
      <c r="AG1163" s="391"/>
      <c r="AH1163" s="391"/>
      <c r="AI1163" s="391"/>
      <c r="AJ1163" s="391"/>
      <c r="AK1163" s="391"/>
      <c r="AL1163" s="391"/>
      <c r="AM1163" s="391"/>
      <c r="AN1163" s="391"/>
      <c r="AO1163" s="391"/>
      <c r="AP1163" s="391"/>
      <c r="AQ1163" s="391"/>
      <c r="AR1163" s="391"/>
      <c r="AS1163" s="391"/>
      <c r="AT1163" s="391"/>
      <c r="AU1163" s="391"/>
      <c r="AV1163" s="391"/>
      <c r="AW1163" s="391"/>
      <c r="AX1163" s="391"/>
      <c r="AY1163" s="391"/>
      <c r="AZ1163" s="391"/>
      <c r="BA1163" s="391"/>
      <c r="BB1163" s="391"/>
      <c r="BC1163" s="391"/>
      <c r="BD1163" s="391"/>
      <c r="BE1163" s="391"/>
      <c r="BF1163" s="391"/>
      <c r="BG1163" s="391"/>
    </row>
    <row r="1164" spans="1:59" s="387" customFormat="1" ht="17.100000000000001" customHeight="1">
      <c r="A1164" s="369" t="s">
        <v>1266</v>
      </c>
      <c r="B1164" s="305">
        <v>0</v>
      </c>
      <c r="C1164" s="305">
        <v>0</v>
      </c>
      <c r="D1164" s="305">
        <v>1</v>
      </c>
      <c r="E1164" s="305">
        <v>1</v>
      </c>
      <c r="F1164" s="549"/>
      <c r="G1164" s="549"/>
      <c r="H1164" s="549"/>
      <c r="I1164" s="550"/>
      <c r="J1164" s="889"/>
      <c r="K1164" s="391"/>
      <c r="L1164" s="391"/>
      <c r="M1164" s="391"/>
      <c r="N1164" s="391"/>
      <c r="O1164" s="391"/>
      <c r="P1164" s="391"/>
      <c r="Q1164" s="391"/>
      <c r="R1164" s="391"/>
      <c r="S1164" s="391"/>
      <c r="T1164" s="391"/>
      <c r="U1164" s="391"/>
      <c r="V1164" s="391"/>
      <c r="W1164" s="391"/>
      <c r="X1164" s="391"/>
      <c r="Y1164" s="391"/>
      <c r="Z1164" s="391"/>
      <c r="AA1164" s="391"/>
      <c r="AB1164" s="391"/>
      <c r="AC1164" s="391"/>
      <c r="AD1164" s="391"/>
      <c r="AE1164" s="391"/>
      <c r="AF1164" s="391"/>
      <c r="AG1164" s="391"/>
      <c r="AH1164" s="391"/>
      <c r="AI1164" s="391"/>
      <c r="AJ1164" s="391"/>
      <c r="AK1164" s="391"/>
      <c r="AL1164" s="391"/>
      <c r="AM1164" s="391"/>
      <c r="AN1164" s="391"/>
      <c r="AO1164" s="391"/>
      <c r="AP1164" s="391"/>
      <c r="AQ1164" s="391"/>
      <c r="AR1164" s="391"/>
      <c r="AS1164" s="391"/>
      <c r="AT1164" s="391"/>
      <c r="AU1164" s="391"/>
      <c r="AV1164" s="391"/>
      <c r="AW1164" s="391"/>
      <c r="AX1164" s="391"/>
      <c r="AY1164" s="391"/>
      <c r="AZ1164" s="391"/>
      <c r="BA1164" s="391"/>
      <c r="BB1164" s="391"/>
      <c r="BC1164" s="391"/>
      <c r="BD1164" s="391"/>
      <c r="BE1164" s="391"/>
      <c r="BF1164" s="391"/>
      <c r="BG1164" s="391"/>
    </row>
    <row r="1165" spans="1:59" s="387" customFormat="1" ht="17.100000000000001" customHeight="1">
      <c r="A1165" s="369" t="s">
        <v>1267</v>
      </c>
      <c r="B1165" s="305">
        <v>3</v>
      </c>
      <c r="C1165" s="305">
        <v>3</v>
      </c>
      <c r="D1165" s="305">
        <v>3</v>
      </c>
      <c r="E1165" s="305">
        <v>4</v>
      </c>
      <c r="F1165" s="549"/>
      <c r="G1165" s="549"/>
      <c r="H1165" s="549"/>
      <c r="I1165" s="550"/>
      <c r="J1165" s="889"/>
      <c r="K1165" s="391"/>
      <c r="L1165" s="391"/>
      <c r="M1165" s="391"/>
      <c r="N1165" s="391"/>
      <c r="O1165" s="391"/>
      <c r="P1165" s="391"/>
      <c r="Q1165" s="391"/>
      <c r="R1165" s="391"/>
      <c r="S1165" s="391"/>
      <c r="T1165" s="391"/>
      <c r="U1165" s="391"/>
      <c r="V1165" s="391"/>
      <c r="W1165" s="391"/>
      <c r="X1165" s="391"/>
      <c r="Y1165" s="391"/>
      <c r="Z1165" s="391"/>
      <c r="AA1165" s="391"/>
      <c r="AB1165" s="391"/>
      <c r="AC1165" s="391"/>
      <c r="AD1165" s="391"/>
      <c r="AE1165" s="391"/>
      <c r="AF1165" s="391"/>
      <c r="AG1165" s="391"/>
      <c r="AH1165" s="391"/>
      <c r="AI1165" s="391"/>
      <c r="AJ1165" s="391"/>
      <c r="AK1165" s="391"/>
      <c r="AL1165" s="391"/>
      <c r="AM1165" s="391"/>
      <c r="AN1165" s="391"/>
      <c r="AO1165" s="391"/>
      <c r="AP1165" s="391"/>
      <c r="AQ1165" s="391"/>
      <c r="AR1165" s="391"/>
      <c r="AS1165" s="391"/>
      <c r="AT1165" s="391"/>
      <c r="AU1165" s="391"/>
      <c r="AV1165" s="391"/>
      <c r="AW1165" s="391"/>
      <c r="AX1165" s="391"/>
      <c r="AY1165" s="391"/>
      <c r="AZ1165" s="391"/>
      <c r="BA1165" s="391"/>
      <c r="BB1165" s="391"/>
      <c r="BC1165" s="391"/>
      <c r="BD1165" s="391"/>
      <c r="BE1165" s="391"/>
      <c r="BF1165" s="391"/>
      <c r="BG1165" s="391"/>
    </row>
    <row r="1166" spans="1:59" s="387" customFormat="1" ht="17.100000000000001" customHeight="1" thickBot="1">
      <c r="A1166" s="577" t="s">
        <v>1268</v>
      </c>
      <c r="B1166" s="309">
        <v>1</v>
      </c>
      <c r="C1166" s="309">
        <v>2</v>
      </c>
      <c r="D1166" s="309">
        <v>0</v>
      </c>
      <c r="E1166" s="309">
        <v>0</v>
      </c>
      <c r="F1166" s="551"/>
      <c r="G1166" s="551"/>
      <c r="H1166" s="551"/>
      <c r="I1166" s="552"/>
      <c r="J1166" s="889"/>
      <c r="K1166" s="391"/>
      <c r="L1166" s="391"/>
      <c r="M1166" s="391"/>
      <c r="N1166" s="391"/>
      <c r="O1166" s="391"/>
      <c r="P1166" s="391"/>
      <c r="Q1166" s="391"/>
      <c r="R1166" s="391"/>
      <c r="S1166" s="391"/>
      <c r="T1166" s="391"/>
      <c r="U1166" s="391"/>
      <c r="V1166" s="391"/>
      <c r="W1166" s="391"/>
      <c r="X1166" s="391"/>
      <c r="Y1166" s="391"/>
      <c r="Z1166" s="391"/>
      <c r="AA1166" s="391"/>
      <c r="AB1166" s="391"/>
      <c r="AC1166" s="391"/>
      <c r="AD1166" s="391"/>
      <c r="AE1166" s="391"/>
      <c r="AF1166" s="391"/>
      <c r="AG1166" s="391"/>
      <c r="AH1166" s="391"/>
      <c r="AI1166" s="391"/>
      <c r="AJ1166" s="391"/>
      <c r="AK1166" s="391"/>
      <c r="AL1166" s="391"/>
      <c r="AM1166" s="391"/>
      <c r="AN1166" s="391"/>
      <c r="AO1166" s="391"/>
      <c r="AP1166" s="391"/>
      <c r="AQ1166" s="391"/>
      <c r="AR1166" s="391"/>
      <c r="AS1166" s="391"/>
      <c r="AT1166" s="391"/>
      <c r="AU1166" s="391"/>
      <c r="AV1166" s="391"/>
      <c r="AW1166" s="391"/>
      <c r="AX1166" s="391"/>
      <c r="AY1166" s="391"/>
      <c r="AZ1166" s="391"/>
      <c r="BA1166" s="391"/>
      <c r="BB1166" s="391"/>
      <c r="BC1166" s="391"/>
      <c r="BD1166" s="391"/>
      <c r="BE1166" s="391"/>
      <c r="BF1166" s="391"/>
      <c r="BG1166" s="391"/>
    </row>
    <row r="1167" spans="1:59" s="199" customFormat="1" ht="18.75" customHeight="1" thickBot="1">
      <c r="A1167" s="19"/>
      <c r="B1167" s="270"/>
      <c r="C1167" s="198"/>
      <c r="D1167" s="455"/>
      <c r="E1167" s="198"/>
      <c r="F1167" s="198"/>
      <c r="G1167" s="198"/>
      <c r="H1167" s="198"/>
      <c r="I1167" s="198"/>
      <c r="J1167" s="890"/>
      <c r="K1167" s="603"/>
      <c r="L1167" s="603"/>
      <c r="M1167" s="603"/>
      <c r="N1167" s="603"/>
      <c r="O1167" s="603"/>
      <c r="P1167" s="603"/>
      <c r="Q1167" s="603"/>
      <c r="R1167" s="603"/>
      <c r="S1167" s="603"/>
      <c r="T1167" s="603"/>
      <c r="U1167" s="603"/>
      <c r="V1167" s="603"/>
      <c r="W1167" s="603"/>
      <c r="X1167" s="603"/>
      <c r="Y1167" s="603"/>
      <c r="Z1167" s="603"/>
      <c r="AA1167" s="603"/>
      <c r="AB1167" s="603"/>
      <c r="AC1167" s="603"/>
      <c r="AD1167" s="603"/>
      <c r="AE1167" s="603"/>
      <c r="AF1167" s="603"/>
      <c r="AG1167" s="603"/>
      <c r="AH1167" s="603"/>
      <c r="AI1167" s="603"/>
      <c r="AJ1167" s="603"/>
      <c r="AK1167" s="603"/>
      <c r="AL1167" s="603"/>
      <c r="AM1167" s="603"/>
      <c r="AN1167" s="603"/>
      <c r="AO1167" s="603"/>
      <c r="AP1167" s="603"/>
      <c r="AQ1167" s="603"/>
      <c r="AR1167" s="603"/>
      <c r="AS1167" s="603"/>
      <c r="AT1167" s="603"/>
      <c r="AU1167" s="603"/>
      <c r="AV1167" s="603"/>
      <c r="AW1167" s="603"/>
      <c r="AX1167" s="603"/>
      <c r="AY1167" s="603"/>
      <c r="AZ1167" s="603"/>
      <c r="BA1167" s="603"/>
      <c r="BB1167" s="603"/>
      <c r="BC1167" s="603"/>
      <c r="BD1167" s="603"/>
      <c r="BE1167" s="603"/>
      <c r="BF1167" s="603"/>
      <c r="BG1167" s="603"/>
    </row>
    <row r="1168" spans="1:59" ht="20.25" customHeight="1" thickBot="1">
      <c r="A1168" s="606" t="s">
        <v>1269</v>
      </c>
      <c r="B1168" s="232">
        <v>2013</v>
      </c>
      <c r="C1168" s="175">
        <v>2014</v>
      </c>
      <c r="D1168" s="232">
        <v>2015</v>
      </c>
      <c r="E1168" s="175">
        <v>2016</v>
      </c>
      <c r="F1168" s="175">
        <v>2017</v>
      </c>
      <c r="G1168" s="175">
        <v>2018</v>
      </c>
      <c r="H1168" s="175">
        <v>2019</v>
      </c>
      <c r="I1168" s="465">
        <v>2020</v>
      </c>
    </row>
    <row r="1169" spans="1:10" ht="26.25" customHeight="1">
      <c r="A1169" s="523" t="s">
        <v>1544</v>
      </c>
      <c r="B1169" s="276"/>
      <c r="C1169" s="276"/>
      <c r="D1169" s="276"/>
      <c r="E1169" s="427"/>
      <c r="F1169" s="427"/>
      <c r="G1169" s="427"/>
      <c r="H1169" s="427"/>
      <c r="I1169" s="517"/>
    </row>
    <row r="1170" spans="1:10" ht="15.75" customHeight="1" thickBot="1">
      <c r="A1170" s="522" t="s">
        <v>460</v>
      </c>
      <c r="B1170" s="468"/>
      <c r="C1170" s="239">
        <v>3932</v>
      </c>
      <c r="D1170" s="239"/>
      <c r="E1170" s="410"/>
      <c r="F1170" s="410"/>
      <c r="G1170" s="410"/>
      <c r="H1170" s="410"/>
      <c r="I1170" s="516"/>
    </row>
    <row r="1171" spans="1:10">
      <c r="A1171" s="523" t="s">
        <v>691</v>
      </c>
      <c r="B1171" s="230"/>
      <c r="C1171" s="180"/>
      <c r="D1171" s="184"/>
      <c r="E1171" s="180"/>
      <c r="F1171" s="180"/>
      <c r="G1171" s="180"/>
      <c r="H1171" s="180"/>
      <c r="I1171" s="463"/>
    </row>
    <row r="1172" spans="1:10">
      <c r="A1172" s="521" t="s">
        <v>461</v>
      </c>
      <c r="B1172" s="305">
        <v>1</v>
      </c>
      <c r="C1172" s="234">
        <v>1</v>
      </c>
      <c r="D1172" s="234">
        <v>1</v>
      </c>
      <c r="E1172" s="179"/>
      <c r="F1172" s="179"/>
      <c r="G1172" s="179"/>
      <c r="H1172" s="179"/>
      <c r="I1172" s="201"/>
    </row>
    <row r="1173" spans="1:10" ht="93.75" customHeight="1" thickBot="1">
      <c r="A1173" s="522" t="s">
        <v>241</v>
      </c>
      <c r="B1173" s="231">
        <v>0</v>
      </c>
      <c r="C1173" s="403" t="s">
        <v>1984</v>
      </c>
      <c r="D1173" s="403" t="s">
        <v>2350</v>
      </c>
      <c r="E1173" s="403" t="s">
        <v>2349</v>
      </c>
      <c r="F1173" s="200"/>
      <c r="G1173" s="200"/>
      <c r="H1173" s="200"/>
      <c r="I1173" s="466"/>
    </row>
    <row r="1174" spans="1:10" ht="28.5" customHeight="1">
      <c r="A1174" s="311" t="s">
        <v>692</v>
      </c>
      <c r="B1174" s="439">
        <v>0</v>
      </c>
      <c r="C1174" s="412">
        <v>0</v>
      </c>
      <c r="D1174" s="413"/>
      <c r="E1174" s="184"/>
      <c r="F1174" s="180"/>
      <c r="G1174" s="180"/>
      <c r="H1174" s="180"/>
      <c r="I1174" s="463"/>
    </row>
    <row r="1175" spans="1:10">
      <c r="A1175" s="315" t="s">
        <v>462</v>
      </c>
      <c r="B1175" s="438">
        <v>0</v>
      </c>
      <c r="C1175" s="241">
        <v>0</v>
      </c>
      <c r="D1175" s="241">
        <v>0</v>
      </c>
      <c r="E1175" s="241">
        <v>0</v>
      </c>
      <c r="F1175" s="179"/>
      <c r="G1175" s="179"/>
      <c r="H1175" s="179"/>
      <c r="I1175" s="201"/>
    </row>
    <row r="1176" spans="1:10" ht="106.5" customHeight="1" thickBot="1">
      <c r="A1176" s="251" t="s">
        <v>463</v>
      </c>
      <c r="B1176" s="415">
        <v>0</v>
      </c>
      <c r="C1176" s="344" t="s">
        <v>1607</v>
      </c>
      <c r="D1176" s="200" t="s">
        <v>2186</v>
      </c>
      <c r="E1176" s="233" t="s">
        <v>2351</v>
      </c>
      <c r="F1176" s="200"/>
      <c r="G1176" s="200"/>
      <c r="H1176" s="200"/>
      <c r="I1176" s="466"/>
    </row>
    <row r="1177" spans="1:10" ht="26.25" customHeight="1">
      <c r="A1177" s="311" t="s">
        <v>693</v>
      </c>
      <c r="B1177" s="240"/>
      <c r="C1177" s="240"/>
      <c r="D1177" s="184"/>
      <c r="E1177" s="180"/>
      <c r="F1177" s="180"/>
      <c r="G1177" s="180"/>
      <c r="H1177" s="180"/>
      <c r="I1177" s="463"/>
    </row>
    <row r="1178" spans="1:10" ht="18" customHeight="1">
      <c r="A1178" s="315" t="s">
        <v>326</v>
      </c>
      <c r="B1178" s="241">
        <v>0</v>
      </c>
      <c r="C1178" s="241">
        <v>0</v>
      </c>
      <c r="D1178" s="157">
        <v>1</v>
      </c>
      <c r="E1178" s="179">
        <v>2</v>
      </c>
      <c r="F1178" s="179"/>
      <c r="G1178" s="179"/>
      <c r="H1178" s="179"/>
      <c r="I1178" s="201"/>
    </row>
    <row r="1179" spans="1:10" ht="17.25" customHeight="1" thickBot="1">
      <c r="A1179" s="374" t="s">
        <v>442</v>
      </c>
      <c r="B1179" s="280">
        <v>0</v>
      </c>
      <c r="C1179" s="280">
        <v>0</v>
      </c>
      <c r="D1179" s="800">
        <v>0</v>
      </c>
      <c r="E1179" s="242">
        <v>0</v>
      </c>
      <c r="F1179" s="242"/>
      <c r="G1179" s="242"/>
      <c r="H1179" s="242"/>
      <c r="I1179" s="469"/>
    </row>
    <row r="1180" spans="1:10" ht="27.75" customHeight="1">
      <c r="A1180" s="311" t="s">
        <v>2207</v>
      </c>
      <c r="B1180" s="245"/>
      <c r="C1180" s="245"/>
      <c r="D1180" s="184"/>
      <c r="E1180" s="355"/>
      <c r="F1180" s="180"/>
      <c r="G1180" s="180"/>
      <c r="H1180" s="180"/>
      <c r="I1180" s="463"/>
    </row>
    <row r="1181" spans="1:10" ht="16.5" customHeight="1" thickBot="1">
      <c r="A1181" s="515" t="s">
        <v>1824</v>
      </c>
      <c r="B1181" s="231"/>
      <c r="C1181" s="512"/>
      <c r="D1181" s="513"/>
      <c r="E1181" s="880">
        <v>0</v>
      </c>
      <c r="F1181" s="512"/>
      <c r="G1181" s="512"/>
      <c r="H1181" s="512"/>
      <c r="I1181" s="514"/>
    </row>
    <row r="1182" spans="1:10" ht="14.25" customHeight="1" thickBot="1">
      <c r="A1182" s="310"/>
      <c r="B1182" s="267"/>
    </row>
    <row r="1183" spans="1:10" s="391" customFormat="1" ht="14.25" customHeight="1" thickBot="1">
      <c r="A1183" s="367" t="s">
        <v>83</v>
      </c>
      <c r="B1183" s="563">
        <v>2013</v>
      </c>
      <c r="C1183" s="564">
        <v>2014</v>
      </c>
      <c r="D1183" s="563">
        <v>2015</v>
      </c>
      <c r="E1183" s="564">
        <v>2016</v>
      </c>
      <c r="F1183" s="564">
        <v>2017</v>
      </c>
      <c r="G1183" s="564">
        <v>2018</v>
      </c>
      <c r="H1183" s="564">
        <v>2019</v>
      </c>
      <c r="I1183" s="565">
        <v>2020</v>
      </c>
      <c r="J1183" s="889"/>
    </row>
    <row r="1184" spans="1:10" s="391" customFormat="1" ht="15.95" customHeight="1">
      <c r="A1184" s="566" t="s">
        <v>1242</v>
      </c>
      <c r="B1184" s="567">
        <f>B1190+B1213+B1233</f>
        <v>15</v>
      </c>
      <c r="C1184" s="567">
        <f>C1190+C1213+C1233</f>
        <v>15</v>
      </c>
      <c r="D1184" s="567">
        <f>D1190+D1213+D1233</f>
        <v>15</v>
      </c>
      <c r="E1184" s="555">
        <f>E1190+E1213+E1233</f>
        <v>15</v>
      </c>
      <c r="F1184" s="569"/>
      <c r="G1184" s="569"/>
      <c r="H1184" s="569"/>
      <c r="I1184" s="570"/>
      <c r="J1184" s="889"/>
    </row>
    <row r="1185" spans="1:59" s="391" customFormat="1" ht="15.95" customHeight="1">
      <c r="A1185" s="571" t="s">
        <v>1266</v>
      </c>
      <c r="B1185" s="572">
        <f t="shared" ref="B1185:E1187" si="16">B1191+B1214+B1234</f>
        <v>1</v>
      </c>
      <c r="C1185" s="572">
        <f t="shared" si="16"/>
        <v>1</v>
      </c>
      <c r="D1185" s="572">
        <f t="shared" si="16"/>
        <v>2</v>
      </c>
      <c r="E1185" s="305">
        <f t="shared" si="16"/>
        <v>3</v>
      </c>
      <c r="F1185" s="574"/>
      <c r="G1185" s="574"/>
      <c r="H1185" s="574"/>
      <c r="I1185" s="575"/>
      <c r="J1185" s="889"/>
    </row>
    <row r="1186" spans="1:59" s="391" customFormat="1" ht="15.75" customHeight="1">
      <c r="A1186" s="571" t="s">
        <v>1267</v>
      </c>
      <c r="B1186" s="572">
        <f t="shared" si="16"/>
        <v>10</v>
      </c>
      <c r="C1186" s="572">
        <f t="shared" si="16"/>
        <v>10</v>
      </c>
      <c r="D1186" s="572">
        <f t="shared" si="16"/>
        <v>10</v>
      </c>
      <c r="E1186" s="305">
        <f t="shared" si="16"/>
        <v>10</v>
      </c>
      <c r="F1186" s="574"/>
      <c r="G1186" s="574"/>
      <c r="H1186" s="574"/>
      <c r="I1186" s="575"/>
      <c r="J1186" s="889"/>
    </row>
    <row r="1187" spans="1:59" s="391" customFormat="1" ht="17.25" customHeight="1" thickBot="1">
      <c r="A1187" s="577" t="s">
        <v>1268</v>
      </c>
      <c r="B1187" s="578">
        <f t="shared" si="16"/>
        <v>4</v>
      </c>
      <c r="C1187" s="578">
        <f t="shared" si="16"/>
        <v>4</v>
      </c>
      <c r="D1187" s="578">
        <f t="shared" si="16"/>
        <v>3</v>
      </c>
      <c r="E1187" s="870">
        <f t="shared" si="16"/>
        <v>2</v>
      </c>
      <c r="F1187" s="579"/>
      <c r="G1187" s="579"/>
      <c r="H1187" s="579"/>
      <c r="I1187" s="527"/>
      <c r="J1187" s="889"/>
    </row>
    <row r="1188" spans="1:59" s="391" customFormat="1" ht="14.25" customHeight="1" thickBot="1">
      <c r="A1188" s="580"/>
      <c r="B1188" s="581"/>
      <c r="C1188" s="582"/>
      <c r="D1188" s="583"/>
      <c r="E1188" s="582"/>
      <c r="F1188" s="582"/>
      <c r="G1188" s="582"/>
      <c r="H1188" s="582"/>
      <c r="I1188" s="582"/>
      <c r="J1188" s="889"/>
    </row>
    <row r="1189" spans="1:59" s="391" customFormat="1" ht="20.25" customHeight="1" thickBot="1">
      <c r="A1189" s="589" t="s">
        <v>84</v>
      </c>
      <c r="B1189" s="563">
        <v>2013</v>
      </c>
      <c r="C1189" s="564">
        <v>2014</v>
      </c>
      <c r="D1189" s="563">
        <v>2015</v>
      </c>
      <c r="E1189" s="564">
        <v>2016</v>
      </c>
      <c r="F1189" s="564">
        <v>2017</v>
      </c>
      <c r="G1189" s="564">
        <v>2018</v>
      </c>
      <c r="H1189" s="564">
        <v>2019</v>
      </c>
      <c r="I1189" s="565">
        <v>2020</v>
      </c>
      <c r="J1189" s="889"/>
    </row>
    <row r="1190" spans="1:59" s="391" customFormat="1" ht="17.25" customHeight="1">
      <c r="A1190" s="566" t="s">
        <v>1242</v>
      </c>
      <c r="B1190" s="588">
        <v>5</v>
      </c>
      <c r="C1190" s="568">
        <v>5</v>
      </c>
      <c r="D1190" s="588">
        <v>5</v>
      </c>
      <c r="E1190" s="568">
        <v>5</v>
      </c>
      <c r="F1190" s="569"/>
      <c r="G1190" s="569"/>
      <c r="H1190" s="569"/>
      <c r="I1190" s="570"/>
      <c r="J1190" s="889"/>
    </row>
    <row r="1191" spans="1:59" s="391" customFormat="1" ht="15.75" customHeight="1">
      <c r="A1191" s="571" t="s">
        <v>1266</v>
      </c>
      <c r="B1191" s="572">
        <v>0</v>
      </c>
      <c r="C1191" s="573">
        <v>0</v>
      </c>
      <c r="D1191" s="572">
        <v>1</v>
      </c>
      <c r="E1191" s="573">
        <v>2</v>
      </c>
      <c r="F1191" s="574"/>
      <c r="G1191" s="574"/>
      <c r="H1191" s="574"/>
      <c r="I1191" s="575"/>
      <c r="J1191" s="889"/>
    </row>
    <row r="1192" spans="1:59" s="391" customFormat="1" ht="13.5" customHeight="1">
      <c r="A1192" s="571" t="s">
        <v>1267</v>
      </c>
      <c r="B1192" s="572">
        <v>3</v>
      </c>
      <c r="C1192" s="573">
        <v>3</v>
      </c>
      <c r="D1192" s="572">
        <v>3</v>
      </c>
      <c r="E1192" s="573">
        <v>3</v>
      </c>
      <c r="F1192" s="574"/>
      <c r="G1192" s="574"/>
      <c r="H1192" s="574"/>
      <c r="I1192" s="575"/>
      <c r="J1192" s="889"/>
    </row>
    <row r="1193" spans="1:59" s="391" customFormat="1" ht="16.5" customHeight="1" thickBot="1">
      <c r="A1193" s="577" t="s">
        <v>1268</v>
      </c>
      <c r="B1193" s="236">
        <v>2</v>
      </c>
      <c r="C1193" s="30">
        <v>2</v>
      </c>
      <c r="D1193" s="236">
        <v>1</v>
      </c>
      <c r="E1193" s="30">
        <v>0</v>
      </c>
      <c r="F1193" s="579"/>
      <c r="G1193" s="579"/>
      <c r="H1193" s="579"/>
      <c r="I1193" s="527"/>
      <c r="J1193" s="889"/>
    </row>
    <row r="1194" spans="1:59" s="199" customFormat="1" ht="17.25" customHeight="1" thickBot="1">
      <c r="A1194" s="19"/>
      <c r="B1194" s="270"/>
      <c r="C1194" s="198"/>
      <c r="D1194" s="455"/>
      <c r="E1194" s="198"/>
      <c r="F1194" s="198"/>
      <c r="G1194" s="198"/>
      <c r="H1194" s="198"/>
      <c r="I1194" s="198"/>
      <c r="J1194" s="890"/>
      <c r="K1194" s="603"/>
      <c r="L1194" s="603"/>
      <c r="M1194" s="603"/>
      <c r="N1194" s="603"/>
      <c r="O1194" s="603"/>
      <c r="P1194" s="603"/>
      <c r="Q1194" s="603"/>
      <c r="R1194" s="603"/>
      <c r="S1194" s="603"/>
      <c r="T1194" s="603"/>
      <c r="U1194" s="603"/>
      <c r="V1194" s="603"/>
      <c r="W1194" s="603"/>
      <c r="X1194" s="603"/>
      <c r="Y1194" s="603"/>
      <c r="Z1194" s="603"/>
      <c r="AA1194" s="603"/>
      <c r="AB1194" s="603"/>
      <c r="AC1194" s="603"/>
      <c r="AD1194" s="603"/>
      <c r="AE1194" s="603"/>
      <c r="AF1194" s="603"/>
      <c r="AG1194" s="603"/>
      <c r="AH1194" s="603"/>
      <c r="AI1194" s="603"/>
      <c r="AJ1194" s="603"/>
      <c r="AK1194" s="603"/>
      <c r="AL1194" s="603"/>
      <c r="AM1194" s="603"/>
      <c r="AN1194" s="603"/>
      <c r="AO1194" s="603"/>
      <c r="AP1194" s="603"/>
      <c r="AQ1194" s="603"/>
      <c r="AR1194" s="603"/>
      <c r="AS1194" s="603"/>
      <c r="AT1194" s="603"/>
      <c r="AU1194" s="603"/>
      <c r="AV1194" s="603"/>
      <c r="AW1194" s="603"/>
      <c r="AX1194" s="603"/>
      <c r="AY1194" s="603"/>
      <c r="AZ1194" s="603"/>
      <c r="BA1194" s="603"/>
      <c r="BB1194" s="603"/>
      <c r="BC1194" s="603"/>
      <c r="BD1194" s="603"/>
      <c r="BE1194" s="603"/>
      <c r="BF1194" s="603"/>
      <c r="BG1194" s="603"/>
    </row>
    <row r="1195" spans="1:59" ht="15.75" customHeight="1" thickBot="1">
      <c r="A1195" s="606" t="s">
        <v>1269</v>
      </c>
      <c r="B1195" s="277">
        <v>2013</v>
      </c>
      <c r="C1195" s="175">
        <v>2014</v>
      </c>
      <c r="D1195" s="232">
        <v>2015</v>
      </c>
      <c r="E1195" s="175">
        <v>2016</v>
      </c>
      <c r="F1195" s="175">
        <v>2017</v>
      </c>
      <c r="G1195" s="175">
        <v>2018</v>
      </c>
      <c r="H1195" s="175">
        <v>2019</v>
      </c>
      <c r="I1195" s="465">
        <v>2020</v>
      </c>
    </row>
    <row r="1196" spans="1:59" ht="16.5" customHeight="1">
      <c r="A1196" s="523" t="s">
        <v>694</v>
      </c>
      <c r="B1196" s="276"/>
      <c r="C1196" s="427"/>
      <c r="D1196" s="276"/>
      <c r="E1196" s="427"/>
      <c r="F1196" s="427"/>
      <c r="G1196" s="427"/>
      <c r="H1196" s="427"/>
      <c r="I1196" s="517"/>
    </row>
    <row r="1197" spans="1:59" ht="42" customHeight="1" thickBot="1">
      <c r="A1197" s="522" t="s">
        <v>464</v>
      </c>
      <c r="B1197" s="239">
        <v>1</v>
      </c>
      <c r="C1197" s="239" t="s">
        <v>1556</v>
      </c>
      <c r="D1197" s="239" t="s">
        <v>2187</v>
      </c>
      <c r="E1197" s="410" t="s">
        <v>2352</v>
      </c>
      <c r="F1197" s="410"/>
      <c r="G1197" s="410"/>
      <c r="H1197" s="410"/>
      <c r="I1197" s="516"/>
    </row>
    <row r="1198" spans="1:59" ht="42.75" customHeight="1">
      <c r="A1198" s="523" t="s">
        <v>695</v>
      </c>
      <c r="B1198" s="240"/>
      <c r="C1198" s="240"/>
      <c r="D1198" s="184"/>
      <c r="E1198" s="180"/>
      <c r="F1198" s="180"/>
      <c r="G1198" s="180"/>
      <c r="H1198" s="180"/>
      <c r="I1198" s="463"/>
    </row>
    <row r="1199" spans="1:59">
      <c r="A1199" s="315" t="s">
        <v>465</v>
      </c>
      <c r="B1199" s="241">
        <v>0</v>
      </c>
      <c r="C1199" s="241">
        <v>0</v>
      </c>
      <c r="D1199" s="157">
        <v>2</v>
      </c>
      <c r="E1199" s="179">
        <v>2</v>
      </c>
      <c r="F1199" s="179"/>
      <c r="G1199" s="179"/>
      <c r="H1199" s="179"/>
      <c r="I1199" s="201"/>
    </row>
    <row r="1200" spans="1:59">
      <c r="A1200" s="315" t="s">
        <v>101</v>
      </c>
      <c r="B1200" s="241">
        <v>0</v>
      </c>
      <c r="C1200" s="241">
        <v>0</v>
      </c>
      <c r="D1200" s="157">
        <v>3</v>
      </c>
      <c r="E1200" s="179">
        <v>2</v>
      </c>
      <c r="F1200" s="179"/>
      <c r="G1200" s="179"/>
      <c r="H1200" s="179"/>
      <c r="I1200" s="201"/>
    </row>
    <row r="1201" spans="1:10" ht="13.5" thickBot="1">
      <c r="A1201" s="251" t="s">
        <v>466</v>
      </c>
      <c r="B1201" s="241">
        <v>0</v>
      </c>
      <c r="C1201" s="241">
        <v>0</v>
      </c>
      <c r="D1201" s="157">
        <v>0</v>
      </c>
      <c r="E1201" s="179">
        <v>2</v>
      </c>
      <c r="F1201" s="179"/>
      <c r="G1201" s="179"/>
      <c r="H1201" s="179"/>
      <c r="I1201" s="201"/>
    </row>
    <row r="1202" spans="1:10" ht="15.75" customHeight="1">
      <c r="A1202" s="311" t="s">
        <v>696</v>
      </c>
      <c r="B1202" s="184"/>
      <c r="C1202" s="184"/>
      <c r="D1202" s="184"/>
      <c r="E1202" s="180"/>
      <c r="F1202" s="180"/>
      <c r="G1202" s="180"/>
      <c r="H1202" s="180"/>
      <c r="I1202" s="463"/>
    </row>
    <row r="1203" spans="1:10" ht="36.75" customHeight="1">
      <c r="A1203" s="315" t="s">
        <v>467</v>
      </c>
      <c r="B1203" s="239">
        <v>0</v>
      </c>
      <c r="C1203" s="239" t="s">
        <v>1557</v>
      </c>
      <c r="D1203" s="239" t="s">
        <v>1753</v>
      </c>
      <c r="E1203" s="410"/>
      <c r="F1203" s="410"/>
      <c r="G1203" s="410"/>
      <c r="H1203" s="410"/>
      <c r="I1203" s="516"/>
    </row>
    <row r="1204" spans="1:10">
      <c r="A1204" s="315" t="s">
        <v>468</v>
      </c>
      <c r="B1204" s="239">
        <v>1</v>
      </c>
      <c r="C1204" s="239">
        <v>1</v>
      </c>
      <c r="D1204" s="239">
        <v>1</v>
      </c>
      <c r="E1204" s="410"/>
      <c r="F1204" s="410"/>
      <c r="G1204" s="410"/>
      <c r="H1204" s="410"/>
      <c r="I1204" s="516"/>
    </row>
    <row r="1205" spans="1:10" ht="13.5" thickBot="1">
      <c r="A1205" s="374" t="s">
        <v>469</v>
      </c>
      <c r="B1205" s="843">
        <v>235</v>
      </c>
      <c r="C1205" s="843">
        <v>235</v>
      </c>
      <c r="D1205" s="843">
        <v>235</v>
      </c>
      <c r="E1205" s="528">
        <v>235</v>
      </c>
      <c r="F1205" s="528"/>
      <c r="G1205" s="528"/>
      <c r="H1205" s="528"/>
      <c r="I1205" s="844"/>
    </row>
    <row r="1206" spans="1:10" ht="25.5">
      <c r="A1206" s="311" t="s">
        <v>697</v>
      </c>
      <c r="B1206" s="184"/>
      <c r="C1206" s="184"/>
      <c r="D1206" s="184"/>
      <c r="E1206" s="180"/>
      <c r="F1206" s="180"/>
      <c r="G1206" s="180"/>
      <c r="H1206" s="180"/>
      <c r="I1206" s="463"/>
    </row>
    <row r="1207" spans="1:10" ht="52.5" customHeight="1" thickBot="1">
      <c r="A1207" s="251" t="s">
        <v>470</v>
      </c>
      <c r="B1207" s="403" t="s">
        <v>1985</v>
      </c>
      <c r="C1207" s="233" t="s">
        <v>2188</v>
      </c>
      <c r="D1207" s="233" t="s">
        <v>2189</v>
      </c>
      <c r="E1207" s="200" t="s">
        <v>2190</v>
      </c>
      <c r="F1207" s="200"/>
      <c r="G1207" s="200"/>
      <c r="H1207" s="200"/>
      <c r="I1207" s="466"/>
    </row>
    <row r="1208" spans="1:10" ht="25.5">
      <c r="A1208" s="311" t="s">
        <v>698</v>
      </c>
      <c r="B1208" s="240"/>
      <c r="C1208" s="240"/>
      <c r="D1208" s="240"/>
      <c r="E1208" s="180"/>
      <c r="F1208" s="180"/>
      <c r="G1208" s="180"/>
      <c r="H1208" s="180"/>
      <c r="I1208" s="463"/>
    </row>
    <row r="1209" spans="1:10" ht="127.5">
      <c r="A1209" s="315" t="s">
        <v>110</v>
      </c>
      <c r="B1209" s="273">
        <v>0</v>
      </c>
      <c r="C1209" s="273">
        <v>0</v>
      </c>
      <c r="D1209" s="273">
        <v>0</v>
      </c>
      <c r="E1209" s="179" t="s">
        <v>2191</v>
      </c>
      <c r="F1209" s="179"/>
      <c r="G1209" s="179"/>
      <c r="H1209" s="179"/>
      <c r="I1209" s="201"/>
    </row>
    <row r="1210" spans="1:10" ht="13.5" thickBot="1">
      <c r="A1210" s="251" t="s">
        <v>471</v>
      </c>
      <c r="B1210" s="274">
        <v>0</v>
      </c>
      <c r="C1210" s="274">
        <v>0</v>
      </c>
      <c r="D1210" s="274">
        <v>0</v>
      </c>
      <c r="E1210" s="28"/>
      <c r="F1210" s="28"/>
      <c r="G1210" s="28"/>
      <c r="H1210" s="28"/>
      <c r="I1210" s="29"/>
    </row>
    <row r="1211" spans="1:10" ht="13.5" thickBot="1">
      <c r="A1211" s="310"/>
      <c r="B1211" s="267"/>
    </row>
    <row r="1212" spans="1:10" s="391" customFormat="1" ht="15.75" customHeight="1" thickBot="1">
      <c r="A1212" s="589" t="s">
        <v>85</v>
      </c>
      <c r="B1212" s="563">
        <v>2013</v>
      </c>
      <c r="C1212" s="564">
        <v>2014</v>
      </c>
      <c r="D1212" s="563">
        <v>2015</v>
      </c>
      <c r="E1212" s="564">
        <v>2016</v>
      </c>
      <c r="F1212" s="564">
        <v>2017</v>
      </c>
      <c r="G1212" s="564">
        <v>2018</v>
      </c>
      <c r="H1212" s="564">
        <v>2019</v>
      </c>
      <c r="I1212" s="565">
        <v>2020</v>
      </c>
      <c r="J1212" s="889"/>
    </row>
    <row r="1213" spans="1:10" s="391" customFormat="1" ht="15.95" customHeight="1">
      <c r="A1213" s="566" t="s">
        <v>1242</v>
      </c>
      <c r="B1213" s="588">
        <v>4</v>
      </c>
      <c r="C1213" s="588">
        <v>4</v>
      </c>
      <c r="D1213" s="588">
        <v>4</v>
      </c>
      <c r="E1213" s="588">
        <v>4</v>
      </c>
      <c r="F1213" s="569"/>
      <c r="G1213" s="569"/>
      <c r="H1213" s="569"/>
      <c r="I1213" s="570"/>
      <c r="J1213" s="889"/>
    </row>
    <row r="1214" spans="1:10" s="391" customFormat="1" ht="15.95" customHeight="1">
      <c r="A1214" s="571" t="s">
        <v>1266</v>
      </c>
      <c r="B1214" s="572">
        <v>0</v>
      </c>
      <c r="C1214" s="572">
        <v>0</v>
      </c>
      <c r="D1214" s="572">
        <v>0</v>
      </c>
      <c r="E1214" s="572">
        <v>0</v>
      </c>
      <c r="F1214" s="574"/>
      <c r="G1214" s="574"/>
      <c r="H1214" s="574"/>
      <c r="I1214" s="575"/>
      <c r="J1214" s="889"/>
    </row>
    <row r="1215" spans="1:10" s="391" customFormat="1" ht="15" customHeight="1">
      <c r="A1215" s="571" t="s">
        <v>1267</v>
      </c>
      <c r="B1215" s="572">
        <v>3</v>
      </c>
      <c r="C1215" s="572">
        <v>3</v>
      </c>
      <c r="D1215" s="572">
        <v>3</v>
      </c>
      <c r="E1215" s="572">
        <v>3</v>
      </c>
      <c r="F1215" s="574"/>
      <c r="G1215" s="574"/>
      <c r="H1215" s="574"/>
      <c r="I1215" s="575"/>
      <c r="J1215" s="889"/>
    </row>
    <row r="1216" spans="1:10" s="391" customFormat="1" ht="15.75" customHeight="1" thickBot="1">
      <c r="A1216" s="577" t="s">
        <v>1268</v>
      </c>
      <c r="B1216" s="236">
        <v>1</v>
      </c>
      <c r="C1216" s="236">
        <v>1</v>
      </c>
      <c r="D1216" s="236">
        <v>1</v>
      </c>
      <c r="E1216" s="236">
        <v>1</v>
      </c>
      <c r="F1216" s="579"/>
      <c r="G1216" s="579"/>
      <c r="H1216" s="579"/>
      <c r="I1216" s="527"/>
      <c r="J1216" s="889"/>
    </row>
    <row r="1217" spans="1:10" ht="13.5" customHeight="1" thickBot="1">
      <c r="A1217" s="372"/>
      <c r="B1217" s="268"/>
      <c r="C1217" s="190"/>
      <c r="D1217" s="453"/>
      <c r="E1217" s="190"/>
      <c r="F1217" s="190"/>
      <c r="G1217" s="190"/>
      <c r="H1217" s="190"/>
      <c r="I1217" s="190"/>
    </row>
    <row r="1218" spans="1:10" ht="24" customHeight="1" thickBot="1">
      <c r="A1218" s="373" t="s">
        <v>1269</v>
      </c>
      <c r="B1218" s="879">
        <v>2013</v>
      </c>
      <c r="C1218" s="875">
        <v>2014</v>
      </c>
      <c r="D1218" s="879">
        <v>2015</v>
      </c>
      <c r="E1218" s="875">
        <v>2016</v>
      </c>
      <c r="F1218" s="875">
        <v>2017</v>
      </c>
      <c r="G1218" s="875">
        <v>2018</v>
      </c>
      <c r="H1218" s="875">
        <v>2019</v>
      </c>
      <c r="I1218" s="464">
        <v>2020</v>
      </c>
    </row>
    <row r="1219" spans="1:10" ht="29.25" customHeight="1">
      <c r="A1219" s="311" t="s">
        <v>699</v>
      </c>
      <c r="B1219" s="240"/>
      <c r="C1219" s="240"/>
      <c r="D1219" s="240"/>
      <c r="E1219" s="240"/>
      <c r="F1219" s="180"/>
      <c r="G1219" s="180"/>
      <c r="H1219" s="180"/>
      <c r="I1219" s="463"/>
    </row>
    <row r="1220" spans="1:10">
      <c r="A1220" s="315" t="s">
        <v>472</v>
      </c>
      <c r="B1220" s="241">
        <v>0</v>
      </c>
      <c r="C1220" s="241">
        <v>0</v>
      </c>
      <c r="D1220" s="241">
        <v>0</v>
      </c>
      <c r="E1220" s="241">
        <v>0</v>
      </c>
      <c r="F1220" s="179"/>
      <c r="G1220" s="179"/>
      <c r="H1220" s="179"/>
      <c r="I1220" s="201"/>
    </row>
    <row r="1221" spans="1:10" ht="14.25" customHeight="1">
      <c r="A1221" s="405" t="s">
        <v>473</v>
      </c>
      <c r="B1221" s="275">
        <v>0</v>
      </c>
      <c r="C1221" s="275">
        <v>0</v>
      </c>
      <c r="D1221" s="275">
        <v>0</v>
      </c>
      <c r="E1221" s="275">
        <v>0</v>
      </c>
      <c r="F1221" s="183"/>
      <c r="G1221" s="183"/>
      <c r="H1221" s="183"/>
      <c r="I1221" s="467"/>
    </row>
    <row r="1222" spans="1:10" ht="14.25" customHeight="1" thickBot="1">
      <c r="A1222" s="251" t="s">
        <v>474</v>
      </c>
      <c r="B1222" s="241">
        <v>0</v>
      </c>
      <c r="C1222" s="241">
        <v>0</v>
      </c>
      <c r="D1222" s="241">
        <v>0</v>
      </c>
      <c r="E1222" s="241">
        <v>0</v>
      </c>
      <c r="F1222" s="179"/>
      <c r="G1222" s="179"/>
      <c r="H1222" s="179"/>
      <c r="I1222" s="201"/>
    </row>
    <row r="1223" spans="1:10">
      <c r="A1223" s="311" t="s">
        <v>700</v>
      </c>
      <c r="B1223" s="184"/>
      <c r="C1223" s="184"/>
      <c r="D1223" s="184"/>
      <c r="E1223" s="184"/>
      <c r="F1223" s="180"/>
      <c r="G1223" s="180"/>
      <c r="H1223" s="180"/>
      <c r="I1223" s="463"/>
    </row>
    <row r="1224" spans="1:10">
      <c r="A1224" s="315" t="s">
        <v>475</v>
      </c>
      <c r="B1224" s="157">
        <v>6</v>
      </c>
      <c r="C1224" s="157">
        <v>6</v>
      </c>
      <c r="D1224" s="157">
        <v>6</v>
      </c>
      <c r="E1224" s="157">
        <v>6</v>
      </c>
      <c r="F1224" s="179"/>
      <c r="G1224" s="179"/>
      <c r="H1224" s="179"/>
      <c r="I1224" s="201"/>
    </row>
    <row r="1225" spans="1:10" ht="15" customHeight="1" thickBot="1">
      <c r="A1225" s="251" t="s">
        <v>473</v>
      </c>
      <c r="B1225" s="157">
        <v>6</v>
      </c>
      <c r="C1225" s="157">
        <v>6</v>
      </c>
      <c r="D1225" s="157">
        <v>6</v>
      </c>
      <c r="E1225" s="157">
        <v>6</v>
      </c>
      <c r="F1225" s="179"/>
      <c r="G1225" s="179"/>
      <c r="H1225" s="179"/>
      <c r="I1225" s="201"/>
    </row>
    <row r="1226" spans="1:10" ht="16.5" customHeight="1">
      <c r="A1226" s="311" t="s">
        <v>701</v>
      </c>
      <c r="B1226" s="184"/>
      <c r="C1226" s="184"/>
      <c r="D1226" s="184"/>
      <c r="E1226" s="184"/>
      <c r="F1226" s="180"/>
      <c r="G1226" s="180"/>
      <c r="H1226" s="180"/>
      <c r="I1226" s="463"/>
    </row>
    <row r="1227" spans="1:10" ht="13.5" thickBot="1">
      <c r="A1227" s="251" t="s">
        <v>465</v>
      </c>
      <c r="B1227" s="157">
        <v>1</v>
      </c>
      <c r="C1227" s="157">
        <v>2</v>
      </c>
      <c r="D1227" s="157">
        <v>1</v>
      </c>
      <c r="E1227" s="157">
        <v>2</v>
      </c>
      <c r="F1227" s="179"/>
      <c r="G1227" s="179"/>
      <c r="H1227" s="179"/>
      <c r="I1227" s="201"/>
    </row>
    <row r="1228" spans="1:10" ht="25.5">
      <c r="A1228" s="311" t="s">
        <v>702</v>
      </c>
      <c r="B1228" s="184"/>
      <c r="C1228" s="184"/>
      <c r="D1228" s="245"/>
      <c r="E1228" s="245"/>
      <c r="F1228" s="180"/>
      <c r="G1228" s="180"/>
      <c r="H1228" s="180"/>
      <c r="I1228" s="463"/>
    </row>
    <row r="1229" spans="1:10" ht="14.25" customHeight="1">
      <c r="A1229" s="315" t="s">
        <v>476</v>
      </c>
      <c r="B1229" s="157">
        <v>100</v>
      </c>
      <c r="C1229" s="157">
        <v>100</v>
      </c>
      <c r="D1229" s="234">
        <v>100</v>
      </c>
      <c r="E1229" s="234">
        <v>100</v>
      </c>
      <c r="F1229" s="179"/>
      <c r="G1229" s="179"/>
      <c r="H1229" s="179"/>
      <c r="I1229" s="201"/>
    </row>
    <row r="1230" spans="1:10" ht="44.25" customHeight="1" thickBot="1">
      <c r="A1230" s="251" t="s">
        <v>477</v>
      </c>
      <c r="B1230" s="313">
        <v>4</v>
      </c>
      <c r="C1230" s="313">
        <v>4</v>
      </c>
      <c r="D1230" s="309" t="s">
        <v>1783</v>
      </c>
      <c r="E1230" s="252" t="s">
        <v>2192</v>
      </c>
      <c r="F1230" s="28"/>
      <c r="G1230" s="28"/>
      <c r="H1230" s="28"/>
      <c r="I1230" s="29"/>
    </row>
    <row r="1231" spans="1:10" ht="13.5" thickBot="1">
      <c r="A1231" s="485"/>
      <c r="B1231" s="268"/>
      <c r="C1231" s="190"/>
      <c r="D1231" s="453"/>
      <c r="E1231" s="190"/>
      <c r="F1231" s="190"/>
      <c r="G1231" s="190"/>
      <c r="H1231" s="190"/>
      <c r="I1231" s="486"/>
    </row>
    <row r="1232" spans="1:10" s="391" customFormat="1" ht="16.5" customHeight="1" thickBot="1">
      <c r="A1232" s="584" t="s">
        <v>86</v>
      </c>
      <c r="B1232" s="585">
        <v>2013</v>
      </c>
      <c r="C1232" s="586">
        <v>2014</v>
      </c>
      <c r="D1232" s="585">
        <v>2015</v>
      </c>
      <c r="E1232" s="586">
        <v>2016</v>
      </c>
      <c r="F1232" s="586">
        <v>2017</v>
      </c>
      <c r="G1232" s="586">
        <v>2018</v>
      </c>
      <c r="H1232" s="586">
        <v>2019</v>
      </c>
      <c r="I1232" s="587">
        <v>2020</v>
      </c>
      <c r="J1232" s="889"/>
    </row>
    <row r="1233" spans="1:10" s="391" customFormat="1" ht="15.95" customHeight="1">
      <c r="A1233" s="566" t="s">
        <v>1242</v>
      </c>
      <c r="B1233" s="588">
        <v>6</v>
      </c>
      <c r="C1233" s="588">
        <v>6</v>
      </c>
      <c r="D1233" s="588">
        <v>6</v>
      </c>
      <c r="E1233" s="588">
        <v>6</v>
      </c>
      <c r="F1233" s="569"/>
      <c r="G1233" s="569"/>
      <c r="H1233" s="569"/>
      <c r="I1233" s="570"/>
      <c r="J1233" s="889"/>
    </row>
    <row r="1234" spans="1:10" s="391" customFormat="1" ht="15.95" customHeight="1">
      <c r="A1234" s="571" t="s">
        <v>1266</v>
      </c>
      <c r="B1234" s="572">
        <v>1</v>
      </c>
      <c r="C1234" s="572">
        <v>1</v>
      </c>
      <c r="D1234" s="572">
        <v>1</v>
      </c>
      <c r="E1234" s="572">
        <v>1</v>
      </c>
      <c r="F1234" s="574"/>
      <c r="G1234" s="574"/>
      <c r="H1234" s="574"/>
      <c r="I1234" s="575"/>
      <c r="J1234" s="889"/>
    </row>
    <row r="1235" spans="1:10" s="391" customFormat="1" ht="15.75" customHeight="1">
      <c r="A1235" s="571" t="s">
        <v>1267</v>
      </c>
      <c r="B1235" s="572">
        <v>4</v>
      </c>
      <c r="C1235" s="572">
        <v>4</v>
      </c>
      <c r="D1235" s="572">
        <v>4</v>
      </c>
      <c r="E1235" s="572">
        <v>4</v>
      </c>
      <c r="F1235" s="574"/>
      <c r="G1235" s="574"/>
      <c r="H1235" s="574"/>
      <c r="I1235" s="575"/>
      <c r="J1235" s="889"/>
    </row>
    <row r="1236" spans="1:10" s="391" customFormat="1" ht="17.25" customHeight="1" thickBot="1">
      <c r="A1236" s="577" t="s">
        <v>1268</v>
      </c>
      <c r="B1236" s="236">
        <v>1</v>
      </c>
      <c r="C1236" s="236">
        <v>1</v>
      </c>
      <c r="D1236" s="236">
        <v>1</v>
      </c>
      <c r="E1236" s="236">
        <v>1</v>
      </c>
      <c r="F1236" s="579"/>
      <c r="G1236" s="579"/>
      <c r="H1236" s="579"/>
      <c r="I1236" s="527"/>
      <c r="J1236" s="889"/>
    </row>
    <row r="1237" spans="1:10" ht="13.5" customHeight="1" thickBot="1">
      <c r="A1237" s="372"/>
      <c r="B1237" s="268"/>
      <c r="C1237" s="190"/>
      <c r="D1237" s="453"/>
      <c r="E1237" s="190"/>
      <c r="F1237" s="190"/>
      <c r="G1237" s="190"/>
      <c r="H1237" s="190"/>
      <c r="I1237" s="190"/>
    </row>
    <row r="1238" spans="1:10" ht="24" customHeight="1" thickBot="1">
      <c r="A1238" s="373" t="s">
        <v>1269</v>
      </c>
      <c r="B1238" s="879">
        <v>2013</v>
      </c>
      <c r="C1238" s="875">
        <v>2014</v>
      </c>
      <c r="D1238" s="879">
        <v>2015</v>
      </c>
      <c r="E1238" s="875">
        <v>2016</v>
      </c>
      <c r="F1238" s="875">
        <v>2017</v>
      </c>
      <c r="G1238" s="875">
        <v>2018</v>
      </c>
      <c r="H1238" s="875">
        <v>2019</v>
      </c>
      <c r="I1238" s="464">
        <v>2020</v>
      </c>
    </row>
    <row r="1239" spans="1:10">
      <c r="A1239" s="311" t="s">
        <v>703</v>
      </c>
      <c r="B1239" s="184"/>
      <c r="C1239" s="180"/>
      <c r="D1239" s="184"/>
      <c r="E1239" s="180"/>
      <c r="F1239" s="180"/>
      <c r="G1239" s="180"/>
      <c r="H1239" s="180"/>
      <c r="I1239" s="463"/>
    </row>
    <row r="1240" spans="1:10" ht="76.5">
      <c r="A1240" s="521" t="s">
        <v>478</v>
      </c>
      <c r="B1240" s="354" t="s">
        <v>2193</v>
      </c>
      <c r="C1240" s="354" t="s">
        <v>2193</v>
      </c>
      <c r="D1240" s="354" t="s">
        <v>2193</v>
      </c>
      <c r="E1240" s="354" t="s">
        <v>2193</v>
      </c>
      <c r="F1240" s="179"/>
      <c r="G1240" s="179"/>
      <c r="H1240" s="179"/>
      <c r="I1240" s="201"/>
    </row>
    <row r="1241" spans="1:10">
      <c r="A1241" s="521" t="s">
        <v>479</v>
      </c>
      <c r="B1241" s="343">
        <v>0</v>
      </c>
      <c r="C1241" s="343">
        <v>0</v>
      </c>
      <c r="D1241" s="343">
        <v>0</v>
      </c>
      <c r="E1241" s="343">
        <v>0</v>
      </c>
      <c r="F1241" s="179"/>
      <c r="G1241" s="179"/>
      <c r="H1241" s="179"/>
      <c r="I1241" s="201"/>
    </row>
    <row r="1242" spans="1:10" ht="13.5" thickBot="1">
      <c r="A1242" s="251" t="s">
        <v>480</v>
      </c>
      <c r="B1242" s="200">
        <v>43</v>
      </c>
      <c r="C1242" s="200">
        <v>204</v>
      </c>
      <c r="D1242" s="536">
        <v>351</v>
      </c>
      <c r="E1242" s="536">
        <v>211</v>
      </c>
      <c r="F1242" s="200"/>
      <c r="G1242" s="200"/>
      <c r="H1242" s="200"/>
      <c r="I1242" s="466"/>
    </row>
    <row r="1243" spans="1:10" ht="25.5">
      <c r="A1243" s="523" t="s">
        <v>704</v>
      </c>
      <c r="B1243" s="184"/>
      <c r="C1243" s="184"/>
      <c r="D1243" s="245"/>
      <c r="E1243" s="355"/>
      <c r="F1243" s="355"/>
      <c r="G1243" s="355"/>
      <c r="H1243" s="355"/>
      <c r="I1243" s="463"/>
    </row>
    <row r="1244" spans="1:10" ht="154.5" customHeight="1" thickBot="1">
      <c r="A1244" s="522" t="s">
        <v>481</v>
      </c>
      <c r="B1244" s="157">
        <v>1</v>
      </c>
      <c r="C1244" s="157">
        <v>5</v>
      </c>
      <c r="D1244" s="234" t="s">
        <v>2194</v>
      </c>
      <c r="E1244" s="234" t="s">
        <v>2353</v>
      </c>
      <c r="F1244" s="179"/>
      <c r="G1244" s="179"/>
      <c r="H1244" s="179"/>
      <c r="I1244" s="201"/>
    </row>
    <row r="1245" spans="1:10">
      <c r="A1245" s="523" t="s">
        <v>705</v>
      </c>
      <c r="B1245" s="184"/>
      <c r="C1245" s="184"/>
      <c r="D1245" s="184"/>
      <c r="E1245" s="180"/>
      <c r="F1245" s="180"/>
      <c r="G1245" s="180"/>
      <c r="H1245" s="180"/>
      <c r="I1245" s="463"/>
    </row>
    <row r="1246" spans="1:10">
      <c r="A1246" s="521" t="s">
        <v>110</v>
      </c>
      <c r="B1246" s="239">
        <v>1</v>
      </c>
      <c r="C1246" s="239">
        <v>1</v>
      </c>
      <c r="D1246" s="239">
        <v>1</v>
      </c>
      <c r="E1246" s="410"/>
      <c r="F1246" s="410"/>
      <c r="G1246" s="410"/>
      <c r="H1246" s="410"/>
      <c r="I1246" s="516"/>
    </row>
    <row r="1247" spans="1:10" ht="124.5" customHeight="1" thickBot="1">
      <c r="A1247" s="522" t="s">
        <v>164</v>
      </c>
      <c r="B1247" s="233">
        <v>0</v>
      </c>
      <c r="C1247" s="233">
        <v>13</v>
      </c>
      <c r="D1247" s="233">
        <v>20</v>
      </c>
      <c r="E1247" s="200" t="s">
        <v>2354</v>
      </c>
      <c r="F1247" s="200"/>
      <c r="G1247" s="200"/>
      <c r="H1247" s="200"/>
      <c r="I1247" s="466"/>
    </row>
    <row r="1248" spans="1:10">
      <c r="A1248" s="523" t="s">
        <v>706</v>
      </c>
      <c r="B1248" s="276"/>
      <c r="C1248" s="276"/>
      <c r="D1248" s="276"/>
      <c r="E1248" s="427"/>
      <c r="F1248" s="427"/>
      <c r="G1248" s="427"/>
      <c r="H1248" s="427"/>
      <c r="I1248" s="517"/>
    </row>
    <row r="1249" spans="1:10" ht="13.5" thickBot="1">
      <c r="A1249" s="522" t="s">
        <v>178</v>
      </c>
      <c r="B1249" s="239">
        <v>1</v>
      </c>
      <c r="C1249" s="239">
        <v>1</v>
      </c>
      <c r="D1249" s="239"/>
      <c r="E1249" s="410"/>
      <c r="F1249" s="410"/>
      <c r="G1249" s="410"/>
      <c r="H1249" s="410"/>
      <c r="I1249" s="516"/>
    </row>
    <row r="1250" spans="1:10">
      <c r="A1250" s="523" t="s">
        <v>707</v>
      </c>
      <c r="B1250" s="240"/>
      <c r="C1250" s="240"/>
      <c r="D1250" s="240"/>
      <c r="E1250" s="342"/>
      <c r="F1250" s="180"/>
      <c r="G1250" s="180"/>
      <c r="H1250" s="180"/>
      <c r="I1250" s="463"/>
    </row>
    <row r="1251" spans="1:10" ht="13.5" thickBot="1">
      <c r="A1251" s="374" t="s">
        <v>482</v>
      </c>
      <c r="B1251" s="275">
        <v>0</v>
      </c>
      <c r="C1251" s="275">
        <v>0</v>
      </c>
      <c r="D1251" s="275">
        <v>0</v>
      </c>
      <c r="E1251" s="845">
        <v>0</v>
      </c>
      <c r="F1251" s="183"/>
      <c r="G1251" s="183"/>
      <c r="H1251" s="183"/>
      <c r="I1251" s="467"/>
    </row>
    <row r="1252" spans="1:10">
      <c r="A1252" s="311" t="s">
        <v>708</v>
      </c>
      <c r="B1252" s="184"/>
      <c r="C1252" s="180"/>
      <c r="D1252" s="184"/>
      <c r="E1252" s="180"/>
      <c r="F1252" s="180"/>
      <c r="G1252" s="180"/>
      <c r="H1252" s="180"/>
      <c r="I1252" s="463"/>
    </row>
    <row r="1253" spans="1:10" ht="27.75" customHeight="1">
      <c r="A1253" s="315" t="s">
        <v>483</v>
      </c>
      <c r="B1253" s="157">
        <v>16</v>
      </c>
      <c r="C1253" s="157" t="s">
        <v>1986</v>
      </c>
      <c r="D1253" s="157" t="s">
        <v>1986</v>
      </c>
      <c r="E1253" s="157" t="s">
        <v>2195</v>
      </c>
      <c r="F1253" s="179"/>
      <c r="G1253" s="179"/>
      <c r="H1253" s="179"/>
      <c r="I1253" s="201"/>
    </row>
    <row r="1254" spans="1:10" ht="13.5" customHeight="1">
      <c r="A1254" s="315" t="s">
        <v>484</v>
      </c>
      <c r="B1254" s="157">
        <v>0</v>
      </c>
      <c r="C1254" s="157">
        <v>1</v>
      </c>
      <c r="D1254" s="157">
        <v>1</v>
      </c>
      <c r="E1254" s="157">
        <v>2</v>
      </c>
      <c r="F1254" s="179"/>
      <c r="G1254" s="179"/>
      <c r="H1254" s="179"/>
      <c r="I1254" s="201"/>
    </row>
    <row r="1255" spans="1:10" ht="72" customHeight="1" thickBot="1">
      <c r="A1255" s="251" t="s">
        <v>485</v>
      </c>
      <c r="B1255" s="313">
        <v>0</v>
      </c>
      <c r="C1255" s="236">
        <v>0</v>
      </c>
      <c r="D1255" s="236">
        <v>0</v>
      </c>
      <c r="E1255" s="403" t="s">
        <v>2196</v>
      </c>
      <c r="F1255" s="28"/>
      <c r="G1255" s="28"/>
      <c r="H1255" s="28"/>
      <c r="I1255" s="29"/>
    </row>
    <row r="1256" spans="1:10" s="391" customFormat="1" ht="42.75" customHeight="1">
      <c r="A1256" s="1009" t="s">
        <v>2197</v>
      </c>
      <c r="B1256" s="1009"/>
      <c r="C1256" s="1009"/>
      <c r="D1256" s="1009"/>
      <c r="E1256" s="1009"/>
      <c r="F1256" s="1009"/>
      <c r="G1256" s="1009"/>
      <c r="H1256" s="1009"/>
      <c r="I1256" s="1009"/>
      <c r="J1256" s="889"/>
    </row>
    <row r="1257" spans="1:10" s="391" customFormat="1" ht="30" customHeight="1">
      <c r="A1257" s="1007" t="s">
        <v>2356</v>
      </c>
      <c r="B1257" s="1008"/>
      <c r="C1257" s="1008"/>
      <c r="D1257" s="1008"/>
      <c r="E1257" s="1008"/>
      <c r="F1257" s="1008"/>
      <c r="G1257" s="1008"/>
      <c r="H1257" s="1008"/>
      <c r="I1257" s="1008"/>
      <c r="J1257" s="889"/>
    </row>
    <row r="1258" spans="1:10" s="391" customFormat="1">
      <c r="A1258" s="434"/>
      <c r="B1258" s="432"/>
      <c r="C1258" s="433"/>
      <c r="D1258" s="435"/>
      <c r="E1258" s="433"/>
      <c r="F1258" s="433"/>
      <c r="G1258" s="433"/>
      <c r="H1258" s="433"/>
      <c r="I1258" s="433"/>
      <c r="J1258" s="889"/>
    </row>
    <row r="1259" spans="1:10" s="391" customFormat="1">
      <c r="B1259" s="1025" t="s">
        <v>2355</v>
      </c>
      <c r="C1259" s="1025"/>
      <c r="D1259" s="583"/>
      <c r="E1259" s="582"/>
      <c r="F1259" s="582"/>
      <c r="G1259" s="582"/>
      <c r="H1259" s="582"/>
      <c r="I1259" s="582"/>
      <c r="J1259" s="889"/>
    </row>
    <row r="1260" spans="1:10" s="391" customFormat="1">
      <c r="B1260" s="750"/>
      <c r="C1260" s="582"/>
      <c r="D1260" s="583"/>
      <c r="E1260" s="582"/>
      <c r="F1260" s="582"/>
      <c r="G1260" s="582"/>
      <c r="H1260" s="582"/>
      <c r="I1260" s="582"/>
      <c r="J1260" s="889"/>
    </row>
    <row r="1261" spans="1:10" s="391" customFormat="1">
      <c r="B1261" s="750"/>
      <c r="C1261" s="582"/>
      <c r="D1261" s="583"/>
      <c r="E1261" s="582"/>
      <c r="F1261" s="582"/>
      <c r="G1261" s="582"/>
      <c r="H1261" s="582"/>
      <c r="I1261" s="582"/>
      <c r="J1261" s="889"/>
    </row>
    <row r="1262" spans="1:10" s="391" customFormat="1">
      <c r="B1262" s="750"/>
      <c r="C1262" s="582"/>
      <c r="D1262" s="583"/>
      <c r="E1262" s="582"/>
      <c r="F1262" s="582"/>
      <c r="G1262" s="582"/>
      <c r="H1262" s="582"/>
      <c r="I1262" s="582"/>
      <c r="J1262" s="889"/>
    </row>
    <row r="1263" spans="1:10" s="391" customFormat="1">
      <c r="B1263" s="750"/>
      <c r="C1263" s="582"/>
      <c r="D1263" s="583"/>
      <c r="E1263" s="582"/>
      <c r="F1263" s="582"/>
      <c r="G1263" s="582"/>
      <c r="H1263" s="582"/>
      <c r="I1263" s="582"/>
      <c r="J1263" s="889"/>
    </row>
    <row r="1264" spans="1:10" s="391" customFormat="1">
      <c r="B1264" s="750"/>
      <c r="C1264" s="582"/>
      <c r="D1264" s="583"/>
      <c r="E1264" s="582"/>
      <c r="F1264" s="582"/>
      <c r="G1264" s="582"/>
      <c r="H1264" s="582"/>
      <c r="I1264" s="582"/>
      <c r="J1264" s="889"/>
    </row>
    <row r="1265" spans="2:10" s="391" customFormat="1">
      <c r="B1265" s="750"/>
      <c r="C1265" s="582"/>
      <c r="D1265" s="583"/>
      <c r="E1265" s="582"/>
      <c r="F1265" s="582"/>
      <c r="G1265" s="582"/>
      <c r="H1265" s="582"/>
      <c r="I1265" s="582"/>
      <c r="J1265" s="889"/>
    </row>
    <row r="1266" spans="2:10" s="391" customFormat="1">
      <c r="B1266" s="750"/>
      <c r="C1266" s="582"/>
      <c r="D1266" s="583"/>
      <c r="E1266" s="582"/>
      <c r="F1266" s="582"/>
      <c r="G1266" s="582"/>
      <c r="H1266" s="582"/>
      <c r="I1266" s="582"/>
      <c r="J1266" s="889"/>
    </row>
    <row r="1267" spans="2:10" s="391" customFormat="1">
      <c r="B1267" s="750"/>
      <c r="C1267" s="582"/>
      <c r="D1267" s="583"/>
      <c r="E1267" s="582"/>
      <c r="F1267" s="582"/>
      <c r="G1267" s="582"/>
      <c r="H1267" s="582"/>
      <c r="I1267" s="582"/>
      <c r="J1267" s="889"/>
    </row>
    <row r="1268" spans="2:10" s="391" customFormat="1">
      <c r="B1268" s="750"/>
      <c r="C1268" s="582"/>
      <c r="D1268" s="583"/>
      <c r="E1268" s="582"/>
      <c r="F1268" s="582"/>
      <c r="G1268" s="582"/>
      <c r="H1268" s="582"/>
      <c r="I1268" s="582"/>
      <c r="J1268" s="889"/>
    </row>
    <row r="1269" spans="2:10" s="391" customFormat="1">
      <c r="B1269" s="750"/>
      <c r="C1269" s="582"/>
      <c r="D1269" s="583"/>
      <c r="E1269" s="582"/>
      <c r="F1269" s="582"/>
      <c r="G1269" s="582"/>
      <c r="H1269" s="582"/>
      <c r="I1269" s="582"/>
      <c r="J1269" s="889"/>
    </row>
    <row r="1270" spans="2:10" s="391" customFormat="1">
      <c r="B1270" s="750"/>
      <c r="C1270" s="582"/>
      <c r="D1270" s="583"/>
      <c r="E1270" s="582"/>
      <c r="F1270" s="582"/>
      <c r="G1270" s="582"/>
      <c r="H1270" s="582"/>
      <c r="I1270" s="582"/>
      <c r="J1270" s="889"/>
    </row>
    <row r="1271" spans="2:10" s="391" customFormat="1">
      <c r="B1271" s="750"/>
      <c r="C1271" s="582"/>
      <c r="D1271" s="583"/>
      <c r="E1271" s="582"/>
      <c r="F1271" s="582"/>
      <c r="G1271" s="582"/>
      <c r="H1271" s="582"/>
      <c r="I1271" s="582"/>
      <c r="J1271" s="889"/>
    </row>
    <row r="1272" spans="2:10" s="391" customFormat="1">
      <c r="B1272" s="750"/>
      <c r="C1272" s="582"/>
      <c r="D1272" s="583"/>
      <c r="E1272" s="582"/>
      <c r="F1272" s="582"/>
      <c r="G1272" s="582"/>
      <c r="H1272" s="582"/>
      <c r="I1272" s="582"/>
      <c r="J1272" s="889"/>
    </row>
    <row r="1273" spans="2:10" s="391" customFormat="1">
      <c r="B1273" s="750"/>
      <c r="C1273" s="582"/>
      <c r="D1273" s="583"/>
      <c r="E1273" s="582"/>
      <c r="F1273" s="582"/>
      <c r="G1273" s="582"/>
      <c r="H1273" s="582"/>
      <c r="I1273" s="582"/>
      <c r="J1273" s="889"/>
    </row>
    <row r="1274" spans="2:10" s="391" customFormat="1">
      <c r="B1274" s="750"/>
      <c r="C1274" s="582"/>
      <c r="D1274" s="583"/>
      <c r="E1274" s="582"/>
      <c r="F1274" s="582"/>
      <c r="G1274" s="582"/>
      <c r="H1274" s="582"/>
      <c r="I1274" s="582"/>
      <c r="J1274" s="889"/>
    </row>
    <row r="1275" spans="2:10" s="391" customFormat="1">
      <c r="B1275" s="750"/>
      <c r="C1275" s="582"/>
      <c r="D1275" s="583"/>
      <c r="E1275" s="582"/>
      <c r="F1275" s="582"/>
      <c r="G1275" s="582"/>
      <c r="H1275" s="582"/>
      <c r="I1275" s="582"/>
      <c r="J1275" s="889"/>
    </row>
    <row r="1276" spans="2:10" s="391" customFormat="1">
      <c r="B1276" s="750"/>
      <c r="C1276" s="582"/>
      <c r="D1276" s="583"/>
      <c r="E1276" s="582"/>
      <c r="F1276" s="582"/>
      <c r="G1276" s="582"/>
      <c r="H1276" s="582"/>
      <c r="I1276" s="582"/>
      <c r="J1276" s="889"/>
    </row>
    <row r="1277" spans="2:10" s="391" customFormat="1">
      <c r="B1277" s="750"/>
      <c r="C1277" s="582"/>
      <c r="D1277" s="583"/>
      <c r="E1277" s="582"/>
      <c r="F1277" s="582"/>
      <c r="G1277" s="582"/>
      <c r="H1277" s="582"/>
      <c r="I1277" s="582"/>
      <c r="J1277" s="889"/>
    </row>
    <row r="1278" spans="2:10" s="391" customFormat="1">
      <c r="B1278" s="750"/>
      <c r="C1278" s="582"/>
      <c r="D1278" s="583"/>
      <c r="E1278" s="582"/>
      <c r="F1278" s="582"/>
      <c r="G1278" s="582"/>
      <c r="H1278" s="582"/>
      <c r="I1278" s="582"/>
      <c r="J1278" s="889"/>
    </row>
    <row r="1279" spans="2:10" s="391" customFormat="1">
      <c r="B1279" s="750"/>
      <c r="C1279" s="582"/>
      <c r="D1279" s="583"/>
      <c r="E1279" s="582"/>
      <c r="F1279" s="582"/>
      <c r="G1279" s="582"/>
      <c r="H1279" s="582"/>
      <c r="I1279" s="582"/>
      <c r="J1279" s="889"/>
    </row>
    <row r="1280" spans="2:10" s="391" customFormat="1">
      <c r="B1280" s="750"/>
      <c r="C1280" s="582"/>
      <c r="D1280" s="583"/>
      <c r="E1280" s="582"/>
      <c r="F1280" s="582"/>
      <c r="G1280" s="582"/>
      <c r="H1280" s="582"/>
      <c r="I1280" s="582"/>
      <c r="J1280" s="889"/>
    </row>
    <row r="1281" spans="2:10" s="391" customFormat="1">
      <c r="B1281" s="750"/>
      <c r="C1281" s="582"/>
      <c r="D1281" s="583"/>
      <c r="E1281" s="582"/>
      <c r="F1281" s="582"/>
      <c r="G1281" s="582"/>
      <c r="H1281" s="582"/>
      <c r="I1281" s="582"/>
      <c r="J1281" s="889"/>
    </row>
    <row r="1282" spans="2:10" s="391" customFormat="1">
      <c r="B1282" s="750"/>
      <c r="C1282" s="582"/>
      <c r="D1282" s="583"/>
      <c r="E1282" s="582"/>
      <c r="F1282" s="582"/>
      <c r="G1282" s="582"/>
      <c r="H1282" s="582"/>
      <c r="I1282" s="582"/>
      <c r="J1282" s="889"/>
    </row>
    <row r="1283" spans="2:10" s="391" customFormat="1">
      <c r="B1283" s="750"/>
      <c r="C1283" s="582"/>
      <c r="D1283" s="583"/>
      <c r="E1283" s="582"/>
      <c r="F1283" s="582"/>
      <c r="G1283" s="582"/>
      <c r="H1283" s="582"/>
      <c r="I1283" s="582"/>
      <c r="J1283" s="889"/>
    </row>
    <row r="1284" spans="2:10" s="391" customFormat="1">
      <c r="B1284" s="750"/>
      <c r="C1284" s="582"/>
      <c r="D1284" s="583"/>
      <c r="E1284" s="582"/>
      <c r="F1284" s="582"/>
      <c r="G1284" s="582"/>
      <c r="H1284" s="582"/>
      <c r="I1284" s="582"/>
      <c r="J1284" s="889"/>
    </row>
    <row r="1285" spans="2:10" s="391" customFormat="1">
      <c r="B1285" s="750"/>
      <c r="C1285" s="582"/>
      <c r="D1285" s="583"/>
      <c r="E1285" s="582"/>
      <c r="F1285" s="582"/>
      <c r="G1285" s="582"/>
      <c r="H1285" s="582"/>
      <c r="I1285" s="582"/>
      <c r="J1285" s="889"/>
    </row>
    <row r="1286" spans="2:10" s="391" customFormat="1">
      <c r="B1286" s="750"/>
      <c r="C1286" s="582"/>
      <c r="D1286" s="583"/>
      <c r="E1286" s="582"/>
      <c r="F1286" s="582"/>
      <c r="G1286" s="582"/>
      <c r="H1286" s="582"/>
      <c r="I1286" s="582"/>
      <c r="J1286" s="889"/>
    </row>
    <row r="1287" spans="2:10" s="391" customFormat="1">
      <c r="B1287" s="750"/>
      <c r="C1287" s="582"/>
      <c r="D1287" s="583"/>
      <c r="E1287" s="582"/>
      <c r="F1287" s="582"/>
      <c r="G1287" s="582"/>
      <c r="H1287" s="582"/>
      <c r="I1287" s="582"/>
      <c r="J1287" s="889"/>
    </row>
    <row r="1288" spans="2:10" s="391" customFormat="1">
      <c r="B1288" s="750"/>
      <c r="C1288" s="582"/>
      <c r="D1288" s="583"/>
      <c r="E1288" s="582"/>
      <c r="F1288" s="582"/>
      <c r="G1288" s="582"/>
      <c r="H1288" s="582"/>
      <c r="I1288" s="582"/>
      <c r="J1288" s="889"/>
    </row>
    <row r="1289" spans="2:10" s="391" customFormat="1">
      <c r="B1289" s="750"/>
      <c r="C1289" s="582"/>
      <c r="D1289" s="583"/>
      <c r="E1289" s="582"/>
      <c r="F1289" s="582"/>
      <c r="G1289" s="582"/>
      <c r="H1289" s="582"/>
      <c r="I1289" s="582"/>
      <c r="J1289" s="889"/>
    </row>
    <row r="1290" spans="2:10" s="391" customFormat="1">
      <c r="B1290" s="750"/>
      <c r="C1290" s="582"/>
      <c r="D1290" s="583"/>
      <c r="E1290" s="582"/>
      <c r="F1290" s="582"/>
      <c r="G1290" s="582"/>
      <c r="H1290" s="582"/>
      <c r="I1290" s="582"/>
      <c r="J1290" s="889"/>
    </row>
    <row r="1291" spans="2:10" s="391" customFormat="1">
      <c r="B1291" s="750"/>
      <c r="C1291" s="582"/>
      <c r="D1291" s="583"/>
      <c r="E1291" s="582"/>
      <c r="F1291" s="582"/>
      <c r="G1291" s="582"/>
      <c r="H1291" s="582"/>
      <c r="I1291" s="582"/>
      <c r="J1291" s="889"/>
    </row>
    <row r="1292" spans="2:10" s="391" customFormat="1">
      <c r="B1292" s="750"/>
      <c r="C1292" s="582"/>
      <c r="D1292" s="583"/>
      <c r="E1292" s="582"/>
      <c r="F1292" s="582"/>
      <c r="G1292" s="582"/>
      <c r="H1292" s="582"/>
      <c r="I1292" s="582"/>
      <c r="J1292" s="889"/>
    </row>
    <row r="1293" spans="2:10" s="391" customFormat="1">
      <c r="B1293" s="750"/>
      <c r="C1293" s="582"/>
      <c r="D1293" s="583"/>
      <c r="E1293" s="582"/>
      <c r="F1293" s="582"/>
      <c r="G1293" s="582"/>
      <c r="H1293" s="582"/>
      <c r="I1293" s="582"/>
      <c r="J1293" s="889"/>
    </row>
    <row r="1294" spans="2:10" s="391" customFormat="1">
      <c r="B1294" s="750"/>
      <c r="C1294" s="582"/>
      <c r="D1294" s="583"/>
      <c r="E1294" s="582"/>
      <c r="F1294" s="582"/>
      <c r="G1294" s="582"/>
      <c r="H1294" s="582"/>
      <c r="I1294" s="582"/>
      <c r="J1294" s="889"/>
    </row>
    <row r="1295" spans="2:10" s="391" customFormat="1">
      <c r="B1295" s="750"/>
      <c r="C1295" s="582"/>
      <c r="D1295" s="583"/>
      <c r="E1295" s="582"/>
      <c r="F1295" s="582"/>
      <c r="G1295" s="582"/>
      <c r="H1295" s="582"/>
      <c r="I1295" s="582"/>
      <c r="J1295" s="889"/>
    </row>
    <row r="1296" spans="2:10" s="391" customFormat="1">
      <c r="B1296" s="750"/>
      <c r="C1296" s="582"/>
      <c r="D1296" s="583"/>
      <c r="E1296" s="582"/>
      <c r="F1296" s="582"/>
      <c r="G1296" s="582"/>
      <c r="H1296" s="582"/>
      <c r="I1296" s="582"/>
      <c r="J1296" s="889"/>
    </row>
    <row r="1297" spans="2:10" s="391" customFormat="1">
      <c r="B1297" s="750"/>
      <c r="C1297" s="582"/>
      <c r="D1297" s="583"/>
      <c r="E1297" s="582"/>
      <c r="F1297" s="582"/>
      <c r="G1297" s="582"/>
      <c r="H1297" s="582"/>
      <c r="I1297" s="582"/>
      <c r="J1297" s="889"/>
    </row>
    <row r="1298" spans="2:10" s="391" customFormat="1">
      <c r="B1298" s="750"/>
      <c r="C1298" s="582"/>
      <c r="D1298" s="583"/>
      <c r="E1298" s="582"/>
      <c r="F1298" s="582"/>
      <c r="G1298" s="582"/>
      <c r="H1298" s="582"/>
      <c r="I1298" s="582"/>
      <c r="J1298" s="889"/>
    </row>
    <row r="1299" spans="2:10" s="391" customFormat="1">
      <c r="B1299" s="750"/>
      <c r="C1299" s="582"/>
      <c r="D1299" s="583"/>
      <c r="E1299" s="582"/>
      <c r="F1299" s="582"/>
      <c r="G1299" s="582"/>
      <c r="H1299" s="582"/>
      <c r="I1299" s="582"/>
      <c r="J1299" s="889"/>
    </row>
    <row r="1300" spans="2:10" s="391" customFormat="1">
      <c r="B1300" s="750"/>
      <c r="C1300" s="582"/>
      <c r="D1300" s="583"/>
      <c r="E1300" s="582"/>
      <c r="F1300" s="582"/>
      <c r="G1300" s="582"/>
      <c r="H1300" s="582"/>
      <c r="I1300" s="582"/>
      <c r="J1300" s="889"/>
    </row>
    <row r="1301" spans="2:10" s="391" customFormat="1">
      <c r="B1301" s="750"/>
      <c r="C1301" s="582"/>
      <c r="D1301" s="583"/>
      <c r="E1301" s="582"/>
      <c r="F1301" s="582"/>
      <c r="G1301" s="582"/>
      <c r="H1301" s="582"/>
      <c r="I1301" s="582"/>
      <c r="J1301" s="889"/>
    </row>
    <row r="1302" spans="2:10" s="391" customFormat="1">
      <c r="B1302" s="750"/>
      <c r="C1302" s="582"/>
      <c r="D1302" s="583"/>
      <c r="E1302" s="582"/>
      <c r="F1302" s="582"/>
      <c r="G1302" s="582"/>
      <c r="H1302" s="582"/>
      <c r="I1302" s="582"/>
      <c r="J1302" s="889"/>
    </row>
    <row r="1303" spans="2:10" s="391" customFormat="1">
      <c r="B1303" s="750"/>
      <c r="C1303" s="582"/>
      <c r="D1303" s="583"/>
      <c r="E1303" s="582"/>
      <c r="F1303" s="582"/>
      <c r="G1303" s="582"/>
      <c r="H1303" s="582"/>
      <c r="I1303" s="582"/>
      <c r="J1303" s="889"/>
    </row>
    <row r="1304" spans="2:10" s="391" customFormat="1">
      <c r="B1304" s="750"/>
      <c r="C1304" s="582"/>
      <c r="D1304" s="583"/>
      <c r="E1304" s="582"/>
      <c r="F1304" s="582"/>
      <c r="G1304" s="582"/>
      <c r="H1304" s="582"/>
      <c r="I1304" s="582"/>
      <c r="J1304" s="889"/>
    </row>
    <row r="1305" spans="2:10" s="391" customFormat="1">
      <c r="B1305" s="750"/>
      <c r="C1305" s="582"/>
      <c r="D1305" s="583"/>
      <c r="E1305" s="582"/>
      <c r="F1305" s="582"/>
      <c r="G1305" s="582"/>
      <c r="H1305" s="582"/>
      <c r="I1305" s="582"/>
      <c r="J1305" s="889"/>
    </row>
    <row r="1306" spans="2:10" s="391" customFormat="1">
      <c r="B1306" s="750"/>
      <c r="C1306" s="582"/>
      <c r="D1306" s="583"/>
      <c r="E1306" s="582"/>
      <c r="F1306" s="582"/>
      <c r="G1306" s="582"/>
      <c r="H1306" s="582"/>
      <c r="I1306" s="582"/>
      <c r="J1306" s="889"/>
    </row>
    <row r="1307" spans="2:10" s="391" customFormat="1">
      <c r="B1307" s="750"/>
      <c r="C1307" s="582"/>
      <c r="D1307" s="583"/>
      <c r="E1307" s="582"/>
      <c r="F1307" s="582"/>
      <c r="G1307" s="582"/>
      <c r="H1307" s="582"/>
      <c r="I1307" s="582"/>
      <c r="J1307" s="889"/>
    </row>
    <row r="1308" spans="2:10" s="391" customFormat="1">
      <c r="B1308" s="750"/>
      <c r="C1308" s="582"/>
      <c r="D1308" s="583"/>
      <c r="E1308" s="582"/>
      <c r="F1308" s="582"/>
      <c r="G1308" s="582"/>
      <c r="H1308" s="582"/>
      <c r="I1308" s="582"/>
      <c r="J1308" s="889"/>
    </row>
    <row r="1309" spans="2:10" s="391" customFormat="1">
      <c r="B1309" s="750"/>
      <c r="C1309" s="582"/>
      <c r="D1309" s="583"/>
      <c r="E1309" s="582"/>
      <c r="F1309" s="582"/>
      <c r="G1309" s="582"/>
      <c r="H1309" s="582"/>
      <c r="I1309" s="582"/>
      <c r="J1309" s="889"/>
    </row>
    <row r="1310" spans="2:10" s="391" customFormat="1">
      <c r="B1310" s="750"/>
      <c r="C1310" s="582"/>
      <c r="D1310" s="583"/>
      <c r="E1310" s="582"/>
      <c r="F1310" s="582"/>
      <c r="G1310" s="582"/>
      <c r="H1310" s="582"/>
      <c r="I1310" s="582"/>
      <c r="J1310" s="889"/>
    </row>
    <row r="1311" spans="2:10" s="391" customFormat="1">
      <c r="B1311" s="750"/>
      <c r="C1311" s="582"/>
      <c r="D1311" s="583"/>
      <c r="E1311" s="582"/>
      <c r="F1311" s="582"/>
      <c r="G1311" s="582"/>
      <c r="H1311" s="582"/>
      <c r="I1311" s="582"/>
      <c r="J1311" s="889"/>
    </row>
    <row r="1312" spans="2:10" s="391" customFormat="1">
      <c r="B1312" s="750"/>
      <c r="C1312" s="582"/>
      <c r="D1312" s="583"/>
      <c r="E1312" s="582"/>
      <c r="F1312" s="582"/>
      <c r="G1312" s="582"/>
      <c r="H1312" s="582"/>
      <c r="I1312" s="582"/>
      <c r="J1312" s="889"/>
    </row>
    <row r="1313" spans="2:10" s="391" customFormat="1">
      <c r="B1313" s="750"/>
      <c r="C1313" s="582"/>
      <c r="D1313" s="583"/>
      <c r="E1313" s="582"/>
      <c r="F1313" s="582"/>
      <c r="G1313" s="582"/>
      <c r="H1313" s="582"/>
      <c r="I1313" s="582"/>
      <c r="J1313" s="889"/>
    </row>
    <row r="1314" spans="2:10" s="391" customFormat="1">
      <c r="B1314" s="750"/>
      <c r="C1314" s="582"/>
      <c r="D1314" s="583"/>
      <c r="E1314" s="582"/>
      <c r="F1314" s="582"/>
      <c r="G1314" s="582"/>
      <c r="H1314" s="582"/>
      <c r="I1314" s="582"/>
      <c r="J1314" s="889"/>
    </row>
    <row r="1315" spans="2:10" s="391" customFormat="1">
      <c r="B1315" s="750"/>
      <c r="C1315" s="582"/>
      <c r="D1315" s="583"/>
      <c r="E1315" s="582"/>
      <c r="F1315" s="582"/>
      <c r="G1315" s="582"/>
      <c r="H1315" s="582"/>
      <c r="I1315" s="582"/>
      <c r="J1315" s="889"/>
    </row>
    <row r="1316" spans="2:10" s="391" customFormat="1">
      <c r="B1316" s="750"/>
      <c r="C1316" s="582"/>
      <c r="D1316" s="583"/>
      <c r="E1316" s="582"/>
      <c r="F1316" s="582"/>
      <c r="G1316" s="582"/>
      <c r="H1316" s="582"/>
      <c r="I1316" s="582"/>
      <c r="J1316" s="889"/>
    </row>
    <row r="1317" spans="2:10" s="391" customFormat="1">
      <c r="B1317" s="750"/>
      <c r="C1317" s="582"/>
      <c r="D1317" s="583"/>
      <c r="E1317" s="582"/>
      <c r="F1317" s="582"/>
      <c r="G1317" s="582"/>
      <c r="H1317" s="582"/>
      <c r="I1317" s="582"/>
      <c r="J1317" s="889"/>
    </row>
    <row r="1318" spans="2:10" s="391" customFormat="1">
      <c r="B1318" s="750"/>
      <c r="C1318" s="582"/>
      <c r="D1318" s="583"/>
      <c r="E1318" s="582"/>
      <c r="F1318" s="582"/>
      <c r="G1318" s="582"/>
      <c r="H1318" s="582"/>
      <c r="I1318" s="582"/>
      <c r="J1318" s="889"/>
    </row>
    <row r="1319" spans="2:10" s="391" customFormat="1">
      <c r="B1319" s="750"/>
      <c r="C1319" s="582"/>
      <c r="D1319" s="583"/>
      <c r="E1319" s="582"/>
      <c r="F1319" s="582"/>
      <c r="G1319" s="582"/>
      <c r="H1319" s="582"/>
      <c r="I1319" s="582"/>
      <c r="J1319" s="889"/>
    </row>
    <row r="1320" spans="2:10" s="391" customFormat="1">
      <c r="B1320" s="750"/>
      <c r="C1320" s="582"/>
      <c r="D1320" s="583"/>
      <c r="E1320" s="582"/>
      <c r="F1320" s="582"/>
      <c r="G1320" s="582"/>
      <c r="H1320" s="582"/>
      <c r="I1320" s="582"/>
      <c r="J1320" s="889"/>
    </row>
    <row r="1321" spans="2:10" s="391" customFormat="1">
      <c r="B1321" s="750"/>
      <c r="C1321" s="582"/>
      <c r="D1321" s="583"/>
      <c r="E1321" s="582"/>
      <c r="F1321" s="582"/>
      <c r="G1321" s="582"/>
      <c r="H1321" s="582"/>
      <c r="I1321" s="582"/>
      <c r="J1321" s="889"/>
    </row>
    <row r="1322" spans="2:10" s="391" customFormat="1">
      <c r="B1322" s="750"/>
      <c r="C1322" s="582"/>
      <c r="D1322" s="583"/>
      <c r="E1322" s="582"/>
      <c r="F1322" s="582"/>
      <c r="G1322" s="582"/>
      <c r="H1322" s="582"/>
      <c r="I1322" s="582"/>
      <c r="J1322" s="889"/>
    </row>
    <row r="1323" spans="2:10" s="391" customFormat="1">
      <c r="B1323" s="750"/>
      <c r="C1323" s="582"/>
      <c r="D1323" s="583"/>
      <c r="E1323" s="582"/>
      <c r="F1323" s="582"/>
      <c r="G1323" s="582"/>
      <c r="H1323" s="582"/>
      <c r="I1323" s="582"/>
      <c r="J1323" s="889"/>
    </row>
    <row r="1324" spans="2:10" s="391" customFormat="1">
      <c r="B1324" s="750"/>
      <c r="C1324" s="582"/>
      <c r="D1324" s="583"/>
      <c r="E1324" s="582"/>
      <c r="F1324" s="582"/>
      <c r="G1324" s="582"/>
      <c r="H1324" s="582"/>
      <c r="I1324" s="582"/>
      <c r="J1324" s="889"/>
    </row>
    <row r="1325" spans="2:10" s="391" customFormat="1">
      <c r="B1325" s="750"/>
      <c r="C1325" s="582"/>
      <c r="D1325" s="583"/>
      <c r="E1325" s="582"/>
      <c r="F1325" s="582"/>
      <c r="G1325" s="582"/>
      <c r="H1325" s="582"/>
      <c r="I1325" s="582"/>
      <c r="J1325" s="889"/>
    </row>
    <row r="1326" spans="2:10" s="391" customFormat="1">
      <c r="B1326" s="750"/>
      <c r="C1326" s="582"/>
      <c r="D1326" s="583"/>
      <c r="E1326" s="582"/>
      <c r="F1326" s="582"/>
      <c r="G1326" s="582"/>
      <c r="H1326" s="582"/>
      <c r="I1326" s="582"/>
      <c r="J1326" s="889"/>
    </row>
    <row r="1327" spans="2:10" s="391" customFormat="1">
      <c r="B1327" s="750"/>
      <c r="C1327" s="582"/>
      <c r="D1327" s="583"/>
      <c r="E1327" s="582"/>
      <c r="F1327" s="582"/>
      <c r="G1327" s="582"/>
      <c r="H1327" s="582"/>
      <c r="I1327" s="582"/>
      <c r="J1327" s="889"/>
    </row>
    <row r="1328" spans="2:10" s="391" customFormat="1">
      <c r="B1328" s="750"/>
      <c r="C1328" s="582"/>
      <c r="D1328" s="583"/>
      <c r="E1328" s="582"/>
      <c r="F1328" s="582"/>
      <c r="G1328" s="582"/>
      <c r="H1328" s="582"/>
      <c r="I1328" s="582"/>
      <c r="J1328" s="889"/>
    </row>
    <row r="1329" spans="2:10" s="391" customFormat="1">
      <c r="B1329" s="750"/>
      <c r="C1329" s="582"/>
      <c r="D1329" s="583"/>
      <c r="E1329" s="582"/>
      <c r="F1329" s="582"/>
      <c r="G1329" s="582"/>
      <c r="H1329" s="582"/>
      <c r="I1329" s="582"/>
      <c r="J1329" s="889"/>
    </row>
    <row r="1330" spans="2:10" s="391" customFormat="1">
      <c r="B1330" s="750"/>
      <c r="C1330" s="582"/>
      <c r="D1330" s="583"/>
      <c r="E1330" s="582"/>
      <c r="F1330" s="582"/>
      <c r="G1330" s="582"/>
      <c r="H1330" s="582"/>
      <c r="I1330" s="582"/>
      <c r="J1330" s="889"/>
    </row>
    <row r="1331" spans="2:10" s="391" customFormat="1">
      <c r="B1331" s="750"/>
      <c r="C1331" s="582"/>
      <c r="D1331" s="583"/>
      <c r="E1331" s="582"/>
      <c r="F1331" s="582"/>
      <c r="G1331" s="582"/>
      <c r="H1331" s="582"/>
      <c r="I1331" s="582"/>
      <c r="J1331" s="889"/>
    </row>
    <row r="1332" spans="2:10" s="391" customFormat="1">
      <c r="B1332" s="750"/>
      <c r="C1332" s="582"/>
      <c r="D1332" s="583"/>
      <c r="E1332" s="582"/>
      <c r="F1332" s="582"/>
      <c r="G1332" s="582"/>
      <c r="H1332" s="582"/>
      <c r="I1332" s="582"/>
      <c r="J1332" s="889"/>
    </row>
    <row r="1333" spans="2:10" s="391" customFormat="1">
      <c r="B1333" s="750"/>
      <c r="C1333" s="582"/>
      <c r="D1333" s="583"/>
      <c r="E1333" s="582"/>
      <c r="F1333" s="582"/>
      <c r="G1333" s="582"/>
      <c r="H1333" s="582"/>
      <c r="I1333" s="582"/>
      <c r="J1333" s="889"/>
    </row>
    <row r="1334" spans="2:10" s="391" customFormat="1">
      <c r="B1334" s="750"/>
      <c r="C1334" s="582"/>
      <c r="D1334" s="583"/>
      <c r="E1334" s="582"/>
      <c r="F1334" s="582"/>
      <c r="G1334" s="582"/>
      <c r="H1334" s="582"/>
      <c r="I1334" s="582"/>
      <c r="J1334" s="889"/>
    </row>
    <row r="1335" spans="2:10" s="391" customFormat="1">
      <c r="B1335" s="750"/>
      <c r="C1335" s="582"/>
      <c r="D1335" s="583"/>
      <c r="E1335" s="582"/>
      <c r="F1335" s="582"/>
      <c r="G1335" s="582"/>
      <c r="H1335" s="582"/>
      <c r="I1335" s="582"/>
      <c r="J1335" s="889"/>
    </row>
    <row r="1336" spans="2:10" s="391" customFormat="1">
      <c r="B1336" s="750"/>
      <c r="C1336" s="582"/>
      <c r="D1336" s="583"/>
      <c r="E1336" s="582"/>
      <c r="F1336" s="582"/>
      <c r="G1336" s="582"/>
      <c r="H1336" s="582"/>
      <c r="I1336" s="582"/>
      <c r="J1336" s="889"/>
    </row>
    <row r="1337" spans="2:10" s="391" customFormat="1">
      <c r="B1337" s="750"/>
      <c r="C1337" s="582"/>
      <c r="D1337" s="583"/>
      <c r="E1337" s="582"/>
      <c r="F1337" s="582"/>
      <c r="G1337" s="582"/>
      <c r="H1337" s="582"/>
      <c r="I1337" s="582"/>
      <c r="J1337" s="889"/>
    </row>
    <row r="1338" spans="2:10" s="391" customFormat="1">
      <c r="B1338" s="750"/>
      <c r="C1338" s="582"/>
      <c r="D1338" s="583"/>
      <c r="E1338" s="582"/>
      <c r="F1338" s="582"/>
      <c r="G1338" s="582"/>
      <c r="H1338" s="582"/>
      <c r="I1338" s="582"/>
      <c r="J1338" s="889"/>
    </row>
    <row r="1339" spans="2:10" s="391" customFormat="1">
      <c r="B1339" s="750"/>
      <c r="C1339" s="582"/>
      <c r="D1339" s="583"/>
      <c r="E1339" s="582"/>
      <c r="F1339" s="582"/>
      <c r="G1339" s="582"/>
      <c r="H1339" s="582"/>
      <c r="I1339" s="582"/>
      <c r="J1339" s="889"/>
    </row>
    <row r="1340" spans="2:10" s="391" customFormat="1">
      <c r="B1340" s="750"/>
      <c r="C1340" s="582"/>
      <c r="D1340" s="583"/>
      <c r="E1340" s="582"/>
      <c r="F1340" s="582"/>
      <c r="G1340" s="582"/>
      <c r="H1340" s="582"/>
      <c r="I1340" s="582"/>
      <c r="J1340" s="889"/>
    </row>
    <row r="1341" spans="2:10" s="391" customFormat="1">
      <c r="B1341" s="750"/>
      <c r="C1341" s="582"/>
      <c r="D1341" s="583"/>
      <c r="E1341" s="582"/>
      <c r="F1341" s="582"/>
      <c r="G1341" s="582"/>
      <c r="H1341" s="582"/>
      <c r="I1341" s="582"/>
      <c r="J1341" s="889"/>
    </row>
    <row r="1342" spans="2:10" s="391" customFormat="1">
      <c r="B1342" s="750"/>
      <c r="C1342" s="582"/>
      <c r="D1342" s="583"/>
      <c r="E1342" s="582"/>
      <c r="F1342" s="582"/>
      <c r="G1342" s="582"/>
      <c r="H1342" s="582"/>
      <c r="I1342" s="582"/>
      <c r="J1342" s="889"/>
    </row>
    <row r="1343" spans="2:10" s="391" customFormat="1">
      <c r="B1343" s="750"/>
      <c r="C1343" s="582"/>
      <c r="D1343" s="583"/>
      <c r="E1343" s="582"/>
      <c r="F1343" s="582"/>
      <c r="G1343" s="582"/>
      <c r="H1343" s="582"/>
      <c r="I1343" s="582"/>
      <c r="J1343" s="889"/>
    </row>
    <row r="1344" spans="2:10" s="391" customFormat="1">
      <c r="B1344" s="750"/>
      <c r="C1344" s="582"/>
      <c r="D1344" s="583"/>
      <c r="E1344" s="582"/>
      <c r="F1344" s="582"/>
      <c r="G1344" s="582"/>
      <c r="H1344" s="582"/>
      <c r="I1344" s="582"/>
      <c r="J1344" s="889"/>
    </row>
    <row r="1345" spans="2:10" s="391" customFormat="1">
      <c r="B1345" s="750"/>
      <c r="C1345" s="582"/>
      <c r="D1345" s="583"/>
      <c r="E1345" s="582"/>
      <c r="F1345" s="582"/>
      <c r="G1345" s="582"/>
      <c r="H1345" s="582"/>
      <c r="I1345" s="582"/>
      <c r="J1345" s="889"/>
    </row>
    <row r="1346" spans="2:10" s="391" customFormat="1">
      <c r="B1346" s="750"/>
      <c r="C1346" s="582"/>
      <c r="D1346" s="583"/>
      <c r="E1346" s="582"/>
      <c r="F1346" s="582"/>
      <c r="G1346" s="582"/>
      <c r="H1346" s="582"/>
      <c r="I1346" s="582"/>
      <c r="J1346" s="889"/>
    </row>
    <row r="1347" spans="2:10" s="391" customFormat="1">
      <c r="B1347" s="750"/>
      <c r="C1347" s="582"/>
      <c r="D1347" s="583"/>
      <c r="E1347" s="582"/>
      <c r="F1347" s="582"/>
      <c r="G1347" s="582"/>
      <c r="H1347" s="582"/>
      <c r="I1347" s="582"/>
      <c r="J1347" s="889"/>
    </row>
    <row r="1348" spans="2:10" s="391" customFormat="1">
      <c r="B1348" s="750"/>
      <c r="C1348" s="582"/>
      <c r="D1348" s="583"/>
      <c r="E1348" s="582"/>
      <c r="F1348" s="582"/>
      <c r="G1348" s="582"/>
      <c r="H1348" s="582"/>
      <c r="I1348" s="582"/>
      <c r="J1348" s="889"/>
    </row>
    <row r="1349" spans="2:10" s="391" customFormat="1">
      <c r="B1349" s="750"/>
      <c r="C1349" s="582"/>
      <c r="D1349" s="583"/>
      <c r="E1349" s="582"/>
      <c r="F1349" s="582"/>
      <c r="G1349" s="582"/>
      <c r="H1349" s="582"/>
      <c r="I1349" s="582"/>
      <c r="J1349" s="889"/>
    </row>
    <row r="1350" spans="2:10" s="391" customFormat="1">
      <c r="B1350" s="750"/>
      <c r="C1350" s="582"/>
      <c r="D1350" s="583"/>
      <c r="E1350" s="582"/>
      <c r="F1350" s="582"/>
      <c r="G1350" s="582"/>
      <c r="H1350" s="582"/>
      <c r="I1350" s="582"/>
      <c r="J1350" s="889"/>
    </row>
    <row r="1351" spans="2:10" s="391" customFormat="1">
      <c r="B1351" s="750"/>
      <c r="C1351" s="582"/>
      <c r="D1351" s="583"/>
      <c r="E1351" s="582"/>
      <c r="F1351" s="582"/>
      <c r="G1351" s="582"/>
      <c r="H1351" s="582"/>
      <c r="I1351" s="582"/>
      <c r="J1351" s="889"/>
    </row>
    <row r="1352" spans="2:10" s="391" customFormat="1">
      <c r="B1352" s="750"/>
      <c r="C1352" s="582"/>
      <c r="D1352" s="583"/>
      <c r="E1352" s="582"/>
      <c r="F1352" s="582"/>
      <c r="G1352" s="582"/>
      <c r="H1352" s="582"/>
      <c r="I1352" s="582"/>
      <c r="J1352" s="889"/>
    </row>
    <row r="1353" spans="2:10" s="391" customFormat="1">
      <c r="B1353" s="750"/>
      <c r="C1353" s="582"/>
      <c r="D1353" s="583"/>
      <c r="E1353" s="582"/>
      <c r="F1353" s="582"/>
      <c r="G1353" s="582"/>
      <c r="H1353" s="582"/>
      <c r="I1353" s="582"/>
      <c r="J1353" s="889"/>
    </row>
    <row r="1354" spans="2:10" s="391" customFormat="1">
      <c r="B1354" s="750"/>
      <c r="C1354" s="582"/>
      <c r="D1354" s="583"/>
      <c r="E1354" s="582"/>
      <c r="F1354" s="582"/>
      <c r="G1354" s="582"/>
      <c r="H1354" s="582"/>
      <c r="I1354" s="582"/>
      <c r="J1354" s="889"/>
    </row>
    <row r="1355" spans="2:10" s="391" customFormat="1">
      <c r="B1355" s="750"/>
      <c r="C1355" s="582"/>
      <c r="D1355" s="583"/>
      <c r="E1355" s="582"/>
      <c r="F1355" s="582"/>
      <c r="G1355" s="582"/>
      <c r="H1355" s="582"/>
      <c r="I1355" s="582"/>
      <c r="J1355" s="889"/>
    </row>
    <row r="1356" spans="2:10" s="391" customFormat="1">
      <c r="B1356" s="750"/>
      <c r="C1356" s="582"/>
      <c r="D1356" s="583"/>
      <c r="E1356" s="582"/>
      <c r="F1356" s="582"/>
      <c r="G1356" s="582"/>
      <c r="H1356" s="582"/>
      <c r="I1356" s="582"/>
      <c r="J1356" s="889"/>
    </row>
    <row r="1357" spans="2:10" s="391" customFormat="1">
      <c r="B1357" s="750"/>
      <c r="C1357" s="582"/>
      <c r="D1357" s="583"/>
      <c r="E1357" s="582"/>
      <c r="F1357" s="582"/>
      <c r="G1357" s="582"/>
      <c r="H1357" s="582"/>
      <c r="I1357" s="582"/>
      <c r="J1357" s="889"/>
    </row>
    <row r="1358" spans="2:10" s="391" customFormat="1">
      <c r="B1358" s="750"/>
      <c r="C1358" s="582"/>
      <c r="D1358" s="583"/>
      <c r="E1358" s="582"/>
      <c r="F1358" s="582"/>
      <c r="G1358" s="582"/>
      <c r="H1358" s="582"/>
      <c r="I1358" s="582"/>
      <c r="J1358" s="889"/>
    </row>
    <row r="1359" spans="2:10" s="391" customFormat="1">
      <c r="B1359" s="750"/>
      <c r="C1359" s="582"/>
      <c r="D1359" s="583"/>
      <c r="E1359" s="582"/>
      <c r="F1359" s="582"/>
      <c r="G1359" s="582"/>
      <c r="H1359" s="582"/>
      <c r="I1359" s="582"/>
      <c r="J1359" s="889"/>
    </row>
    <row r="1360" spans="2:10" s="391" customFormat="1">
      <c r="B1360" s="750"/>
      <c r="C1360" s="582"/>
      <c r="D1360" s="583"/>
      <c r="E1360" s="582"/>
      <c r="F1360" s="582"/>
      <c r="G1360" s="582"/>
      <c r="H1360" s="582"/>
      <c r="I1360" s="582"/>
      <c r="J1360" s="889"/>
    </row>
    <row r="1361" spans="2:10" s="391" customFormat="1">
      <c r="B1361" s="750"/>
      <c r="C1361" s="582"/>
      <c r="D1361" s="583"/>
      <c r="E1361" s="582"/>
      <c r="F1361" s="582"/>
      <c r="G1361" s="582"/>
      <c r="H1361" s="582"/>
      <c r="I1361" s="582"/>
      <c r="J1361" s="889"/>
    </row>
    <row r="1362" spans="2:10" s="391" customFormat="1">
      <c r="B1362" s="750"/>
      <c r="C1362" s="582"/>
      <c r="D1362" s="583"/>
      <c r="E1362" s="582"/>
      <c r="F1362" s="582"/>
      <c r="G1362" s="582"/>
      <c r="H1362" s="582"/>
      <c r="I1362" s="582"/>
      <c r="J1362" s="889"/>
    </row>
    <row r="1363" spans="2:10" s="391" customFormat="1">
      <c r="B1363" s="750"/>
      <c r="C1363" s="582"/>
      <c r="D1363" s="583"/>
      <c r="E1363" s="582"/>
      <c r="F1363" s="582"/>
      <c r="G1363" s="582"/>
      <c r="H1363" s="582"/>
      <c r="I1363" s="582"/>
      <c r="J1363" s="889"/>
    </row>
    <row r="1364" spans="2:10" s="391" customFormat="1">
      <c r="B1364" s="750"/>
      <c r="C1364" s="582"/>
      <c r="D1364" s="583"/>
      <c r="E1364" s="582"/>
      <c r="F1364" s="582"/>
      <c r="G1364" s="582"/>
      <c r="H1364" s="582"/>
      <c r="I1364" s="582"/>
      <c r="J1364" s="889"/>
    </row>
    <row r="1365" spans="2:10" s="391" customFormat="1">
      <c r="B1365" s="750"/>
      <c r="C1365" s="582"/>
      <c r="D1365" s="583"/>
      <c r="E1365" s="582"/>
      <c r="F1365" s="582"/>
      <c r="G1365" s="582"/>
      <c r="H1365" s="582"/>
      <c r="I1365" s="582"/>
      <c r="J1365" s="889"/>
    </row>
    <row r="1366" spans="2:10" s="391" customFormat="1">
      <c r="B1366" s="750"/>
      <c r="C1366" s="582"/>
      <c r="D1366" s="583"/>
      <c r="E1366" s="582"/>
      <c r="F1366" s="582"/>
      <c r="G1366" s="582"/>
      <c r="H1366" s="582"/>
      <c r="I1366" s="582"/>
      <c r="J1366" s="889"/>
    </row>
    <row r="1367" spans="2:10" s="391" customFormat="1">
      <c r="B1367" s="750"/>
      <c r="C1367" s="582"/>
      <c r="D1367" s="583"/>
      <c r="E1367" s="582"/>
      <c r="F1367" s="582"/>
      <c r="G1367" s="582"/>
      <c r="H1367" s="582"/>
      <c r="I1367" s="582"/>
      <c r="J1367" s="889"/>
    </row>
    <row r="1368" spans="2:10" s="391" customFormat="1">
      <c r="B1368" s="750"/>
      <c r="C1368" s="582"/>
      <c r="D1368" s="583"/>
      <c r="E1368" s="582"/>
      <c r="F1368" s="582"/>
      <c r="G1368" s="582"/>
      <c r="H1368" s="582"/>
      <c r="I1368" s="582"/>
      <c r="J1368" s="889"/>
    </row>
    <row r="1369" spans="2:10" s="391" customFormat="1">
      <c r="B1369" s="750"/>
      <c r="C1369" s="582"/>
      <c r="D1369" s="583"/>
      <c r="E1369" s="582"/>
      <c r="F1369" s="582"/>
      <c r="G1369" s="582"/>
      <c r="H1369" s="582"/>
      <c r="I1369" s="582"/>
      <c r="J1369" s="889"/>
    </row>
    <row r="1370" spans="2:10" s="391" customFormat="1">
      <c r="B1370" s="750"/>
      <c r="C1370" s="582"/>
      <c r="D1370" s="583"/>
      <c r="E1370" s="582"/>
      <c r="F1370" s="582"/>
      <c r="G1370" s="582"/>
      <c r="H1370" s="582"/>
      <c r="I1370" s="582"/>
      <c r="J1370" s="889"/>
    </row>
    <row r="1371" spans="2:10" s="391" customFormat="1">
      <c r="B1371" s="750"/>
      <c r="C1371" s="582"/>
      <c r="D1371" s="583"/>
      <c r="E1371" s="582"/>
      <c r="F1371" s="582"/>
      <c r="G1371" s="582"/>
      <c r="H1371" s="582"/>
      <c r="I1371" s="582"/>
      <c r="J1371" s="889"/>
    </row>
    <row r="1372" spans="2:10" s="391" customFormat="1">
      <c r="B1372" s="750"/>
      <c r="C1372" s="582"/>
      <c r="D1372" s="583"/>
      <c r="E1372" s="582"/>
      <c r="F1372" s="582"/>
      <c r="G1372" s="582"/>
      <c r="H1372" s="582"/>
      <c r="I1372" s="582"/>
      <c r="J1372" s="889"/>
    </row>
    <row r="1373" spans="2:10" s="391" customFormat="1">
      <c r="B1373" s="750"/>
      <c r="C1373" s="582"/>
      <c r="D1373" s="583"/>
      <c r="E1373" s="582"/>
      <c r="F1373" s="582"/>
      <c r="G1373" s="582"/>
      <c r="H1373" s="582"/>
      <c r="I1373" s="582"/>
      <c r="J1373" s="889"/>
    </row>
    <row r="1374" spans="2:10" s="391" customFormat="1">
      <c r="B1374" s="750"/>
      <c r="C1374" s="582"/>
      <c r="D1374" s="583"/>
      <c r="E1374" s="582"/>
      <c r="F1374" s="582"/>
      <c r="G1374" s="582"/>
      <c r="H1374" s="582"/>
      <c r="I1374" s="582"/>
      <c r="J1374" s="889"/>
    </row>
    <row r="1375" spans="2:10" s="391" customFormat="1">
      <c r="B1375" s="750"/>
      <c r="C1375" s="582"/>
      <c r="D1375" s="583"/>
      <c r="E1375" s="582"/>
      <c r="F1375" s="582"/>
      <c r="G1375" s="582"/>
      <c r="H1375" s="582"/>
      <c r="I1375" s="582"/>
      <c r="J1375" s="889"/>
    </row>
    <row r="1376" spans="2:10" s="391" customFormat="1">
      <c r="B1376" s="750"/>
      <c r="C1376" s="582"/>
      <c r="D1376" s="583"/>
      <c r="E1376" s="582"/>
      <c r="F1376" s="582"/>
      <c r="G1376" s="582"/>
      <c r="H1376" s="582"/>
      <c r="I1376" s="582"/>
      <c r="J1376" s="889"/>
    </row>
    <row r="1377" spans="1:10" s="391" customFormat="1">
      <c r="B1377" s="750"/>
      <c r="C1377" s="582"/>
      <c r="D1377" s="583"/>
      <c r="E1377" s="582"/>
      <c r="F1377" s="582"/>
      <c r="G1377" s="582"/>
      <c r="H1377" s="582"/>
      <c r="I1377" s="582"/>
      <c r="J1377" s="889"/>
    </row>
    <row r="1378" spans="1:10">
      <c r="A1378" s="391"/>
      <c r="B1378" s="750"/>
      <c r="C1378" s="582"/>
      <c r="D1378" s="583"/>
      <c r="E1378" s="582"/>
      <c r="F1378" s="582"/>
      <c r="G1378" s="582"/>
      <c r="H1378" s="582"/>
      <c r="I1378" s="582"/>
    </row>
    <row r="1379" spans="1:10">
      <c r="A1379" s="391"/>
      <c r="B1379" s="750"/>
      <c r="C1379" s="582"/>
      <c r="D1379" s="583"/>
      <c r="E1379" s="582"/>
      <c r="F1379" s="582"/>
      <c r="G1379" s="582"/>
      <c r="H1379" s="582"/>
      <c r="I1379" s="582"/>
    </row>
    <row r="1380" spans="1:10">
      <c r="A1380" s="391"/>
      <c r="B1380" s="750"/>
      <c r="C1380" s="582"/>
      <c r="D1380" s="583"/>
      <c r="E1380" s="582"/>
      <c r="F1380" s="582"/>
      <c r="G1380" s="582"/>
      <c r="H1380" s="582"/>
      <c r="I1380" s="582"/>
    </row>
  </sheetData>
  <mergeCells count="17">
    <mergeCell ref="B1259:C1259"/>
    <mergeCell ref="C952:E952"/>
    <mergeCell ref="D199:E199"/>
    <mergeCell ref="A1257:I1257"/>
    <mergeCell ref="A1256:I1256"/>
    <mergeCell ref="C953:D953"/>
    <mergeCell ref="C954:D954"/>
    <mergeCell ref="C625:D625"/>
    <mergeCell ref="E644:E645"/>
    <mergeCell ref="E672:E674"/>
    <mergeCell ref="D675:D676"/>
    <mergeCell ref="E675:E676"/>
    <mergeCell ref="C843:C844"/>
    <mergeCell ref="D843:D844"/>
    <mergeCell ref="E843:E844"/>
    <mergeCell ref="D879:D880"/>
    <mergeCell ref="E879:E880"/>
  </mergeCells>
  <printOptions horizontalCentered="1"/>
  <pageMargins left="0" right="0" top="0.74803149606299213" bottom="0.35433070866141736" header="0.31496062992125984" footer="0.31496062992125984"/>
  <pageSetup paperSize="9" scale="94" orientation="landscape" r:id="rId1"/>
  <rowBreaks count="6" manualBreakCount="6">
    <brk id="34" max="8" man="1"/>
    <brk id="274" max="8" man="1"/>
    <brk id="342" max="8" man="1"/>
    <brk id="443" max="8" man="1"/>
    <brk id="837" max="8" man="1"/>
    <brk id="1135" max="8"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6</vt:i4>
      </vt:variant>
      <vt:variant>
        <vt:lpstr>Įvardinti diapazonai</vt:lpstr>
      </vt:variant>
      <vt:variant>
        <vt:i4>7</vt:i4>
      </vt:variant>
    </vt:vector>
  </HeadingPairs>
  <TitlesOfParts>
    <vt:vector size="13" baseType="lpstr">
      <vt:lpstr>Turinys</vt:lpstr>
      <vt:lpstr>Sutartiniai žymėjimai</vt:lpstr>
      <vt:lpstr>1. Vizijos rodikliai</vt:lpstr>
      <vt:lpstr>2. Tikslų-uždavinių rodikliai</vt:lpstr>
      <vt:lpstr>3. Prioritetų įgyvendinimas</vt:lpstr>
      <vt:lpstr>4. Priemonių įgyvendinimas</vt:lpstr>
      <vt:lpstr>'2. Tikslų-uždavinių rodikliai'!_ftnref1</vt:lpstr>
      <vt:lpstr>'2. Tikslų-uždavinių rodikliai'!_ftnref2</vt:lpstr>
      <vt:lpstr>'1. Vizijos rodikliai'!Print_Area</vt:lpstr>
      <vt:lpstr>'2. Tikslų-uždavinių rodikliai'!Print_Area</vt:lpstr>
      <vt:lpstr>'4. Priemonių įgyvendinimas'!Print_Area</vt:lpstr>
      <vt:lpstr>'Sutartiniai žymėjimai'!Print_Area</vt:lpstr>
      <vt:lpstr>'2. Tikslų-uždavinių rodikliai'!Print_Titles</vt:lpstr>
    </vt:vector>
  </TitlesOfParts>
  <Company>Valdyba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I.Steponaviciene</dc:creator>
  <cp:lastModifiedBy>Virginija Palaimiene</cp:lastModifiedBy>
  <cp:lastPrinted>2017-06-05T14:22:19Z</cp:lastPrinted>
  <dcterms:created xsi:type="dcterms:W3CDTF">2004-06-30T10:49:56Z</dcterms:created>
  <dcterms:modified xsi:type="dcterms:W3CDTF">2017-06-30T06:18:13Z</dcterms:modified>
</cp:coreProperties>
</file>