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371" windowWidth="19200" windowHeight="12570" tabRatio="924" activeTab="0"/>
  </bookViews>
  <sheets>
    <sheet name="Turinys" sheetId="1" r:id="rId1"/>
    <sheet name="Sutartiniai žymėjimai" sheetId="2" r:id="rId2"/>
    <sheet name="1. Vizijos rodikliai" sheetId="3" r:id="rId3"/>
    <sheet name="1.1.Vizijos lyginamasis" sheetId="4" r:id="rId4"/>
    <sheet name="2. Prioritetų rodikliai" sheetId="5" r:id="rId5"/>
    <sheet name="2.1. Prioritetu lyginamasis" sheetId="6" r:id="rId6"/>
    <sheet name="3. Veiksmų įgyvendin. rodikliai" sheetId="7" r:id="rId7"/>
    <sheet name="I prioritetas" sheetId="8" r:id="rId8"/>
    <sheet name="II prioritetas" sheetId="9" r:id="rId9"/>
    <sheet name="III prioritetas" sheetId="10" r:id="rId10"/>
    <sheet name="IV prioritetas" sheetId="11" r:id="rId11"/>
    <sheet name="V prioritetas" sheetId="12" r:id="rId12"/>
  </sheets>
  <definedNames>
    <definedName name="_xlnm.Print_Area" localSheetId="2">'1. Vizijos rodikliai'!$A$1:$K$25</definedName>
    <definedName name="_xlnm.Print_Area" localSheetId="4">'2. Prioritetų rodikliai'!$A$1:$H$145</definedName>
    <definedName name="_xlnm.Print_Area" localSheetId="7">'I prioritetas'!$A$1:$I$162</definedName>
    <definedName name="_xlnm.Print_Area" localSheetId="1">'Sutartiniai žymėjimai'!$A$1:$Q$36</definedName>
    <definedName name="_xlnm.Print_Titles" localSheetId="4">'2. Prioritetų rodikliai'!$15:$15</definedName>
  </definedNames>
  <calcPr fullCalcOnLoad="1"/>
</workbook>
</file>

<file path=xl/sharedStrings.xml><?xml version="1.0" encoding="utf-8"?>
<sst xmlns="http://schemas.openxmlformats.org/spreadsheetml/2006/main" count="2752" uniqueCount="1681">
  <si>
    <t>5.1.1.3. Savivaldybės teritorinio planavimo dokumentuose numatyti žemės sklypus švietimo įstaigų statybai ir jas statyti pagal poreikį; naujų švietimo įstaigų poreikį ir prioritetus nustatyti galimybių studija</t>
  </si>
  <si>
    <t>vnt.</t>
  </si>
  <si>
    <t>%</t>
  </si>
  <si>
    <t>nereikia</t>
  </si>
  <si>
    <t>Sukurta sistema (sukurta nesimokančių vaikų duomenų bazė)</t>
  </si>
  <si>
    <t>1,5 ÷ 12</t>
  </si>
  <si>
    <t>4.10.</t>
  </si>
  <si>
    <t>4.11.</t>
  </si>
  <si>
    <t>4.12.</t>
  </si>
  <si>
    <t>4.13.</t>
  </si>
  <si>
    <t>4.14.</t>
  </si>
  <si>
    <t>4.15.</t>
  </si>
  <si>
    <t>4.16.</t>
  </si>
  <si>
    <t>4.17.</t>
  </si>
  <si>
    <t>4.18.</t>
  </si>
  <si>
    <t>4.19.</t>
  </si>
  <si>
    <t>4.20.</t>
  </si>
  <si>
    <t>4.21.</t>
  </si>
  <si>
    <t>4.22.</t>
  </si>
  <si>
    <t>4.23.</t>
  </si>
  <si>
    <t>4.24.</t>
  </si>
  <si>
    <t>-</t>
  </si>
  <si>
    <t>neaktualu</t>
  </si>
  <si>
    <t>2621</t>
  </si>
  <si>
    <t>3.6.</t>
  </si>
  <si>
    <t>3.7.</t>
  </si>
  <si>
    <t>3.8.</t>
  </si>
  <si>
    <t>3.9.</t>
  </si>
  <si>
    <t>3.10.</t>
  </si>
  <si>
    <t>3.11.</t>
  </si>
  <si>
    <t xml:space="preserve">1.3.2.3. Diegti ir tobulinti šiuolaikiškas, vidaus administravimo procesus pagreitinančias informacines sistemas (dokumentų valdymo, finansų valdymo, veiklos planavimo ir kt.) </t>
  </si>
  <si>
    <t>Įdiegta naujų informacinių sistemų (IS)</t>
  </si>
  <si>
    <t>2.3.3.2. Siekiant užtikrinti detalesnę informaciją apie aplinkos kokybę, vykdyti Klaipėdos miesto aplinkos monitoringo programą</t>
  </si>
  <si>
    <t>Atskirų aplinkos komponentų stebimų taškų skaičius</t>
  </si>
  <si>
    <t>2.3.3.3. Stiprinti aplinkos užterštumo iš uoste ir LEZ veikiančių įmonių kontrolę, inicijuoti akredituotos laboratorijos, tiriančios specifinius teršalus, įsteigimą Klaipėdos regione</t>
  </si>
  <si>
    <t>2.3.3.4. Vykdyti prevencines priemones siekiant neviršyti leistinų oro taršos kietosiomis dalelėmis (KD10) normatyvų</t>
  </si>
  <si>
    <t>2.3.3.5. Rengti ir įgyvendinti pasirengimo klimato kaitos sukeltiems reiškiniams (miškų gaisrams, karščio bangos, potvyniams) ir jų padarinių šalinimo priemones</t>
  </si>
  <si>
    <t>Miškų gaisrų atvejų skaičius per metus</t>
  </si>
  <si>
    <t>Sukurta gyventojų dėl gresiančių stichinių nelaimių perspėjimo sistema</t>
  </si>
  <si>
    <t>2.3.3.6. Vykdyti visuomenės aplinkosauginį švietimą (informacijos sklaida, seminarai, aplinkosauginės akcijos), įtraukti miesto visuomenę į aplinkos tvarkymą, skatinti atliekų rūšiavimą</t>
  </si>
  <si>
    <t>Nuolat veikiantis interneto tinklalapis apie aplinkos kokybę</t>
  </si>
  <si>
    <t>26,5</t>
  </si>
  <si>
    <t>Savivaldybės teritorijoje veikiančių jaunimo organizacijų skaičius</t>
  </si>
  <si>
    <t>Parengti techniniai projektai , vnt.</t>
  </si>
  <si>
    <t>3.3.2.9. Pagal parengtus techninius projektus sutvarkyti miesto teritorijoje esančius piliakalnius ir istorines miesto kapinaites</t>
  </si>
  <si>
    <t>Sutvarkyti piliakalniai ir istorinės miesto kapinaitės</t>
  </si>
  <si>
    <t>Posėdžių, kuriuose dalyvauta, skaičius</t>
  </si>
  <si>
    <t>Atnaujintų ir naujų informacinių leidinių skaičius (vnt.)</t>
  </si>
  <si>
    <t>2.15.</t>
  </si>
  <si>
    <t>2.16.</t>
  </si>
  <si>
    <t>AB „Klaipėdos energija“</t>
  </si>
  <si>
    <t>2.17.</t>
  </si>
  <si>
    <t>2.18.</t>
  </si>
  <si>
    <t>2.19.</t>
  </si>
  <si>
    <t>Parengtas ir patvirtintas specialusis planas</t>
  </si>
  <si>
    <r>
      <t>100</t>
    </r>
    <r>
      <rPr>
        <vertAlign val="superscript"/>
        <sz val="12"/>
        <rFont val="Times New Roman"/>
        <family val="1"/>
      </rPr>
      <t>1</t>
    </r>
  </si>
  <si>
    <t>2.2.1.1. Suformuoti atskirą 
Savivaldybės administracijos padalinį, atsakingą už inžinerinių tinklų priežiūrą, rekonstrukciją ir plėtrą</t>
  </si>
  <si>
    <t>Įsteigtas padalinys</t>
  </si>
  <si>
    <t>2.2.1.2. Sukurti inžinerinių tinklų ir susisiekimo koridorių duomenų banką GIS pagrindu pagal miesto bendrąjį planą ir parengtus specialiuosius planus</t>
  </si>
  <si>
    <t>Sukurtas duomenų bankas</t>
  </si>
  <si>
    <t>2.2.1.3. Bendradarbiaujant miestui su kaimyninėmis savivaldybėmis, valstybinėmis institucijomis bei rengiant tarptautinius projektus, prioritetą teikti  inžinerinės infrastruktūros plėtojimui ir jos kokybės gerinimui</t>
  </si>
  <si>
    <t>Bendradarbiavimo sutarčių sąrašas</t>
  </si>
  <si>
    <t xml:space="preserve">3.1.1.2. Nutiesti pietinę jungtį tarp Klaipėdos valstybinio jūrų uosto ir IX B transporto koridoriaus </t>
  </si>
  <si>
    <t>Parengta pietinio išvažiavimo techninė dokumentacija</t>
  </si>
  <si>
    <t>Įrengtas pietinis išvažiavimas iš jūrų uosto (km)</t>
  </si>
  <si>
    <t>Įrengta geležinkelio kelių (km)</t>
  </si>
  <si>
    <t>3.1.1.7. Skatinti logistikos centrų kūrimąsi</t>
  </si>
  <si>
    <t>Įkurti logistikos centrai</t>
  </si>
  <si>
    <t>3.1.1.8. Išnagrinėti įvairias uosto plėtros galimybes įvertinant Lietuvos vandens transporto strategiją ir uosto plėtros poveikį bei ekonominę naudą Klaipėdos miestui, didinti savivaldybės įtaką uosto valdyme</t>
  </si>
  <si>
    <t>Parengta galimybių studija, priimtos įstatymų ir kitų teisės aktų pataisos</t>
  </si>
  <si>
    <t>3.1.2.1. Pagal galimybes organizaciniais ir (ar) finansiniais ištekliais prisidėti įgyvendinant priemones, orientuotas į  keleivių judėjimo per Klaipėdos uostą intensyvinimą</t>
  </si>
  <si>
    <t xml:space="preserve">Įgyvendintos priemonės (dalyvauta parodose) </t>
  </si>
  <si>
    <t xml:space="preserve">Keleivių skaičiaus kruiziniais laivais dinamika </t>
  </si>
  <si>
    <t>3.1.2.2. Miesto teritorijų, esančių prie keleivinių ir kruizinių terminalų, užstatymą planuoti, atsižvelgiant į keleivių (turistų) poreikius</t>
  </si>
  <si>
    <t>Parengta detaliųjų ir specialiųjų planų</t>
  </si>
  <si>
    <t xml:space="preserve">3.1.2.3. Aktyviai dalyvauti uosto plėtros projektų, turinčių tiesiogines sąsajas su miesto plėtra ir aplinka, vertinimuose </t>
  </si>
  <si>
    <t>3.1.2.4. Teikti bendras paraiškas tarptautiniams bei šalies fondams ir programoms dėl svarbių miestui ir uostui projektų įgyvendinimo finansavimo</t>
  </si>
  <si>
    <t>Parengtų ir laimėjusių konkursus paraiškų skaičius</t>
  </si>
  <si>
    <t>3.1.2.5. Klaipėdos uosto rezervines teritorijas perduoti uostui įstatymų nustatyta tvarka</t>
  </si>
  <si>
    <r>
      <t>Paviršinių vandenų kokybė (atitiktis ES Vandenų direktyvai 2000/60/EC, kurioje išskiriamos 5 vandens kokybės klasės - nuo labai geros iki labai blogos)</t>
    </r>
    <r>
      <rPr>
        <vertAlign val="superscript"/>
        <sz val="12"/>
        <rFont val="Times New Roman"/>
        <family val="1"/>
      </rPr>
      <t>2</t>
    </r>
  </si>
  <si>
    <t>11 </t>
  </si>
  <si>
    <t>Įgyvendintų priemonių skaičius</t>
  </si>
  <si>
    <t>Tiesioginės užsienio investicijos, tenkančios vienam gyventojui (tūkst. Lt)</t>
  </si>
  <si>
    <t>Verslumo lygis (smulkių ir vidutinių įmonių skaičius tūkstančiui gyventojų)</t>
  </si>
  <si>
    <t>Užimtumo lygis apskrityje (15 m. ir vyresnių gyventojų), (proc.)</t>
  </si>
  <si>
    <t xml:space="preserve">BVP, tenkantis vienam gyventojui Klaipėdos apskrityje, palyginti su šalies vidurkiu (proc.) </t>
  </si>
  <si>
    <t xml:space="preserve">10 000 gyventojų tenka mokinių ir studentų </t>
  </si>
  <si>
    <t>Gyventojų apsirūpinimas gyvenamuoju plotu (vienam gyventojui vidutiniškai tenka kv. m naudingojo ploto)</t>
  </si>
  <si>
    <t>Ugdymo įstaigų, kuriose atnaujinti baldai, skaičius</t>
  </si>
  <si>
    <t xml:space="preserve">Paremtų projektų skaičius </t>
  </si>
  <si>
    <t xml:space="preserve">Paremtų kultūros įstaigų bei kūrybinių organizacijų skaičius </t>
  </si>
  <si>
    <t>Kultūrų komunikacijų centro interneto svetainės www.kulturpolis.lt lankytojų skaičius (tūkst.)</t>
  </si>
  <si>
    <t>Platinamas mėnesinis kultūrinės informacijos leidinys (vnt.)</t>
  </si>
  <si>
    <t xml:space="preserve">Įgyvendintų  projektų skaičius </t>
  </si>
  <si>
    <t>2669</t>
  </si>
  <si>
    <t>Įsteigta laboratorija</t>
  </si>
  <si>
    <t xml:space="preserve">pasiektas planuotas veiksmo įgyvendinimo lygis </t>
  </si>
  <si>
    <t>4.1.</t>
  </si>
  <si>
    <t>4.2.</t>
  </si>
  <si>
    <t>2.1.2.12. Atsižvelgiant į didėjantį automobilių stovėjimo vietų poreikį plėsti esamas ir statyti naujas įvairių tipų (antžemines, požemines, daugiaaukštes, vieno lygio) automobilių laikymo aikšteles centrinėje miesto dalyje, daugiaaukščių namų gyvenamuosiuose rajonuose</t>
  </si>
  <si>
    <t>Įrengta termofikacinių tinklų (km)</t>
  </si>
  <si>
    <t>Įrengtų papildomų automobilių laikymo vietų skaičius</t>
  </si>
  <si>
    <t xml:space="preserve">2.1.2.13. Riboti transporto eismą centrinėje miesto dalyje, įvesti mokestį už automobilių laikymą tam skirtose aikštelėse </t>
  </si>
  <si>
    <t>Mokamų automobilių stovėjimo vietų skaičius</t>
  </si>
  <si>
    <t>2.1.2.14. Pagerinti miesto transporto susisiekimo informacinę sistemą, mažinant automobilių ridą reikiamam objektui surasti</t>
  </si>
  <si>
    <t>Pastatyta kelio ženklų</t>
  </si>
  <si>
    <t>2.1.3.1. Rekonstruoti geležinkelio ir Kretingos g. sankryžą:
- įrengti pėsčiųjų tiltą per geležinkelį Priestočio g.;
- išanalizuoti viaduko įrengimo galimybes</t>
  </si>
  <si>
    <t>Rekonstruotas pėsčiųjų tiltas, parengta galimybių studija</t>
  </si>
  <si>
    <t>2.1.3.2. Nutiesti racionalaus išplanavimo dviračių takus pagal patvirtintą Klaipėdos miesto (taip pat Smiltynėje) dviračių transporto infrastruktūros išvystymo schemą  (tarybos 2000-03-30 sprendimas Nr. 55)</t>
  </si>
  <si>
    <t>Nutiesta dviračių takų (km)</t>
  </si>
  <si>
    <t>2.1.3.3. Plėtoti miesto visuomeninio transporto maršrutinį tinklą su stotelių ir galinių punktų įrengimu naujai užstatomose teritorijose, jį optimizuoti reguliarių (ne rečiau kaip treji metai) keleivių srautų tyrimų pagrindu</t>
  </si>
  <si>
    <t>Įrengta naujų maršrutų (km)</t>
  </si>
  <si>
    <t>Įrengtų naujų stotelių skaičius</t>
  </si>
  <si>
    <t>Įrengtų galinių punktų skaičius</t>
  </si>
  <si>
    <t>2.1.3.4. Rekonstruojant gatves sudaryti prioritetines eismo sąlygas viešajam transportui, išskiriant specialias eismo juostas</t>
  </si>
  <si>
    <t>Įrengta specialių eismo juostų (km)</t>
  </si>
  <si>
    <t>2.1.3.5. Siekiant diegti ekologiškai švarų transportą Klaipėdos regione parengti alternatyvaus viešojo transporto (elektrotraukiniais, greitaisiais traukiniais, tramvajumi) galimybių  studiją</t>
  </si>
  <si>
    <t>Parengta galimybių studija su rekomendacijomis</t>
  </si>
  <si>
    <t>Įmonių, savo veikloje taikančių inovacijas, skaičius (bendras ir pagal sektorius)</t>
  </si>
  <si>
    <t>1.1 tikslas. Skatinti inovacijų diegimą pramonėje ir versle</t>
  </si>
  <si>
    <t xml:space="preserve">Parengta galimybių studija </t>
  </si>
  <si>
    <t xml:space="preserve">Įsteigtas technologijų perdavimo centras </t>
  </si>
  <si>
    <r>
      <t xml:space="preserve">1.1.1.4. Miesto teritorijose, kuriose mažėja verslo aktyvumas, diegti naujas inovatyvias verslumo skatinimo formas, orientuotas į socialiai pažeidžiamas tikslines grupes </t>
    </r>
    <r>
      <rPr>
        <sz val="10"/>
        <rFont val="Times New Roman"/>
        <family val="1"/>
      </rPr>
      <t xml:space="preserve">
</t>
    </r>
  </si>
  <si>
    <t>Įdiegtų priemonių ir formų sąrašas</t>
  </si>
  <si>
    <r>
      <t>1.1.1.5. Inicijuoti verslo inkubatorių steigimą, pirmenybę teikiant jų kūrimuisi esamuose apleistuose pastatuose, padėti pritraukti lėšas kūrimuisi, organizuoti jų valdymą ir administravimą, lengvatinėmis sąlygomis teikti paslaugas pradedantiems savo verslą</t>
    </r>
    <r>
      <rPr>
        <sz val="10"/>
        <rFont val="Times New Roman"/>
        <family val="1"/>
      </rPr>
      <t xml:space="preserve">                                               
</t>
    </r>
  </si>
  <si>
    <t>Įsteigtų inkubatorių sąrašas</t>
  </si>
  <si>
    <t>1.1.2.1. Įsteigti  Lietuvos Jūrinės metropolijos integruoto mokslo, studijų ir verslo centrą  Universiteto miestelyje</t>
  </si>
  <si>
    <t xml:space="preserve">Parengta koncepcija    </t>
  </si>
  <si>
    <t>1.1.2.2. Siekti, kad povidurinio mokslo įstaigose rengiamų specialistų skaičius ir struktūra atitiktų miesto darbo rinkos poreikius:
- skatinti pramonės, verslo ir povidurinio mokymo įstaigų dialogą;
- inicijuoti miestui aktualias aukštos kvalifikacijos specialistų rengimo programas;
- atlikti verslui reikalingų darbininkiškų  profesijų tyrimą, pagal jį koreguoti specialistų rengimą  regiono profesinėse mokyklose</t>
  </si>
  <si>
    <t>Suorganizuota pasitarimų (projektų)</t>
  </si>
  <si>
    <t xml:space="preserve"> Patvirtintų, įgyvendinamų programų sąrašas</t>
  </si>
  <si>
    <t>3.3.2.8. Atstatyti Klaipėdos pilies tūrį bei gynybinius pylimus, įrengiant tarptautinį konferencijų centrą ir išplečiant pilies ir miesto raidos muziejų</t>
  </si>
  <si>
    <t>Gautos paramos iš ES struktūrinių fondų dydis (tūkst. Lt)</t>
  </si>
  <si>
    <r>
      <t xml:space="preserve">1.1.1.3. Remti technologijų perdavimo centro (prie Klaipėdos mokslo ir technologijų parko (KMTP) steigimą organizaciniais ir žmogiškaisiais ištekliais </t>
    </r>
    <r>
      <rPr>
        <sz val="10"/>
        <rFont val="Times New Roman"/>
        <family val="1"/>
      </rPr>
      <t xml:space="preserve">
</t>
    </r>
  </si>
  <si>
    <t>5.1.3.3. Diegti ir plėtoti distancinį mokymą užtikrinant nuosekliojo ir tęstinio mokymosi galimybes pagal bendrojo lavinimosi programas</t>
  </si>
  <si>
    <t>Mokinių, besimokančių distancinio mokymo forma, skaičius</t>
  </si>
  <si>
    <t>Rengiamas Kuršių nerijos nacionalinio parko tvarkymo planas</t>
  </si>
  <si>
    <t>Renginį / projektą / akciją organizavusių institucijų sk.</t>
  </si>
  <si>
    <t>Vykdomų ir įvykdytų investicinių projektų sąrašas ir sk.</t>
  </si>
  <si>
    <t>1.3 tikslas. Kurti savivaldybės valdymo sistemą, patogią verslui ir gyventojams</t>
  </si>
  <si>
    <t>1.3.1 uždavinys. Tobulinti savivaldybės ir jos įstaigų vidaus administravimą, taikant pažangius vadybos principus</t>
  </si>
  <si>
    <t>2008</t>
  </si>
  <si>
    <t xml:space="preserve">Aplinkos oro kokybė, neviršijanti DLK </t>
  </si>
  <si>
    <t xml:space="preserve">Materialinės investicijos, tenkančios vienam gyventojui (tūkst. Lt) </t>
  </si>
  <si>
    <t xml:space="preserve">3.1.1.3. Modernizuoti Centrinio Klaipėdos valstybinio jūrų uosto įvado jungtį rekonstruojant Baltijos pr. su žiedinėmis sankryžomis, prioritetą teikiant Baltijos pr.– Šilutės pl. sankryžai </t>
  </si>
  <si>
    <t>Rekonstruotas Baltijos pr. (km)</t>
  </si>
  <si>
    <t>Rekonstruotų sankryžų skaičius</t>
  </si>
  <si>
    <t>3.1.1.4. Vystyti Klaipėdos geležinkelio mazgo šiaurinės uosto dalies (Anglinės ir Pauosčio kelynai) geležinkelį laikantis aplinkos apsaugos reikalavimų ir palaipsniui mažinant geležinkelio mazgo centrinėje miesto dalyje apkrovimą</t>
  </si>
  <si>
    <t>Įrengta ir kapitališkai suremontuota geležinkelio kelių (km)</t>
  </si>
  <si>
    <t>5.2.2.1. Parengti edukacines kultūrinio ugdymo priemones bei esamoje miesto kultūros infrastruktūroje įsteigti alternatyvios meninės saviraiškos kultūros centrą jaunimui</t>
  </si>
  <si>
    <t>Paremtiems projektams skirtos lėšos (tūkst. Lt)</t>
  </si>
  <si>
    <t>5.2.2.3. Skatinti miesto gyventojų saviraišką, remiant jų iniciatyvas ir projektus; prioritetą teikti: 
- nevyriausybinių organizacijų projektams, skirtiems jaunimo kūrybinės veiklos ir kultūrinio užimtumo plėtrai;
- neįgalių ir vyresnio amžiaus žmonių organizacijų kultūriniams projektams, skirtiems šių žmonių integracijos į miesto kultūrinį gyvenimą didinimui;
- tautinių mažumų organizacijų kultūrinės veiklos projektams</t>
  </si>
  <si>
    <t>Skirtos paramos dydis (tūkst. Lt)</t>
  </si>
  <si>
    <t>5.2.2.4. Parengti kultūrinių paslaugų dalinio kainos kompensavimo mažas pajamas turinčioms gyventojų grupėms tvarką ir ją vykdyti</t>
  </si>
  <si>
    <t>5.2.3.2. Įdiegti naują savivaldybei pavaldžių kultūros įstaigų finansavimo tvarką, susietą su alternatyviu finansavimu</t>
  </si>
  <si>
    <t>2.2.5.1. Klaipėdos vandens išteklių valdymo sistemų, įskaitant ir lietaus drenažo sistemą, gerinimo ir plėtros koncepcijos pagrindu:                                                                - parengti miesto lietaus nuotekų specialųjį planą,                                                                      - įrengti baseininius lietaus nuotekų valymo įrenginius,                                                                                         - sumažinti lietaus nuotekų debitą ir tinklų hidraulinį pralaidumą</t>
  </si>
  <si>
    <t>Rezervuota sklypų baseininių valymo įrenginių statybai (vnt.)</t>
  </si>
  <si>
    <t>Pastatyta baseininių valymo įrenginių (vnt.)</t>
  </si>
  <si>
    <t xml:space="preserve">Suremontuota tinklų (km) </t>
  </si>
  <si>
    <t>Įrengta tinklų (km)</t>
  </si>
  <si>
    <t>Pašalinta kritinių gedimų</t>
  </si>
  <si>
    <t>Bendras lietaus nuotekų tinklų ilgis (km)</t>
  </si>
  <si>
    <t>Rekonstruotų lietaus nuotekų tinklų ilgis nuo bendro ilgio, proc.</t>
  </si>
  <si>
    <t xml:space="preserve">2.2.5.2. Parengti pajūrio ruožo paviršinių nuotekų, upelių, vandens telkinių (esančių rekreacinėse teritorijose ir prie jų, taip pat miško plotuose) sutvarkymo  planą suderinant jį su miškotvarkos projektais; organizuoti suplanuotų priemonių įgyvendinimą </t>
  </si>
  <si>
    <t>2.3.1.5. Formuoti apsauginius želdynus bei užtikrinti jų planavimą ir įrengimą prie esamų (kur yra galimybės) ir naujai planuojamų gyvenamųjų kvartalų, magistralinių gatvių ir gamybinių rajonų</t>
  </si>
  <si>
    <t>Įrengtų apsauginių želdynų plotas (ha)</t>
  </si>
  <si>
    <t>2.3.2 uždavinys. Išvalyti miesto vandens telkinius ir pritaikyti juos rekreacijai</t>
  </si>
  <si>
    <t>2.3.2.1. Išvalyti užterštus ir rekultivuoti apleistus vandens telkinius, vykdyti jų stebėseną</t>
  </si>
  <si>
    <t xml:space="preserve">Išvalytų vandens telkinių, kuriuose nėra stambiagabaričių atliekų, skaičius
</t>
  </si>
  <si>
    <t>Rekultivuotų vandens telkinių skaičius</t>
  </si>
  <si>
    <t>2.3.2.2. Įrengti rekreacinę infrastruktūrą, rekreacinius ir taršą absorbuojančius želdynus vandens telkinių pakrantėse</t>
  </si>
  <si>
    <t xml:space="preserve">Vandens telkinių, prie kurių įrengti želdynai ir rekreacinė infrastruktūra, skaičius
</t>
  </si>
  <si>
    <t>nepa- teikta</t>
  </si>
  <si>
    <t>kas mėnesį</t>
  </si>
  <si>
    <t>27/1</t>
  </si>
  <si>
    <t>patvirtinta</t>
  </si>
  <si>
    <t>Veiksmų įgyvendinimo rodikliai</t>
  </si>
  <si>
    <t>2006</t>
  </si>
  <si>
    <t>71,61</t>
  </si>
  <si>
    <t>Autobusų, naudojančių CNG, skaičius</t>
  </si>
  <si>
    <t xml:space="preserve">Atlikta teisinė registracija, vnt.
</t>
  </si>
  <si>
    <t>5 prioritetas.  ŠVIETIMO IR KULTŪROS VYSTYMAS</t>
  </si>
  <si>
    <t>5.1.</t>
  </si>
  <si>
    <t>5.2.</t>
  </si>
  <si>
    <t>n. d.</t>
  </si>
  <si>
    <t xml:space="preserve">2.1.1.1. Modernizuoti magistralinį kelią A13 Klaipėda–Liepoja (Klaipėdos mieste)  </t>
  </si>
  <si>
    <t>Modernizuotas kelias (km)</t>
  </si>
  <si>
    <t>Įrengta dviejų lygių sankryža</t>
  </si>
  <si>
    <t>2.1.1.4. Rekonstruoti Klaipėdos miesto pietinį išvažiavimą – rajoninį kelią Nr. 2202 Klaipėda–Veiviržėnai–Endriejavas (Rimkų gatvę)</t>
  </si>
  <si>
    <t>Įrengtas kelias (km)</t>
  </si>
  <si>
    <t>2.1.1.6. Sukurti infrastruktūrą keleivinio upių transporto plėtrai, ypač laivybos linijų, jungiančių Klaipėdą su Kaunu, Jurbarku, Nida ir kitais turistiniais bei rekreaciniais objektais</t>
  </si>
  <si>
    <t>Įrengtos gatvės su asfalto danga (km), kelių (gatvių) su žvyro danga ilgis (%)</t>
  </si>
  <si>
    <t>Įgyvendinamų programų skaičius (adaptuota programų)</t>
  </si>
  <si>
    <t>Projektams suteiktos paramos dydis (tūkst. Lt)</t>
  </si>
  <si>
    <t>Organizuotuose kino meno festivaliuose dalyvių sk.</t>
  </si>
  <si>
    <t xml:space="preserve">2.1.2.9. Siekiant pagerinti transporto eismą mieste, atlikti tyrimus:
- tyrimą dėl miesto transporto rūšių sudėties (kasmet); 
- tyrimus dėl transporto eismo intensyvumo atskirose miesto dalyse (pagal poreikį);
- tyrimus dėl viešojo transporto keleivių srautų (kas 3 metus) 
</t>
  </si>
  <si>
    <t xml:space="preserve">Jų pagrindu numatyta ir įgyvendinta eismo organizavimo priemonių </t>
  </si>
  <si>
    <t xml:space="preserve">Atlikta tyrimų </t>
  </si>
  <si>
    <t>2.1.2.10. Parengti ir įdiegti koordinuotą šviesoforų reguliavimo ir valdymo sistemą</t>
  </si>
  <si>
    <t>Parengta „žaliosios bangos“  transporto valdymo sistema</t>
  </si>
  <si>
    <t xml:space="preserve">2.1.2.11. Parengti kompleksines, atitinkančias tarptautinius standartus, automobilių transporto eismo saugumo gerinimo priemones ir jas įgyvendinti </t>
  </si>
  <si>
    <t xml:space="preserve">Parengtų ir  įgyvendintų automobilių transporto eismo saugumo gerinimo priemonių skaičius
</t>
  </si>
  <si>
    <t>Nukentėjusiųjų eismo įvykiuose skaičius</t>
  </si>
  <si>
    <t>Surengta aplinkosauginio švietimo priemonių</t>
  </si>
  <si>
    <t xml:space="preserve">Suorganizuota aplinkos tvarkymo akcijų </t>
  </si>
  <si>
    <t>Surinktų antrinių žaliavų kiekis, proc.</t>
  </si>
  <si>
    <t>3.1.1.1. Įrengti šiaurinį išvažiavimą iš Klaipėdos valstybinio jūrų uosto</t>
  </si>
  <si>
    <t>Įrengtas šiaurinis išvažiavimas iš jūrų uosto (km)</t>
  </si>
  <si>
    <t>≥ 65</t>
  </si>
  <si>
    <t>≥ 37,5</t>
  </si>
  <si>
    <t>4,5</t>
  </si>
  <si>
    <t>≥ 20</t>
  </si>
  <si>
    <t>≥ 12</t>
  </si>
  <si>
    <t>6.</t>
  </si>
  <si>
    <t>7.</t>
  </si>
  <si>
    <t>8.</t>
  </si>
  <si>
    <t>9.</t>
  </si>
  <si>
    <t>61,4</t>
  </si>
  <si>
    <t>100,1</t>
  </si>
  <si>
    <t>33,1</t>
  </si>
  <si>
    <t>_</t>
  </si>
  <si>
    <r>
      <t>2</t>
    </r>
    <r>
      <rPr>
        <sz val="12"/>
        <rFont val="Times New Roman"/>
        <family val="1"/>
      </rPr>
      <t xml:space="preserve"> Būklės vertinimo kriterijai Lietuvoje (kaip ir daugumoje ES šalių) dar nėra nustatyti, tai numatoma ateityje, įvertinus duomenis, gautus vykdant naują monitoringo programą, bei suderinus vertinimo kriterijus tarp skirtingų ES šalių. Nustačius vandens telkinių būklės vertinimo kriterijus, bus įvertinta telkinių būklė.
</t>
    </r>
  </si>
  <si>
    <r>
      <t xml:space="preserve">1 </t>
    </r>
    <r>
      <rPr>
        <sz val="12"/>
        <rFont val="Times New Roman"/>
        <family val="1"/>
      </rPr>
      <t xml:space="preserve">2001 m. nebuvo atliekamas aplinkos monitoringas; </t>
    </r>
  </si>
  <si>
    <t>1.1.1 uždavinys. Patobulinti paramos verslui sistemą sudarant  palankias sąlygas inovacijoms kurti ir taikyti</t>
  </si>
  <si>
    <t>2007</t>
  </si>
  <si>
    <t>2.</t>
  </si>
  <si>
    <t>3.</t>
  </si>
  <si>
    <t>4.</t>
  </si>
  <si>
    <t>5.</t>
  </si>
  <si>
    <t>71,74</t>
  </si>
  <si>
    <t>Siekiamybė 2020</t>
  </si>
  <si>
    <t>≥1</t>
  </si>
  <si>
    <t>≥76</t>
  </si>
  <si>
    <t>≥5700</t>
  </si>
  <si>
    <t>≥32</t>
  </si>
  <si>
    <t>≥3000</t>
  </si>
  <si>
    <t>Tarptautinių ryšių, verslo plėtros ir turizmo sk., KMTP</t>
  </si>
  <si>
    <t>Tarptautinių ryšių, verslo plėtros ir turizmo skyrius</t>
  </si>
  <si>
    <t xml:space="preserve"> Švietimo skyrius</t>
  </si>
  <si>
    <t>2.6.</t>
  </si>
  <si>
    <t>Tautinių mažumų šeštadieninių, sekmadieninių mokyklų, veikiančių savivaldybės suteiktose patalpose, sąrašas</t>
  </si>
  <si>
    <t>27,9</t>
  </si>
  <si>
    <t xml:space="preserve">Perduota rezervinių uosto teritorijų, (ha) </t>
  </si>
  <si>
    <t>Renginiuose dalyvavusių jaunimo ir su jaunimu dirbančių organizacijų skaičius</t>
  </si>
  <si>
    <t>Naujų įgyvendinamų programų ir paslaugų skaičius</t>
  </si>
  <si>
    <t xml:space="preserve">Darbuotojų, dalyvavusių  seminarų vadybos tematika, skaičius </t>
  </si>
  <si>
    <t>2 prioritetas. SUBALASUOTA INFRASTRUKTŪROS PLĖTRA</t>
  </si>
  <si>
    <t>Parengtas specialusis planas</t>
  </si>
  <si>
    <t>Parengta ištisinių dangų įrengimo programa</t>
  </si>
  <si>
    <r>
      <t>≈</t>
    </r>
    <r>
      <rPr>
        <sz val="12"/>
        <rFont val="Times New Roman"/>
        <family val="1"/>
      </rPr>
      <t xml:space="preserve"> 4</t>
    </r>
  </si>
  <si>
    <t>Klaipėdos apskrities valstybinė mokesčių inspekcija</t>
  </si>
  <si>
    <t xml:space="preserve">2.26. </t>
  </si>
  <si>
    <t>2.27.</t>
  </si>
  <si>
    <t xml:space="preserve">Vaikų, sergančių fluoroze, skaičius: </t>
  </si>
  <si>
    <t>Parengti techniniai projektai</t>
  </si>
  <si>
    <t>5.1.2.1. Skatinti rengti ir įgyvendinti mokyklose projektus, susijusius su pagalbos teikimu socialinę atskirtį patiriantiems ir delinkventinio elgesio vaikams</t>
  </si>
  <si>
    <t>Pritraukta lėšų (tūkst. Lt)</t>
  </si>
  <si>
    <t xml:space="preserve">5.1.3.5. Diegti mokytojų profesinės pagalbos sistemą </t>
  </si>
  <si>
    <t>Mokyklų, kuriose įdiegta profesinės pagalbos sistema, sąrašas</t>
  </si>
  <si>
    <t>Mentoriaus kompetenciją įgijusių mokytojų skaičius</t>
  </si>
  <si>
    <t>Jaunų mokytojų (dirbančių pedagoginį darbą ne ilgiau kaip dvejus metus), kuriems suteikta pagalba, skaičius</t>
  </si>
  <si>
    <t>5.1.4.1. Remontuoti ir (ar) rekonstruoti savivaldybės švietimo įstaigų pastatus, patalpas, inžinerinius tinklus ir įrenginius,  neatitinkančius keliamų higienos ir technologinių reikalavimų</t>
  </si>
  <si>
    <t>5.1.1.6. Sudaryti galimybes užsieniečių vaikų ugdymui ikimokyklinėse ir bendrojo lavinimo mokyklose</t>
  </si>
  <si>
    <t>Jose ugdomų užsieniečių vaikų skaičius</t>
  </si>
  <si>
    <t>Mokytojų, įgijusių kompetenciją ugdyti užsieniečių vaikus, skaičius</t>
  </si>
  <si>
    <t>5.1.1.7. Sukurti ir diegti nelankančių mokyklos mokinių grąžinimo į mokyklą tarpinstitucinę sistemą</t>
  </si>
  <si>
    <t xml:space="preserve">4.3. </t>
  </si>
  <si>
    <t xml:space="preserve">4.4. </t>
  </si>
  <si>
    <t>4.26.</t>
  </si>
  <si>
    <t>5.20.</t>
  </si>
  <si>
    <t>Jaunimo reikalų koordinatorius</t>
  </si>
  <si>
    <t>5.21.</t>
  </si>
  <si>
    <t>Vykdoma veiksmų</t>
  </si>
  <si>
    <t>Patvirtintas gabių mokinių ugdymo ir skatinimo priemonių planas</t>
  </si>
  <si>
    <t>Šių paslaugų gavėjų skaičius</t>
  </si>
  <si>
    <t>Paslaugoms teikti pritaikytos patalpos</t>
  </si>
  <si>
    <t>27/3</t>
  </si>
  <si>
    <t>72,85</t>
  </si>
  <si>
    <t>Vidutinė tikėtina gyvenimo trukmė (skaičiuojamas apskritims), metais</t>
  </si>
  <si>
    <t>2290</t>
  </si>
  <si>
    <t>22,3</t>
  </si>
  <si>
    <t>2473</t>
  </si>
  <si>
    <t>Ikimokyklinio ugdymo ir bendrojo lavinimo mokyklų, kuriose ugdomi užsieniečių vaikai, skaičius</t>
  </si>
  <si>
    <t>rengiama</t>
  </si>
  <si>
    <t>rengiama techn. dokumentacija</t>
  </si>
  <si>
    <t>rengiami techn. dokumentai</t>
  </si>
  <si>
    <t>rengiama galimybių studija</t>
  </si>
  <si>
    <t>nebuvo</t>
  </si>
  <si>
    <t>~ 103</t>
  </si>
  <si>
    <t>2.28.</t>
  </si>
  <si>
    <t>3.12.</t>
  </si>
  <si>
    <t>Organizuotuose kino meno festivaliuose dalyvavusių šalių skaičius</t>
  </si>
  <si>
    <t>Organizuotų kino meno festivalių skaičius</t>
  </si>
  <si>
    <t>Parengtas techninis projektas</t>
  </si>
  <si>
    <t>Įgyvendintas rekonstrukcijos projektas</t>
  </si>
  <si>
    <t>2.3.1.3. Parengti miesto poilsio parko vystymo schemos koncepciją ir tyrimą dėl Vasaros estrados tolesnio panaudojimo galimybių;  jais remiantis sudaryti parko vystymo priemonių  planą ir jį įgyvendinti</t>
  </si>
  <si>
    <t>Įgyvendintų priemonių sąrašas</t>
  </si>
  <si>
    <t>2.3.1.4. Išduodant sąlygas naujai planuojamų ar esamų gyvenamųjų kvartalų detaliųjų planų rengimui, nustatyti tikslius kiekvieno kvartalo privalomai išsaugomų ar naujai suformuojamų žaliųjų plotų normatyvus</t>
  </si>
  <si>
    <t>Želdynų dalis nuo viso naujai planuojamų gyvenamųjų rajonų (kvartalų) ploto (%)</t>
  </si>
  <si>
    <t xml:space="preserve">7985 /50301 </t>
  </si>
  <si>
    <t>38334 /20902</t>
  </si>
  <si>
    <t>Mokyklų užpildomumas, proc.</t>
  </si>
  <si>
    <t>1. VIZIJOS RODIKLIAI</t>
  </si>
  <si>
    <t>Būklė</t>
  </si>
  <si>
    <t>VISUOMENĖ</t>
  </si>
  <si>
    <t>2001</t>
  </si>
  <si>
    <t>1059</t>
  </si>
  <si>
    <t>19,5</t>
  </si>
  <si>
    <t>2491</t>
  </si>
  <si>
    <t>EKONOMIKA</t>
  </si>
  <si>
    <t>APLINKA</t>
  </si>
  <si>
    <t>5.3.1.1. Remti jaunimo ir su jaunimu dirbančių organizacijų nuolatinę ir ilgalaikę programinę veiklą, jaunimo iniciatyvas, skatinti jaunimą užsiimti savanoriška veikla</t>
  </si>
  <si>
    <t>Pateikta paraiškų</t>
  </si>
  <si>
    <t>Procentinis pokytis per metus</t>
  </si>
  <si>
    <t>Pateikta paraiškų, finansuojamų projektų skaičius</t>
  </si>
  <si>
    <t>Jaunų žmonių, dalyvaujančių verslumo skatinimo projektuose, skaičius</t>
  </si>
  <si>
    <t xml:space="preserve">4.1.1.5.  Organizuoti tikrinimus bei gyventojų apklausas siekiant nustatyti, kaip  daugiabučių namų  administratoriai ir DNSB atlieka gyvenamųjų namų bendrojo naudojimo objektų priežiūros funkcijas;  parengti ir įgyvendinti priemones, leidžiančias kontroliuoti administratorių darbą ir sudarančias galimybę nutraukti sutartis. </t>
  </si>
  <si>
    <t>3 prioritetas. JŪRINIO MIESTO VYSTYMAS</t>
  </si>
  <si>
    <t>3.1.</t>
  </si>
  <si>
    <t>3.2.</t>
  </si>
  <si>
    <t>3.3.</t>
  </si>
  <si>
    <t>Keltų linijų skaičius Klaipėdos valstybiniame uoste</t>
  </si>
  <si>
    <t>3.4.</t>
  </si>
  <si>
    <t>KVJUD, KTKIC</t>
  </si>
  <si>
    <t>3.5.</t>
  </si>
  <si>
    <t>KVJUD,  KTKIC</t>
  </si>
  <si>
    <t>5.3.</t>
  </si>
  <si>
    <t>Vietų skaičius ikimokyklinio ugdymo įstaigose, tenkantis 100 vaikų.</t>
  </si>
  <si>
    <t>5.4.</t>
  </si>
  <si>
    <t>5.5.</t>
  </si>
  <si>
    <t>Vidutinė paramos apimtis vienam renginiui ( tūkst.Lt)</t>
  </si>
  <si>
    <t>Įsteigtų priešmokyklinių ugdymo grupių skaičius</t>
  </si>
  <si>
    <t>Parengtas planas, įgyvendinta priemonių; sutvarkyta upelių, vandens telkinių</t>
  </si>
  <si>
    <t>2.2.5.3. Įvesti vietinę rinkliavą už paviršinių nuotekų tvarkymo paslaugas Klaipėdos miesto savivaldybės teritorijoje, diegti visuomenės informavimo apie paviršinių nuotekų tvarkymą  ir tvarkymo svarbos propagavimo priemones</t>
  </si>
  <si>
    <t>2.2.5.4. Mažinti lietaus vandenų patekimo į buitinius nuotekų tinklus kiekį, nutiesiant naujus lietaus nuotekų nuvedimo tinklus</t>
  </si>
  <si>
    <t xml:space="preserve">Nutiesta lietaus nuotekų nuvedimo tinklų (km) </t>
  </si>
  <si>
    <t>Lietaus vandenų, patenkančių į miesto valyklą, kiekis (mln. t)</t>
  </si>
  <si>
    <t>Nevykdoma veiksmų</t>
  </si>
  <si>
    <t>5.2.3.1. Parengti ir įdiegti savivaldybei pavaldžių kultūros įstaigų veiklos vidaus audito tvarką</t>
  </si>
  <si>
    <t>Audito ataskaitos</t>
  </si>
  <si>
    <t>Patvirtinta savivaldybei pavaldžių kultūros įstaigų veiklos vidaus audito tvarka</t>
  </si>
  <si>
    <t>5 prioritetas. ŠVIETIMO IR KULTŪROS VYSTYMAS</t>
  </si>
  <si>
    <t>Suorganizuota renginių</t>
  </si>
  <si>
    <t>Veiksmas dėl objektyvių priežasčių nevykdytinas</t>
  </si>
  <si>
    <t>SANTRUMPOS:</t>
  </si>
  <si>
    <t>VšĮ „Klaipėdos keleivinis transportas“</t>
  </si>
  <si>
    <t xml:space="preserve">Veiksmų  įgyvendinimo  rodikliai </t>
  </si>
  <si>
    <t>Aplinkos kokybės sk.</t>
  </si>
  <si>
    <t>42196/       10956</t>
  </si>
  <si>
    <t>116/624</t>
  </si>
  <si>
    <t>40,7/59,3</t>
  </si>
  <si>
    <t xml:space="preserve">37,9/62,1 </t>
  </si>
  <si>
    <t>39,2/60,8</t>
  </si>
  <si>
    <t>511/692</t>
  </si>
  <si>
    <t>1500/0</t>
  </si>
  <si>
    <t>Priimta eksploatacijai elektros linijų (km)</t>
  </si>
  <si>
    <t>Klaipėdos valstybinio jūrų uosto lėšos, skirtos miesto susisiekimo infrastruktūros plėtrai (tūkst. Lt)</t>
  </si>
  <si>
    <t>Rekreaciniuose uostuose apsilankiusių laivų skaičius (per metus)</t>
  </si>
  <si>
    <t>Rekonstruotų (visiškai ar iš dalies) daugiabučių gyvenamųjų namų skaičius</t>
  </si>
  <si>
    <t>Bendras rekonstruotų (visiškai ar iš dalies) daugiabučių gyvenamųjų namų skaičius</t>
  </si>
  <si>
    <t>Savivaldybės būstų (butų) dalis nuo bendro būstų (butų) skaičiaus (proc.)</t>
  </si>
  <si>
    <t>Laukimo (buvimo eilėje) išsinuomoti socialinį būstą laikas (m.)</t>
  </si>
  <si>
    <t>Neįgaliems pritaikytų savivaldybės būstų (butų) skaičius</t>
  </si>
  <si>
    <t>Patenkintų prašymų apsigyventi  savivaldybės socialinės globos įstaigose dalis, palyginti su visais gautais prašymais (proc.)</t>
  </si>
  <si>
    <t>Socialinės priežiūros paslaugas asmens namuose gaunančių suaugusių asmenų su psichine negalia ir senyvo amžiaus asmenų dalis nuo visų suaugusių asmenų su psichine negalia ir senyvo amžiaus asmenų, kuriems teiktinos šios paslaugos (proc.)</t>
  </si>
  <si>
    <t>Dienos socialinės globos paslaugas gaunančių suaugusių asmenų su psichine negalia dalis nuo visų suaugusių asmenų su psichine negalia, kuriems yra teiktinos tokios paslaugos (proc.)</t>
  </si>
  <si>
    <t>Darbo vietų skaičius socialinėse įmonėse</t>
  </si>
  <si>
    <t xml:space="preserve">Suaugusiųjų susirgimų, užregistruotų asmens sveikatos priežiūros įstaigose, skaičius, tenkantis 1000 suaugusiųjų </t>
  </si>
  <si>
    <t>Vaikų susirgimų, užregistruotų asmens sveikatos priežiūros įstaigose, skaičius, tenkantis 1000 vaikų</t>
  </si>
  <si>
    <t xml:space="preserve"> - III vandenvietės tiekimo zonoje</t>
  </si>
  <si>
    <t xml:space="preserve">Mirtingumas (1000-iui gyventojų)  </t>
  </si>
  <si>
    <t>Bendrosios praktikos gydytojų skaičius, tenkantis 10000 gyventojų</t>
  </si>
  <si>
    <t>Pacientų, prisirašiusių prie privačių ir viešųjų pirminės sveikatos priežiūros įstaigų, skaičiaus santykis (proc.)</t>
  </si>
  <si>
    <t>Sporto varžybų ir sveikatingumo renginių dalyvių skaičius</t>
  </si>
  <si>
    <t>Sporto mokyklas lankančių vaikų skaičius</t>
  </si>
  <si>
    <t>Iškovota prizinių vietų Lietuvos čempionatuose ir pirmenybėse, Europos ir pasaulio čempionatuose ir kitose tarptautinėse varžybose</t>
  </si>
  <si>
    <t>Užregistruota nusikalstamų veikų 100 000-ių gyventojų</t>
  </si>
  <si>
    <t>Ikimokyklinio ugdymo įstaigų skaičius</t>
  </si>
  <si>
    <t>Suremontuotų / rekonstruotų  ikimokyklinio ugdymo mokyklų skaičius nuo viso ikimokyklinio ugdymo mokyklų skaičiaus (proc.)</t>
  </si>
  <si>
    <t>Bendrojo lavinimo mokyklų skaičius</t>
  </si>
  <si>
    <t>Suremontuotų / rekonstruotų bendrojo lavinimo mokyklų skaičius nuo viso bendrojo lavinimo mokyklų skaičiaus (proc.)</t>
  </si>
  <si>
    <t>Mokinių skaičius bendrojo lavinimo mokyklose</t>
  </si>
  <si>
    <t xml:space="preserve">Mokinių, besimokančių antroje pamainoje, skaičius </t>
  </si>
  <si>
    <t xml:space="preserve">Nepakankamai užpildytų mokyklų skaičius </t>
  </si>
  <si>
    <t>Integruotų specialiųjų poreikių mokinių skaičius</t>
  </si>
  <si>
    <t xml:space="preserve">Sugrįžusių į mokyklas vaikų dalis nuo nelankančių mokyklos vaikų skaičiaus (proc.) </t>
  </si>
  <si>
    <t>2.7.</t>
  </si>
  <si>
    <t>Išleistų leidinių ir kitų reprezentacinių priemonių skaičius</t>
  </si>
  <si>
    <t xml:space="preserve">5.1.4.4. Atnaujinti ikimokyklinio ugdymo mokyklų žaidimų aikšteles </t>
  </si>
  <si>
    <t>Atnaujintų ikimokyklinio ugdymo mokyklų žaidimų aikštelių sąrašas</t>
  </si>
  <si>
    <t>2.2.1.4. Pertvarkyti infrastruktūros finansavimo sistemą: naudoti lėšas, gautas iš aukcionuose parduotų sklypų, bendradarbiavimo su privačiais investuotojais sutarčių ir infrastruktūros įmonių dividendų infrastruktūros vystymui</t>
  </si>
  <si>
    <t>Priimti teisės aktai dėl infrastruktūros vystymo  finansavimo</t>
  </si>
  <si>
    <t>2.2.2.1. Siekiant sukurti atskirą nuo miesto Smiltynės aprūpinimo geriamuoju vandeniu tinklo sistemą, atlikti hidrogeologinius tyrimus ir parengti studiją dėl vandenvietės įrengimo Jūrų muziejaus zonoje</t>
  </si>
  <si>
    <t>Parengta studija su rekomendacijomis dėl vandenvietės įrengimo vietos</t>
  </si>
  <si>
    <t xml:space="preserve">2.2.2.2. Parengti Klaipėdos m. vandens tiekimo ir nuotekų šalinimo Smiltynėje specialųjį planą, techninius projektus (su priešgaisrinių priemonių planais) ir organizuoti jų įgyvendinimą </t>
  </si>
  <si>
    <t>Parengtų projektų sąrašas; nutiesta vandentiekio ir nuotekų šalinimo tinklų (km)</t>
  </si>
  <si>
    <t>2.2.2.3. Paruošti Melnragės ir Girulių gyvenamųjų ir poilsio teritorijų prijungimo prie centralizuotų tinklų techninius projektus ir vykdymo planus, organizuoti jų įgyvendinimą</t>
  </si>
  <si>
    <t>Teritorijų, prijungtų prie centralizuotų tinklų, sąrašas</t>
  </si>
  <si>
    <t>2.2.2.4. Parengti ir įgyvendinti nuotekų valyklos dumblo apdorojimo techninius projektus, numatančius oro taršos sumažinimą</t>
  </si>
  <si>
    <t>Pastatyti įrenginiai</t>
  </si>
  <si>
    <t xml:space="preserve">Pastatytų butų naudingasis plotas, tūkst. m² </t>
  </si>
  <si>
    <r>
      <t xml:space="preserve">n. d. </t>
    </r>
    <r>
      <rPr>
        <sz val="11"/>
        <rFont val="Arial"/>
        <family val="2"/>
      </rPr>
      <t>–</t>
    </r>
    <r>
      <rPr>
        <sz val="11"/>
        <rFont val="Times New Roman"/>
        <family val="1"/>
      </rPr>
      <t xml:space="preserve"> nepateikti duomenys;</t>
    </r>
  </si>
  <si>
    <r>
      <t xml:space="preserve">KVJUD </t>
    </r>
    <r>
      <rPr>
        <sz val="11"/>
        <rFont val="Arial"/>
        <family val="2"/>
      </rPr>
      <t>–</t>
    </r>
    <r>
      <rPr>
        <sz val="11"/>
        <rFont val="Times New Roman"/>
        <family val="1"/>
      </rPr>
      <t xml:space="preserve"> Klaipėdos valstybinio jūrų uosto direkcija;</t>
    </r>
  </si>
  <si>
    <r>
      <t xml:space="preserve">KTKIC </t>
    </r>
    <r>
      <rPr>
        <sz val="11"/>
        <rFont val="Arial"/>
        <family val="2"/>
      </rPr>
      <t>–</t>
    </r>
    <r>
      <rPr>
        <sz val="11"/>
        <rFont val="Times New Roman"/>
        <family val="1"/>
      </rPr>
      <t xml:space="preserve"> Klaipėdos turizmo ir informacijos centras;</t>
    </r>
  </si>
  <si>
    <r>
      <t xml:space="preserve">KEPA </t>
    </r>
    <r>
      <rPr>
        <sz val="11"/>
        <rFont val="Arial"/>
        <family val="2"/>
      </rPr>
      <t>–</t>
    </r>
    <r>
      <rPr>
        <sz val="11"/>
        <rFont val="Times New Roman"/>
        <family val="1"/>
      </rPr>
      <t xml:space="preserve"> Klaipėdos ekonominės plėtros agentūra; </t>
    </r>
  </si>
  <si>
    <r>
      <t xml:space="preserve">LEZ </t>
    </r>
    <r>
      <rPr>
        <sz val="11"/>
        <rFont val="Arial"/>
        <family val="2"/>
      </rPr>
      <t>–</t>
    </r>
    <r>
      <rPr>
        <sz val="11"/>
        <rFont val="Times New Roman"/>
        <family val="1"/>
      </rPr>
      <t xml:space="preserve"> laisvoji ekonominė zona;</t>
    </r>
  </si>
  <si>
    <r>
      <t xml:space="preserve">KMTP </t>
    </r>
    <r>
      <rPr>
        <sz val="11"/>
        <rFont val="Arial"/>
        <family val="2"/>
      </rPr>
      <t>–</t>
    </r>
    <r>
      <rPr>
        <sz val="11"/>
        <rFont val="Times New Roman"/>
        <family val="1"/>
      </rPr>
      <t xml:space="preserve"> Klaipėdos mokslo ir technologijų parkas.</t>
    </r>
  </si>
  <si>
    <r>
      <t xml:space="preserve">Asmenų, besinaudojančių savivaldybės teikiamomis 3 ir 4 lygių  elektroninėmis viešosiomis paslaugomis, sk. </t>
    </r>
    <r>
      <rPr>
        <i/>
        <sz val="11"/>
        <rFont val="Times New Roman"/>
        <family val="1"/>
      </rPr>
      <t>(3 lygio el. paslauga geodeziniams darbams išduoti)</t>
    </r>
  </si>
  <si>
    <t>Įrengta nuotekų tinklų (km)</t>
  </si>
  <si>
    <t>Įrengta lietaus nuotekų tinklų (km)</t>
  </si>
  <si>
    <t xml:space="preserve">Prie centralizuotų vandentiekio ir nuotekų tinklų prisijungusių naujų vartotojų skaičius  </t>
  </si>
  <si>
    <t xml:space="preserve">Privačių investuotojų lėšomis įrengtų vandentiekio ir nuotekų tinklų ilgis (km)  </t>
  </si>
  <si>
    <t xml:space="preserve">3.1.2.6. Ruošiant uosto teritorijų ir akvatorijų planus, pirmame planavimo etape atlikti žvalgomuosius tyrimus, istorinių duomenų ir planų analizę siekiant nustatyti šiose teritorijose ir akvatorijose esančius jūrinio paveldo objektus  </t>
  </si>
  <si>
    <t>Nustatyta jūrinio paveldo objektų</t>
  </si>
  <si>
    <t>3.1.2.7. Kurti smulkiam ir vidutiniam žuvų verslui reikalingą uosto infrastruktūrą: užtikrinti pakankamą vietų skaičių mažųjų priekrantės laivų švartavimuisi prieplaukose, sudaryti sąlygas mažmeninei prekybai šviežia žuvimi</t>
  </si>
  <si>
    <t>3.2.1 uždavinys. Išvystyti rekreacinių teritorijų infrastruktūrą</t>
  </si>
  <si>
    <t>3.2.1.1. Parengti esančių Smiltynėje buvusios karinės paskirties objektų (dzotų) pertvarkymo į kultūrinės-rekreacinės paskirties objektus galimybių studiją, detaliuosius planus (bendrame tinkle su gretimomis savivaldybėmis) ir techninius projektus</t>
  </si>
  <si>
    <t>Parengti detalieji planai</t>
  </si>
  <si>
    <t>3.2.1.2. Vietoje „laivų kapinių“ įrengti pramogų-pažintinį kompleksą</t>
  </si>
  <si>
    <t xml:space="preserve">3.3.2.1. Parengti kompleksinę Klaipėdos miesto kultūros paveldo koncepciją 
</t>
  </si>
  <si>
    <t>Patvirtinta koncepcija</t>
  </si>
  <si>
    <t>Vietų skaičius mažųjų priekrantės laivų švartavimuisi uoste (lyginant su bendru laivų skaičiumi)</t>
  </si>
  <si>
    <t>Planuota veiksmų</t>
  </si>
  <si>
    <t>Įgyvendinta veiksmų</t>
  </si>
  <si>
    <t>IŠ VISO (VISI PRIORITETAI)</t>
  </si>
  <si>
    <t xml:space="preserve">2.3.1.1. Suplanuoti ir įrengti naujus parkus bei  rekreacinius želdynus pamario zonoje, prie trečiosios miesto vandenvietės, prie Smiltelės upelio, želdynų teritorijoje prie Šilutės plento ir Jūrininkų prospekto, prie rytinių miesto gyvenamųjų teritorijų (formuojant naujus želdinius), užbaigti parko įrengimą pietinėje miesto dalyje; sutvarkyti ir pritaikyti rekreacijai teritorijas prie Danės upės, Melnragės ir Girulių gyvenviečių </t>
  </si>
  <si>
    <t xml:space="preserve">Įrengtų naujų parkų bei želdynų  plotas (ha) </t>
  </si>
  <si>
    <t>Įregistruotų sklypų sąrašas</t>
  </si>
  <si>
    <t>Registruotų sklypų plotas (ha)</t>
  </si>
  <si>
    <t xml:space="preserve">Sutvarkytų parkų skaičius </t>
  </si>
  <si>
    <t>Sutvarkytų parkų plotas (ha)</t>
  </si>
  <si>
    <t>Didelio  meistriškumo sportininkų skaičius</t>
  </si>
  <si>
    <t>21 206</t>
  </si>
  <si>
    <t>Vyksta parengiamieji darbai</t>
  </si>
  <si>
    <t>250,6</t>
  </si>
  <si>
    <t>3.2.2.1. Parengti  turizmo sektoriaus plėtros ir paslaugų įvairovės bei kokybės tyrimų  ir  didžiųjų miesto renginių socialinės-ekonominės naudos vertinimo metodiką; ja remiantis, atlikti turizmo sektoriaus tyrimą ir renginių socialinės -ekonominės naudos vertinimą</t>
  </si>
  <si>
    <t>Tyrimo ir vertinimo ataskaitų su išvadomis ir rekomendacijomis, skaičius</t>
  </si>
  <si>
    <t xml:space="preserve">Organizuota regatų </t>
  </si>
  <si>
    <t xml:space="preserve">Jose  dalyvavusių burlaivių skaičius </t>
  </si>
  <si>
    <t>3.2.2.3. Tobulinti miesto turizmo informacinę sistemą įsteigiant turizmo informacijos punktus (taip pat – mobilius),  kompiuterių terminalus autobusų, geležinkelio stotyse, jūrų perkėloje,  kruizinių laivų terminale, senamiestyje, kitose turistų lankomose vietose; turizmo informacinius užrašus rašyti lietuvių, rusų, anglų ir vokiečių kalbomis</t>
  </si>
  <si>
    <t>Įsteigtų punktų ir terminalų skaičius</t>
  </si>
  <si>
    <t>Aptarnautų turistų skaičius</t>
  </si>
  <si>
    <t xml:space="preserve">3.2.2.4. Parengti ir įgyvendinti kultūrinio turizmo  maršrutus (Danės upės, Tauralaukio, Senamiesčio, Kuršių marių) </t>
  </si>
  <si>
    <t>Įdiegti maršrutai</t>
  </si>
  <si>
    <t>3.2.2.5. Inicijuoti ir rengti jūrinę kultūrą propaguojančius renginius siekiant tolygiai išdėstyti per kalendorinius metus</t>
  </si>
  <si>
    <t xml:space="preserve">Bendra paramos apimtis (tūkst.Lt) </t>
  </si>
  <si>
    <t>Rekonstruotų, įrengtų infrastruktūros objektų skaičius</t>
  </si>
  <si>
    <t>3.2.3.1. Periodiškai atnaujinti turistams skirtus informacinius leidinius ir parengti naujus leidinius apie turistams siūlomus teminius maršrutus, pramogų paketus ir miesto jūrinę kultūrą naudojant miesto prekės ženklo firminį stilių</t>
  </si>
  <si>
    <t>Leidinių tiražas (tūkst. vnt.)</t>
  </si>
  <si>
    <t>Tarptautinių parodų, kuriose buvo pristatytos Klaipėdos turizmo galimybės, skaičius (tarp jų – bendrų su QUATTRO savivaldybėmis pristatymų)</t>
  </si>
  <si>
    <t>3.3.1.3. Zonose prie vandens (jūros, marių, upių) teikti pirmenybę visuomeninės ir gyvenamosios paskirties teritorijų vystymui</t>
  </si>
  <si>
    <t>3.3.2 uždavinys. Didinti miesto viešųjų erdvių vizualinį patrauklumą, restauruoti ir tvarkyti kultūros paveldo objektus</t>
  </si>
  <si>
    <t xml:space="preserve">3.3.2.2. Įvesti privalomus reikalavimus dėl pastatų, esančių senamiestyje, miesto istorinėje dalyje ir kitose reprezentacinėse miesto zonose, fasadų tvarkymo ir, bendradarbiaujant su pastatų savininkais, juos įgyvendinti
</t>
  </si>
  <si>
    <t>Priimti teisės aktai dėl reikalavimų įvedimo, patvirtinta įgyvendinimo tvarka</t>
  </si>
  <si>
    <t>Sutvarkytų ir nesutvarkytų pastatų skaičius</t>
  </si>
  <si>
    <t xml:space="preserve">1.3.2.5. Sudaryti miesto gyventojams galimybę nemokamomis telefono linijomis:
- visą parą  teikti informaciją apie mieste susidariusias problemines situacijas;
- gauti informaciją apie savivaldybės teikiamas paslaugas
</t>
  </si>
  <si>
    <t>Įsteigta telefono linija</t>
  </si>
  <si>
    <t xml:space="preserve">1.3.3.1. Periodiškai (kas dvejus-trejus metus) atlikti gyventojų dalyvavimo miesto valdyme analizę; remiantis jos rezultatais numatyti ir įgyvendinti tikslines priemones, skatinančias gyventojus tiesiogiai dalyvauti tvarkant miesto viešuosius reikalus </t>
  </si>
  <si>
    <t xml:space="preserve">Atlikta analizė </t>
  </si>
  <si>
    <t>Įdiegtų priemonių sąrašas</t>
  </si>
  <si>
    <t>1.3.3.2. Numatyti ir diegti priemones, skatinančias nevyriausybinių organizacijų koalicijų dalyvavimą miesto valdyme</t>
  </si>
  <si>
    <t>1.3.3.3. Stiprinti bendradarbiavimą tarp QUATTRO savivaldybių bendrai pristatant regiono ekonomikos, turizmo ir kultūros potencialą  bei sprendžiant tarpsavivaldybines problemas</t>
  </si>
  <si>
    <t>Parengta „Quattro“ strategija, sukurta organizacinė struktūra jos įgyvendinimui ir  koordinavimui</t>
  </si>
  <si>
    <t>Organizuotų bendrų pristatymų skaičius</t>
  </si>
  <si>
    <t>Vykdomų bendrų projektų skaičius</t>
  </si>
  <si>
    <t>Gavusių paramą iš savivaldybės ir tarptautinių fondų skaičius</t>
  </si>
  <si>
    <t>Gautos paramos dydis (tūkst. Lt)</t>
  </si>
  <si>
    <t>Naujai įsisteigusių verslo įmonių skaičius</t>
  </si>
  <si>
    <t xml:space="preserve">Parengta tvarkų naujų formų taikymui  </t>
  </si>
  <si>
    <t xml:space="preserve"> Inkubuojamų subjektų skaičius</t>
  </si>
  <si>
    <t>Atliktas tyrimas</t>
  </si>
  <si>
    <t>Leidinio tiražas</t>
  </si>
  <si>
    <t xml:space="preserve">Tarpinstitucinių ir tarptautinių projektų skaičius
</t>
  </si>
  <si>
    <t xml:space="preserve">Įrengtų naujų parkų bei želdynų skaičius </t>
  </si>
  <si>
    <t xml:space="preserve">3.2.1.3. Dalyvauti sukuriant rekreacinių uostų, pritaikytų šiuolaikinei laivybai ir poilsiui, tinklą pakrantės ruože, apimančiame Klaipėdos piliavietę, Kintų, Drevernos, Nidos, Preilos, Juodkrantės vietoves, Kopgalio prieplauką, Palangos ir Šventosios uostus </t>
  </si>
  <si>
    <r>
      <t xml:space="preserve">59,2 </t>
    </r>
    <r>
      <rPr>
        <sz val="10"/>
        <rFont val="Arial"/>
        <family val="0"/>
      </rPr>
      <t xml:space="preserve">÷ </t>
    </r>
    <r>
      <rPr>
        <sz val="10"/>
        <rFont val="Times New Roman"/>
        <family val="1"/>
      </rPr>
      <t>121</t>
    </r>
  </si>
  <si>
    <r>
      <t>5</t>
    </r>
    <r>
      <rPr>
        <sz val="10"/>
        <rFont val="Arial"/>
        <family val="0"/>
      </rPr>
      <t>÷</t>
    </r>
    <r>
      <rPr>
        <sz val="10"/>
        <rFont val="Times New Roman"/>
        <family val="1"/>
      </rPr>
      <t xml:space="preserve"> 15</t>
    </r>
  </si>
  <si>
    <t>Įkurtų profesinio informavimo taškų skaičius</t>
  </si>
  <si>
    <t>Parengta projektų</t>
  </si>
  <si>
    <t>1.9.</t>
  </si>
  <si>
    <t>1.10.</t>
  </si>
  <si>
    <t>1.3.2.2. Tobulinti vieno kontakto (vieno langelio) principu pradėtą organizuoti savivaldybės paslaugų teikimo sistemą pereinant nuo informacijos prie viešųjų paslaugų teikimo asmenims, sistemingai didinant teikiamų viešųjų paslaugų įvairovę</t>
  </si>
  <si>
    <t>Priimti teisės aktai dėl savivaldybės paslaugų teikimo bei asmenų aptarnavimo Savivaldybėje tvarkų pakeitimo</t>
  </si>
  <si>
    <t>Organizuotų kvalifikacijos kėlimo kursų ir seminarų vadybos tematika skaičius</t>
  </si>
  <si>
    <t xml:space="preserve"> -</t>
  </si>
  <si>
    <t>Jaunimo dalyvaujančio savanoriškoje veikloje sk.</t>
  </si>
  <si>
    <t>3.2.1.5. Efektyviai panaudoti rekreacinę zoną prie marių pietinėje miesto dalyje sukuriant infrastruktūrą vandens sporto šakų ir vandens turizmo vystymui, gyventojų aktyviam poilsiui</t>
  </si>
  <si>
    <t>Pastatyta,  įrengta vandens turizmo ir sporto infrastruktūros objektų</t>
  </si>
  <si>
    <t>3.2.1.6. Įkurti jūros teikiamų pramogų, pažinimo ir sveikatingumo kompleksą Kopgalyje</t>
  </si>
  <si>
    <t>Įdiegta naujų nebuvo</t>
  </si>
  <si>
    <t xml:space="preserve">Parengta strategijų, studijų
</t>
  </si>
  <si>
    <t>Skirtas sklypas</t>
  </si>
  <si>
    <t xml:space="preserve">5.1.4.5. Diegti saugumo priemones švietimo įstaigose ir jų teritorijose </t>
  </si>
  <si>
    <t xml:space="preserve">Švietimo įstaigų, kuriose įdiegtos saugumo priemonės (aptvertos teritorijos, įrengtos vaizdo kameros, kt.), sąrašas </t>
  </si>
  <si>
    <t>5.1.4.6. Diegti ir (ar) atnaujinti savivaldybės švietimo įstaigų informacines ir komunikacines technologijas, jų tinklus</t>
  </si>
  <si>
    <t>5.2.1.1. Skatinti miesto kultūros institucijų ir kūrybinių organizacijų iniciatyvas, siekiant užtikrinti tradicinio ir moderniojo meno įvairovę bei jo sklaidą šalies ir tarptautiniu mastu</t>
  </si>
  <si>
    <t>Skirtų lėšų dydis (tūkst. Lt)</t>
  </si>
  <si>
    <t>5.2.1.2. Rengti susistemintą, nuolat atnaujinamą informaciją apie Klaipėdoje teikiamas kultūros paslaugas ir periodiškai platinti šią informaciją spausdinta ir elektronine formomis</t>
  </si>
  <si>
    <t>5.2.1.5. Plėtoti moderniojo šokio žanrą</t>
  </si>
  <si>
    <t>Esamai arba kuriamai kultūros įstaigai priskirta moderniojo šokio sklaidos funkcija</t>
  </si>
  <si>
    <t>Įkurta šokio teatro trupė</t>
  </si>
  <si>
    <t>Organizuotų moderniojo šokio festivalių sąrašas</t>
  </si>
  <si>
    <t>5.2.1.6. Sudaryti tinkamas sąlygas Klaipėdos lėlių teatro veiklai</t>
  </si>
  <si>
    <t>Skirtos patalpos Klaipėdos lėlių teatrui</t>
  </si>
  <si>
    <t>Sudaryta ilgametė bendradarbiavimo sutartis tarp lėlių teatro paslaugas teikiančios organizacijos ir Klaipėdos m. savivaldybės</t>
  </si>
  <si>
    <t>5.2.1.7. Įkurti Kultūros fabriką buvusio tabako fabriko teritorijoje</t>
  </si>
  <si>
    <t>5.2.1.8. Inicijuoti institucijos, kurios veikla būtų susijusi su dizaino, kaip meno ir mokslo šaka, sklaida, įkūrimą Klaipėdos mieste</t>
  </si>
  <si>
    <t>1.3.1.1. Atlikti Savivaldybės administracijos struktūrinių padalinių funkcijų auditą,  vadovaujantis jo rekomendacijomis patobulinti administracijos struktūrą bei patikslinti maksimalų leistiną pareigybių skaičių</t>
  </si>
  <si>
    <t>Patvirtinta audito ataskaita su rekomendacijomis, savivaldybės tarybos sprendimas dėl Savivaldybės administracijos struktūros pakeitimo</t>
  </si>
  <si>
    <t>Pritrauktų alternatyvių lėšų dalis nuo savivaldybės lėšų, skirtų kultūros BĮ (%)</t>
  </si>
  <si>
    <t>5.2.3.3. Kelti savivaldybei pavaldžių kultūros įstaigų darbuotojų kvalifikaciją vadybos srityje</t>
  </si>
  <si>
    <t>5.2.3.5. Parengti savivaldybei pavaldžių kultūros įstaigų pastatų, patalpų ir įrenginių modernizavimo planą ir organizuoti jo įgyvendinimą</t>
  </si>
  <si>
    <t>5.3.1.3. Skatinti jaunimo verslumą</t>
  </si>
  <si>
    <t xml:space="preserve">2.2.6.2. Parengti ir įgyvendinti  komunalinių atliekų konteinerių aikštelių išdėstymo specialųjį planą </t>
  </si>
  <si>
    <t>Įrengtų komunalinių atliekų konteinerių aikštelių skaičius</t>
  </si>
  <si>
    <t>2.2.6.3. Parengti galimybių studiją dėl kogeneracinės jėgainės, naudojančios degias municipalines atliekas, biokurą ir kitą iškastinį kurą), statybos Klaipėdos mieste; esant teigiamoms galimybių studijos išvadoms, pastatyti kogeneracinę jėgainę</t>
  </si>
  <si>
    <t xml:space="preserve">Parengta galimybių studija su rekomendacijomis </t>
  </si>
  <si>
    <t>Savivaldybės tarybos sprendimas</t>
  </si>
  <si>
    <t>Pastatyta jėgainė</t>
  </si>
  <si>
    <t>Tiesioginių užsienio investicijų metinis pokytis (proc.)</t>
  </si>
  <si>
    <t>Materialinių investicijų metinis pokytis (proc.)</t>
  </si>
  <si>
    <t>Įmonių, savo veikloje taikančių inovacijas, skaičius</t>
  </si>
  <si>
    <t>Bendras Klaipėdos LEZ įsteigtų įmonių skaičius</t>
  </si>
  <si>
    <t xml:space="preserve">Teritorijų, tinkamai paruoštų investuotojams, plotas (ha) </t>
  </si>
  <si>
    <t xml:space="preserve">Savivaldybės teikiamų 3 ir 4 lygių  elektroninių viešųjų paslaugų skaičius </t>
  </si>
  <si>
    <t xml:space="preserve">NVO atstovų, dalyvaujančių savivaldybės komisijų ir darbo grupių veikloje, skaičius </t>
  </si>
  <si>
    <t>Gatvių su visuomeniniu transportu ilgis (iš jo autobusų ir maršrutinių taksi maršrutų ilgis) (km)</t>
  </si>
  <si>
    <t xml:space="preserve">Bendras dviračių takų ilgis (km) </t>
  </si>
  <si>
    <t>Automobilizacijos lygis (individualių lengvųjų automobilių skaičius  1000-iui gyventojų)</t>
  </si>
  <si>
    <t xml:space="preserve">Avaringumo lygis (nukentėjusiųjų eismo įvykiuose skaičius / 100000 gyv.) </t>
  </si>
  <si>
    <r>
      <t>- kietųjų dalelių (KD2,5) (µg/m</t>
    </r>
    <r>
      <rPr>
        <vertAlign val="superscript"/>
        <sz val="11"/>
        <rFont val="Times New Roman"/>
        <family val="1"/>
      </rPr>
      <t>3</t>
    </r>
    <r>
      <rPr>
        <sz val="11"/>
        <rFont val="Times New Roman"/>
        <family val="1"/>
      </rPr>
      <t>),</t>
    </r>
  </si>
  <si>
    <t xml:space="preserve">2.1.2.1. Modernizuoti Centrinės miesto dalies gatvių tinklą rekonstruojant Bokštų, Daržų, Danės, J. Janonio, Švyturio g., restauruojant Biržos tiltą per Danės upę ir Tiltų g.  bei, pagal galimybes, pritaikant juos pėstiesiems ir dviratininkams, rekonstruojant ir tęsiant Baltikalnio g. iki Danės g. su tiltu per Danės upę (tarp jų ir Bangų g.); parengti Senamiesčio eismo organizavimo schemą; kapitališkai remontuoti tiltą ir viaduką Priestočio g. iki Mokyklos g.   </t>
  </si>
  <si>
    <t>Rekonstruotos / įrengtos gatvės (km)</t>
  </si>
  <si>
    <r>
      <t>Paklota ištisinės asfaltbetonio dangos (m</t>
    </r>
    <r>
      <rPr>
        <i/>
        <vertAlign val="superscript"/>
        <sz val="10"/>
        <rFont val="Times New Roman"/>
        <family val="1"/>
      </rPr>
      <t>2</t>
    </r>
    <r>
      <rPr>
        <i/>
        <sz val="10"/>
        <rFont val="Times New Roman"/>
        <family val="1"/>
      </rPr>
      <t>)</t>
    </r>
  </si>
  <si>
    <t>Restauruoti / įrengti  tiltai (m)</t>
  </si>
  <si>
    <t>Parengta eismo organizavimo schema</t>
  </si>
  <si>
    <t>Vykdomų programų skaičius</t>
  </si>
  <si>
    <t>Vykdomų programų sk.</t>
  </si>
  <si>
    <t xml:space="preserve">Privačių investuotojų lėšomis įrengtų lietaus nuotekų tinklų ilgis (km)  </t>
  </si>
  <si>
    <t>Socialinės paramos skyrius</t>
  </si>
  <si>
    <t>5.2.2.2. Skatinti jaunuosius talentus ir jų meninę veiklą siekiant kelti jų meistriškumą</t>
  </si>
  <si>
    <t>Patvirtinta jaunųjų menininkų kūrybinės veiklos skatinimo programa ir priemonių planas</t>
  </si>
  <si>
    <t>Sukurta internetinė Klaipėdos menininkų duomenų bazė</t>
  </si>
  <si>
    <t>5.2.1.3. Įgyvendinti informacinių ir komunikacinių technologijų įdiegimo ir modernizavimo Klaipėdos m. savivaldybės viešojoje bibliotekoje (ir jos filialuose) bei Mažosios Lietuvos istorijos muziejuje projektus</t>
  </si>
  <si>
    <t>Įsigytų kompiuterių  LIBIS diegimui skaičius</t>
  </si>
  <si>
    <t>2.3.1.2. Įregistruoti Nekilnojamojo turto registre miesto parkų sklypus, sutvarkyti esamų parkų ir želdynų aplinką bei infrastruktūrą (prioritetiškai pietinėje miesto dalyje):
- teritoriją tarp Smiltelės g. ir Jūrininkų pr.;
- Draugystės parką;
- Skulptūrų parką;
- Trinyčių parką;
- teritoriją tarp Baltijos pr. ir Debreceno g.;
- teritoriją tarp Statybininkų pr. ir Smiltelės g.</t>
  </si>
  <si>
    <t>nėra duomenų</t>
  </si>
  <si>
    <t>Schemos paaiškinimas</t>
  </si>
  <si>
    <t>n.d.</t>
  </si>
  <si>
    <t>KVJUD</t>
  </si>
  <si>
    <t>Kruizinių laivų, apsilankiusių Klaipėdos valstybiniame jūrų uoste, skaičius</t>
  </si>
  <si>
    <t>5.1.2.5. Pagal galimybes sudaryti sąlygas tautinių mažumų šeštadieninių, sekmadieninių mokyklų veiklai</t>
  </si>
  <si>
    <t>Rekonstruotų fontanų skaičius</t>
  </si>
  <si>
    <t xml:space="preserve">2 prioritetas.  SUBALANSUOTA INFRASTRUKTŪROS PLĖTRA </t>
  </si>
  <si>
    <t xml:space="preserve">Perduota teritorijų (ha) </t>
  </si>
  <si>
    <t xml:space="preserve">43 ÷ 112 </t>
  </si>
  <si>
    <r>
      <t xml:space="preserve"> 60,4 </t>
    </r>
    <r>
      <rPr>
        <sz val="10"/>
        <rFont val="Arial"/>
        <family val="0"/>
      </rPr>
      <t>÷</t>
    </r>
    <r>
      <rPr>
        <sz val="10"/>
        <rFont val="Times New Roman"/>
        <family val="1"/>
      </rPr>
      <t xml:space="preserve"> 112,2 </t>
    </r>
  </si>
  <si>
    <r>
      <t xml:space="preserve">43,7 </t>
    </r>
    <r>
      <rPr>
        <sz val="10"/>
        <rFont val="Arial"/>
        <family val="0"/>
      </rPr>
      <t>÷</t>
    </r>
    <r>
      <rPr>
        <sz val="10"/>
        <rFont val="Times New Roman"/>
        <family val="1"/>
      </rPr>
      <t xml:space="preserve"> 114,4 </t>
    </r>
  </si>
  <si>
    <r>
      <t>3.2.2.2. Stiprinti tarptautinių jūrinių renginių (</t>
    </r>
    <r>
      <rPr>
        <i/>
        <sz val="9"/>
        <rFont val="Times New Roman"/>
        <family val="1"/>
      </rPr>
      <t>Baltic Sprint Cup, Tall Ship Race, Baltic Sail</t>
    </r>
    <r>
      <rPr>
        <sz val="9"/>
        <rFont val="Times New Roman"/>
        <family val="1"/>
      </rPr>
      <t xml:space="preserve">) tradicijas  </t>
    </r>
  </si>
  <si>
    <r>
      <t>Naujai įrengtų ir atnaujintų gėlynų skaičius ir plotas, m</t>
    </r>
    <r>
      <rPr>
        <i/>
        <vertAlign val="superscript"/>
        <sz val="9"/>
        <rFont val="Times New Roman"/>
        <family val="1"/>
      </rPr>
      <t>2</t>
    </r>
  </si>
  <si>
    <t>Statistikos departamentas prie LRV</t>
  </si>
  <si>
    <t>Profesinių mokyklų, pakoregavusių specialistų rengimą, sąrašas</t>
  </si>
  <si>
    <r>
      <t xml:space="preserve">Pramonės ir uosto plėtrai atlaisvintų teritorijų plotas </t>
    </r>
    <r>
      <rPr>
        <i/>
        <sz val="9"/>
        <rFont val="Times New Roman"/>
        <family val="1"/>
      </rPr>
      <t>(ha)</t>
    </r>
  </si>
  <si>
    <t>1.2.1.3. Išanalizuoti galimybes ir sudaryti sąlygas pramonės įmonių teritorijų, esančių miesto centrinėje dalyje, konversijai į komercinę ir (ar) gyvenamąją funkciją, gamybą iškeliant į naujai suplanuotas pramonines teritorijas</t>
  </si>
  <si>
    <t>Įgyvendintų konversijos projektų sąrašas (pramoninės įmonės numato komercinę veiklą)</t>
  </si>
  <si>
    <t>Į naujas pramonines teritorijas persikėlusių įmonių skaičius</t>
  </si>
  <si>
    <t>Išplėstos Klaipėdos miesto ribos (ha)</t>
  </si>
  <si>
    <t>1.2.1.4. Siekti išplėsti miesto ribas ir rezervuoti teritorijas pramonės įmonių plėtrai</t>
  </si>
  <si>
    <t>Rezervuota teritorijų pramonės plėtrai (ha)</t>
  </si>
  <si>
    <t>1.2.2 uždavinys. Plėtoti rinkodaros veiklą, pritraukiant investicijas</t>
  </si>
  <si>
    <t>1.2.2.1. Parengti miesto rinkodaros strategiją, ją reguliariai atnaujinti atsižvelgiant į stebėsenos rezultatus ir aktualius pokyčius rinkose</t>
  </si>
  <si>
    <t>Parengta ir patvirtinta strategija ir jos įgyvendinimo stebėsenos tvarka</t>
  </si>
  <si>
    <t>Strategijoje numatytų ir per metus įgyvendintų priemonių sąrašas</t>
  </si>
  <si>
    <t>1.2.2.2. Rengti ir platinti informaciją apie miesto investicinę aplinką ir investicinius projektus, prisistatyti nustatytuose tiksliniuose vietos ir užsienio regionų renginiuose</t>
  </si>
  <si>
    <t xml:space="preserve">Informacinių leidinių skaičius </t>
  </si>
  <si>
    <t xml:space="preserve">Informacinių pranešimų ir straipsnių apie Klaipėdos miesto ekonomikos galimybes skaičius </t>
  </si>
  <si>
    <t>Juos publikavusių leidinių skaičius</t>
  </si>
  <si>
    <t>Parodų, kuriose dalyvauta, skaičius</t>
  </si>
  <si>
    <t>Organizuota verslo delegacijų vizitų</t>
  </si>
  <si>
    <t xml:space="preserve">1.2.2.3. Plėtoti bendradarbiavimą su miesto ir regiono įmonėmis, nekilnojamojo turto kompanijomis ir kitomis institucijomis ieškant investuotojų ir pristatant nekilnojamojo turto projektus </t>
  </si>
  <si>
    <t xml:space="preserve">Investicijų dydis (Lt) </t>
  </si>
  <si>
    <t>Rekonstruotų muziejaus akvariumo ekspozicijų skaičius</t>
  </si>
  <si>
    <t xml:space="preserve">Parengtų edukacinių programų vaikams su specialiaisiais poreikiais skaičius </t>
  </si>
  <si>
    <t>Aptarnautų neįgalių vaikų skaičius</t>
  </si>
  <si>
    <t>Apmokytų šeimų, auginančių neįgalius vaikus, skaičius</t>
  </si>
  <si>
    <t xml:space="preserve"> Lankytojų skaičiaus pokytis, tūkst. lankytojų</t>
  </si>
  <si>
    <t>3.2.1.7. Parengus planavimo dokumentus ir platinant rinkodaros medžiagą, pritraukti investuotojus Girulių laisvalaikio ir pramogų centro, nepriklausančio nuo sezonų, statybai</t>
  </si>
  <si>
    <t>22,2</t>
  </si>
  <si>
    <t>TURINYS</t>
  </si>
  <si>
    <t>Sutartiniai žymėjimai</t>
  </si>
  <si>
    <t>Mokymuose dalyvavusių jaunimo organizacijų vadovų (atstovų) skaičius</t>
  </si>
  <si>
    <t>5.3.1.6. Pagerinti informacijos apie jaunimo veiklą ir jos galimybes sklaidą</t>
  </si>
  <si>
    <t>Parengti techniniai projektai ir vykdymo planai</t>
  </si>
  <si>
    <t>2009</t>
  </si>
  <si>
    <t>5.1.1.4. Pagal poreikį didinti vietų skaičių ikimokyklinio ugdymo mokyklose pertvarkant jų arba mokyklų-darželių patalpas</t>
  </si>
  <si>
    <t>4.1.1.4.  Parengti ir įgyvendinti priemones, skatinančias DNSB ir daugiabučių namų administratorius aktyviau įsijungti į daugiabučių namų modernizavimo procesus:</t>
  </si>
  <si>
    <t>2.2.3.1.Parengti galimybių studiją dėl viso miesto aukštos įtampos linijų kabeliavimo ir specialiuosius planus, numatančius iškelti ir kabeliuoti aukštos įtampos linijas, esančias vertingose miesto teritorijose (tuo atlaisvinant plotus naujiems
sklypams formuoti)</t>
  </si>
  <si>
    <t xml:space="preserve">2.2.3.3. Pramonės įmonių vystymui rytiniame pramonės rajone (LEZ teritorijoje) pastatyti transformatorinę pastotę    </t>
  </si>
  <si>
    <t>Pastatyta transformatorinė pastotė</t>
  </si>
  <si>
    <t>2.2.3.4. Palaipsniui pakeisti orines  apšvietimo ir elektros linijas kabelinėmis; naujai planuojamose teritorijose projektuoti tik kabelines linijas</t>
  </si>
  <si>
    <t xml:space="preserve">2.2.3.5. Pagerinti miesto gatvių, gyvenamųjų kvartalų, pastatų, krantinių, reprezentacinių zonų apšvietimą </t>
  </si>
  <si>
    <t>Įgyvendintos programoje numatytos priemonės</t>
  </si>
  <si>
    <t>3.1.1.5. Vystyti Klaipėdos geležinkelio mazgo pietinės uosto dalies (Nemuno, Minijos, Perkėlos kelynai, Draugystės ir Rimkų stočių kelynai, geležinkelio tiltas per Smiltelės upę ir pervaža, išvažiavimas iš Draugystės geležinkelio stoties į pagrindinį kelią Šilutės–Pagėgių kryptimi) geležinkelį laikantis aplinkos apsaugos reikalavimų</t>
  </si>
  <si>
    <t>Įrengta geležinkelio pervažų, viadukų (vnt.)</t>
  </si>
  <si>
    <t>3.1.1.6. Įrengti Klaipėdos keleivių ir krovinių terminalą bei privažiavimo kelius į jį</t>
  </si>
  <si>
    <t>Įrengtas keleivių ir krovinių terminalas</t>
  </si>
  <si>
    <t>Įrengta automobilių privažiavimo kelių (km)</t>
  </si>
  <si>
    <t>Būklė 2010 metais</t>
  </si>
  <si>
    <t xml:space="preserve">Mokamų automobilių stovėjimo vietų  skaičius 1000-iui gyventojų </t>
  </si>
  <si>
    <t xml:space="preserve">Autobusų, pritaikytų neįgaliesiems, skaičius  </t>
  </si>
  <si>
    <t>Švietimo įstaigų, kuriose įdiegta intraneto sistema, sk.</t>
  </si>
  <si>
    <t>Sugrįžusių į mokyklas vaikų skaičius</t>
  </si>
  <si>
    <t>Sugrįžusių vaikų dalis nuo visų mokyklos nelankančių vaikų skaičiaus (proc.)</t>
  </si>
  <si>
    <r>
      <t>- kietųjų dalelių (KD10) (µg/m</t>
    </r>
    <r>
      <rPr>
        <vertAlign val="superscript"/>
        <sz val="11"/>
        <rFont val="Times New Roman"/>
        <family val="1"/>
      </rPr>
      <t>3</t>
    </r>
    <r>
      <rPr>
        <sz val="11"/>
        <rFont val="Times New Roman"/>
        <family val="1"/>
      </rPr>
      <t>),</t>
    </r>
  </si>
  <si>
    <t>Paramą gavusių projektų skaičius</t>
  </si>
  <si>
    <t>netikslinga</t>
  </si>
  <si>
    <t>Piliesi uoste 150 vietų, pakrantėse 245 vietų</t>
  </si>
  <si>
    <t>Švietimo įstaigų, prisijungusių prie greitaveikio internetinio ryšio, skaičius</t>
  </si>
  <si>
    <t>Įdiegta kokybės vadybos sistema</t>
  </si>
  <si>
    <t>Strateginiuose planuose suformuluoti trijų pakopų (produkto, rezultato, efekto) vertinimo kriterijai</t>
  </si>
  <si>
    <t>1.3.1.3. Diegti savivaldybėje antikorupcinių priemonių kompleksą, užtikrinantį operatyvų korupcijos židinių išaiškinimą ir jų efektyvų pašalinimą bei efektyvią korupcijos prevenciją</t>
  </si>
  <si>
    <t xml:space="preserve">Įgyvendintų antikorupcinių priemonių skaičius </t>
  </si>
  <si>
    <t>Gautų gyventojų skundų dėl korupcijos pasireiškimo  skaičius</t>
  </si>
  <si>
    <t>Užfiksuotų korupcijos atvejų skaičius</t>
  </si>
  <si>
    <t xml:space="preserve">1.3.2 uždavinys. Pagerinti savivaldybės ir jos įstaigų administracinių ir viešųjų paslaugų teikimo kokybę, išplėtojant elektroninių paslaugų spektrą ir tobulinant darbo organizavimą   </t>
  </si>
  <si>
    <t>2.29.</t>
  </si>
  <si>
    <t>2.30.</t>
  </si>
  <si>
    <t>Sukurta infrastruktūra, veikiančių laivybos linijų skaičius</t>
  </si>
  <si>
    <t>Įkurtas centras</t>
  </si>
  <si>
    <t>5.1.1.1. Pertvarkyti bendrojo lavinimo mokyklų tinklą sudarant lygias galimybes ugdymosi kokybei</t>
  </si>
  <si>
    <t>Antroje pamainoje besimokančių mokinių skaičius</t>
  </si>
  <si>
    <t>Pertvarkytų mokyklų skaičius</t>
  </si>
  <si>
    <t>Mokyklų, dirbančių dviem pamainomis,  skaičius</t>
  </si>
  <si>
    <t>veiksmas dėl objektyvių priežasčių nevykdytinas</t>
  </si>
  <si>
    <t>Įgyvendintų priemonių sąrašas, neviršyti leistini normatyvai</t>
  </si>
  <si>
    <t>1.5.</t>
  </si>
  <si>
    <t>1.6.</t>
  </si>
  <si>
    <t>1.7.</t>
  </si>
  <si>
    <t>Informacinių technologijų sk.</t>
  </si>
  <si>
    <t>1.8.</t>
  </si>
  <si>
    <t xml:space="preserve">Informacinių leidinių tiražų skaičius (vnt.) </t>
  </si>
  <si>
    <t>Apgyvendinimo įstaigose apgyvendintų svečių skaičius, tūkst. sveč.</t>
  </si>
  <si>
    <t xml:space="preserve">Aptarnautų atvykusių užsienio turistų skaičius </t>
  </si>
  <si>
    <t xml:space="preserve">Restauruotų savivaldybės ir valstybės saugomų kultūros paveldo objektų skaičius, vnt. </t>
  </si>
  <si>
    <t>2195/923</t>
  </si>
  <si>
    <t>609/527</t>
  </si>
  <si>
    <t>rengiamas</t>
  </si>
  <si>
    <t>Užmegztų kontaktų su užsienio turizmo agentūromis skaičius(tarp jų – bendrų su QUATTRO savivaldybėmis pristatymų)</t>
  </si>
  <si>
    <t>Parengtų informacinių paketų skaičius (tarp jų – bendrų su QUATTRO savivaldybėmis pristatymų)</t>
  </si>
  <si>
    <t>3.2.3.3. Rengti publikacijas ir reportažus apie miesto jūrinę kultūrą vietos ir užsienio žiniasklaidos priemonėms, parengti ekspoziciją apie miesto jūrinę kultūrą ir pristatyti Lietuvos miestuose bei tarptautinėse parodose</t>
  </si>
  <si>
    <t xml:space="preserve">Parengtų publikacijų ir reportažų skaičius </t>
  </si>
  <si>
    <t>Renginių, kuriuose pristatyta ekspozicija, skaičius</t>
  </si>
  <si>
    <t>3.3 tikslas. Stiprinti miesto urbanistinės plėtros darną, gerinti miesto vizualinę kokybę</t>
  </si>
  <si>
    <t xml:space="preserve">3.3.1.1. Įsteigti instituciją, kurios veikla būtų orientuota į miesto teritorijų kompleksinio vystymo koordinavimą, miesto ir privačių investuotojų interesų suderinimą vystant teritorijas ir kooperuojant lėšas </t>
  </si>
  <si>
    <t>5.3.1.5. Siekiant didinti jaunimo organizacijų administracinius gebėjimus, jaunimo organizacijų lyderiams periodiškai organizuoti teminius mokymus</t>
  </si>
  <si>
    <t>5.12.</t>
  </si>
  <si>
    <t>5.13.</t>
  </si>
  <si>
    <t>Teritorinio planavimo dokumentuose numatytų žemės sklypų švietimo įstaigų statybai skaičius</t>
  </si>
  <si>
    <t>Papildomų vietų, atsiradusių pertvarkius ikimokyklinio ugdymo mokyklas, skaičius</t>
  </si>
  <si>
    <t>1 prioritetas.  APLINKOS, PALANKIOS PRAMONEI, VERSLUI IR ŽINIŲ EKONOMIKAI PLĖTOTI, KŪRIMAS</t>
  </si>
  <si>
    <t>Eil.    Nr.</t>
  </si>
  <si>
    <t>1.1.</t>
  </si>
  <si>
    <t>1.2.</t>
  </si>
  <si>
    <t>1.3.</t>
  </si>
  <si>
    <t xml:space="preserve">SANTRUMPOS:
</t>
  </si>
  <si>
    <t>3.2.1.8. Įrengti vandentiekio ir kanalizacijos centralizuotas sistemas ir prijungti prie jų sanitarinius mazgus pajūrio poilsio zonose: Melnragėje, Giruliuose, Smiltynėje</t>
  </si>
  <si>
    <t>3.2.1.10. Pajūrio zonoje sujungti į vieną tinklą dviračių, pėsčiųjų takus su informacinių ženklų, aptarnavimo ir apšvietimo sistemomis</t>
  </si>
  <si>
    <t>Patvirtinti vietinės rinkliavos nuostatai, įdiegtų priemonių sąrašas, paviršinių nuotekų tvarkomas kiekis (proc. nuo bendro nuotekų tinklų ilgio bei kiekio)</t>
  </si>
  <si>
    <t xml:space="preserve">2.1.3.6. Ieškoti galimybių didinti biodegalų ir gamtinių dujų naudojimą viešojo transporto priemonėms </t>
  </si>
  <si>
    <t>Panaudota biodegalų (t), gamtinių dujų (m3) viešojo transporto priemonėse</t>
  </si>
  <si>
    <t>2.1.3.8. Diegti priemones, skirtas keleivių aptarnavimo kokybei gerinti miesto viešajame transporte</t>
  </si>
  <si>
    <t xml:space="preserve">Atnaujinta transporto priemonių </t>
  </si>
  <si>
    <t>Kitų įgyvendintų priemonių sąrašas</t>
  </si>
  <si>
    <t>2.1.3.9. Integruoti reguliaraus viešojo transporto (autobusų, maršrutinių taksi ir kitų rūšių) maršrutų ir tvarkaraščių tinklus bei bilietų sistemas</t>
  </si>
  <si>
    <t>Galimybė e. bilietu atsiskaityti už viešojo transporto paslaugas</t>
  </si>
  <si>
    <t xml:space="preserve">1.2.1.2. Planuoti naujas teritorijas pramonės plėtrai atsižvelgiant į daromą poveikį aplinkai, kartu numatant teritorijas, kuriose galėtų būti formuojami lygiaverčiai sklypai, perduodami iškeliamiems iš pramonės plėtros teritorijų (KLEZ, uosto plėtros, kitų) gyventojams paimant jų žemę visuomenės poreikiams  </t>
  </si>
  <si>
    <t xml:space="preserve">Parengta detaliųjų planų </t>
  </si>
  <si>
    <t>59,9</t>
  </si>
  <si>
    <t>2158</t>
  </si>
  <si>
    <t>23,4</t>
  </si>
  <si>
    <t>2303</t>
  </si>
  <si>
    <t>29,613</t>
  </si>
  <si>
    <t>BVP, tenkantis vienam gyventojui Klaipėdos apskrityje  (tūkst. Lt)</t>
  </si>
  <si>
    <t>108,048</t>
  </si>
  <si>
    <t>2.2.2.10. Plėtoti (statyti) naujus vandens tiekimo ir nuotekų šalinimo objektus, jei užsakovas ne viešasis vandens tiekėjas ar savivaldybė, tik esant trišalei savivaldybės, viešojo vandens tiekėjo ir užsakovo (objekto statytojo) sutarčiai; parengti vandentiekio ir nuotekų tinklų statybos, finansuojamos investuotojų lėšomis, įgyvendinimo ir perdavimo savivaldybei arba savivaldybės viešajam tiekėjui tvarką, nustatant vienkartinę prijungimo įmoką juridiniams asmenims, pageidaujantiems savo tinklus prijungti prie viešojo vandens tiekėjo valdomos tinklų ir įrenginių infrastruktūros</t>
  </si>
  <si>
    <t>Pastatyta tinklų privačių investuotojų lėšomis (km)</t>
  </si>
  <si>
    <t>Perduota nuosavybės teisių savivaldybei ar savivaldybės kontroliuojamai įmonei (pagal tinklų ilgį, vertes)</t>
  </si>
  <si>
    <t>Patvirtinta perdavimo tvarka</t>
  </si>
  <si>
    <t>Priimti teisės aktai dėl prijungimo įmokos</t>
  </si>
  <si>
    <t>Lėšų, gautų iš prijungimo įmokų ir panaudotų vandens tiekimo ir nuotekų infrastruktūros plėtrai, dydis (Lt)</t>
  </si>
  <si>
    <t>27/5</t>
  </si>
  <si>
    <r>
      <t>110,2 km</t>
    </r>
    <r>
      <rPr>
        <vertAlign val="superscript"/>
        <sz val="10"/>
        <rFont val="Times New Roman"/>
        <family val="1"/>
      </rPr>
      <t>2</t>
    </r>
    <r>
      <rPr>
        <sz val="10"/>
        <rFont val="Times New Roman"/>
        <family val="1"/>
      </rPr>
      <t xml:space="preserve"> </t>
    </r>
  </si>
  <si>
    <t>I etapas</t>
  </si>
  <si>
    <t>pradėta rengti</t>
  </si>
  <si>
    <t>Baigtas techn. projektas</t>
  </si>
  <si>
    <t>rengiamas spec. planas</t>
  </si>
  <si>
    <t>parengta išdėstymo shema</t>
  </si>
  <si>
    <t>neviršyta</t>
  </si>
  <si>
    <r>
      <t>110,2 km</t>
    </r>
    <r>
      <rPr>
        <vertAlign val="superscript"/>
        <sz val="10"/>
        <rFont val="Times New Roman"/>
        <family val="1"/>
      </rPr>
      <t xml:space="preserve">2 </t>
    </r>
  </si>
  <si>
    <t xml:space="preserve">2.1.2.2. Sujungti senamiesčio ir piliavietės teritorijas, pertvarkant Pilies g. </t>
  </si>
  <si>
    <t>Įrengtos gatvės, keliai (km)</t>
  </si>
  <si>
    <t>5.1.1.2. Įdiegti naujus mokyklų struktūros valdymo modelius ir pagerinti mokyklų veiklos administravimą</t>
  </si>
  <si>
    <t>Mokyklų, įdiegusių naujus valdymo modelius, sąrašas</t>
  </si>
  <si>
    <t>Pastatytų mokyklų pastatų plotas (kv. m)</t>
  </si>
  <si>
    <t>Papildomų vietų, atsiradusių pertvarkius ikimokyklinio ugdymo mokyklas, užpildomumas (proc.)</t>
  </si>
  <si>
    <t>5.1.1.5. Esant poreikiui steigti priešmokyklines ir nevisos dienos grupes ikimokyklinio ugdymo mokyklų patalpose</t>
  </si>
  <si>
    <t xml:space="preserve">Jas lankančių vaikų skaičius </t>
  </si>
  <si>
    <t>2.2.2.9. Įsigyti magistralinių, kvartalinių vandentiekio ir buitinių nuotekų tinklus, kurie būtini viešajam vandens tiekimui bei nuotekų šalinimui</t>
  </si>
  <si>
    <t>Įsigyta tinklų (m)</t>
  </si>
  <si>
    <t xml:space="preserve">Pritrauktų alternatyvių lėšų dydis (Lt) </t>
  </si>
  <si>
    <t>2689</t>
  </si>
  <si>
    <t>−</t>
  </si>
  <si>
    <t>1617</t>
  </si>
  <si>
    <t>20,8</t>
  </si>
  <si>
    <t>iš viso</t>
  </si>
  <si>
    <t>1921</t>
  </si>
  <si>
    <t>Paremtų programų (organizacijų), iniciatyvų  skaičius</t>
  </si>
  <si>
    <t>Jaunimo įkurtų verslo įmonių skaičius</t>
  </si>
  <si>
    <t>Suorganizuota mokymų (skaičius)</t>
  </si>
  <si>
    <t>Veiksmo įgyvendinimo lygis nurodytais metais</t>
  </si>
  <si>
    <t>Veiksmas</t>
  </si>
  <si>
    <t>2. PRIORITETŲ RODIKLIAI</t>
  </si>
  <si>
    <t>Rodiklio  pavadinimas</t>
  </si>
  <si>
    <t>Informacijos šaltinis</t>
  </si>
  <si>
    <t>71,57</t>
  </si>
  <si>
    <t>21,2</t>
  </si>
  <si>
    <t>29,8</t>
  </si>
  <si>
    <t>102,6</t>
  </si>
  <si>
    <t>24,6</t>
  </si>
  <si>
    <t>5.1.1.8. Stiprinti ugdymo turinio diferencijavimą ir individualizavimą</t>
  </si>
  <si>
    <t>Integruotų neįgalių vaikų skaičius</t>
  </si>
  <si>
    <t xml:space="preserve">Parengti techniniai projektai </t>
  </si>
  <si>
    <t>Įgyvendintų projektų skaičius</t>
  </si>
  <si>
    <t>Parengta miesto apšvietimo gerinimo programa</t>
  </si>
  <si>
    <t>64,0</t>
  </si>
  <si>
    <t>5.2.1.4. Skatinti kino meno vystymąsi mieste</t>
  </si>
  <si>
    <t>Kino meno centro įkūrimas esamoje arba kuriamoje kultūros įstaigų infrastruktūroje</t>
  </si>
  <si>
    <t xml:space="preserve">Klaipėdos švietimo įstaigose teikiamų pedagoginių  psichologinių paslaugų  sąrašas
</t>
  </si>
  <si>
    <t>2.20.</t>
  </si>
  <si>
    <t>5.1.2.3. Didinti tikslingo užimtumo atostogų metu projektų įvairovę</t>
  </si>
  <si>
    <t>Projektuose dalyvavusių mokinių skaičius</t>
  </si>
  <si>
    <t>5.1.2.4. Optimizuoti neformaliojo ugdymo sistemą ir infrastruktūrą</t>
  </si>
  <si>
    <t>Tiesioginės užsienio investicijos, tenkančios vienam gyventojui (tūkst. Lt).</t>
  </si>
  <si>
    <t>15,4</t>
  </si>
  <si>
    <t>25,2</t>
  </si>
  <si>
    <t>n.d</t>
  </si>
  <si>
    <t>≥ 80</t>
  </si>
  <si>
    <t>110,3</t>
  </si>
  <si>
    <t>104,4</t>
  </si>
  <si>
    <t>≥ 120</t>
  </si>
  <si>
    <t>3. VEIKSMŲ ĮGYVENDINIMO RODIKLIAI</t>
  </si>
  <si>
    <t>12 </t>
  </si>
  <si>
    <t>3 prioritetas. MIESTO IR UOSTO INTEGRAVIMO STIPRINIMAS</t>
  </si>
  <si>
    <t>2.3.3 uždavinys. Vykdyti prevencines aplinkosaugos priemones</t>
  </si>
  <si>
    <t>4 prioritetas.  GYVENIMO SĄLYGŲ GERINIMAS IR SOCIALINIO SAUGUMO STIPRINIMAS</t>
  </si>
  <si>
    <t xml:space="preserve">3.3.1.2. Miesto urbanistinės plėtros planavimo procese įdiegti atskirų miesto teritorijų (rajonų) perspektyvinio vystymo koncepcijų, apimančių teritorijos vystymą urbanistiniu, paveldosauginiu, gamtosauginiu, ekonominiu bei socialiniu požiūriais, parengimą  </t>
  </si>
  <si>
    <t xml:space="preserve">Parengtų teritorijų vystymo koncepcijų skaičius ir sąrašas </t>
  </si>
  <si>
    <t>KKSD - Kūno kultūros ir sporto departamentas prie Lietuvos Respublikos Vyriausybės</t>
  </si>
  <si>
    <t>Patvirtinta spacialiųjų planų, vnt.</t>
  </si>
  <si>
    <t>Statybos ir infrastruktūros plėtros sk.</t>
  </si>
  <si>
    <t xml:space="preserve">2.1.2.4. Modernizuoti Šiaurės-Pietų transporto koridorių gatvių tinklą rekonstruojant Minijos g. nuo Sausio 15-osios g. iki Jūrininkų pr., Nemuno g., Šilutės pl. nuo Kauno g., Mokyklos g. iki tilto, Taikos pr. iki 6 eismo juostų tarp Tiltų ir Dubysos g., Taikos pr. tęsinį - Kairių g., Tilžės g. nuo Šilutės pl. iki geležinkelio pervažos, pertvarkant žiedinę Mokyklos g. ir Šilutės pl. sankryžą,  tiesiant Taikos pr. II juostą nuo Smiltelės g. iki Jūrininkų pr., Rimkų gyvenvietės gatves      </t>
  </si>
  <si>
    <t xml:space="preserve">2.1.2.7. Įrengti Pramonės parko gatvių tinklą (Pramonės, Verslo, Metalo g. II eilė), Statybininkų pr. tęsinį į kelią Nr. 141, įrengti geležinkelio atšaką į Pramonės parką </t>
  </si>
  <si>
    <t>Įrengtos gatvės (km); įrengta geležinkelio atšaka</t>
  </si>
  <si>
    <t>2.1.2.8. Įrengti asfalto dangą 20 proc. vietinės reikšmės kelių (gatvių) su žvyro danga</t>
  </si>
  <si>
    <t>Krovos darbai Klaipėdos valstybiniame jūrų uoste (mln. t) (kartu su Būtingės terminalu)</t>
  </si>
  <si>
    <t>2010</t>
  </si>
  <si>
    <t>-0,37</t>
  </si>
  <si>
    <t>73,68</t>
  </si>
  <si>
    <t>Paremta DNSB (vnt.)</t>
  </si>
  <si>
    <t>Sutartiniai pažymėjimai</t>
  </si>
  <si>
    <t>planuotas veiksmo įgyvendinimo lygis nepasiektas</t>
  </si>
  <si>
    <t>veiksmo įgyvendinimo lygis atitinka planą</t>
  </si>
  <si>
    <t>Kultūros skyrius</t>
  </si>
  <si>
    <t>Statistikos depart. prie LRV</t>
  </si>
  <si>
    <t>KVJUD, Statistikos depart. prie LRV</t>
  </si>
  <si>
    <r>
      <t>2</t>
    </r>
    <r>
      <rPr>
        <sz val="12"/>
        <rFont val="Times New Roman"/>
        <family val="1"/>
      </rPr>
      <t xml:space="preserve"> Nebuvo renkami duomenys.</t>
    </r>
  </si>
  <si>
    <t>2.3.</t>
  </si>
  <si>
    <t>2.4.</t>
  </si>
  <si>
    <t>2.5.</t>
  </si>
  <si>
    <t xml:space="preserve"> 2 prioritetas.   SUBALANSUOTA INFRASTRUKTŪROS PLĖTRA</t>
  </si>
  <si>
    <t xml:space="preserve"> - </t>
  </si>
  <si>
    <t>5.7.</t>
  </si>
  <si>
    <t>5.8.</t>
  </si>
  <si>
    <t>5.9.</t>
  </si>
  <si>
    <t>5.10.</t>
  </si>
  <si>
    <t>5.11.</t>
  </si>
  <si>
    <t>3. Veiksmų įgyvendinimo rodikliai.</t>
  </si>
  <si>
    <t>Veiksmo įgyvendinimo rodiklis</t>
  </si>
  <si>
    <t>Pasiekta veiksmo įgyvendinimo rodiklio reikšmė nurodytais metais</t>
  </si>
  <si>
    <t>1 prioritetas. Aplinkos, palankios pramonei, verslui ir žinių ekonomikai plėtoti, kūrimas.</t>
  </si>
  <si>
    <t>2 prioritetas. Subalansuota infrastruktūros plėtra.</t>
  </si>
  <si>
    <t>3 prioritetas. Jūrinio miesto vystymas.</t>
  </si>
  <si>
    <t>4 prioritetas. Gyvenimo sąlygų gerinimas ir socialinio saugumo stiprinimas.</t>
  </si>
  <si>
    <t>5 prioritetas. Švietimo ir kultūros vystymas.</t>
  </si>
  <si>
    <t>KVJUD – Klaipėdos valstybinio jūrų uosto direkcija;</t>
  </si>
  <si>
    <t xml:space="preserve">KTKIC – Klaipėdos turizmo ir informacijos centras;                                                                                                        </t>
  </si>
  <si>
    <t>KEPA – Klaipėdos ekonominės plėtros agentūra;</t>
  </si>
  <si>
    <t>LEZ – laisvoji ekonominė zona.</t>
  </si>
  <si>
    <t>Mokinių, dalyvaujančių neformaliajame švietime, organizuojamame savivaldybės švietimo įstaigose, dalis nuo viso mokinių skaičiaus (proc.)</t>
  </si>
  <si>
    <t xml:space="preserve">Kultūros centruose veikiančių mėgėjų meno kolektyvų dalyvių skaičius </t>
  </si>
  <si>
    <t xml:space="preserve">Neįgalių žmonių, dalyvaujančių savivaldybės ar jai pavaldžių įstaigų vykdomuose kultūros srities projektuose, skaičius  </t>
  </si>
  <si>
    <t xml:space="preserve">NVO, vykdančių savivaldybės bendrai finansuojamus kultūros srities projektus, skaičius </t>
  </si>
  <si>
    <t>Jaunų žmonių įgyvendinamų iniciatyvų projektų, programų skaičius  (paremtų iš jaunimo veiklos ir pilietiškumo skatinimo programos)</t>
  </si>
  <si>
    <t>Jaunimo atstovų skaičius savivaldybės jaunimo reikalų taryboje</t>
  </si>
  <si>
    <t>1 prioritetas. APLINKOS, PALANKIOS PRAMONEI, VERSLUI IR ŽINIŲ EKONOMIKAI PLĖTOTI, KŪRIMAS</t>
  </si>
  <si>
    <t>4 prioritetas. GYVENIMO SĄLYGŲ GERINIMAS IR SOCIALINIO SAUGUMO STIPRINIMAS</t>
  </si>
  <si>
    <t>1.1.1.1. Remti aukštų ir vidutiniškai aukštų technologijų, kūrybinių industrijų, inovatyvių įmonių steigimąsi suteikiant joms įsikūrimo ir kitas lengvatas bei padedant rengti paraiškas tarptautinių fondų paramai gauti</t>
  </si>
  <si>
    <t xml:space="preserve">1.1.1.2. Kas dvejus metus atlikti inovacijų taikymo miesto įmonėse stebėseną nustatant perspektyvias inovacijų taikymo sritis, tyrimo rezultatus paviešinti </t>
  </si>
  <si>
    <t>41,7/58,3</t>
  </si>
  <si>
    <t xml:space="preserve">1.1.2.3. Pritraukiant ES lėšas miesto projektams, taikyti viešojo ir privataus sektoriaus partnerystės principus (VPP), pirmenybę teikiant viešojo sektoriaus projektams, kuriuose planuojama naudoti VPP </t>
  </si>
  <si>
    <t>Viešųjų projektų, kurie grindžiami VPP principu ir kurių įgyvendinimas finansuojamas ES, sąrašas</t>
  </si>
  <si>
    <t>1.2 tikslas. Pritraukti vietos ir užsienio investicijas</t>
  </si>
  <si>
    <t>1.2.1.1. Klaipėdos LEZ teritorijoje plėtoti susisiekimo ir inžinerinę infrastruktūrą, reikiamas plėtrai lėšas siekiant gauti iš ES bei valstybės fondų ir programų</t>
  </si>
  <si>
    <t>LEZ teritorijoje nutiestų gatvių ilgis (km)</t>
  </si>
  <si>
    <t>Nutiestų inžinerinių tinklų ilgis (km)</t>
  </si>
  <si>
    <t xml:space="preserve">Švietimo įstaigų, kurių pastatai, patalpos, inžineriniai tinklai ir įrenginiai buvo suremontuoti ar rekonstruoti, skaičius
</t>
  </si>
  <si>
    <t>5.1.4.2. Iškelti švietimo įstaigas iš rezervinių uosto teritorijų</t>
  </si>
  <si>
    <t>5.1.4.3. Atnaujinti bendrojo lavinimo mokyklų sporto aikštynus ir sporto bazes</t>
  </si>
  <si>
    <t>Mokyklų, kuriose atnaujinti sporto aikštynai ir sporto bazės, sąrašas</t>
  </si>
  <si>
    <t>Jų dalis nuo mokyklų, kurių sporto aikštynai ir bazės yra tvarkytini, skaičiaus (proc.)</t>
  </si>
  <si>
    <t>Priimti teisės aktai dėl AB „Klaipėdos vanduo“ įstatinio kapitalo didinimo</t>
  </si>
  <si>
    <t>2.2.2.5. Atlikti vandentiekio ir buitinių nuotekų tinklų, kurių savininkas nežinomas, teisinę registraciją ir teikti akcininkams siūlymus dėl AB „Klaipėdos vanduo“ įstatinio kapitalo didinimo turtiniais įnašais</t>
  </si>
  <si>
    <t>2.2.2.6. Pagal parengtus techninius projektus rekonstruoti / įrengti Trinyčių, Tauralaukio gyvenamųjų kvartalų, perspektyvinių miesto plėtros teritorijų į šiaurę nuo Vilniaus plento, Paupio gyvenvietės, Smeltės ir Rimkų gyvenamųjų kvartalų vandentiekio ir nuotekų šalinimo tinklus bei įrenginius ir lietaus nuotekų tinklus</t>
  </si>
  <si>
    <t>Pastatyta siurblinių (vnt.)</t>
  </si>
  <si>
    <t>2.2.2.7. Parengti techninius projektus ir prie miesto centralizuotų vandens tiekimo ir nuotekų šalinimo tinklų prijungti:                                                                        - Labrenciškių gyvenamojo kvartalo II eilės ir Medelyno kvartalo,                                                                                     - sodų (kurių paskirtis keičiama į gyvenamąją),                                                          - planuojamų gyvenamųjų kvartalų tarp Šiaulių, Virkučių, Daugilių,                                                                   - Žardupės gyvenamojo kvartalo vandens tiekimo ir nuotekų šalinimo tinklus;                                                    šiose teritorijose vystyti lietaus nuotekų tinklus</t>
  </si>
  <si>
    <t>5.2.1.9. Parengti kultūros centro Žvejų rūmų restruktūrizacijos projektą, numatant pastato rekonstrukcijos galimybes bei įstaigos veiklos pokyčius ir įsteigiant kultūros saviraiškos centrus gyvenamuosiuose miesto rajonuose</t>
  </si>
  <si>
    <t>5.2.1.10. Siekiant plėtoti vienintelio Muzikinio teatro Vakarų Lietuvoje veiklą, pastatyti naują Muzikinio teatro pastatą su modernia scenine įranga</t>
  </si>
  <si>
    <t>Pastatytas pastatas</t>
  </si>
  <si>
    <t>2.2.4.1. Atnaujinti Klaipėdos miesto šilumos tiekimo specialųjį planą, kuriame, išnagrinėjus alternatyvius sprendinius, būtų parinktos optimaliausios energijos rūšys šildymui, numatyta šilumos ūkio rekonstrukcija</t>
  </si>
  <si>
    <t>2.2.4.2. Atlikti parengiamuosius planavimo darbus dėl magistralinio dujotiekio dujų skirstymo stoties, turinčios didelę apsaugos zoną ir ribojančios veiklą vertingoje miesto žemėje, iškėlimo už miesto ribų</t>
  </si>
  <si>
    <t>Parengtas dujų skirstymo stoties iškėlimo projektas ir sąmata</t>
  </si>
  <si>
    <t>2.2.4.3. Parengti dujotiekio tinklų išvystymo schemą Klaipėdos dujų skirstymo stoties aptarnaujamoje zonoje (naujai planuojamoms ir projektuojamoms miesto teritorijoms)</t>
  </si>
  <si>
    <t>2.2.4.5. Kasmet atlikti 8-10 km termofikacinių tinklų rekonstrukciją, keičiant juos iš anksto izoliuotais vamzdynais</t>
  </si>
  <si>
    <t xml:space="preserve">Rekonstruotų termofikacinių tinklų ilgis (km) </t>
  </si>
  <si>
    <t>Rekonstruotų termofikacinių tinklų ilgis nuo bendro tinklų ilgio, proc.</t>
  </si>
  <si>
    <t xml:space="preserve">1.3.1.2. Savivaldybės darbe diegti visuotinės kokybės vadybos ir į rezultatus orientuoto valdymo principus </t>
  </si>
  <si>
    <t xml:space="preserve">Dalyvauta kokybės vadybos konferencijų ir seminarų </t>
  </si>
  <si>
    <t>Vidutinis mėnesinis bruto darbo užmokestis (Lt)</t>
  </si>
  <si>
    <t>Vidutinė tikėtina gyvenimo trukmė (Klaipėdos apsk.)</t>
  </si>
  <si>
    <t>Gyventojų skaičiaus metinė kaita (proc.)</t>
  </si>
  <si>
    <t xml:space="preserve">Parengtų ir įgyvendintų projektų sąrašas </t>
  </si>
  <si>
    <t>8 ÷ 20</t>
  </si>
  <si>
    <t xml:space="preserve"> - I vandenvietės tiekimo zonoje;</t>
  </si>
  <si>
    <t>-0,56</t>
  </si>
  <si>
    <t>-0,75</t>
  </si>
  <si>
    <t>-0,74</t>
  </si>
  <si>
    <t>-0,68</t>
  </si>
  <si>
    <t>-0,66</t>
  </si>
  <si>
    <t>Kultūros fabrike įsikūrusių verslo ir kultūros subjektų skaičius</t>
  </si>
  <si>
    <t>Restruktūrizuota įstaiga</t>
  </si>
  <si>
    <t>Savivaldybės tarybos sprendimas dėl alternatyvios meninės kultūros centro jaunimui įsteigimo</t>
  </si>
  <si>
    <t>5.18.</t>
  </si>
  <si>
    <t>5.19.</t>
  </si>
  <si>
    <t>5.6.</t>
  </si>
  <si>
    <t>4 ÷ 6</t>
  </si>
  <si>
    <t>įdiegta visose mokyklose</t>
  </si>
  <si>
    <t>n. d. – nepateikti duomenys;</t>
  </si>
  <si>
    <r>
      <t>- anglies monoksido (CO) (mg/m</t>
    </r>
    <r>
      <rPr>
        <vertAlign val="superscript"/>
        <sz val="11"/>
        <rFont val="Times New Roman"/>
        <family val="1"/>
      </rPr>
      <t>3</t>
    </r>
    <r>
      <rPr>
        <sz val="11"/>
        <rFont val="Times New Roman"/>
        <family val="1"/>
      </rPr>
      <t>),</t>
    </r>
  </si>
  <si>
    <r>
      <t>- sieros dioksido (SO</t>
    </r>
    <r>
      <rPr>
        <vertAlign val="subscript"/>
        <sz val="11"/>
        <rFont val="Times New Roman"/>
        <family val="1"/>
      </rPr>
      <t>2</t>
    </r>
    <r>
      <rPr>
        <sz val="11"/>
        <rFont val="Times New Roman"/>
        <family val="1"/>
      </rPr>
      <t>) (µg/m</t>
    </r>
    <r>
      <rPr>
        <vertAlign val="superscript"/>
        <sz val="11"/>
        <rFont val="Times New Roman"/>
        <family val="1"/>
      </rPr>
      <t>3</t>
    </r>
    <r>
      <rPr>
        <sz val="11"/>
        <rFont val="Times New Roman"/>
        <family val="1"/>
      </rPr>
      <t>),</t>
    </r>
  </si>
  <si>
    <r>
      <t>- azoto dioksido (NO</t>
    </r>
    <r>
      <rPr>
        <vertAlign val="subscript"/>
        <sz val="11"/>
        <rFont val="Times New Roman"/>
        <family val="1"/>
      </rPr>
      <t>2</t>
    </r>
    <r>
      <rPr>
        <sz val="11"/>
        <rFont val="Times New Roman"/>
        <family val="1"/>
      </rPr>
      <t>) (µg/m</t>
    </r>
    <r>
      <rPr>
        <vertAlign val="superscript"/>
        <sz val="11"/>
        <rFont val="Times New Roman"/>
        <family val="1"/>
      </rPr>
      <t>3</t>
    </r>
    <r>
      <rPr>
        <sz val="11"/>
        <rFont val="Times New Roman"/>
        <family val="1"/>
      </rPr>
      <t>),</t>
    </r>
  </si>
  <si>
    <r>
      <t>- ozono (O</t>
    </r>
    <r>
      <rPr>
        <vertAlign val="subscript"/>
        <sz val="11"/>
        <rFont val="Times New Roman"/>
        <family val="1"/>
      </rPr>
      <t>3</t>
    </r>
    <r>
      <rPr>
        <sz val="11"/>
        <rFont val="Times New Roman"/>
        <family val="1"/>
      </rPr>
      <t>) (µg/m</t>
    </r>
    <r>
      <rPr>
        <vertAlign val="superscript"/>
        <sz val="11"/>
        <rFont val="Times New Roman"/>
        <family val="1"/>
      </rPr>
      <t>3</t>
    </r>
    <r>
      <rPr>
        <sz val="11"/>
        <rFont val="Times New Roman"/>
        <family val="1"/>
      </rPr>
      <t>)</t>
    </r>
  </si>
  <si>
    <r>
      <t xml:space="preserve">11486 </t>
    </r>
    <r>
      <rPr>
        <vertAlign val="superscript"/>
        <sz val="11"/>
        <rFont val="Times New Roman"/>
        <family val="1"/>
      </rPr>
      <t>5</t>
    </r>
  </si>
  <si>
    <r>
      <t>Įrengtų rekreacinės paskirties želdynų plotas, tenkantis vienam gyventojui (m</t>
    </r>
    <r>
      <rPr>
        <vertAlign val="superscript"/>
        <sz val="11"/>
        <rFont val="Times New Roman"/>
        <family val="1"/>
      </rPr>
      <t>2</t>
    </r>
    <r>
      <rPr>
        <sz val="11"/>
        <rFont val="Times New Roman"/>
        <family val="1"/>
      </rPr>
      <t>)</t>
    </r>
  </si>
  <si>
    <r>
      <t>Želdynų, tenkančių vienam gyventojui, plotas (m</t>
    </r>
    <r>
      <rPr>
        <vertAlign val="superscript"/>
        <sz val="11"/>
        <rFont val="Times New Roman"/>
        <family val="1"/>
      </rPr>
      <t>2</t>
    </r>
    <r>
      <rPr>
        <sz val="11"/>
        <rFont val="Times New Roman"/>
        <family val="1"/>
      </rPr>
      <t>)</t>
    </r>
  </si>
  <si>
    <r>
      <t>- žolynų (m</t>
    </r>
    <r>
      <rPr>
        <vertAlign val="superscript"/>
        <sz val="11"/>
        <rFont val="Times New Roman"/>
        <family val="1"/>
      </rPr>
      <t>2</t>
    </r>
    <r>
      <rPr>
        <sz val="11"/>
        <rFont val="Times New Roman"/>
        <family val="1"/>
      </rPr>
      <t>)</t>
    </r>
  </si>
  <si>
    <r>
      <t>Atvykusių ir išvykusių (</t>
    </r>
    <r>
      <rPr>
        <i/>
        <sz val="11"/>
        <rFont val="Times New Roman"/>
        <family val="1"/>
      </rPr>
      <t>linijinių</t>
    </r>
    <r>
      <rPr>
        <sz val="11"/>
        <rFont val="Times New Roman"/>
        <family val="1"/>
      </rPr>
      <t>) keleivių skaičius Klaipėdos valstybiniame jūrų uoste, (tūkst. kel.)</t>
    </r>
  </si>
  <si>
    <r>
      <t>Socialinių paslaugų</t>
    </r>
    <r>
      <rPr>
        <vertAlign val="superscript"/>
        <sz val="11"/>
        <rFont val="Times New Roman"/>
        <family val="1"/>
      </rPr>
      <t xml:space="preserve">6 </t>
    </r>
    <r>
      <rPr>
        <sz val="11"/>
        <rFont val="Times New Roman"/>
        <family val="1"/>
      </rPr>
      <t>gavėjų skaičius</t>
    </r>
  </si>
  <si>
    <r>
      <t>Socialinių paslaugų</t>
    </r>
    <r>
      <rPr>
        <vertAlign val="superscript"/>
        <sz val="11"/>
        <rFont val="Times New Roman"/>
        <family val="1"/>
      </rPr>
      <t xml:space="preserve">6 </t>
    </r>
    <r>
      <rPr>
        <sz val="11"/>
        <rFont val="Times New Roman"/>
        <family val="1"/>
      </rPr>
      <t>namuose</t>
    </r>
    <r>
      <rPr>
        <vertAlign val="superscript"/>
        <sz val="11"/>
        <rFont val="Times New Roman"/>
        <family val="1"/>
      </rPr>
      <t xml:space="preserve"> </t>
    </r>
    <r>
      <rPr>
        <sz val="11"/>
        <rFont val="Times New Roman"/>
        <family val="1"/>
      </rPr>
      <t>gavėjų skaičiaus dalis nuo viso socialinių paslaugų gavėjų skaičiaus (proc.)</t>
    </r>
  </si>
  <si>
    <r>
      <t xml:space="preserve">37 </t>
    </r>
    <r>
      <rPr>
        <vertAlign val="superscript"/>
        <sz val="11"/>
        <rFont val="Times New Roman"/>
        <family val="1"/>
      </rPr>
      <t>8</t>
    </r>
  </si>
  <si>
    <r>
      <t>2,8</t>
    </r>
    <r>
      <rPr>
        <vertAlign val="superscript"/>
        <sz val="12"/>
        <rFont val="Times New Roman"/>
        <family val="1"/>
      </rPr>
      <t>1</t>
    </r>
  </si>
  <si>
    <t>9 ir 14</t>
  </si>
  <si>
    <t>8 ir 9</t>
  </si>
  <si>
    <t>29 ir 33</t>
  </si>
  <si>
    <r>
      <t xml:space="preserve"> - išvalytų iki DLK normų</t>
    </r>
    <r>
      <rPr>
        <vertAlign val="superscript"/>
        <sz val="11"/>
        <rFont val="Times New Roman"/>
        <family val="1"/>
      </rPr>
      <t>4</t>
    </r>
  </si>
  <si>
    <t xml:space="preserve"> - užterštų (be valymo)</t>
  </si>
  <si>
    <r>
      <t>7</t>
    </r>
    <r>
      <rPr>
        <sz val="11"/>
        <rFont val="Times New Roman"/>
        <family val="1"/>
      </rPr>
      <t xml:space="preserve"> Valstybinei visuomenės sveikatos priežiūros tarnybai nepratęsus išlygos sąlygos, kurioje buvo reikalavimas vykdyti vaikų dantų fluorozės stebėseną, sutartis su VšĮ Klaipėdos stomatologijos poliklinika dėl fluorozės stebėsenos neatnaujinta.
</t>
    </r>
  </si>
  <si>
    <t>2.2.6.1. Integruoti Klaipėdos m. savivaldybės atliekų tvarkymo sistemą į Klaipėdos regiono atliekų tvarkymo sistemą</t>
  </si>
  <si>
    <t>Veikiantis regioninis atliekų sąvartynas (Dumpiuose)</t>
  </si>
  <si>
    <t>Funkcionuojanti regioninė atliekų tvarkymo sistema</t>
  </si>
  <si>
    <t xml:space="preserve"> Parengti teisės aktai, atitinkantys tarpsavivaldybinius susitarimus</t>
  </si>
  <si>
    <t>Jas lankančių vaikų skaičius</t>
  </si>
  <si>
    <t>5.1.1.9. Diegti kompleksines gabių mokinių ugdymo ir skatinimo priemones</t>
  </si>
  <si>
    <t>Paskatintų mokinių skaičius</t>
  </si>
  <si>
    <t>4.25.</t>
  </si>
  <si>
    <t>Orinių elektros apšvietimo linijų, pakeistų kabelinėmis, ilgis (km)</t>
  </si>
  <si>
    <t>Parengta schema</t>
  </si>
  <si>
    <t>Suplanuotų komunalinių atliekų konteinerių aikštelių skaičius</t>
  </si>
  <si>
    <t>Parengta koncepcija, Vasaros estrados panaudojimo galimybių tyrimas</t>
  </si>
  <si>
    <r>
      <t>n. d.</t>
    </r>
    <r>
      <rPr>
        <vertAlign val="superscript"/>
        <sz val="12"/>
        <rFont val="Times New Roman"/>
        <family val="1"/>
      </rPr>
      <t>1</t>
    </r>
  </si>
  <si>
    <t>Akcinė bendrovė „VST“</t>
  </si>
  <si>
    <t>AB „Klaipėdos vanduo“</t>
  </si>
  <si>
    <t>Švietimo įstaigų, prisijungusių prie greitaveikio interneto, skaičius ir dalis nuo viso švietimo įstaigų skaičiaus (proc.)</t>
  </si>
  <si>
    <t>Patobulinta informacinių sisitemų (IS)</t>
  </si>
  <si>
    <t>Darbuotojų, praėjusių mokymus dirbti IS, skaičius</t>
  </si>
  <si>
    <t>Darbuotojų, dirbančių IS (vartotojų), skaičius</t>
  </si>
  <si>
    <t>1.3.2.4. Įdiegti 3 (dalinio interaktyvumo) ir 4 (visiško interaktyvumo) elektroninių paslaugų brandos lygių Savivaldybės viešųjų paslaugų teikimo sistemą</t>
  </si>
  <si>
    <t>2.3.2.3. Sugriežtinti privačių namų, esančių Danės upės pakrantėje ir leidžiančių neišvalytas nuotekas į upę, kontrolę, bendradarbiaujant su savininkais privačių namų nuotekas prijungti prie magistralinių nuotekų tinklų</t>
  </si>
  <si>
    <t>Namų, teršiančių upę, skaičius</t>
  </si>
  <si>
    <t>Patikrinimo aktų skaičius</t>
  </si>
  <si>
    <t>2.3.3.1. Parengti Klaipėdos miesto strateginį triukšmo žemėlapį</t>
  </si>
  <si>
    <t>Parengtas miesto triukšmo žemėlapis</t>
  </si>
  <si>
    <t>rekonstruojama</t>
  </si>
  <si>
    <t>rengiamas detalusis planas</t>
  </si>
  <si>
    <t>Įrengta vandentiekio ir kanalizacijos sistemų pajūrio poilsio zonose, km</t>
  </si>
  <si>
    <t>Pateikta paraiška</t>
  </si>
  <si>
    <t>neskaičiuojama</t>
  </si>
  <si>
    <t>Suremontuota suoliukų medinės dalies, m</t>
  </si>
  <si>
    <t>Esančių miesto šventinio papuošimo sistemoje objektų sk.</t>
  </si>
  <si>
    <t>5.1.3.4. Rengti (atnaujinti) ir įgyvendinti mokytojų, neteksiančių darbo dėl mokyklų tinklo pertvarkos, naujų kompetencijų įgijimo planus</t>
  </si>
  <si>
    <t>Įgijusių naujas kompetencijas mokytojų skaičius</t>
  </si>
  <si>
    <t>Įsidarbinusių mokytojų skaičius</t>
  </si>
  <si>
    <t>5.1.3.6. Sudaryti sąlygas visiems  neformaliojo ugdymo mokytojams įgyti reikiamą profesinę kompetenciją</t>
  </si>
  <si>
    <t>Mokytojų, turinčių (įgijusių) reikiamą profesinę kompetenciją, skaičius</t>
  </si>
  <si>
    <t>Jų dalis nuo visų neformaliojo ugdymo mokytojų  skaičiaus (%)</t>
  </si>
  <si>
    <t>Tobulinimosi kursus baigusių neformaliojo ugdymo mokytojų skaičius</t>
  </si>
  <si>
    <t>Atliktų darbų perdavimo-priėmimo aktų skaičius</t>
  </si>
  <si>
    <t>3.2.3.2. Klaipėdos miesto turizmo galimybes tarptautinėse parodose ir kituose renginiuose pristatyti bendradarbiaujant su QUATTRO savivaldybėmis</t>
  </si>
  <si>
    <t xml:space="preserve">149,4 </t>
  </si>
  <si>
    <t xml:space="preserve">Parengtas detalusis planas </t>
  </si>
  <si>
    <t>Parengtas techninis projektas (techn. dokumentacija)</t>
  </si>
  <si>
    <t>Įrengtas kompleksas</t>
  </si>
  <si>
    <t>Įrengtų rekreacinių uostų skaičius</t>
  </si>
  <si>
    <t>Veikiančių rekreacinės laivybos linijų skaičius</t>
  </si>
  <si>
    <t>2.8.</t>
  </si>
  <si>
    <t>2.9.</t>
  </si>
  <si>
    <t>2.10.</t>
  </si>
  <si>
    <t>2.11.</t>
  </si>
  <si>
    <t>2.12.</t>
  </si>
  <si>
    <t>2.13.</t>
  </si>
  <si>
    <t>2.14.</t>
  </si>
  <si>
    <t>59,2</t>
  </si>
  <si>
    <t>63,4</t>
  </si>
  <si>
    <t>64,4</t>
  </si>
  <si>
    <t>Paramos dydis (tūkst. Lt)</t>
  </si>
  <si>
    <t xml:space="preserve">- medžių (vnt.), </t>
  </si>
  <si>
    <t xml:space="preserve">- krūmų (vnt.), </t>
  </si>
  <si>
    <t>5.1.3.1. Padidinti suaugusiųjų bendrojo lavinimo ir neformaliojo švietimo paslaugų įvairovę</t>
  </si>
  <si>
    <t>Kultūros įstaigų lankytojų skaičius, tūkst. lankytojų</t>
  </si>
  <si>
    <t>211,6</t>
  </si>
  <si>
    <t>205,3</t>
  </si>
  <si>
    <t>4.5.</t>
  </si>
  <si>
    <t>4.6.</t>
  </si>
  <si>
    <t>4.7.</t>
  </si>
  <si>
    <t>4.8.</t>
  </si>
  <si>
    <t>4.9.</t>
  </si>
  <si>
    <t>Klaipėdos teritorinė darbo birža</t>
  </si>
  <si>
    <t>Lietuvos sveikatos informacijos centras</t>
  </si>
  <si>
    <t>1.1. VIZIJOS RODIKLIAI - palyginimas su didžiaisiais Lietuvos miestais ir šalies vidurkiu.</t>
  </si>
  <si>
    <t>Klaipėdos m. sav.</t>
  </si>
  <si>
    <t>Vilniaus m. sav.</t>
  </si>
  <si>
    <t>Kauno m. sav.</t>
  </si>
  <si>
    <t>Šiaulių m. sav.</t>
  </si>
  <si>
    <t>Lietuva</t>
  </si>
  <si>
    <t xml:space="preserve">Priemonių, skirtų mokytojams įgyti naujas kompetencijas, skaičius
</t>
  </si>
  <si>
    <t>Mokinių, besinaudojančių vienu kompiuteriu, skaičius</t>
  </si>
  <si>
    <t>Patvirtinta tyrimų ir vertinimo metodika</t>
  </si>
  <si>
    <t xml:space="preserve">Įgyvendintų ir paremtų renginių (projektų) skaičius </t>
  </si>
  <si>
    <t>Įsteigta institucija</t>
  </si>
  <si>
    <t xml:space="preserve">Parengtų ir patvirtintų esančių prie vandens gyvenamosios ir visuomeninės paskirties teritorijų  vystymo koncepcijų (detaliųjų planų), skaičius  </t>
  </si>
  <si>
    <t xml:space="preserve">2.1.2.3. Modernizuoti šiaurinės miesto dalies gatvių tinklą tiesiant Universiteto  g., rekonstruojant įvažiavimo kelią į Tauralaukį, Kretingos g. tęsinį nuo Panevėžio g. iki Liepojos pl., Utenos, Pakruojo, Radviliškio, Rokiškio g., Labrenciškių ir Tauralaukio gyvenviečių  gatves   </t>
  </si>
  <si>
    <t>Įrengtos gatvės (km)</t>
  </si>
  <si>
    <t>Besimokančių suaugusiųjų skaičius</t>
  </si>
  <si>
    <t>5.1.3.2. Plėtoti profesinio konsultavimo paslaugas ir  profesinio informavimo taškų tinklą</t>
  </si>
  <si>
    <t xml:space="preserve"> 3 prioritetas.  JŪRINIO MIESTO VYSTYMAS</t>
  </si>
  <si>
    <t>Restauruotų savivaldybės saugomų kultūros paveldo objektų  skaičius, procentas nuo bendro skaičiaus</t>
  </si>
  <si>
    <t>1.4.</t>
  </si>
  <si>
    <t>BVP, tenkantis vienam gyventojui apskrityje (mieste – kai bus pradėta skaičiuoti) (tūkst. Lt)</t>
  </si>
  <si>
    <t xml:space="preserve">BVP, tenkantis vienam gyventojui apskrityje, palyginti su šalies vidurkiu (proc.) </t>
  </si>
  <si>
    <t xml:space="preserve">Verslumo lygis (smulkių ir vidutinių įmonių  skaičius tūkstančiui gyventojų) </t>
  </si>
  <si>
    <t>Paviršinių vandenų kokybė (atitiktis ES Vandenų direktyvai 2000/60/EC, kurioje išskiriamos 5 vandens kokybės klasės - nuo labai geros iki labai blogos)</t>
  </si>
  <si>
    <t>2.21.</t>
  </si>
  <si>
    <t>2.22.</t>
  </si>
  <si>
    <t>2.23.</t>
  </si>
  <si>
    <t>Išleista nuotekų, iš viso (tūkst. kub. m/metus), iš jų:</t>
  </si>
  <si>
    <t>2.24.</t>
  </si>
  <si>
    <t>1 iš 7</t>
  </si>
  <si>
    <t>2.25.</t>
  </si>
  <si>
    <t xml:space="preserve">Įkurtų / atkurtų ir sunaikintų želdinių skaičiaus santykis:                                                              </t>
  </si>
  <si>
    <t xml:space="preserve">1234 / 1372 </t>
  </si>
  <si>
    <t>71562 / 75640</t>
  </si>
  <si>
    <t>Skirtų lėšų dydis (Lt)</t>
  </si>
  <si>
    <t>Paremtų meno žanrų suvestinė (skaičiais)</t>
  </si>
  <si>
    <t>Lietuvoje ir tarptautiniuose renginiuose pristatytų Klaipėdos kūrėjų meno projektų skaičius</t>
  </si>
  <si>
    <t>2.2.</t>
  </si>
  <si>
    <t>Nevykdytina veiksmų</t>
  </si>
  <si>
    <t xml:space="preserve">Nevykdytina veiksmų </t>
  </si>
  <si>
    <t>5.2.3.4. Parengti ir įdiegti miesto kilnojamųjų kultūros vertybių apskaitos ir stebėsenos tvarką</t>
  </si>
  <si>
    <t>Kasmetinės miesto vertybių apskaitos ir stebėsenos ataskaitos</t>
  </si>
  <si>
    <t>Patvirtinta miesto kilnojamųjų kultūros vertybių apskaitos tvarka</t>
  </si>
  <si>
    <t>Patvirtintas savivaldybei pavaldžių kultūros įstaigų pastatų, patalpų  ir įrenginių modernizavimo planas</t>
  </si>
  <si>
    <t>5.14.</t>
  </si>
  <si>
    <t>5.15.</t>
  </si>
  <si>
    <t>5.16.</t>
  </si>
  <si>
    <t>Paremta DNSB ( tūkst. Lt)</t>
  </si>
  <si>
    <t>Atlikta tikrinimų</t>
  </si>
  <si>
    <t>Organizuota apklausų</t>
  </si>
  <si>
    <t>1. Vizijos rodikliai; palyginimas su didžiaisiais Lietuvos miestais ir šalies vidurkiu.</t>
  </si>
  <si>
    <r>
      <t xml:space="preserve">2. Prioritetų rodikliai; </t>
    </r>
    <r>
      <rPr>
        <sz val="12"/>
        <rFont val="Times New Roman"/>
        <family val="1"/>
      </rPr>
      <t>palyginimas su didžiaisiais Lietuvos miestais ir šalies vidurkiu.</t>
    </r>
  </si>
  <si>
    <t>Atlikti hidrogeologiniai tyrimai</t>
  </si>
  <si>
    <t>5.1.4.7. Užtikrinti savivaldybės ugdymo įstaigų aprūpinimą baldais, atitinkančiais higienos normas ir aprūpinimo standartus</t>
  </si>
  <si>
    <t>22 ir 33</t>
  </si>
  <si>
    <t>376/707</t>
  </si>
  <si>
    <t>2651/632</t>
  </si>
  <si>
    <t>parko vystymo priemonių planas;</t>
  </si>
  <si>
    <t>Parengti planavimo dokumentai</t>
  </si>
  <si>
    <t>Pritrauktų investuotojų skaičius</t>
  </si>
  <si>
    <t>Pastatytas laisvalaikio ir pramogų centras</t>
  </si>
  <si>
    <t>Prijungtų prie jų sanitarinių mazgų skaičius</t>
  </si>
  <si>
    <t>3.2.1.9. Įgyvendinti Klaipėdos m. savivaldybės tarybos 2005-12-22 sprendimu Nr. T2-394 patvirtintą Klaipėdos miesto viešųjų tualetų išdėstymo schemą – specialųjį planą</t>
  </si>
  <si>
    <t xml:space="preserve">Atnaujintų, įrengtų stacionarių ir kilnojamųjų tualetų skaičius </t>
  </si>
  <si>
    <t xml:space="preserve">Įregistruotų, įrengtų sanitarinių mazgų skaičius </t>
  </si>
  <si>
    <t>Į vieną tinklą sujungtų sistemų dalis zonoje (%)</t>
  </si>
  <si>
    <t>3.2.2 uždavinys. Išplėsti turizmo paslaugų ir renginių įvairovę ir pagerinti kokybę</t>
  </si>
  <si>
    <t>Parengta galimybių studija</t>
  </si>
  <si>
    <t xml:space="preserve">Parengtų programų skaičius </t>
  </si>
  <si>
    <t xml:space="preserve">Paremtų iniciatyvų ir projektų skaičius </t>
  </si>
  <si>
    <t>Modernizuotų įstaigų skaičius</t>
  </si>
  <si>
    <t xml:space="preserve">Vienam mokiniui skiriamų individualaus ugdymo(si)  valandų skaičius
</t>
  </si>
  <si>
    <t>1,5 ÷ 7</t>
  </si>
  <si>
    <t xml:space="preserve">Miesto ūkio depart. Aplinkos kokybės sk. </t>
  </si>
  <si>
    <t>Miesto ūkio depart. Aplinkos kokybės sk.</t>
  </si>
  <si>
    <t>&lt;1</t>
  </si>
  <si>
    <t>0</t>
  </si>
  <si>
    <t>patenkinama</t>
  </si>
  <si>
    <t>gera</t>
  </si>
  <si>
    <t>2.1.</t>
  </si>
  <si>
    <t>Klaipėdos LEZ valdymo bendrovė</t>
  </si>
  <si>
    <t>5.17.</t>
  </si>
  <si>
    <t xml:space="preserve">Galimybė e. bilietu atsiskaityti už automobilių laikymą </t>
  </si>
  <si>
    <t>Priimti teisės aktai dėl kultūrinių paslaugų kompensavimo mažas pajamas turintiems gyventojams</t>
  </si>
  <si>
    <t>Kompensuojamų lėšų dydis (Lt)</t>
  </si>
  <si>
    <t>5.1.4.8. Bendrojo lavinimo mokyklose atnaujinti ar įrengti gamtos ir technologijų kabinetus ir laboratorijas</t>
  </si>
  <si>
    <t>Įrengtų ar atnaujintų kabinetų ir laboratorijų skaičius</t>
  </si>
  <si>
    <t>Ištirta teritorijų, akvatorijų</t>
  </si>
  <si>
    <t>Nesutvarkytų pastatų skaičius</t>
  </si>
  <si>
    <t xml:space="preserve">3.3.2.3. Siekiant pagerinti miesto vizualinį vaizdą bei diegiant bendrą jūrinį stilių miesto apipavidalinimo objektuose:
- parengti ir įgyvendinti miesto mažųjų architektūros formų ir įrangos kompleksinį projektą;
- parengti ir įgyvendinti miesto šventinio papuošimo sistemos ir įrangos 
kompleksinį projektą;
- parengti ir įgyvendinti miesto vizualinės informacijos priemonių sisteminio išsidėstymo projektą </t>
  </si>
  <si>
    <t>Parengti projektai</t>
  </si>
  <si>
    <t>Įrengtų mažosios architektūros objektų skaičius</t>
  </si>
  <si>
    <t>Įrengtų vizualinės informacijos priemonių skaičius</t>
  </si>
  <si>
    <t>3.3.2.4. Atnaujinti esamus ir įrengti naujus gėlynus gyvenamuosiuose rajonuose bei miesto teritorijoje esančiuose parkuose ir skveruose; diegti priemones, skatinančias miesto gyventojus apželdinti privačią gyvenamąją aplinką (sodybas, kiemus, balkonus)</t>
  </si>
  <si>
    <t>Įdiegtų priemonių, skatinančių gyventojus apželdinti  gyvenamąją aplinką, skaičius</t>
  </si>
  <si>
    <t xml:space="preserve">3.3.2.5. Atlikti fontanų būklės inventorizaciją, parengti techninius projektus ir juos rekonstruoti
</t>
  </si>
  <si>
    <t>Darbų priėmimo-perdavimo aktų skaičius</t>
  </si>
  <si>
    <t>3.3.2.6. Restauruoti savivaldybės saugomus kultūros paveldo objektus</t>
  </si>
  <si>
    <t>3.3.2.7. Sutvarkyti Senamiesčio ir istorinės miesto dalies reprezetacinių viešųjų erdvių (Teatro, Turgaus, Atgimimo aikščių, Ferdinando ir kitų skverų) infrastruktūrą pritaikant jas turizmo reikmėms bei masiniams renginiams</t>
  </si>
  <si>
    <t xml:space="preserve"> Sutvarkytos aikštės, skaičius</t>
  </si>
  <si>
    <t>3,9</t>
  </si>
  <si>
    <t>5.22.</t>
  </si>
  <si>
    <t>Įkurtas delfinų terapijos centras</t>
  </si>
  <si>
    <t>Rekonstruota / įrengta tinklų (km)</t>
  </si>
  <si>
    <t xml:space="preserve">Bendrai organizuotų  renginių ir projektų / akcijų sk. </t>
  </si>
  <si>
    <t xml:space="preserve">1.3.2.1. Atlikti apklausas, skirtas nustatyti savivaldybės, jos įstaigų ir įmonių teikiamų viešųjų paslaugų vartotojų poreikių patenkinimo lygį (indeksą); remiantis apklausų rezultatais nustatyti tobulintinas veiklos sritis   </t>
  </si>
  <si>
    <t>Vertinimų rezultatai, jų palyginamoji dinamika</t>
  </si>
  <si>
    <t>KLAIPĖDOS MIESTO PLĖTROS STRATEGINIO PLANO ĮGYVENDINIMO 2011 M. ATASKAITA</t>
  </si>
  <si>
    <t>2011</t>
  </si>
  <si>
    <t>-2,6</t>
  </si>
  <si>
    <t>-3,7</t>
  </si>
  <si>
    <t>Būklė 2011 metais</t>
  </si>
  <si>
    <t>2943,58</t>
  </si>
  <si>
    <t>2010,17</t>
  </si>
  <si>
    <t>2367,55</t>
  </si>
  <si>
    <t>2662,58</t>
  </si>
  <si>
    <t>2987,22</t>
  </si>
  <si>
    <t>patenkin.</t>
  </si>
  <si>
    <r>
      <t>n.d.</t>
    </r>
    <r>
      <rPr>
        <vertAlign val="superscript"/>
        <sz val="11"/>
        <rFont val="Times New Roman"/>
        <family val="1"/>
      </rPr>
      <t>7</t>
    </r>
  </si>
  <si>
    <t>Socialinės infrastruktūros priežiūros skyriaus Butų ir energetikos poskyris</t>
  </si>
  <si>
    <t>Socialinės infrastruktūros priežiūros skyriaus Socialinės infrastruktūros poskyris</t>
  </si>
  <si>
    <t>UAB „Gatvių apšvietimas“, Miesto tvarkymo sk.,  Turto sk.</t>
  </si>
  <si>
    <t>RPD - Regioninės plėtros departamentas prie VRM</t>
  </si>
  <si>
    <t>Klaipėdos apsk. VPK Eismo priežiūros skyrius</t>
  </si>
  <si>
    <t xml:space="preserve">Bendras gatvių tankis  (km/kv. km)  </t>
  </si>
  <si>
    <t xml:space="preserve">Vežta keleivių miesto visuomeniniu transportu (mln.) </t>
  </si>
  <si>
    <t>AB „Klaipėdos vanduo“, Statybos ir infrastruktūros plėtros sk.</t>
  </si>
  <si>
    <t xml:space="preserve">Priimta eksploatacijai apšvietimo linijų (km) </t>
  </si>
  <si>
    <t xml:space="preserve">Jūrinių tyrimų centras
</t>
  </si>
  <si>
    <t>43,6/56,4</t>
  </si>
  <si>
    <r>
      <t>* Žalieji plotai, tenkantys vienam gyventojui – 255 m</t>
    </r>
    <r>
      <rPr>
        <vertAlign val="superscript"/>
        <sz val="11"/>
        <rFont val="Times New Roman"/>
        <family val="1"/>
      </rPr>
      <t>2</t>
    </r>
    <r>
      <rPr>
        <sz val="11"/>
        <rFont val="Times New Roman"/>
        <family val="1"/>
      </rPr>
      <t xml:space="preserve"> (4536 ha / 177 812 gyv.)</t>
    </r>
  </si>
  <si>
    <t>Veiksmas pripažintas netekusiu galios 2011-09-22 KMT sprendimu Nr. T2-267</t>
  </si>
  <si>
    <t>LIBIS įdiegta</t>
  </si>
  <si>
    <r>
      <t>2,3</t>
    </r>
    <r>
      <rPr>
        <sz val="10"/>
        <rFont val="Times New Roman"/>
        <family val="1"/>
      </rPr>
      <t xml:space="preserve"> (iš jų 2,1 km sav.)</t>
    </r>
  </si>
  <si>
    <t>9,3 (iš jų 1,3 km saviv.)</t>
  </si>
  <si>
    <t>11 (iš jų 1,2 km saviv.)</t>
  </si>
  <si>
    <t>6,3 (įrengė saviv.)</t>
  </si>
  <si>
    <t>617/1457</t>
  </si>
  <si>
    <t>2794/1319</t>
  </si>
  <si>
    <t>34708/12137</t>
  </si>
  <si>
    <t>Organizuotų moderniojo šokio festivalių dalyvių sk.</t>
  </si>
  <si>
    <t>Organizuotų moderniojo šokio festivaliuose  dalyvavusių šalių sąrašas</t>
  </si>
  <si>
    <t>Sutartis nesudaryta</t>
  </si>
  <si>
    <t>Priemonės įtraukiamos į įstaigos Strateginius veiklos planus</t>
  </si>
  <si>
    <r>
      <t xml:space="preserve">30 </t>
    </r>
    <r>
      <rPr>
        <vertAlign val="superscript"/>
        <sz val="11"/>
        <rFont val="Times New Roman"/>
        <family val="1"/>
      </rPr>
      <t>1</t>
    </r>
  </si>
  <si>
    <r>
      <t xml:space="preserve">49 </t>
    </r>
    <r>
      <rPr>
        <vertAlign val="superscript"/>
        <sz val="11"/>
        <rFont val="Times New Roman"/>
        <family val="1"/>
      </rPr>
      <t>1</t>
    </r>
  </si>
  <si>
    <r>
      <t xml:space="preserve">67 </t>
    </r>
    <r>
      <rPr>
        <vertAlign val="superscript"/>
        <sz val="11"/>
        <rFont val="Times New Roman"/>
        <family val="1"/>
      </rPr>
      <t>1</t>
    </r>
  </si>
  <si>
    <t xml:space="preserve">1,89 - 3,72 </t>
  </si>
  <si>
    <t>Mokinių, užėmusių prizines vietas dalyko olimpiadose (miesto ir šalies) skaičius</t>
  </si>
  <si>
    <r>
      <t>nuo 2011 m. skaičiuojamas plotas (m</t>
    </r>
    <r>
      <rPr>
        <vertAlign val="superscript"/>
        <sz val="9"/>
        <rFont val="Times New Roman"/>
        <family val="1"/>
      </rPr>
      <t xml:space="preserve">2 </t>
    </r>
    <r>
      <rPr>
        <sz val="9"/>
        <rFont val="Times New Roman"/>
        <family val="1"/>
      </rPr>
      <t>vienam mokiniui)</t>
    </r>
  </si>
  <si>
    <t>Vidutiniškai viename informavimo taške suteiktų konsultacijų skaičius</t>
  </si>
  <si>
    <t>5 ÷ 20</t>
  </si>
  <si>
    <t>Įvyko konkursas</t>
  </si>
  <si>
    <t xml:space="preserve">  -</t>
  </si>
  <si>
    <t>Neformaliojo ugdymo paslaugų kokybės vertinimo rezultatai (įvertintų įstaigų sk.)</t>
  </si>
  <si>
    <t>vyko derinimo procedūros</t>
  </si>
  <si>
    <t>Įvykdyta veiksmų</t>
  </si>
  <si>
    <t>4.1.1.1. Skatinti daugiabučių namų savininkų bendrijų (DNSB) kūrimąsi: kompensuoti dalį DNSB įstatų registravimo mokesčio, rengti konsultacinius susirinkimus ir seminarus, leisti informacinius lankstinukus apie galimybes gauti paramą</t>
  </si>
  <si>
    <t>Sukurta bendrijų (vnt./metus)</t>
  </si>
  <si>
    <t>Skirta biudžeto lėšų DNSB (Lt)</t>
  </si>
  <si>
    <t>Surengta seminarų, išleista informacinių lankstinukų ir leidinių</t>
  </si>
  <si>
    <t>30000 vnt. lankstinukų</t>
  </si>
  <si>
    <t>4.1.1.2. Skatinti DNSB samdyti atestuotus administratorius bei pastatų konstrukcijų prižiūrėtojus</t>
  </si>
  <si>
    <t>Bendrijų, pasamdžiusių atestuotus administratorius ir pastatų konstrukcijų prižiūrėtojus, skaičius</t>
  </si>
  <si>
    <t>4.1.1.3. Parengti daugiabučių namų centrinio šildymo sistemų rekonstravimo (įrengiant automatizuotą, nepriklausomą sistemą) dalinio finansavimo kartu su gyventojais tvarką; šiuo klausimu teikti informaciją gyventojams.</t>
  </si>
  <si>
    <t>Patvirtinta tvarka</t>
  </si>
  <si>
    <r>
      <t>4.1.1.4.</t>
    </r>
    <r>
      <rPr>
        <b/>
        <sz val="10"/>
        <rFont val="Times New Roman"/>
        <family val="1"/>
      </rPr>
      <t xml:space="preserve">  </t>
    </r>
    <r>
      <rPr>
        <sz val="10"/>
        <rFont val="Times New Roman"/>
        <family val="1"/>
      </rPr>
      <t xml:space="preserve">Parengti ir įgyvendinti priemones, skatinančias DNSB ir daugiabučių namų administratorius aktyviau įsijungti į daugiabučių namų modernizavimo procesus </t>
    </r>
  </si>
  <si>
    <t>Paremta DNSB (tūkst. Lt)</t>
  </si>
  <si>
    <r>
      <t xml:space="preserve">4.1.1.5.  </t>
    </r>
    <r>
      <rPr>
        <sz val="10"/>
        <rFont val="Times New Roman"/>
        <family val="1"/>
      </rPr>
      <t xml:space="preserve">Organizuoti tikrinimus bei gyventojų apklausas siekiant nustatyti, kaip  daugiabučių namų  administratoriai ir DNSB atlieka gyvenamųjų namų bendrojo naudojimo objektų priežiūros funkcijas;  parengti ir įgyvendinti priemones, leidžiančias kontroliuoti administratorių darbą ir sudarančias galimybę nutraukti sutartis </t>
    </r>
  </si>
  <si>
    <t>~700</t>
  </si>
  <si>
    <t>4.1.1.6. Parengti esamų daugiabučių gyvenamųjų namų kvartalų ir teritorijų detaliuosius planus, priskirti ir suformuoti žemės sklypus</t>
  </si>
  <si>
    <t>Parengta ir patvirtinta detaliųjų planų</t>
  </si>
  <si>
    <t>4.1.1.7. Parengti daugiabučių namų konstrukcijų avarinės būklės likvidavimo dalinio finansavimo kartu su gyventojais tvarką; šiuo klausimu teikti informaciją gyventojams</t>
  </si>
  <si>
    <t>1. Patvirtinta tvarka</t>
  </si>
  <si>
    <t>2. Įgyvendintų informacinių priemonių sąrašas</t>
  </si>
  <si>
    <t>4.1.1.8.  Paruošti tipinius kartotinių daugiabučių gyvenamųjų namų modernizavimo projektų variantus, kuriuose, išlaikant vieningą architektūrinį stilių, būtų numatytos renovacijos darbų medžiagos, preliminarūs darbų tempai, kaštai ir finansavimo šaltiniai</t>
  </si>
  <si>
    <t>Paruošta projektų variantų</t>
  </si>
  <si>
    <t>4.1.1.9. Supaprastinti gyventojų atsiskaitymą už komunalines paslaugas</t>
  </si>
  <si>
    <t>Įvesta bendra atsiskaitymo sistema</t>
  </si>
  <si>
    <t>4.1.2 uždavinys. Humanizuoti gyvenamųjų rajonų aplinką</t>
  </si>
  <si>
    <t xml:space="preserve">4.1.2.1.  Rengiant gyvenamųjų kvartalų detaliuosius planus, neužstatytose teritorijose tarp gyvenamųjų namų pirmiausia numatyti vaikų žaidimo aikšteles, poilsio ir želdynų, tylos zonas, automobilių stovėjimo aikšteles </t>
  </si>
  <si>
    <t>Įrengta vaikų žaidimo aikštelių</t>
  </si>
  <si>
    <t>Įrengta automobilių stovėjimo aikštelių</t>
  </si>
  <si>
    <t>Detaliųjų planų su tylos zonomis skaičius</t>
  </si>
  <si>
    <t>4.1.2.2. Spręsti automobilių laikymo daugiabučių namų kvartaluose problemą: bendradarbiaujant su gyventojais praplėsti įvažiavimus į kiemus bei mašinų laikymo aikšteles; sudaryti sąlygas gyventojams  supaprastinta tvarka praplėsti automobilių laikymo aikšteles</t>
  </si>
  <si>
    <t>Parengta tvarka</t>
  </si>
  <si>
    <t>Suremontuota kiemų dangos (iš viso kiemų, kv. m)</t>
  </si>
  <si>
    <t>Praplėsta stovėjimo aikštelių</t>
  </si>
  <si>
    <t>Skirta biudžeto lėšų (tūkst. Lt)</t>
  </si>
  <si>
    <t xml:space="preserve">4.1.2.3. Remontuoti esamas ir įrengti naujas vaikų žaidimų aikšteles gyvenamuosiuose kvartaluose ir viešosiose erdvėse  </t>
  </si>
  <si>
    <t>Atnaujinta, įrengta naujų vaikų žaidimo aikštelių</t>
  </si>
  <si>
    <t xml:space="preserve">4.1.2.4. Atnaujinti esamas ir įrengti naujas šunų vedžiojimo aikšteles numatytose vietose </t>
  </si>
  <si>
    <t>Naujų aikštelių skaičius</t>
  </si>
  <si>
    <t>Sutvarkytų aikštelių skaičius</t>
  </si>
  <si>
    <t>4.1.2.5. Įrengti naminių gyvūnų kapines</t>
  </si>
  <si>
    <t>Savivaldybės tarybos sprendimas dėl kapinių įrengimo; įrengtos kapinės</t>
  </si>
  <si>
    <t>4.1.2.6. Pritaikyti gyvenamąją aplinką ir viešąsias erdves neįgaliųjų poreikiams</t>
  </si>
  <si>
    <t>Neįgaliesiems pritaikytų butų ir vietų (nuvažiavimų ir pan.) skaičius</t>
  </si>
  <si>
    <t xml:space="preserve">Neįgaliesiems lankytis pritaikytų savivaldybės biudžetinių ir viešųjų įstaigų skaičius </t>
  </si>
  <si>
    <t>4.1.3 uždavinys. Vykdyti subalansuotą ir racionalią naujo būsto plėtrą</t>
  </si>
  <si>
    <r>
      <t xml:space="preserve">4.1.3.1. </t>
    </r>
    <r>
      <rPr>
        <sz val="10"/>
        <rFont val="Times New Roman"/>
        <family val="1"/>
      </rPr>
      <t xml:space="preserve"> Planuoti teritorijas daugiaaukštei ir mažaaukštei gyvenamajai statybai netankinant esamų gyvenamųjų teritorijų užstatymo, skatinant gyvenamąją statybą apleistuose ir buvusiuose pramonės rajonuose</t>
    </r>
  </si>
  <si>
    <t xml:space="preserve">Teritorijų, kurioms patvirtinti detalieji planai plotas, ha </t>
  </si>
  <si>
    <t>Planuojamas žemės sklypų užstatymo tankumas (tūkst. kv. m)</t>
  </si>
  <si>
    <t>1-am gyventojui tenkantis gyvenamasis plotas (kv. m)</t>
  </si>
  <si>
    <t>4.1.3.2.  Teritorinio planavimo dokumentuose naujai planuojamuose ir esamuose gyvenamuosiuose kvartaluose suformuoti savivaldybės bendriesiems poreikiams reikalingus sklypus ir įregistruoti juos savivaldybės vardu kaip reikalingus bendruomenei plotus</t>
  </si>
  <si>
    <t xml:space="preserve">Įregistruotų sklypų skaičius </t>
  </si>
  <si>
    <t>Rezervuota sklypų socialinės infrastruktūros objektų statybai (vnt.)</t>
  </si>
  <si>
    <t>4.1.3.3. Inicijuoti kolektyvinių sodų bendrijų (pirmiausia esančių arčiausia miesto centro), kuriose įmanoma išplėtoti reikalingą infrastruktūrą, pertvarkymą į gyvenamuosius kvartalus</t>
  </si>
  <si>
    <t>Pertvarkytų kolektyvinių sodų bendrijų, skaičius ir dydis (ha)</t>
  </si>
  <si>
    <t>4.1.4 uždavinys. Aprūpinti būstu socialiai remtinus ir mažas pajamas gaunančius gyventojus,  gerinti ir prižiūrėti socialinio būsto fondą</t>
  </si>
  <si>
    <t>4.1.4.1. Siekiant patenkinti socialinio būsto poreikį, padidinti savivaldybės butų fondą</t>
  </si>
  <si>
    <t>Gavusių būstą laukimo eilėje laikas (metais)</t>
  </si>
  <si>
    <t>Asmenų, šeimų, pageidaujančių išsinuomoti socialinį būstą, skaičius</t>
  </si>
  <si>
    <t>Apgyvendintų asmenų, šeimų skaičius</t>
  </si>
  <si>
    <t>Nupirkta socialinio būsto (butų skaičius)</t>
  </si>
  <si>
    <t>Nupirkta socialinio būsto (plotas kv. m)</t>
  </si>
  <si>
    <t>Pastatyta socialinio būsto (butų skaičius)</t>
  </si>
  <si>
    <t>Pastatyta socialinio būsto ( plotas)</t>
  </si>
  <si>
    <t>4.1.4.2. Rezervuoti inžineriškai parengtus sklypus socialinio būsto statybai</t>
  </si>
  <si>
    <t xml:space="preserve">Rezervuotų sklypų skaičius </t>
  </si>
  <si>
    <t>Rezervuotų sklypų plotas (ha)</t>
  </si>
  <si>
    <t>4.1.4.3. Gerinti savivaldybei priklausančio socialinio būsto nuomos administravimą siekiant sumažinti įsiskolinimus už nuomą bei pagerinti nuomojamo būsto fizinę būklę</t>
  </si>
  <si>
    <t>Surinkta nuomos mokesčių (tūkst. Lt)</t>
  </si>
  <si>
    <t>Įsiskolinimo lygis (proc.)</t>
  </si>
  <si>
    <t xml:space="preserve">Suremontuotų savivaldybės butų, skaičius </t>
  </si>
  <si>
    <t>Suremontuotų savivaldybės butų plotas (kv. m)</t>
  </si>
  <si>
    <t>Skirta lėšų remonto darbams (Lt)</t>
  </si>
  <si>
    <t>4.2.1.1. Teikti sociokultūrines paslaugas senyvo amžiaus asmenims skirtinguose miesto rajonuose (keturiuose)</t>
  </si>
  <si>
    <t>Tarybos sprendimai dėl dienos centrų arba bendruomenės namų senyvo amžiaus asmenims steigimo</t>
  </si>
  <si>
    <t>Senyvo amžiaus žmonių, gaunančių sociokultūrines paslaugas, skaičius (asmenų)</t>
  </si>
  <si>
    <t>~1500</t>
  </si>
  <si>
    <t>4.2.1.2.  Plėtoti specialiojo transporto paslaugų teikimą socialinių paslaugų gavėjams, neįgaliųjų nevyriausybinėms organizacijoms</t>
  </si>
  <si>
    <t>Gavusių specialiojo transporto paslaugas asmenų  sk.</t>
  </si>
  <si>
    <t>Gavusių spec. transporto paslaugas organizacijų sk.</t>
  </si>
  <si>
    <t>4.2.1.3.  Inicijuoti socialinių įmonių, kuriose galėtų dirbti neįgalūs, sutrikusio intelekto suaugusieji, sergantys psichikos ligomis, žmonės su fizine negalia ir rizikos grupių asmenys, steigimą</t>
  </si>
  <si>
    <t>Socialinių įmonių skaičius</t>
  </si>
  <si>
    <t>Darbo vietų jose skaičius</t>
  </si>
  <si>
    <t>4.2.1.4.  Telkti nevyriausybines organizacijas darbui teikiant pagalbą žmonėms, patiriantiems socialinę atskirtį</t>
  </si>
  <si>
    <t>Suteikusių (teikiančių) pagalbą NVO skaičius</t>
  </si>
  <si>
    <t xml:space="preserve">Lėšų, skirtų  biudžetinėms savivaldybės įstaigoms vykdyti šią veiklą, dydis (tūkst. Lt) </t>
  </si>
  <si>
    <t xml:space="preserve">Lėšų, skirtų  NVO vykdyti šią veiklą, dydis (tūkst. Lt) </t>
  </si>
  <si>
    <t xml:space="preserve">4.2.1.5.  Užtikrinti socialiai remtinų asmenų (šeimų) galimybę gauti nemokamą maitinimą, organizuojamą atsižvelgiant į jų savarankiškumą ir pageidavimus (maitinimo įstaigose, namuose, gaunant maisto talonus, gaunat sauso maisto davinius) </t>
  </si>
  <si>
    <t>Asmenų, gaunančių nemokamą maitinimą, skaičius per metus</t>
  </si>
  <si>
    <t>Jų dalis nuo visų socialiai remtinų asmenų, pareiškusių norą gauti nemokamą maitinimą, skaičiaus (%)</t>
  </si>
  <si>
    <t xml:space="preserve">4.2.2 uždavinys. Didinti socialinės priežiūros paslaugų aprėptį ir institucinį prieinamumą
</t>
  </si>
  <si>
    <t>4.2.2.1.  Pradėti teikti auginančioms vaikus su negalia šeimoms socialinių įgūdžių ugdymo ir palaikymo paslaugas jų namuose ar nestacionarioje socialinių paslaugų įstaigoje</t>
  </si>
  <si>
    <t>Socialinių įgūdžių ugdymo ir palaikymo paslaugas namuose ar nestacionarioje socialinių paslaugų įstaigoje gaunančių vaikų su negalia ir juos auginančių šeimų metinis skaičius</t>
  </si>
  <si>
    <t xml:space="preserve">Jų dalis nuo visų vaikų su negalia, kuriems yra teiktinos tokios paslaugos, skaičiaus (%) </t>
  </si>
  <si>
    <t>4.2.2.2. Išplėsti  BĮ Klaipėdos miesto vaiko krizių centro laikinos globos grupę vaikams iš socialinės rizikos šeimų</t>
  </si>
  <si>
    <t>Vaikų, kuriems suteiktos paslaugos Klaipėdos miesto šeimos ir vaiko gerovės centre, skaičius</t>
  </si>
  <si>
    <t xml:space="preserve">2. Klaipėdos miesto šeimos ir vaiko gerovės centro laikinos globos grupėje dirbančio personalo skaičius </t>
  </si>
  <si>
    <t xml:space="preserve">4.2.2.3. Padidinti  BĮ Klaipėdos miesto vaiko krizių centre teikiamų paslaugų apimtį, vykdant socialinės rizikos šeimų priežiūrą  </t>
  </si>
  <si>
    <t>Rizikos šeimų, kurioms suteiktos paslaugos Vaiko krizių centre (BĮ Klaipėdos miesto šeimos ir vaiko gerovės centre), skaičius</t>
  </si>
  <si>
    <t>Vaiko krizių centro personalo skaičius (etatų skaičius)</t>
  </si>
  <si>
    <t xml:space="preserve">4.2.2.4.  Teikti socialinės priežiūros paslaugas socialinės rizikos vaikams skirtinguose miesto rajonuose perkant tokias paslaugas arba steigiant vaikų dienos centrus (BĮ Klaipėdos miesto vaiko krizių centro padalinius) esamų institucijų patalpose ar statant naują pastatą  </t>
  </si>
  <si>
    <t>Tarybos sprendimai dėl vaikų dienos centrų socialinės rizikos vaikams bendrojo lavinimo mokyklose įkūrimo</t>
  </si>
  <si>
    <t>Vaikų, gaunančių socialinės priežiūros paslaugas bendrojo lavinimo mokyklose, skaičius</t>
  </si>
  <si>
    <t>4.2.2.5.  Išplėtoti socialines paslaugas moterims, patyrusioms smurtą šeimoje, moterims bei merginoms, nukentėjusioms nuo prekybos žmonėmis ir prostitucijos</t>
  </si>
  <si>
    <t>Suteiktų konsultacijų, tarpininkavimo ir atstovavimo atvejų skaičius</t>
  </si>
  <si>
    <t>Moterų, gavusių socialines paslaugas, skaičius</t>
  </si>
  <si>
    <t>Tarybos sprendimas dėl savarankiško gyvenimo namų įsteigimo</t>
  </si>
  <si>
    <t xml:space="preserve">4.2.2.7. Inicijuoti grupinio gyvenimo namų įsteigimą  (vaikams, likusiems be tėvų globos, socialinės rizikos vaikams, senyvo amžiaus asmenims, suaugusiems asmenims su negalia). </t>
  </si>
  <si>
    <t xml:space="preserve">Tarybos sprendimai dėl grupinio gyvenimo namų įsteigimo </t>
  </si>
  <si>
    <t>4.2.2.8. Didinti pagalbos į namus  sutrikusios psichikos bei senyvo amžiaus asmenims  aprėptį</t>
  </si>
  <si>
    <t>Savo namuose gaunančių socialinės priežiūros paslaugas sutrikusios psichikos bei pagyvenusio amžiaus asmenų skaičius</t>
  </si>
  <si>
    <t>Jų dalis nuo visų sutrikusios psichikos bei pagyvenusių asmenų, kuriems teiktinos socialinės priežiūros paslaugos jų namuose, skaičiaus (%)</t>
  </si>
  <si>
    <t xml:space="preserve">4.2.2.9. Plėtoti socialinės priežiūros paslaugas socialinės rizikos suaugusiems asmenims ir jų šeimoms, perkant šias paslaugas ir (arba) steigiant krizių centrus socialinės rizikos suaugusiems asmenims
</t>
  </si>
  <si>
    <t>Socialinės rizikos suaugusių asmenų, gaunančių socialinės priežiūros paslaugas, skaičius</t>
  </si>
  <si>
    <t>4.2.2.10.  Užtikrinti, kad savivaldybės biudžetinių socialinių paslaugų įstaigos būtų laiku aprūpinamos reikiama įranga ir inventoriumi, jų patalpos atitiktų higienos normas</t>
  </si>
  <si>
    <t>Savivaldybės biudžetinių socialinių paslaugų įstaigų pateiktų paraiškų dėl įrangos ir inventoriaus įsigijimo (atnaujinimo) skaičius ir patenkintų paraiškų skaičius</t>
  </si>
  <si>
    <t>Savivaldybės socialinių paslaugų BĮ, kurių patalpos neatitinka higieninių normų, skaičius</t>
  </si>
  <si>
    <t>Įstaigų, kurių patalpos naujai suremontuotos, skaičius</t>
  </si>
  <si>
    <t>4.2.2.11. Įkurti alternatyvų laisvės atėmimui bausmę atliekančių nepilnamečių dienos centrą</t>
  </si>
  <si>
    <t>Įsteigtas dienos centras</t>
  </si>
  <si>
    <t>Centrą lankančių nepilnamečių skaičius</t>
  </si>
  <si>
    <t>4.2.3.1.  Išplėtoti dienos socialinės globos paslaugas nepakankamai savarankiškiems senyvo amžiaus žmonėms perkant tokias paslaugas ir (arba) steigiant senyvo amžiaus žmonių dienos socialinės globos centrą</t>
  </si>
  <si>
    <t>projektuojama</t>
  </si>
  <si>
    <t>Senyvo amžiaus asmenų, gaunančių dienos socialinės globos paslaugas, skaičius</t>
  </si>
  <si>
    <t>4.2.3.2. Išplėtoti dienos socialinės globos paslaugas vaikams su negalia, perkant tokias paslaugas ir (arba) steigiant tokių vaikų dienos socialinės globos centrą (centrus)</t>
  </si>
  <si>
    <t>Vaikų su negalia, gaunančių dienos socialinės globos paslaugas, skaičius</t>
  </si>
  <si>
    <t xml:space="preserve">Jų dalis nuo visų vaikų su negalia, kuriems yra teiktinos tokios  paslaugos, skaičiaus (%) </t>
  </si>
  <si>
    <t>4.2.3.3. Išplėsti dienos socialinės globos paslaugas asmenims su proto negalia steigiant  Neįgaliųjų dienos užimtumo centro „Klaipėdos lakštutė“ filialus</t>
  </si>
  <si>
    <t xml:space="preserve">Skirtos patalpos BĮ Neįgaliųjų dienos užimtumo centrui „Klaipėdos lakštutė“, vietų skaičius, etatų skaičius </t>
  </si>
  <si>
    <t xml:space="preserve">4.2.3.4. Išplėtoti dienos socialinės globos paslaugas sutrikusios psichikos suaugusiems asmenims, perkant tokias paslaugas  ir (arba) steigiant tokių asmenų dienos socialinės globos centrą, centrus   </t>
  </si>
  <si>
    <t>Sutrikusios psichikos  suaugusių asmenų, gaunančių dienos socialinės globos paslaugas, skaičius</t>
  </si>
  <si>
    <t>Jų dalis nuo visų sutrikusios psichikos  asmenų, kuriems yra teiktinos tokios  paslaugos, skaičiaus (%)</t>
  </si>
  <si>
    <t>4.2.3.5. Išplėtoti dienos socialinės globos paslaugas asmenims su fizine negalia, perkant tokias paslaugas ir (arba) steigiant tokių asmenų dienos socialinės globos centrą, centrus</t>
  </si>
  <si>
    <t>Asmenų su fizine negalia, gaunančių dienos socialinės globos paslaugas, skaičius</t>
  </si>
  <si>
    <t>Jų dalis nuo visų asmenų su fizine negalia, kuriems yra teiktinos tokios  paslaugos, skaičiaus (%)</t>
  </si>
  <si>
    <t>4.2.3.6. Išplėtoti ilgalaikės globos paslaugas seniems  neįgaliems asmenims (statant naują įstaigą arba perkant ilgalaikės globos paslaugą)</t>
  </si>
  <si>
    <t>Senų ir neįgalių asmenų, gaunančių globos paslaugas, skaičius</t>
  </si>
  <si>
    <t>Jų dalis nuo visų senų ir neįgalių asmenų, kuriems teiktinos tokios paslaugos, skaičius</t>
  </si>
  <si>
    <t>4.3 tikslas. Gerinti sveikatos priežiūros organizavimo kokybę ir paslaugų prieinamumą</t>
  </si>
  <si>
    <t>4.3.1.1.  Parengti ir įdiegti sveikatos priežiūros paslaugų prieinamumo ir kokybės stebėsenos bei kontrolės sistemą</t>
  </si>
  <si>
    <t>Stebėsenos ataskaitos</t>
  </si>
  <si>
    <t>Sukurta SPC  pasiskirstymo savivaldybės teritorijoje duomenų bazė</t>
  </si>
  <si>
    <t>Lovų dienos stacionaruose skaičiaus dinamika</t>
  </si>
  <si>
    <t xml:space="preserve">4.3.1.2.  Atsižvelgiant į esamą situaciją ir poreikį,
remti sveikatos priežiūros paslaugas nustatytų kategorijų gyventojams
</t>
  </si>
  <si>
    <t>Tarybos sprendimu patvirtinta nustatytų kategorijų gyventojų sveikatos priežiūros rėmimo tvarka ir nuostatai</t>
  </si>
  <si>
    <t>Paremtų asmenų skaičius</t>
  </si>
  <si>
    <t>4.3.1.3. Užtikrinti greitosios medicinos pagalbos operatyvumą ir kokybę</t>
  </si>
  <si>
    <t>Transporto priemonių ir kitos įrangos, kurią įsigijo VšĮ Klaipėdos greitosios medicinos pagalbos stotis, sąrašas</t>
  </si>
  <si>
    <t>4.3.1.4.  Plėtoti slaugos ir palaikomojo gydymo paslaugas pacientų namuose</t>
  </si>
  <si>
    <t>Palaikomojo gydymo paslaugas namuose gaunančių asmenų metinis skaičius</t>
  </si>
  <si>
    <t>Rodiklis neskaičiuojamas</t>
  </si>
  <si>
    <t>Slaugos paslaugų namuose skaičius</t>
  </si>
  <si>
    <t>Gydytojų apsilankymų namuose skaičius</t>
  </si>
  <si>
    <t>Panaudai skiriamos kompensacinės technikos skaičius</t>
  </si>
  <si>
    <t>Ambulatorinei slaugai įsigytų automobilių skaičius</t>
  </si>
  <si>
    <t>4.3.1.5. Siekiant pagreitinti pacientų aptarnavimo procesą savivaldybės sveikatos priežiūros įstaigose įdiegti e. sveikatos sistemą (elektronines sveikatos paslaugas)</t>
  </si>
  <si>
    <t xml:space="preserve">Pradėta įdiegta </t>
  </si>
  <si>
    <t>Įstaigų, įdiegusių elektroninės sveikatos paslaugas, sk.</t>
  </si>
  <si>
    <t>4.3.1.6. Plėtoti pirminės psichinės sveikatos priežiūros paslaugų spektrą</t>
  </si>
  <si>
    <t>rengiamas tech. projektas</t>
  </si>
  <si>
    <t>Pacientų skaičius dienos centre</t>
  </si>
  <si>
    <t>Teikiamų paslaugų rūšių skaičius ir apimtis</t>
  </si>
  <si>
    <t xml:space="preserve">4.3.2.1. Įsteigti visuomenės sveikatos biurą </t>
  </si>
  <si>
    <t>Įsteigtas biuras</t>
  </si>
  <si>
    <t>4.3.2.2. Įdiegti visuomenės sveikatos stebėsenos (monitoringo) kompiuterizuotą sistemą</t>
  </si>
  <si>
    <t xml:space="preserve">Stebėsenos (monitoringo) rezultatų kasmetinės ataskaitos  </t>
  </si>
  <si>
    <t>4.3.2.3. Vykdyti prevencinę veiklą prioritetinėse srityse:
- narkomanija, ŽIV/AIDS;
- širdies ir kraujagyslių ligos;
- traumatizmo, mirtingumo ir invalidumo dėl nelaimingų atsitikimų;
- vaikų sveikata;
- tuberkuliozė;
- onkologiniai susirgimai</t>
  </si>
  <si>
    <t>Priemonių, vykdytų prioritetinėse srityse, sąrašas</t>
  </si>
  <si>
    <t>Asmenų, dalyvavusių profilaktinėse programose, skaičius pagal sritis</t>
  </si>
  <si>
    <t>Naujų ŽIV/AIDS atvejų skaičius (kasmet)</t>
  </si>
  <si>
    <t>Darbingo amžiaus žmonių, pirmą kartą pripažintų invalidais dėl traumų, skaičius (kasmet)</t>
  </si>
  <si>
    <t>Laikinojo nedarbingumo dienų sk. 1 darbuotojui dėl traumų (kasmet)</t>
  </si>
  <si>
    <t>rodiklis nebeskaičiuojamas</t>
  </si>
  <si>
    <t>Apmokėtų laikino nedarbingumo dienų skaičius 1-am apdraustajam (Klaipėdos m. ir raj. kartu)</t>
  </si>
  <si>
    <t>nuo 2009 m.:</t>
  </si>
  <si>
    <t>Mirtingumo dėl išorinių mirties priežasčių rodikliai (kasmet) 100000 gyv.</t>
  </si>
  <si>
    <t>Vaikų sergamumas skolioze, regos sutrikimais, laikysenos sutrikimų skaičius, burnos ertmės ligų paplitimas</t>
  </si>
  <si>
    <t>Suaugusių asmenų ir vaikų sergamumas TB,  sergamumas atvira TB (kasmet) 100000 gyv.</t>
  </si>
  <si>
    <t>76/51</t>
  </si>
  <si>
    <t>54,52 / 22</t>
  </si>
  <si>
    <t>48,1 / 30,6</t>
  </si>
  <si>
    <t>51,2 / 35,4</t>
  </si>
  <si>
    <t>Tiesiogiai kontroliuojamų besigydančių TB pacientų skaičius, nutraukusių gydymą skaičius (kasmet)</t>
  </si>
  <si>
    <t>130/8</t>
  </si>
  <si>
    <t>115/9</t>
  </si>
  <si>
    <t>87/10</t>
  </si>
  <si>
    <t>88//12</t>
  </si>
  <si>
    <t>Mirtingumas nuo gimdos kaklelio vėžio, 100000 gyv.</t>
  </si>
  <si>
    <t>Mirtingumas nuo krūties vėžio, 100000 gyv.</t>
  </si>
  <si>
    <t>Sergamumas odos vėžiu, 100000 gyv.</t>
  </si>
  <si>
    <t>Sergamumas plaučių vėžiu, 100000 gyv.</t>
  </si>
  <si>
    <t>Sergamumas priešinės liaukos vėžiu (kas 5 metus), 100000 gyv.</t>
  </si>
  <si>
    <t>4.3.2.9.  Bendradarbiauti su NVO remiant sveikatinimo srityje vykdomus projektus</t>
  </si>
  <si>
    <t>4.3.3.1. Įgyvendinti projektą „Bendrosios praktikos gydytojų  paslaugų infrastruktūros plėtra ir modernizavimas“</t>
  </si>
  <si>
    <t>Projekto vykdymo metinės ataskaitos</t>
  </si>
  <si>
    <t>4.3.3.2. Atnaujinti savivaldybės sveikatos priežiūros įstaigų medicinos technologijų bazę</t>
  </si>
  <si>
    <t>Savivaldybės sveikatos priežiūros įstaigų, atnaujinusių  medicinos technologijų bazę, skaičius</t>
  </si>
  <si>
    <t>Medicinos technologinės įrangos atnaujinimui skirtų lėšų kiekis (tūkst. Lt)</t>
  </si>
  <si>
    <t>4.3.3.3. Siekiant sumažinti energijos ir išteklių suvartojimo kaštus, atnaujinti savivaldybės sveikatos priežiūros įstaigų pastatus, patalpas, inžinerinių tinklus bei įrenginius</t>
  </si>
  <si>
    <t>Savivaldybės sveikatos priežiūros įstaigų, kurių pastatai / patalpos ir / ar inžineriniai tinklai bei įrenginiai buvo atnaujinti, skaičius</t>
  </si>
  <si>
    <t>Atnaujinimui skirtų lėšų kiekis tūkst. Lt</t>
  </si>
  <si>
    <t>4.3.3.4. Siekiant užtikrinti nepertraukiamą paslaugų teikimą, antrinio lygio sveikatos priežiūros įstaigose įrengti alternatyvius elektros generatorius</t>
  </si>
  <si>
    <t>Įrengtų alternatyvių elektros generatorių skaičius</t>
  </si>
  <si>
    <t>4.4.1.1.  Sukurti kūno kultūros bei sporto infrastruktūros objektų registrą, vykdyti būklės priežiūrą</t>
  </si>
  <si>
    <t>Parengta ir įdiegta registro sistema</t>
  </si>
  <si>
    <t>Vykdoma objektų priežiūra (vnt.)</t>
  </si>
  <si>
    <t>4.4.1.2. Gyvenamuosiuose rajonuose ir naujai planuojamuose kvartaluose planuoti ir rezervuoti sklypus sporto objektų bei multifunkcinių sporto kompleksų statybai</t>
  </si>
  <si>
    <t>Rezervuotų sklypų  plotas (ha)</t>
  </si>
  <si>
    <t>4.4.1.3. Parengti pasiūlymus investuotojams dėl naujų sporto kompleksų, laisvalaikio ir pramogų  bei rekreacijos objektų statybos mieste, organizuoti susitikimus su investuotojais, skleisti informaciją šalyje ir užsienyje</t>
  </si>
  <si>
    <t>Parengtų pasiūlymų skaičius</t>
  </si>
  <si>
    <t>Privačių investuotojų lėšomis pastatytų sporto objektų skaičius</t>
  </si>
  <si>
    <t>4.4.1.4. Kas ketverius metus rengti gyventojų apklausas siekiant geriau išsiaiškinti jų poreikius sporto infrastruktūros objektams pagal gyvenamuosius rajonus</t>
  </si>
  <si>
    <t>Apklausos ataskaita</t>
  </si>
  <si>
    <t>4.4.1.5. Siekiant atnaujinti ir išplėtoti gyvenamųjų ir rekreacinių zonų viešąją sporto infrastruktūrą:                                                   - renovuoti sporto aikštynus, įrengti naujus sveikatingumo takus, bėgimo trasas, riedutininkų aikšteles;
-remti gyventojų iniciatyvas renovuoti gyvenamųjų rajonų sporto aikštynus</t>
  </si>
  <si>
    <t>Skirta lėšų sporto aikštynų renovacijai, tūkst. Lt</t>
  </si>
  <si>
    <t>Suremontuota, rekonstruota ir įrengta naujų sporto aikštynų, kitų rekreacinio sporto objektų iš jų bendromis lėšomis su gyventojais</t>
  </si>
  <si>
    <t>4.4.1.6. Siekiant sudaryti geresnes sąlygas sporto šakų plėtrai ir užtikrinti sporto statinių atitiktį higienos normoms, atlikti miesto sporto bazių remontą:
- Klaipėdos lengvosios atletikos maniežo (Taikos pr. 54),
- Klaipėdos centrinio stadiono (Sportininkų g. 46);
- Klaipėdos „Viesulo“ sporto centro (Naikupės g. 25A)</t>
  </si>
  <si>
    <t>Suremontuotų sporto bazių skaičius</t>
  </si>
  <si>
    <t xml:space="preserve">4.4.1.7. Pastatyti universalią areną. </t>
  </si>
  <si>
    <t>4.4.1.8. Sudaryti palankesnes sąlygas plaukimo sporto plėtrai: 
- suremontuoti „Gintaro“ sporto centro baseiną (S. Daukanto g. 29/25);
- pastatyti plaukimo baseiną su sporto sale (P. Lideikio g.),
- suremontuoti baseiną (Paryžiaus Komunos g. 16A);
- numatyti (teritorijų planavimo dokumentuose) baseino įrengimą pietinėje miesto dalyje</t>
  </si>
  <si>
    <t xml:space="preserve">Suplanuotų baseinų skaičius </t>
  </si>
  <si>
    <t xml:space="preserve">Suprojektuotų baseinų skaičius </t>
  </si>
  <si>
    <t xml:space="preserve">Pastatytų baseinų skaičius </t>
  </si>
  <si>
    <t xml:space="preserve">Suremontuotų baseinų skaičius </t>
  </si>
  <si>
    <t>4.4.1.9. Rekonstruoti Klaipėdos miesto moksleivių sporto kompleksą (Paryžiaus Komunos g. 16A) pritaikant krepšinio ir futbolo kultivavimui</t>
  </si>
  <si>
    <t>Paraiška nelaimėjo</t>
  </si>
  <si>
    <t>Rekonstruotas kompleksas</t>
  </si>
  <si>
    <t>4.4.1.10. Rekonstruoti sporto sveikatingumo kompleksą  (Smiltynės g. 13), pritaikant turizmo, sporto ir rekreacijos funkcijoms</t>
  </si>
  <si>
    <t xml:space="preserve">4.4.1.11. Rekonstruoti dviračių treką (Kretingos g. 38) į universalų sporto statinį siekiant pritaikyti jį kuo įvairesnėms sporto šakoms </t>
  </si>
  <si>
    <t>Įrengtas universalus sporto statinys</t>
  </si>
  <si>
    <t>Jame kultivuojamų sporto šakų skaičius</t>
  </si>
  <si>
    <t>4.4.1.12. Sudaryti palankesnes sąlygas sportinių šokių šakos plėtrai, įrengiant Sporto salėje (S. Daukanto g. 24) sportiniams šokiams būtiną infrastruktūrą</t>
  </si>
  <si>
    <t>Įrengtų infrastruktūros objektų skaičius</t>
  </si>
  <si>
    <t>4.4.1.13. Sudaryti palankias sąlygas irklavimo sportui vystytis, rekonstruojant Klaipėdos irklavimo centrą (Gluosnių skg.  8) ir inicijuojant senosios irklavimo bazės (Pylimo g.  6) pritaikymo irklavimo sportui galimybių tyrimą ir, esant galimybei ir poreikiui, organizuoti projekto įgyvendinimo darbus</t>
  </si>
  <si>
    <t>Rekonstruotų irklavimo bazių skaičius ir sąrašas</t>
  </si>
  <si>
    <t>4.4.1.14. Rezervuoti visuomenės poreikiams žemės sklypą miesto naujo centrinio stadiono statybai</t>
  </si>
  <si>
    <t>Stadiono statybai rezervuotas sklypas</t>
  </si>
  <si>
    <t>4.4.1.15. Inicijuoti sezoninių, laikinų sportavimo zonų bei įvairių netradicinio sporto šakų aikštelių įrengimą Melnragės, Smiltynės ir Girulių paplūdimių zonose, pritraukiant privačias investicijas</t>
  </si>
  <si>
    <t>Įrengta sporto aikštelių</t>
  </si>
  <si>
    <t>Įrengta sportavimo zonų</t>
  </si>
  <si>
    <t>Pritrauktų privačių investicijų dydis (Lt)</t>
  </si>
  <si>
    <t>4.4.2 uždavinys. Aktyvinti kūno kultūros ir sportinės veiklos propagavimą, didinti sporto visiems prieinamumą</t>
  </si>
  <si>
    <t>4.4.2.1. Organizuoti silpnos sveikatos, nesportuojančių vaikų, taip pat turinčių tam tikrų sveikatos sutrikimų, kūno kultūros ir sporto ugdymą</t>
  </si>
  <si>
    <t>Skirta biudžeto lėšų vaikų, turinčių sveikatos sutrikimų, kūno kultūros ugdymui, Lt</t>
  </si>
  <si>
    <t>Užimtų vaikų skaičius</t>
  </si>
  <si>
    <t>~100</t>
  </si>
  <si>
    <t>4.4.2.2. Sudaryti galimybę gyventojams sportuoti sporto kompleksuose ir sporto mokyklose rytinėmis valandomis, kai jos yra mažiau apkrautos</t>
  </si>
  <si>
    <t>Pasirašyta sutarčių su sporto kompleksais ir sporto mokyklomis</t>
  </si>
  <si>
    <t>4.4.2.3. Organizuoti akcijas su  profesionaliojo sporto klubais dėl žaidėjų vedamų viešų treniruočių, varžybų ir  renginių vaikams mokyklų sporto bazėse</t>
  </si>
  <si>
    <t>Organizuotų akcijų skaičius</t>
  </si>
  <si>
    <t>Treniruočių skaičius</t>
  </si>
  <si>
    <t>Treniruočių dalyvių skaičius</t>
  </si>
  <si>
    <t>~1000</t>
  </si>
  <si>
    <t>Varžybų skaičius</t>
  </si>
  <si>
    <t>4.4.2.4. Organizuoti leidinių ,,sporto visiems“ tematika leidybą bei sporto naudos ir sveikos gyvensenos propagavimą žiniasklaidoje</t>
  </si>
  <si>
    <t>Išleista sporto leidinių</t>
  </si>
  <si>
    <t>Parengta TV laidų ir straipsnių spaudoje</t>
  </si>
  <si>
    <t>4.4.2.5. Padidinti masinių sporto – sveikatingumo renginių, sportavimo akcijų, sportas visiems festivalių įvairaus amžiaus grupių miesto gyventojams skaičių</t>
  </si>
  <si>
    <t>Sporto renginių  skaičius mieste</t>
  </si>
  <si>
    <t xml:space="preserve">Dalyvių skaičius mieste organizuotuose masiniuose sporto ir sveikatingumo renginiuose. </t>
  </si>
  <si>
    <t>4.4.2.6. Savaitgaliais ir vasaros atostogų metu gyvenamuosiuose rajonuose organizuoti ir vykdyti sporto renginius vaikams ir jaunimui, visiems kitiems bendruomenės nariams</t>
  </si>
  <si>
    <t>Sportinių renginių skaičius</t>
  </si>
  <si>
    <t>Dalyvių skaičius</t>
  </si>
  <si>
    <t>4.4.3.1. Parengti ir patvirtinti savivaldybės prioritetinių sporto šakų rėmimo biudžetinėmis lėšomis tvarką</t>
  </si>
  <si>
    <t>Iškovotų prizinių vietų skaičius</t>
  </si>
  <si>
    <t>4.4.3.2. Sistemingai kelti sporto ir kūno kultūros įstaigų darbuotojų vadybos ir kvalifikacijos lygį</t>
  </si>
  <si>
    <t>Kvalifikaciją pakėlusių sporto įstaigų darbuotojų skaičius</t>
  </si>
  <si>
    <t>4.4.3.3. Bendradarbiauti su Kūno kultūros ir sporto departamentu, Lietuvos olimpiniu sporto centru, BĮ Klaipėdos sporto centre įkuriant olimpinio rezervo sportininkų ruošimo padalinį</t>
  </si>
  <si>
    <t>Rengiamų sportininkų skaičius</t>
  </si>
  <si>
    <t>Sveikatą patikrinusių neprofesionalių sportininkų ir mėgėjų skaičius</t>
  </si>
  <si>
    <t>4.4.3.4. Inicijuoti daugiašalių sutarčių pasirašymą tarp šalies ir miesto sporto organizacijų dėl didelio meistriškumo ir perspektyvių sportininkų išlaikymo, rėmimo ar stipendijų mokėjimo, bei su Klaipėdos aukštojo mokslo įstaigomis dėl palankesnių sąlygų studijuojantiems didelio meistriškumo sportininkams sudarymo</t>
  </si>
  <si>
    <t>Pasirašyta sutarčių</t>
  </si>
  <si>
    <t>Remiamų sportininkų skaičius</t>
  </si>
  <si>
    <t>Paramos dydis, tūkst. Lt</t>
  </si>
  <si>
    <t>Studijuojančių sportininkų skaičius</t>
  </si>
  <si>
    <t>~50</t>
  </si>
  <si>
    <t>4.4.3.5. Steigti sporto klases ar perspektyvių sportininkų grupes pasirinktose bazinėse ugdymo įstaigose siekiant patobulinti vaikų bei jaunimo atrankos ir ruošimo didžiajam sportui sistemą</t>
  </si>
  <si>
    <t>Rengiamas perspektyvių sportui jaunuolių skaičius</t>
  </si>
  <si>
    <t>Sporto klasių skaičius sporto mokyklose</t>
  </si>
  <si>
    <t>Sportininkų grupių skaičius sporto mokyklose</t>
  </si>
  <si>
    <t>Parengta paraiškų</t>
  </si>
  <si>
    <t>Gauta lėšų iš fondų</t>
  </si>
  <si>
    <t>4.4.3.7. Pritraukti į Klaipėdą prestižinius šalies ir tarptautinius sporto renginius</t>
  </si>
  <si>
    <t>Parengtas veiksmų planas</t>
  </si>
  <si>
    <t>Prestižinių šalies ir tarptautinių sporto renginių skaičius</t>
  </si>
  <si>
    <t>Prestižinių šalies ir tarptautinių sporto renginių dalyvių skaičius</t>
  </si>
  <si>
    <t>4.5.1.1. Suaktyvinti bendradarbiavimą su policija, nevyriausybinėmis organizacijomis, neformaliojo ugdymo ir sporto įstaigomis bei kitomis organizacijomis, vykdant ir remiant nusikalstamumo prevencijos projektus ir iniciatyvas</t>
  </si>
  <si>
    <t>Bendrai įgyvendintų projektų skaičius</t>
  </si>
  <si>
    <t>4.5.1.2. Rengti paraiškas šalies ir tarptautiniams fondams siekiant pritraukti papildomas lėšas nusikalstamumo prevencijos projektų finansavimui</t>
  </si>
  <si>
    <t>Gauta lėšų (Lt)</t>
  </si>
  <si>
    <t>4.5.1.3. Skatinti mokinius dalyvauti Jaunųjų policijos rėmėjų ir Jaunųjų eismo patrulių būrelių veikloje</t>
  </si>
  <si>
    <t>Bendrų su policija renginių skaičius</t>
  </si>
  <si>
    <t>Jų dalyvių skaičius</t>
  </si>
  <si>
    <t>4.5.1.4. Organizuoti specializuotus teminius seminarus pedagogams apie nusikalstamumo priežastis ir prevenciją</t>
  </si>
  <si>
    <t>Renginių skaičius</t>
  </si>
  <si>
    <t>4.5.1.5. Kas dvejus metus organizuoti nusikalstamumo priežasčių teritorinius tyrimus ir sociologines apklausas, siekiant išaiškinti klaipėdiečių ir miesto svečių nuomonę dėl viešojo saugumo situacijos mieste</t>
  </si>
  <si>
    <t>Tyrimų ir apklausų ataskaitos</t>
  </si>
  <si>
    <t>4.5.1.6. Parengti ir savivaldybės internetiniame tinklalapyje pateikti nuolat atnaujinamą informaciją apie policijos veiklą, kriminogeninės situacijos apibūdinimą mieste ir atskirose miesto dalyse, nusikalstamumo prevencijos projektus ir priemones</t>
  </si>
  <si>
    <t>Reguliariai atnaujinami puslapiai</t>
  </si>
  <si>
    <t>4.5.1.7. Žiniasklaidos priemonėse organizuoti ir vykdyti visuomenės informavimo ir švietėjiškus renginius nusikalstamumo prevencijos klausimais</t>
  </si>
  <si>
    <t>Radijo laidų skaičius</t>
  </si>
  <si>
    <t>Televizijos laidų skaičius</t>
  </si>
  <si>
    <t>Straipsnių skaičius</t>
  </si>
  <si>
    <t>4.5.1.8. Kasmet pagerbti ir apdovanoti labiausiai miestui nusipelniusius policininkus, aktyviausius policijos jaunuosius rėmėjus ir savanorius, visuomenės narius</t>
  </si>
  <si>
    <t>Įteikta apdovanojimų</t>
  </si>
  <si>
    <t xml:space="preserve">4.5.2.1. Bendradarbiaujant su policija įrengti vaizdo stebėjimo kameras potencialiai pavojingose vietose </t>
  </si>
  <si>
    <t xml:space="preserve">Įrengtų vaizdo stebėjimo kamerų skaičius
</t>
  </si>
  <si>
    <t xml:space="preserve">4.5.2.2. Inventorizuoti apleistus pastatus, vykdyti jų stebėseną, organizuoti darbą su apleistų pastatų savininkais dėl pastatų sutvarkymo siekiant išvengti potencialiai pavojingų židinių susidarymo mieste
</t>
  </si>
  <si>
    <t xml:space="preserve">Inventorizuota pastatų </t>
  </si>
  <si>
    <t xml:space="preserve">Stebimų pastatų skaičius
</t>
  </si>
  <si>
    <t>Sutvarkytų buvusių apleistų pastatų skaičius</t>
  </si>
  <si>
    <t>Vaizdo stebėjimo kameromis užfiksuotų  nusikalstamų veikų ir kitų teisės pažeidimų skaičius</t>
  </si>
  <si>
    <t>Mirtingumas nuo širdies ir kraujagyslių ligų 100000 gyventojų</t>
  </si>
  <si>
    <t>Elektroninių viešųjų paslaugų, teikiamų 3 ir 4 lygiu, skaičius</t>
  </si>
  <si>
    <t>vykdomas projekto "Kultūros fabrikas" įgyvendinimas</t>
  </si>
  <si>
    <t>maks. skaičius 365,6</t>
  </si>
  <si>
    <t>II etapas</t>
  </si>
  <si>
    <t>2800 m2</t>
  </si>
  <si>
    <t>Lėšų, skirtų  NVO ir biudžetinėms savivaldybės įstaigoms vykdyti šią veiklą, santykis (%)</t>
  </si>
  <si>
    <t>1,4/98,6</t>
  </si>
  <si>
    <t>1,3/98,7</t>
  </si>
  <si>
    <t>3,1/69,9</t>
  </si>
  <si>
    <t>2,4/97,6</t>
  </si>
  <si>
    <t>1,9/98,1</t>
  </si>
  <si>
    <r>
      <t>39</t>
    </r>
    <r>
      <rPr>
        <vertAlign val="superscript"/>
        <sz val="12"/>
        <rFont val="Times New Roman"/>
        <family val="1"/>
      </rPr>
      <t xml:space="preserve"> 8</t>
    </r>
  </si>
  <si>
    <r>
      <t>72</t>
    </r>
    <r>
      <rPr>
        <vertAlign val="superscript"/>
        <sz val="11"/>
        <rFont val="Times New Roman"/>
        <family val="1"/>
      </rPr>
      <t>1</t>
    </r>
  </si>
  <si>
    <t>parengti specialieji ir detalieji planai</t>
  </si>
  <si>
    <t>vyko statybiniai darbai (dar nebaigta)</t>
  </si>
  <si>
    <t>Vykdomi projektavimo bei paruošiamieji darbai</t>
  </si>
  <si>
    <t>Įrengta aikštelių (vnt.)</t>
  </si>
  <si>
    <t>3.2.2.8. (Veiksmo formuluotė iki 2011-09-21) Sutvarkyti Danės upės pakrančių infrastruktūrą (nuo Biržos tilto iki Palangos plento) pritaikant vandens turizmo poreikiams. 
(Veiksmo formuluotė nuo 2011-09-22) Klaipėdos piliavietės atkūrimas bei pritaikymas kultūros ir turizmo poreikiams (2011-09-22 KMT sprendimas Nr. T2-267)</t>
  </si>
  <si>
    <t>vyksta darbai</t>
  </si>
  <si>
    <t>9,8</t>
  </si>
  <si>
    <r>
      <t>72</t>
    </r>
    <r>
      <rPr>
        <b/>
        <vertAlign val="superscript"/>
        <sz val="11"/>
        <rFont val="Times New Roman"/>
        <family val="1"/>
      </rPr>
      <t>1</t>
    </r>
  </si>
  <si>
    <t>26 ir 31</t>
  </si>
  <si>
    <t>280,9</t>
  </si>
  <si>
    <t>Turistų, atvykusių kruiziniais laivais, (tūkst. kel.)</t>
  </si>
  <si>
    <t>KTKIC</t>
  </si>
  <si>
    <t>Projektų sk.</t>
  </si>
  <si>
    <t>29,5</t>
  </si>
  <si>
    <t>28,3</t>
  </si>
  <si>
    <t>Registruotų bedarbių ir darbingo amžiaus gyventojų santykis (proc.)</t>
  </si>
  <si>
    <t>8,7</t>
  </si>
  <si>
    <t>2,8</t>
  </si>
  <si>
    <t>3,2</t>
  </si>
  <si>
    <t>3,3</t>
  </si>
  <si>
    <t>8,9</t>
  </si>
  <si>
    <t>13,5</t>
  </si>
  <si>
    <t>10</t>
  </si>
  <si>
    <t>63,9</t>
  </si>
  <si>
    <t>32,2</t>
  </si>
  <si>
    <t>111,3</t>
  </si>
  <si>
    <r>
      <t>n. d.</t>
    </r>
    <r>
      <rPr>
        <vertAlign val="superscript"/>
        <sz val="12"/>
        <rFont val="Times New Roman"/>
        <family val="1"/>
      </rPr>
      <t>2</t>
    </r>
  </si>
  <si>
    <t>60,7</t>
  </si>
  <si>
    <t>61,1</t>
  </si>
  <si>
    <t>57,5</t>
  </si>
  <si>
    <t>65,4</t>
  </si>
  <si>
    <r>
      <t>111,3</t>
    </r>
    <r>
      <rPr>
        <vertAlign val="superscript"/>
        <sz val="12"/>
        <rFont val="Times New Roman"/>
        <family val="1"/>
      </rPr>
      <t>1</t>
    </r>
  </si>
  <si>
    <r>
      <t>149,2</t>
    </r>
    <r>
      <rPr>
        <vertAlign val="superscript"/>
        <sz val="12"/>
        <rFont val="Times New Roman"/>
        <family val="1"/>
      </rPr>
      <t>1</t>
    </r>
  </si>
  <si>
    <r>
      <t>95</t>
    </r>
    <r>
      <rPr>
        <vertAlign val="superscript"/>
        <sz val="12"/>
        <rFont val="Times New Roman"/>
        <family val="1"/>
      </rPr>
      <t>1</t>
    </r>
  </si>
  <si>
    <r>
      <t>71,8</t>
    </r>
    <r>
      <rPr>
        <vertAlign val="superscript"/>
        <sz val="12"/>
        <rFont val="Times New Roman"/>
        <family val="1"/>
      </rPr>
      <t>1</t>
    </r>
  </si>
  <si>
    <t xml:space="preserve">Užimtumo lygis apskrityje (15 m. ir vyresnių gyventojų), (proc.) </t>
  </si>
  <si>
    <r>
      <t>32,2</t>
    </r>
    <r>
      <rPr>
        <vertAlign val="superscript"/>
        <sz val="12"/>
        <rFont val="Times New Roman"/>
        <family val="1"/>
      </rPr>
      <t>1</t>
    </r>
  </si>
  <si>
    <r>
      <t>43,2</t>
    </r>
    <r>
      <rPr>
        <vertAlign val="superscript"/>
        <sz val="12"/>
        <rFont val="Times New Roman"/>
        <family val="1"/>
      </rPr>
      <t>1</t>
    </r>
  </si>
  <si>
    <r>
      <t>27,5</t>
    </r>
    <r>
      <rPr>
        <vertAlign val="superscript"/>
        <sz val="12"/>
        <rFont val="Times New Roman"/>
        <family val="1"/>
      </rPr>
      <t>1</t>
    </r>
  </si>
  <si>
    <r>
      <t>20,8</t>
    </r>
    <r>
      <rPr>
        <vertAlign val="superscript"/>
        <sz val="12"/>
        <rFont val="Times New Roman"/>
        <family val="1"/>
      </rPr>
      <t>1</t>
    </r>
  </si>
  <si>
    <r>
      <t>28,9</t>
    </r>
    <r>
      <rPr>
        <vertAlign val="superscript"/>
        <sz val="12"/>
        <rFont val="Times New Roman"/>
        <family val="1"/>
      </rPr>
      <t>1</t>
    </r>
  </si>
  <si>
    <t>11,7</t>
  </si>
  <si>
    <t>10,4</t>
  </si>
  <si>
    <t>9</t>
  </si>
  <si>
    <t>20,5</t>
  </si>
  <si>
    <t>29,1</t>
  </si>
  <si>
    <t>22,7</t>
  </si>
  <si>
    <t>39,3</t>
  </si>
  <si>
    <r>
      <t>13,3</t>
    </r>
    <r>
      <rPr>
        <vertAlign val="superscript"/>
        <sz val="12"/>
        <rFont val="Times New Roman"/>
        <family val="1"/>
      </rPr>
      <t>1</t>
    </r>
  </si>
  <si>
    <r>
      <t>37,8</t>
    </r>
    <r>
      <rPr>
        <vertAlign val="superscript"/>
        <sz val="12"/>
        <rFont val="Times New Roman"/>
        <family val="1"/>
      </rPr>
      <t>1</t>
    </r>
  </si>
  <si>
    <r>
      <t>10</t>
    </r>
    <r>
      <rPr>
        <vertAlign val="superscript"/>
        <sz val="12"/>
        <rFont val="Times New Roman"/>
        <family val="1"/>
      </rPr>
      <t>1</t>
    </r>
  </si>
  <si>
    <r>
      <t>2,3</t>
    </r>
    <r>
      <rPr>
        <vertAlign val="superscript"/>
        <sz val="12"/>
        <rFont val="Times New Roman"/>
        <family val="1"/>
      </rPr>
      <t>1</t>
    </r>
  </si>
  <si>
    <r>
      <t>10,9</t>
    </r>
    <r>
      <rPr>
        <vertAlign val="superscript"/>
        <sz val="12"/>
        <rFont val="Times New Roman"/>
        <family val="1"/>
      </rPr>
      <t>1</t>
    </r>
  </si>
  <si>
    <r>
      <t>4,3</t>
    </r>
    <r>
      <rPr>
        <vertAlign val="superscript"/>
        <sz val="12"/>
        <rFont val="Times New Roman"/>
        <family val="1"/>
      </rPr>
      <t>1</t>
    </r>
  </si>
  <si>
    <r>
      <t>4,9</t>
    </r>
    <r>
      <rPr>
        <vertAlign val="superscript"/>
        <sz val="12"/>
        <rFont val="Times New Roman"/>
        <family val="1"/>
      </rPr>
      <t>1</t>
    </r>
  </si>
  <si>
    <r>
      <t>2,9</t>
    </r>
    <r>
      <rPr>
        <vertAlign val="superscript"/>
        <sz val="12"/>
        <rFont val="Times New Roman"/>
        <family val="1"/>
      </rPr>
      <t>1</t>
    </r>
  </si>
  <si>
    <r>
      <t>3,6</t>
    </r>
    <r>
      <rPr>
        <vertAlign val="superscript"/>
        <sz val="12"/>
        <rFont val="Times New Roman"/>
        <family val="1"/>
      </rPr>
      <t>1</t>
    </r>
  </si>
  <si>
    <r>
      <t xml:space="preserve">1 </t>
    </r>
    <r>
      <rPr>
        <sz val="12"/>
        <rFont val="Times New Roman"/>
        <family val="1"/>
      </rPr>
      <t xml:space="preserve">2010 m. duomenys; </t>
    </r>
  </si>
  <si>
    <t>74,13</t>
  </si>
  <si>
    <t>2224</t>
  </si>
  <si>
    <t>2207</t>
  </si>
  <si>
    <t>2431</t>
  </si>
  <si>
    <t>2031</t>
  </si>
  <si>
    <t>1774</t>
  </si>
  <si>
    <t>2046</t>
  </si>
  <si>
    <t>23,6</t>
  </si>
  <si>
    <t>26</t>
  </si>
  <si>
    <t>25,4</t>
  </si>
  <si>
    <t>23,8</t>
  </si>
  <si>
    <t>-1,1</t>
  </si>
  <si>
    <t>-3,5</t>
  </si>
  <si>
    <r>
      <t xml:space="preserve">74,1 </t>
    </r>
    <r>
      <rPr>
        <vertAlign val="superscript"/>
        <sz val="12"/>
        <rFont val="Times New Roman"/>
        <family val="1"/>
      </rPr>
      <t>1</t>
    </r>
  </si>
  <si>
    <r>
      <t xml:space="preserve">73,8 </t>
    </r>
    <r>
      <rPr>
        <vertAlign val="superscript"/>
        <sz val="12"/>
        <rFont val="Times New Roman"/>
        <family val="1"/>
      </rPr>
      <t>1</t>
    </r>
    <r>
      <rPr>
        <sz val="12"/>
        <rFont val="Times New Roman"/>
        <family val="1"/>
      </rPr>
      <t xml:space="preserve"> </t>
    </r>
  </si>
  <si>
    <r>
      <t xml:space="preserve">74,3 </t>
    </r>
    <r>
      <rPr>
        <vertAlign val="superscript"/>
        <sz val="12"/>
        <rFont val="Times New Roman"/>
        <family val="1"/>
      </rPr>
      <t>1</t>
    </r>
  </si>
  <si>
    <r>
      <t>73,0</t>
    </r>
    <r>
      <rPr>
        <vertAlign val="superscript"/>
        <sz val="12"/>
        <rFont val="Times New Roman"/>
        <family val="1"/>
      </rPr>
      <t>1</t>
    </r>
  </si>
  <si>
    <r>
      <t xml:space="preserve">73,5 </t>
    </r>
    <r>
      <rPr>
        <vertAlign val="superscript"/>
        <sz val="12"/>
        <rFont val="Times New Roman"/>
        <family val="1"/>
      </rPr>
      <t>1</t>
    </r>
  </si>
  <si>
    <t>10,9</t>
  </si>
  <si>
    <t>8,5</t>
  </si>
  <si>
    <t>12,9</t>
  </si>
  <si>
    <t>Veikiančių ūkio subjektų skaičius</t>
  </si>
  <si>
    <r>
      <t xml:space="preserve">8 </t>
    </r>
    <r>
      <rPr>
        <vertAlign val="superscript"/>
        <sz val="11"/>
        <rFont val="Times New Roman"/>
        <family val="1"/>
      </rPr>
      <t>9</t>
    </r>
  </si>
  <si>
    <r>
      <t>13</t>
    </r>
    <r>
      <rPr>
        <vertAlign val="superscript"/>
        <sz val="11"/>
        <rFont val="Times New Roman"/>
        <family val="1"/>
      </rPr>
      <t>9</t>
    </r>
  </si>
  <si>
    <t>Surinkta perdirbimui/panaudojimui komunalinių atliekų nuo bendro komunalinių atliekų kiekio, proc.</t>
  </si>
  <si>
    <t>Surinkta perdirbimui/panaudojimui komunalinių atliekų nuo bendro komunalinių atliekų kiekio, proc</t>
  </si>
  <si>
    <t>Veikiančių daugiabučių gyvenamųjų namų savininkų bendrijų skaičius</t>
  </si>
  <si>
    <t>KVJUD, Žemėtvarkos sk.</t>
  </si>
  <si>
    <t>Rekonstruota uosto teritorijų miesto visuomenės poreikiams (ha)</t>
  </si>
  <si>
    <t xml:space="preserve">Bendras gatvių (vietinės reikšmės kelių) ilgis (km) </t>
  </si>
  <si>
    <t xml:space="preserve">2011 metai </t>
  </si>
  <si>
    <t xml:space="preserve">Klaipėdos m. sav. </t>
  </si>
  <si>
    <t>1 309</t>
  </si>
  <si>
    <t>20 103</t>
  </si>
  <si>
    <t>65 666</t>
  </si>
  <si>
    <t>41 232</t>
  </si>
  <si>
    <t>15 454</t>
  </si>
  <si>
    <t>392 922</t>
  </si>
  <si>
    <t>2 005</t>
  </si>
  <si>
    <t>42 543</t>
  </si>
  <si>
    <r>
      <t>8</t>
    </r>
    <r>
      <rPr>
        <sz val="11"/>
        <rFont val="Times New Roman"/>
        <family val="1"/>
      </rPr>
      <t xml:space="preserve"> Povidurinio ugdymo įstaigų (aukštųjų mokyklų) studentų savivaldos sk. –  6; bendrojo lavinimo mokyklų mokinių savivaldos sk. – 31.</t>
    </r>
  </si>
  <si>
    <t>102557*</t>
  </si>
  <si>
    <t>88352*</t>
  </si>
  <si>
    <t>46717*</t>
  </si>
  <si>
    <t>743778*</t>
  </si>
  <si>
    <t>255*</t>
  </si>
  <si>
    <r>
      <t>7</t>
    </r>
    <r>
      <rPr>
        <sz val="10"/>
        <rFont val="Times New Roman"/>
        <family val="1"/>
      </rPr>
      <t xml:space="preserve"> Valstybinei visuomenės sveikatos priežiūros tarnybai nepratęsus išlygos sąlygos, kurioje buvo reikalavimas vykdyti vaikų dantų fluorozės stebėseną, sutartis su VšĮ Klaipėdos stomatologijos poliklinika dėl fluorozės stebėsenos neatnaujinta.
</t>
    </r>
  </si>
  <si>
    <r>
      <rPr>
        <vertAlign val="superscript"/>
        <sz val="10"/>
        <rFont val="Times New Roman"/>
        <family val="1"/>
      </rPr>
      <t>9</t>
    </r>
    <r>
      <rPr>
        <sz val="10"/>
        <rFont val="Times New Roman"/>
        <family val="1"/>
      </rPr>
      <t xml:space="preserve"> Informacija pateikiama tik apie Klaipėdos mokslo ir technologijų parke inkubuojamas įmones.</t>
    </r>
  </si>
  <si>
    <t>* preliminarūs duomenys</t>
  </si>
  <si>
    <t>* 2010 m. duomenys</t>
  </si>
  <si>
    <t>9,8*</t>
  </si>
  <si>
    <t>3,8*</t>
  </si>
  <si>
    <t>15,8*</t>
  </si>
  <si>
    <t>21,2*</t>
  </si>
  <si>
    <t>7,7*</t>
  </si>
  <si>
    <t>-22,6*</t>
  </si>
  <si>
    <t>-43,9*</t>
  </si>
  <si>
    <t>-14,1*</t>
  </si>
  <si>
    <t>-36,9*</t>
  </si>
  <si>
    <t>-23,3*</t>
  </si>
  <si>
    <t>3,1*</t>
  </si>
  <si>
    <t>2,6*</t>
  </si>
  <si>
    <t>5,2*</t>
  </si>
  <si>
    <t>4,3*</t>
  </si>
  <si>
    <t>n.d.*</t>
  </si>
  <si>
    <t>81,5*</t>
  </si>
  <si>
    <t>82,1*</t>
  </si>
  <si>
    <t>45,0*</t>
  </si>
  <si>
    <t>57,6*</t>
  </si>
  <si>
    <t>449*</t>
  </si>
  <si>
    <t>440*</t>
  </si>
  <si>
    <t>486*</t>
  </si>
  <si>
    <t>425*</t>
  </si>
  <si>
    <t>479*</t>
  </si>
  <si>
    <t>Išduotų individualios veiklos verslo liudijimų (tarp jų ir individualios veiklos pažymų) skaičius</t>
  </si>
  <si>
    <t>Jaunimo reikalų koordinatorius, Sporto ir kūno kultūros sk., Sveikatos apsaugos sk., Socialinės paramos sk., Kultūros sk.</t>
  </si>
  <si>
    <t>Gatvių (vietinės reikšmės kelių) su asfalto danga ilgis, palyginti su bendru gatvių ilgiu (proc.)</t>
  </si>
  <si>
    <t xml:space="preserve">Vandentiekio tinklų, įrengtų AB „Klaipėdos vanduo“ ir Klaipėdos m. savivaldybės lėšomis, ilgis (km) </t>
  </si>
  <si>
    <t>UAB „Gatvių apšvietimas“</t>
  </si>
  <si>
    <t>Rekonstruotų termofikacinių tinklų ilgis, palyginti su visu termofikacinių tinklų ilgiu, %</t>
  </si>
  <si>
    <t>Orinių apšvietimo linijų, pakeistų požeminėmis kabelinėmis, ilgis, palyginti su visu orinių apšvietimo linijų ilgiu (proc.)</t>
  </si>
  <si>
    <t>Orinių elektros linijų, pakeistų požeminėmis kabelinėmis, ilgis, palyginti su visu orinių elektros linijų ilgiu (proc.)</t>
  </si>
  <si>
    <t xml:space="preserve">Išvalytų / rekultivuotų vandens telkinių skaičius, palyginti su visu vandens telkinių skaičiumi </t>
  </si>
  <si>
    <t>Atnaujintų parkų ir skverų skaičius, palyginti su visu skverų ir parkų skaičiumi (proc.)</t>
  </si>
  <si>
    <t>Paveldosaugos sk.</t>
  </si>
  <si>
    <t>Miesto tvarkymo sk.</t>
  </si>
  <si>
    <t>Renovuotų (visiškai ar iš dalies) daugiabučių namų skaičius, palyginti su daugiabučių namų, statytų iki 1993 m., skaičiumi (1650) (proc.)</t>
  </si>
  <si>
    <t>Socialinio būsto sk.</t>
  </si>
  <si>
    <t>Socialinės paramos sk.</t>
  </si>
  <si>
    <r>
      <t>Dienų skaičius, kai viršijamos ribinės teršalų vertės per metus</t>
    </r>
    <r>
      <rPr>
        <vertAlign val="superscript"/>
        <sz val="11"/>
        <rFont val="Times New Roman"/>
        <family val="1"/>
      </rPr>
      <t>3</t>
    </r>
    <r>
      <rPr>
        <sz val="11"/>
        <rFont val="Times New Roman"/>
        <family val="1"/>
      </rPr>
      <t>:</t>
    </r>
  </si>
  <si>
    <t>Statistikos depart. prie LRV, Sveikatos apsaugos sk.</t>
  </si>
  <si>
    <t>Sveikatos apsaugos sk.</t>
  </si>
  <si>
    <t>Sporto ir kūno kultūros sk.</t>
  </si>
  <si>
    <t>Nepilnamečių padaryti nusikaltimai, palyginti su ištirtais nusikaltimais (proc.)</t>
  </si>
  <si>
    <t>Vietų skaičius ikimokyklinio ugdymo įstaigose, tenkantis 100 vaikų</t>
  </si>
  <si>
    <t>Švietimo sk.</t>
  </si>
  <si>
    <t>Stambių tarptautinių kultūros renginių, vykusių Klaipėdoje, skaičius</t>
  </si>
  <si>
    <t>Kultūros sk.</t>
  </si>
  <si>
    <t>Formaliojo ir neformaliojo švietimo įstaigų savivaldybėje skaičius, kuriose veikia mokinių ir studentų savivaldos</t>
  </si>
  <si>
    <r>
      <t xml:space="preserve">1 </t>
    </r>
    <r>
      <rPr>
        <sz val="10"/>
        <rFont val="Times New Roman"/>
        <family val="1"/>
      </rPr>
      <t>Iš to skaičiaus pagal sritis 2007 m.: kultūros – 2, jaunimo – 6, socialinėje – 2, sporto – 2, sveikatos – 5, švietimo – 13; 2008 m.: kultūros – 23, jaunimo – 6, socialinėje – 2, sporto – 2, sveikatos – 3, švietimo – 13; 2009 m.: kultūros – 41, jaunimo  – 6, socialinėje – 2, sporto – 2, sveikatos – 3, švietimo – 13; 2010 m.: kultūros – 33, jaunimo – 6, socialinėje – 4, sporto – 3, sveikatos – 4, švietimo – 13; 2011 m.: kultūros – 22, švietimo – 13, socialinėje – 4, sporto – 18, sveikatos – 6, jaunimo – 9.</t>
    </r>
  </si>
  <si>
    <r>
      <t>8</t>
    </r>
    <r>
      <rPr>
        <sz val="10"/>
        <rFont val="Times New Roman"/>
        <family val="1"/>
      </rPr>
      <t xml:space="preserve"> Povidurinio ugdymo įstaigų (aukštųjų mokyklų) studentų savivaldos sk. –  6; bendrojo lavinimo mokyklų mokinių savivaldos sk. – 31,</t>
    </r>
    <r>
      <rPr>
        <b/>
        <sz val="10"/>
        <rFont val="Times New Roman"/>
        <family val="1"/>
      </rPr>
      <t xml:space="preserve"> 2011 m.</t>
    </r>
    <r>
      <rPr>
        <sz val="10"/>
        <rFont val="Times New Roman"/>
        <family val="1"/>
      </rPr>
      <t xml:space="preserve"> – Povidurinio ugdymo įstaigų (aukštųjų mokyklų) studentų savivaldos sk. –  6; bendrojo lavinimo mokyklų mokinių savivaldos sk. – 33.</t>
    </r>
  </si>
  <si>
    <r>
      <t>1</t>
    </r>
    <r>
      <rPr>
        <sz val="11"/>
        <rFont val="Times New Roman"/>
        <family val="1"/>
      </rPr>
      <t xml:space="preserve"> Iš to skaičiaus pagal sritis 2007 m.: kultūros </t>
    </r>
    <r>
      <rPr>
        <sz val="11"/>
        <rFont val="Arial"/>
        <family val="2"/>
      </rPr>
      <t>–</t>
    </r>
    <r>
      <rPr>
        <sz val="11"/>
        <rFont val="Times New Roman"/>
        <family val="1"/>
      </rPr>
      <t xml:space="preserve"> 2, jaunimo </t>
    </r>
    <r>
      <rPr>
        <sz val="11"/>
        <rFont val="Arial"/>
        <family val="2"/>
      </rPr>
      <t>–</t>
    </r>
    <r>
      <rPr>
        <sz val="11"/>
        <rFont val="Times New Roman"/>
        <family val="1"/>
      </rPr>
      <t xml:space="preserve"> 6, socialinėje </t>
    </r>
    <r>
      <rPr>
        <sz val="11"/>
        <rFont val="Arial"/>
        <family val="2"/>
      </rPr>
      <t>–</t>
    </r>
    <r>
      <rPr>
        <sz val="11"/>
        <rFont val="Times New Roman"/>
        <family val="1"/>
      </rPr>
      <t xml:space="preserve"> 2, sporto </t>
    </r>
    <r>
      <rPr>
        <sz val="11"/>
        <rFont val="Arial"/>
        <family val="2"/>
      </rPr>
      <t>–</t>
    </r>
    <r>
      <rPr>
        <sz val="11"/>
        <rFont val="Times New Roman"/>
        <family val="1"/>
      </rPr>
      <t xml:space="preserve"> 2, sveikatos </t>
    </r>
    <r>
      <rPr>
        <sz val="11"/>
        <rFont val="Arial"/>
        <family val="2"/>
      </rPr>
      <t>–</t>
    </r>
    <r>
      <rPr>
        <sz val="11"/>
        <rFont val="Times New Roman"/>
        <family val="1"/>
      </rPr>
      <t xml:space="preserve"> 5; 2008 m.: kultūros </t>
    </r>
    <r>
      <rPr>
        <sz val="11"/>
        <rFont val="Arial"/>
        <family val="2"/>
      </rPr>
      <t>–</t>
    </r>
    <r>
      <rPr>
        <sz val="11"/>
        <rFont val="Times New Roman"/>
        <family val="1"/>
      </rPr>
      <t xml:space="preserve"> 23, jaunimo </t>
    </r>
    <r>
      <rPr>
        <sz val="11"/>
        <rFont val="Arial"/>
        <family val="2"/>
      </rPr>
      <t>–</t>
    </r>
    <r>
      <rPr>
        <sz val="11"/>
        <rFont val="Times New Roman"/>
        <family val="1"/>
      </rPr>
      <t xml:space="preserve"> 6, socialinėje </t>
    </r>
    <r>
      <rPr>
        <sz val="11"/>
        <rFont val="Arial"/>
        <family val="2"/>
      </rPr>
      <t>–</t>
    </r>
    <r>
      <rPr>
        <sz val="11"/>
        <rFont val="Times New Roman"/>
        <family val="1"/>
      </rPr>
      <t xml:space="preserve"> 2, sporto </t>
    </r>
    <r>
      <rPr>
        <sz val="11"/>
        <rFont val="Arial"/>
        <family val="2"/>
      </rPr>
      <t>–</t>
    </r>
    <r>
      <rPr>
        <sz val="11"/>
        <rFont val="Times New Roman"/>
        <family val="1"/>
      </rPr>
      <t xml:space="preserve"> 2, sveikatos </t>
    </r>
    <r>
      <rPr>
        <sz val="11"/>
        <rFont val="Arial"/>
        <family val="2"/>
      </rPr>
      <t>–</t>
    </r>
    <r>
      <rPr>
        <sz val="11"/>
        <rFont val="Times New Roman"/>
        <family val="1"/>
      </rPr>
      <t xml:space="preserve"> 3; 2009 m.: kultūros – 41, jaunimo  – 6, socialinėje – 2, sporto – 2, sveikatos – 3; 2010 m.: kultūros – 33, jaunimo – 6, socialinėje – 4, sporto – 3, sveikatos – 4; 2011 m.: kultūros – 22, švietimo – 13, socialinėje – 4, sporto – 18, sveikatos – 6, jaunimo – 9.      </t>
    </r>
  </si>
  <si>
    <r>
      <t xml:space="preserve">2 </t>
    </r>
    <r>
      <rPr>
        <sz val="11"/>
        <rFont val="Times New Roman"/>
        <family val="1"/>
      </rPr>
      <t>2009 m. gatvių ilgis buvo patikslintas GIS sistemoje.</t>
    </r>
  </si>
  <si>
    <r>
      <t>3</t>
    </r>
    <r>
      <rPr>
        <sz val="11"/>
        <rFont val="Times New Roman"/>
        <family val="1"/>
      </rPr>
      <t xml:space="preserve"> Nurodyti dviejų oro kokybės tyrimo stočių duomenys.</t>
    </r>
  </si>
  <si>
    <r>
      <t>4</t>
    </r>
    <r>
      <rPr>
        <sz val="11"/>
        <rFont val="Times New Roman"/>
        <family val="1"/>
      </rPr>
      <t xml:space="preserve"> Klaipėdos m. nuotekų valykloje išvalytų buitinių ir gamybinių nuotekų kiekis.</t>
    </r>
  </si>
  <si>
    <r>
      <t>5</t>
    </r>
    <r>
      <rPr>
        <sz val="11"/>
        <rFont val="Times New Roman"/>
        <family val="1"/>
      </rPr>
      <t xml:space="preserve"> Iš to skaičiaus buitinės ir gamybinės nuotekos </t>
    </r>
    <r>
      <rPr>
        <sz val="11"/>
        <rFont val="Arial"/>
        <family val="2"/>
      </rPr>
      <t>–</t>
    </r>
    <r>
      <rPr>
        <sz val="11"/>
        <rFont val="Times New Roman"/>
        <family val="1"/>
      </rPr>
      <t xml:space="preserve"> 57 tūkst. kub. m/metus (dėl avarijos nuotekų siurblinės Nr. 6 slėginėje linijoje).</t>
    </r>
  </si>
  <si>
    <r>
      <t>6</t>
    </r>
    <r>
      <rPr>
        <sz val="11"/>
        <rFont val="Times New Roman"/>
        <family val="1"/>
      </rPr>
      <t xml:space="preserve"> Klaipėdos miesto savivaldybės biudžetinių įstaigų teikiamos socialinės paslaugos.</t>
    </r>
  </si>
  <si>
    <r>
      <t xml:space="preserve">2 </t>
    </r>
    <r>
      <rPr>
        <sz val="10"/>
        <rFont val="Times New Roman"/>
        <family val="1"/>
      </rPr>
      <t>2009 m. gatvių ilgis buvo patikslintas GIS sistemoje.</t>
    </r>
  </si>
  <si>
    <r>
      <t>3</t>
    </r>
    <r>
      <rPr>
        <sz val="10"/>
        <rFont val="Times New Roman"/>
        <family val="1"/>
      </rPr>
      <t xml:space="preserve"> Nurodyti dviejų oro kokybės tyrimo stočių (Baltijos pr. 1, Bangų g. 6) duomenys.</t>
    </r>
  </si>
  <si>
    <r>
      <t>4</t>
    </r>
    <r>
      <rPr>
        <sz val="10"/>
        <rFont val="Times New Roman"/>
        <family val="1"/>
      </rPr>
      <t xml:space="preserve"> Klaipėdos m. nuotekų valykloje išvalytų buitinių ir gamybinių nuotekų kiekis.</t>
    </r>
  </si>
  <si>
    <r>
      <t>5</t>
    </r>
    <r>
      <rPr>
        <sz val="10"/>
        <rFont val="Times New Roman"/>
        <family val="1"/>
      </rPr>
      <t xml:space="preserve"> Iš to skaičiaus buitinės ir gamybinės nuotekos </t>
    </r>
    <r>
      <rPr>
        <sz val="10"/>
        <rFont val="Arial"/>
        <family val="2"/>
      </rPr>
      <t>–</t>
    </r>
    <r>
      <rPr>
        <sz val="10"/>
        <rFont val="Times New Roman"/>
        <family val="1"/>
      </rPr>
      <t xml:space="preserve"> 57 tūkst. kub. m/metus (dėl avarijos nuotekų siurblinės Nr. 6 slėginėje linijoje).</t>
    </r>
  </si>
  <si>
    <r>
      <t>6</t>
    </r>
    <r>
      <rPr>
        <sz val="10"/>
        <rFont val="Times New Roman"/>
        <family val="1"/>
      </rPr>
      <t xml:space="preserve"> Klaipėdos miesto savivaldybės biudžetinių įstaigų teikiamos socialinės paslaugos.</t>
    </r>
  </si>
  <si>
    <t>Mokyklų užpildomumas, 1-am mokiniui vidutiniškai tenkantis klasių plotas kvadratiniais metrais</t>
  </si>
  <si>
    <t>Priešmokyklinių nevisos dienos grupių skaičius</t>
  </si>
  <si>
    <t>Nepatenkintų paraiškų dėl vaikų priėmimo į priešmokyklines ir nevisos dienos grupes skaičius</t>
  </si>
  <si>
    <t>Mokinių, dalyvavusių dalyko olimpiadose (miesto ir šalies), skaičius</t>
  </si>
  <si>
    <t>5.1.2.2.  Padidinti teikiamų pedagoginių-psichologinių paslaugų įvairovę</t>
  </si>
  <si>
    <t>Įstaigų, iškeltų į pritaikytas patalpas arba naujus pastatus, skaičius</t>
  </si>
  <si>
    <t>5.2 tikslas. Stiprinti Klaipėdos, kaip kultūros centro, įvaizdį, formuoti patrauklią kūrybinę aplinką ir skatinti miesto bendruomenės kultūrinį aktyvumą</t>
  </si>
  <si>
    <t xml:space="preserve">5.1.3 uždavinys. Plėtoti mokymosi visą gyvenimą galimybes  </t>
  </si>
  <si>
    <t>5.1.1 uždavinys. Sukurti prielaidas tęstiniam ir prieinamam ugdymui mieste</t>
  </si>
  <si>
    <t xml:space="preserve">5.1 tikslas. Sudaryti sąlygas aukštesnei bendrojo lavinimo ir neformaliojo švietimo kokybei  </t>
  </si>
  <si>
    <t>5.1.2 uždavinys. Padidinti galimybes mokinių saviraiškai ir socializacijai</t>
  </si>
  <si>
    <t>5.1.4 uždavinys. Atnaujinti savivaldybės švietimo įstaigų materialinę bazę</t>
  </si>
  <si>
    <t xml:space="preserve">5.2.1 uždavinys. Sudaryti sąlygas Klaipėdos miesto kultūros infrastruktūros plėtrai ir meno žanrų sklaidai šalies bei tarptautiniu mastu, gerinti kultūrinės informacijos paslaugas  </t>
  </si>
  <si>
    <t>5.2.2 uždavinys. Skatinti miesto bendruomenės kultūrinį ir kūrybinį aktyvumą, stiprinti gyventojų kultūrinį identitetą</t>
  </si>
  <si>
    <t>5.2.3 uždavinys. Patobulinti biudžetinių kultūros įstaigų veiklos administravimą ir pagerinti materialines-technines sąlygas kultūros paslaugų teikimui</t>
  </si>
  <si>
    <t xml:space="preserve">5.3 tikslas. Skatinti pozityvias jaunimo iniciatyvas ir aktyvumą, stiprinti jaunimo veiklos vaidmenį visuomenėje  </t>
  </si>
  <si>
    <t>5.3.1 uždavinys. Aktyvinti  jaunimo ir su jaunimu dirbančių organizacijų veiklą</t>
  </si>
  <si>
    <t>Įsisteigusių (inkubuojamų) įmonių skaičius</t>
  </si>
  <si>
    <t>1.1.2 uždavinys. Plėtoti mokslo, verslo ir savivaldos partnerystę, stiprinančią miesto žinių ekonomikos potencialą</t>
  </si>
  <si>
    <t>1.2.1 uždavinys. Sukurti patrauklius pramoninių ir nepramoninių teritorijų vystymo investicinius paketus</t>
  </si>
  <si>
    <t>Leidinių platinimo kanalų sąrašas (vnt)</t>
  </si>
  <si>
    <t xml:space="preserve">1.3.3 uždavinys. Sudaryti sąlygas miesto organizacijoms ir miestiečiams aktyviau dalyvauti miesto valdyme, plėtoti tarpsavivaldybinį bendradarbiavimą </t>
  </si>
  <si>
    <t xml:space="preserve">NVO koalicijų (tarybų) sąrašas </t>
  </si>
  <si>
    <t xml:space="preserve">2.1 tikslas.Vystyti subalansuotą miesto susisiekimo sistemą </t>
  </si>
  <si>
    <t>2.1.1 uždavinys. Užtikrinti darnų miesto išorinės susisiekimo sistemos vystymą, tenkinant tranzitinio, poilsio ir rekreacijos susisiekimo bei gyventojų poreikius</t>
  </si>
  <si>
    <t>2.1.1.2. Įrengti magistralinių kelių A13 Klaipėda–Liepoja ir A1 Vilnius–Klaipėda dviejų lygių sankryžą (Jakų)</t>
  </si>
  <si>
    <t>2.1.1.5. Siekti pagreitinti susisiekimą su tarptautiniu Palangos oro uostu, užbaigiant Palangos aplinkkelio II etapą</t>
  </si>
  <si>
    <t>2.1.2 uždavinys. Didinti gatvių tinklo pralaidumą ir tankumą, rekonstruojant ir tiesiant gatves, tiltus, užtikrinant saugaus eismo organizavimą bei diegiant automobilių laikymo sistemą</t>
  </si>
  <si>
    <t xml:space="preserve"> Įrengtos gatvės (km)</t>
  </si>
  <si>
    <t>2.1.2.5. Rekonstruoti Pamario gatvę, jungiančią rekreacines Klaipėdos miesto teritorijas, ir jos priklausinius pritaikant turizmo poreikiams, Vėtros g., įrengiant apsisukimą, rekonstruoti kelią nuo Melnragės iki Girulių,  nutiesti kelią nuo Medelyno g. ties Labrenciškėmis iki Girulių</t>
  </si>
  <si>
    <t xml:space="preserve">2.1.2.6. Modernizuoti Rytų-Vakarų krypties gatvių tinklą rekonstruojant įvažiavimą nuo Jakų sankryžos iki geležinkelio pervažos–Tilžės g., įvažiavimą per Paupio kvartalą (Joniškės g., Klemiškės g.), Dubysos g., įrengiant Vilniaus g. ir Pramonės g. dviejų lygių sankryžą  </t>
  </si>
  <si>
    <t>Įrengtos gatvės (km);  įrengta dviejų lygių sankryža</t>
  </si>
  <si>
    <t>2.1.3 uždavinys. Vykdyti subalansuotą miesto transporto sistemos ir viešojo transporto politiką, pirmenybę teikiant pėstiesiems, dviratininkams ir visuomeniniam transportui bei gerinant miesto ekologinę būklę</t>
  </si>
  <si>
    <t>2.1.3.7. Atlikti tyrimus ir diegti P+R sistemą, kuri leistų miesto ir Kuršių nerijos prieigose palikti automobilius ir tęsti kelionę autobusais ar vandens transportu pagal keleivių poreikius</t>
  </si>
  <si>
    <t xml:space="preserve">P+R sistemos diegimo studija;
įdiegta P+R sistema miesto ir Kuršių nerijos prieigose
</t>
  </si>
  <si>
    <t>2.2 tikslas. EFEKTYVIAI NAUDOTI, ATNAUJINTI IR PLĖTOTI INŽINERINIO APRŪPINIMO SISTEMAS</t>
  </si>
  <si>
    <t xml:space="preserve">2.2.1 uždavinys. Patobulinti inžinierinio aprūpinimo planavimo ir realizavimo tvarką </t>
  </si>
  <si>
    <t>2.2.2 uždavinys. Vystyti vandentiekio ir nuotekų tinklus</t>
  </si>
  <si>
    <t>Parengta projektų, įgyvendinimo programų; įrengta tinklų (km); naujų prisijungusių vartotojų skaičius</t>
  </si>
  <si>
    <t>2.2.2.8. Parengti žiedijančios vandentiekio linijos nuo Liepų g. iki Tauralaukio projektą ir įgyvendinimo programą</t>
  </si>
  <si>
    <t>Parengtas projektas ir programa, įgyvendintos priemonės</t>
  </si>
  <si>
    <t>2.2.3 uždavinys. Pagerinti elektros tiekimo sistemą ir gatvių bei pastatų apšvietimą</t>
  </si>
  <si>
    <t>2.2.3.2. Parengti elektros energijos tinklų plėtros strategiją ir specialųjį planą, numatantį ir šio sektoriaus sąveiką su visu miesto energetikos ūkiu</t>
  </si>
  <si>
    <t>Parengta ir patvirtinta strategija, parengtas specialusis planas</t>
  </si>
  <si>
    <t xml:space="preserve">Dalis nuo visų orinių apšvietimo linijų (%) </t>
  </si>
  <si>
    <t>2.2.4 uždavinys. Perplanuoti energetikos ūkį ir dujotiekį</t>
  </si>
  <si>
    <t>2.2.5 uždavinys. Pagerinti lietaus nuotekų tinklų sistemą</t>
  </si>
  <si>
    <r>
      <t>Lietaus nuotekų kiekis (tūkst. m</t>
    </r>
    <r>
      <rPr>
        <i/>
        <vertAlign val="superscript"/>
        <sz val="10"/>
        <rFont val="Times New Roman"/>
        <family val="1"/>
      </rPr>
      <t>3</t>
    </r>
    <r>
      <rPr>
        <i/>
        <sz val="10"/>
        <rFont val="Times New Roman"/>
        <family val="1"/>
      </rPr>
      <t>/m.)</t>
    </r>
  </si>
  <si>
    <r>
      <t>2.2.6 uždavinys. Patobulinti komunalinių atliekų tvarkymo sistemą</t>
    </r>
    <r>
      <rPr>
        <sz val="10"/>
        <rFont val="Times New Roman"/>
        <family val="1"/>
      </rPr>
      <t xml:space="preserve">    </t>
    </r>
  </si>
  <si>
    <t xml:space="preserve"> 2.3 tikslas. Gerinti miesto gamtinės aplinkos kokybę  </t>
  </si>
  <si>
    <t>2.3.1 uždavinys. Kompleksiškai formuoti, atnaujinti ir plėtoti miesto želdynus</t>
  </si>
  <si>
    <t xml:space="preserve">Prijungta privačių namų nuotekų prie magistralinių nuotekų tinklų  
</t>
  </si>
  <si>
    <t>3.1 tikslas. Stiprinti miesto ir uosto plėtros vientisumą</t>
  </si>
  <si>
    <t>3.1.1 uždavinys. Užtikrinti Klaipėdos intermodalinio transporto mazgo išvystymą</t>
  </si>
  <si>
    <t xml:space="preserve">3.1.2 uždavinys. Stiprinti miesto ir uosto sąveiką aktyvinant bendradarbiavimą plėtros projektuose </t>
  </si>
  <si>
    <t>Įrengti infrastruktūros objektai (rekonstruota krantinė, km)</t>
  </si>
  <si>
    <t>3.2 tikslas. Plėtoti rekreacijos ir turizmo infrastruktūrą ir paslaugas, didinti jų paklausą</t>
  </si>
  <si>
    <t>3.2.1.4. Išanalizuoti galimybes ir įrengti mažųjų pramoginių laivų nuleidimo / pakėlimo bei priekabų jiems pervežti stovėjimo aikšteles pietinėje ir centrinėje uosto dalyse</t>
  </si>
  <si>
    <t xml:space="preserve">3.2.2.7. Krantinėje, esančioje šalia Klaipėdos piliavietės, įrengti nuolat veikiančią senovinių laivų ekspoziciją  </t>
  </si>
  <si>
    <t>Veikianti ekspozicija</t>
  </si>
  <si>
    <t>3.2.3 uždavinys. Gerinti miesto turistinį įvaizdį rinkodaros priemonėmis</t>
  </si>
  <si>
    <t>3.3.1 uždavinys. Pagerinti subalansuotos urbanistinės plėtros planavimą</t>
  </si>
  <si>
    <t xml:space="preserve">4.1 tikslas. Gerinti ir plėtoti miesto gyvenamąjį fondą </t>
  </si>
  <si>
    <t>4.1.1 uždavinys. Užtikrinti efektyvų miesto gyvenamojo fondo naudojimą, priežiūrą, atnaujinimą ir modernizavimą</t>
  </si>
  <si>
    <t>Daugiabučių namų, kuriuose rekonstruota centrinio šildymo sistema, sąrašas</t>
  </si>
  <si>
    <t xml:space="preserve">Per metus patvirtintų gyvenamųjų kvartalų detaliųjų planų skaičius ir teritorijų plotas  </t>
  </si>
  <si>
    <t>4.2 tikslas. Gerinti socialinių paslaugų kokybę, didinti įvairovę ir prieinamumą miesto gyventojams</t>
  </si>
  <si>
    <t xml:space="preserve">4.2.1 uždavinys. Didinti bendrųjų socialinių paslaugų įvairovę ir aprėptį, skatinti jų neinstitucinę plėtrą bendruomenėje </t>
  </si>
  <si>
    <t xml:space="preserve">4.2.2.6.  Inicijuoti savarankiško gyvenimo namų žmonėms su negalia (sergantiems psichikos ligomis, turintiems fizinę negalią), senyvo amžiaus žmonėms bei  socialinės rizikos grupių asmenims įsteigimą   </t>
  </si>
  <si>
    <t>Įsteigtų vietų skaičius</t>
  </si>
  <si>
    <t>4.2.3 uždavinys. Plėtoti socialinę globą  pirmenybę teikiant alternatyvių ilgalaikei socialinei globai paslaugų ir jų infrastruktūros plėtrai</t>
  </si>
  <si>
    <t>4.3.1 uždavinys. Padidinti sveikatos priežiūros paslaugų prieinamumą miesto gyventojams</t>
  </si>
  <si>
    <t>Maksimalus laikotarpis, per kurį greitosios medicinos pagalbos komanda pasiekia pacientą (min.)</t>
  </si>
  <si>
    <t>4.3.2 uždavinys. Stiprinti ir kryptingai plėtoti visuomenės sveikatinimo veiklą</t>
  </si>
  <si>
    <t>4.3.3 uždavinys. Modernizuoti savivaldybės sveikatos priežiūros įstaigas siekiant aukštesnės jų teikiamų paslaugų kokybės</t>
  </si>
  <si>
    <t xml:space="preserve">Gauta ES parama (Lt)
projekto vykdymo metinės ataskaitos
</t>
  </si>
  <si>
    <t>4.4 tikslas. Didinti gyventojų aktyvumą kūno kultūros ir sportinėje veikloje, sudaryti palankias sąlygas jaunųjų talentų tobulėjimui</t>
  </si>
  <si>
    <t>4.4.1 uždavinys. Atnaujinti, modernizuoti ir išplėtoti kūno kultūros ir sporto infrastruktūrą</t>
  </si>
  <si>
    <t>Veikianti universali arena</t>
  </si>
  <si>
    <t>4.4.3 uždavinys. Sudaryti palankias sąlygas jaunų talentų ugdymui, sportiniais pasiekimais padėti formuoti gerą miesto įvaizdį</t>
  </si>
  <si>
    <t>4.4.3.6. Rengti paraiškas šalies ir tarptautiniams fondams bei ieškoti kitų finansavimo šaltinių, siekiant gauti papildomas lėšas profesionalių sportininkų veiklos finansavimui ir aukštos kvalifikacijos specialistų pritraukimui</t>
  </si>
  <si>
    <t xml:space="preserve">4.5 tikslas. Sukurti saugią aplinką miesto gyventojams ir svečiams </t>
  </si>
  <si>
    <t>4.5.1 uždavinys. Plėtoti bendradarbiavimą su policija ir socialiniais parteriais kuriant saugią aplinką mieste</t>
  </si>
  <si>
    <t>4.5.2 uždavinys. Diegti efektyvias nusikalstamumo prevencijos priemones potencialiai pavojingose miesto vietose</t>
  </si>
  <si>
    <t>PRITARTA
Klaipėdos miesto savivaldybės tarybos
2012 m. liepos 26 d. sprendimu Nr. T2-194</t>
  </si>
</sst>
</file>

<file path=xl/styles.xml><?xml version="1.0" encoding="utf-8"?>
<styleSheet xmlns="http://schemas.openxmlformats.org/spreadsheetml/2006/main">
  <numFmts count="38">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Taip&quot;;&quot;Taip&quot;;&quot;Ne&quot;"/>
    <numFmt numFmtId="187" formatCode="&quot;Teisinga&quot;;&quot;Teisinga&quot;;&quot;Klaidinga&quot;"/>
    <numFmt numFmtId="188" formatCode="[$€-2]\ ###,000_);[Red]\([$€-2]\ ###,000\)"/>
    <numFmt numFmtId="189" formatCode="_-* #,##0.0\ &quot;Lt&quot;_-;\-* #,##0.0\ &quot;Lt&quot;_-;_-* &quot;-&quot;?\ &quot;Lt&quot;_-;_-@_-"/>
    <numFmt numFmtId="190" formatCode="#,##0.0"/>
    <numFmt numFmtId="191" formatCode="0.000"/>
    <numFmt numFmtId="192" formatCode="[$-427]yyyy\ &quot;m.&quot;\ mmmm\ d\ &quot;d.&quot;"/>
    <numFmt numFmtId="193" formatCode="0.E+00"/>
  </numFmts>
  <fonts count="83">
    <font>
      <sz val="10"/>
      <name val="Arial"/>
      <family val="0"/>
    </font>
    <font>
      <b/>
      <sz val="12"/>
      <name val="Times New Roman"/>
      <family val="1"/>
    </font>
    <font>
      <sz val="10"/>
      <name val="Times New Roman"/>
      <family val="1"/>
    </font>
    <font>
      <i/>
      <sz val="10"/>
      <name val="Times New Roman"/>
      <family val="1"/>
    </font>
    <font>
      <sz val="9"/>
      <name val="Times New Roman"/>
      <family val="1"/>
    </font>
    <font>
      <i/>
      <u val="single"/>
      <sz val="10"/>
      <name val="Times New Roman"/>
      <family val="1"/>
    </font>
    <font>
      <b/>
      <sz val="10"/>
      <name val="Times New Roman"/>
      <family val="1"/>
    </font>
    <font>
      <b/>
      <sz val="9"/>
      <name val="Times New Roman"/>
      <family val="1"/>
    </font>
    <font>
      <u val="single"/>
      <sz val="10"/>
      <color indexed="12"/>
      <name val="Arial"/>
      <family val="2"/>
    </font>
    <font>
      <u val="single"/>
      <sz val="10"/>
      <color indexed="36"/>
      <name val="Arial"/>
      <family val="2"/>
    </font>
    <font>
      <sz val="11"/>
      <name val="Times New Roman"/>
      <family val="1"/>
    </font>
    <font>
      <b/>
      <u val="single"/>
      <sz val="12"/>
      <name val="Times New Roman"/>
      <family val="1"/>
    </font>
    <font>
      <sz val="10"/>
      <color indexed="8"/>
      <name val="Times New Roman"/>
      <family val="1"/>
    </font>
    <font>
      <sz val="8"/>
      <name val="Times New Roman"/>
      <family val="1"/>
    </font>
    <font>
      <i/>
      <sz val="10"/>
      <color indexed="8"/>
      <name val="Times New Roman"/>
      <family val="1"/>
    </font>
    <font>
      <sz val="12"/>
      <name val="Times New Roman"/>
      <family val="1"/>
    </font>
    <font>
      <sz val="8"/>
      <name val="Arial"/>
      <family val="2"/>
    </font>
    <font>
      <sz val="14"/>
      <name val="Times New Roman"/>
      <family val="1"/>
    </font>
    <font>
      <sz val="9"/>
      <name val="Arial"/>
      <family val="2"/>
    </font>
    <font>
      <i/>
      <sz val="9"/>
      <name val="Times New Roman"/>
      <family val="1"/>
    </font>
    <font>
      <i/>
      <vertAlign val="superscript"/>
      <sz val="10"/>
      <name val="Times New Roman"/>
      <family val="1"/>
    </font>
    <font>
      <i/>
      <sz val="12"/>
      <name val="Times New Roman"/>
      <family val="1"/>
    </font>
    <font>
      <sz val="12"/>
      <name val="Arial"/>
      <family val="2"/>
    </font>
    <font>
      <vertAlign val="superscript"/>
      <sz val="12"/>
      <name val="Times New Roman"/>
      <family val="1"/>
    </font>
    <font>
      <u val="single"/>
      <sz val="12"/>
      <name val="Times New Roman"/>
      <family val="1"/>
    </font>
    <font>
      <sz val="11"/>
      <name val="Arial"/>
      <family val="2"/>
    </font>
    <font>
      <b/>
      <sz val="11"/>
      <name val="Times New Roman"/>
      <family val="1"/>
    </font>
    <font>
      <i/>
      <sz val="11"/>
      <name val="Times New Roman"/>
      <family val="1"/>
    </font>
    <font>
      <vertAlign val="superscript"/>
      <sz val="11"/>
      <name val="Times New Roman"/>
      <family val="1"/>
    </font>
    <font>
      <vertAlign val="subscript"/>
      <sz val="11"/>
      <name val="Times New Roman"/>
      <family val="1"/>
    </font>
    <font>
      <b/>
      <u val="single"/>
      <sz val="10"/>
      <name val="Times New Roman"/>
      <family val="1"/>
    </font>
    <font>
      <vertAlign val="superscript"/>
      <sz val="10"/>
      <name val="Times New Roman"/>
      <family val="1"/>
    </font>
    <font>
      <sz val="7.5"/>
      <name val="Times New Roman"/>
      <family val="1"/>
    </font>
    <font>
      <i/>
      <vertAlign val="superscript"/>
      <sz val="9"/>
      <name val="Times New Roman"/>
      <family val="1"/>
    </font>
    <font>
      <b/>
      <sz val="11"/>
      <name val="Arial"/>
      <family val="2"/>
    </font>
    <font>
      <b/>
      <vertAlign val="superscript"/>
      <sz val="11"/>
      <name val="Times New Roman"/>
      <family val="1"/>
    </font>
    <font>
      <vertAlign val="superscript"/>
      <sz val="9"/>
      <name val="Times New Roman"/>
      <family val="1"/>
    </font>
    <font>
      <sz val="9.5"/>
      <name val="Times New Roman"/>
      <family val="1"/>
    </font>
    <font>
      <sz val="7"/>
      <name val="Times New Roman"/>
      <family val="1"/>
    </font>
    <font>
      <sz val="10"/>
      <name val="TimesLT"/>
      <family val="0"/>
    </font>
    <font>
      <b/>
      <vertAlign val="superscript"/>
      <sz val="10"/>
      <name val="Times New Roman"/>
      <family val="1"/>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b/>
      <sz val="11"/>
      <color indexed="63"/>
      <name val="Calibri"/>
      <family val="2"/>
    </font>
    <font>
      <sz val="11"/>
      <color indexed="10"/>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0"/>
      <color indexed="56"/>
      <name val="Times New Roman"/>
      <family val="1"/>
    </font>
    <font>
      <i/>
      <sz val="10"/>
      <color indexed="56"/>
      <name val="Times New Roman"/>
      <family val="1"/>
    </font>
    <font>
      <sz val="7"/>
      <color indexed="63"/>
      <name val="Tahoma"/>
      <family val="2"/>
    </font>
    <font>
      <sz val="11"/>
      <color indexed="63"/>
      <name val="Times New Roman"/>
      <family val="1"/>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b/>
      <sz val="11"/>
      <color rgb="FF3F3F3F"/>
      <name val="Calibri"/>
      <family val="2"/>
    </font>
    <font>
      <sz val="11"/>
      <color rgb="FFFF0000"/>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0"/>
      <color rgb="FF002060"/>
      <name val="Times New Roman"/>
      <family val="1"/>
    </font>
    <font>
      <i/>
      <sz val="10"/>
      <color rgb="FF002060"/>
      <name val="Times New Roman"/>
      <family val="1"/>
    </font>
    <font>
      <sz val="7"/>
      <color rgb="FF333333"/>
      <name val="Tahoma"/>
      <family val="2"/>
    </font>
    <font>
      <sz val="11"/>
      <color rgb="FF333333"/>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rgb="FFFFCCFF"/>
        <bgColor indexed="64"/>
      </patternFill>
    </fill>
    <fill>
      <patternFill patternType="solid">
        <fgColor rgb="FFCCFFCC"/>
        <bgColor indexed="64"/>
      </patternFill>
    </fill>
    <fill>
      <patternFill patternType="solid">
        <fgColor rgb="FFCCFFFF"/>
        <bgColor indexed="64"/>
      </patternFill>
    </fill>
  </fills>
  <borders count="9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thin"/>
      <top style="thin"/>
      <bottom style="thin"/>
    </border>
    <border>
      <left style="medium"/>
      <right style="thin"/>
      <top style="thin"/>
      <bottom style="medium"/>
    </border>
    <border>
      <left style="thin"/>
      <right style="thin"/>
      <top style="thin"/>
      <bottom style="thin"/>
    </border>
    <border>
      <left style="thin"/>
      <right style="thin"/>
      <top style="medium"/>
      <bottom style="thin"/>
    </border>
    <border>
      <left style="medium"/>
      <right style="thin"/>
      <top style="medium"/>
      <bottom style="thin"/>
    </border>
    <border>
      <left style="medium"/>
      <right style="thin"/>
      <top style="thin"/>
      <bottom>
        <color indexed="63"/>
      </bottom>
    </border>
    <border>
      <left style="medium"/>
      <right style="thin"/>
      <top style="medium"/>
      <bottom style="medium"/>
    </border>
    <border>
      <left style="medium"/>
      <right style="thin"/>
      <top style="medium"/>
      <bottom>
        <color indexed="63"/>
      </bottom>
    </border>
    <border>
      <left style="thin"/>
      <right style="thin"/>
      <top style="thin"/>
      <bottom style="medium"/>
    </border>
    <border>
      <left style="thin"/>
      <right style="medium"/>
      <top style="thin"/>
      <bottom style="medium"/>
    </border>
    <border>
      <left style="thin"/>
      <right style="medium"/>
      <top style="medium"/>
      <bottom style="thin"/>
    </border>
    <border>
      <left style="thin"/>
      <right style="medium"/>
      <top style="thin"/>
      <bottom>
        <color indexed="63"/>
      </bottom>
    </border>
    <border>
      <left style="thin"/>
      <right style="medium"/>
      <top style="thin"/>
      <bottom style="thin"/>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color indexed="63"/>
      </bottom>
    </border>
    <border>
      <left style="medium"/>
      <right>
        <color indexed="63"/>
      </right>
      <top style="medium"/>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thin"/>
      <top>
        <color indexed="63"/>
      </top>
      <bottom style="medium"/>
    </border>
    <border>
      <left style="thin"/>
      <right style="medium"/>
      <top>
        <color indexed="63"/>
      </top>
      <bottom style="medium"/>
    </border>
    <border>
      <left style="medium"/>
      <right>
        <color indexed="63"/>
      </right>
      <top style="thin"/>
      <bottom style="thin"/>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color indexed="63"/>
      </right>
      <top style="medium"/>
      <bottom>
        <color indexed="63"/>
      </bottom>
    </border>
    <border>
      <left style="medium"/>
      <right style="medium"/>
      <top style="medium"/>
      <bottom style="thin"/>
    </border>
    <border>
      <left>
        <color indexed="63"/>
      </left>
      <right style="thin"/>
      <top style="medium"/>
      <bottom style="thin"/>
    </border>
    <border>
      <left style="medium"/>
      <right style="medium"/>
      <top style="thin"/>
      <bottom style="thin"/>
    </border>
    <border>
      <left>
        <color indexed="63"/>
      </left>
      <right style="medium"/>
      <top>
        <color indexed="63"/>
      </top>
      <bottom style="medium"/>
    </border>
    <border>
      <left>
        <color indexed="63"/>
      </left>
      <right style="thin"/>
      <top style="thin"/>
      <bottom style="thin"/>
    </border>
    <border>
      <left style="medium"/>
      <right>
        <color indexed="63"/>
      </right>
      <top style="medium"/>
      <bottom style="thin"/>
    </border>
    <border>
      <left>
        <color indexed="63"/>
      </left>
      <right>
        <color indexed="63"/>
      </right>
      <top style="medium"/>
      <bottom style="medium"/>
    </border>
    <border>
      <left style="thin"/>
      <right style="medium"/>
      <top style="medium"/>
      <bottom style="medium"/>
    </border>
    <border>
      <left style="thin"/>
      <right>
        <color indexed="63"/>
      </right>
      <top>
        <color indexed="63"/>
      </top>
      <bottom style="thin"/>
    </border>
    <border>
      <left>
        <color indexed="63"/>
      </left>
      <right>
        <color indexed="63"/>
      </right>
      <top>
        <color indexed="63"/>
      </top>
      <bottom style="medium"/>
    </border>
    <border>
      <left style="thin"/>
      <right style="thin"/>
      <top style="medium"/>
      <bottom>
        <color indexed="63"/>
      </bottom>
    </border>
    <border>
      <left style="thin"/>
      <right style="medium"/>
      <top style="medium"/>
      <bottom>
        <color indexed="63"/>
      </bottom>
    </border>
    <border>
      <left style="thin"/>
      <right style="thin"/>
      <top style="medium"/>
      <bottom style="medium"/>
    </border>
    <border>
      <left>
        <color indexed="63"/>
      </left>
      <right style="medium"/>
      <top style="thin"/>
      <bottom style="thin"/>
    </border>
    <border>
      <left>
        <color indexed="63"/>
      </left>
      <right style="thin"/>
      <top>
        <color indexed="63"/>
      </top>
      <bottom style="medium"/>
    </border>
    <border>
      <left style="medium"/>
      <right>
        <color indexed="63"/>
      </right>
      <top>
        <color indexed="63"/>
      </top>
      <bottom>
        <color indexed="63"/>
      </bottom>
    </border>
    <border>
      <left style="thin"/>
      <right>
        <color indexed="63"/>
      </right>
      <top style="thin"/>
      <bottom>
        <color indexed="63"/>
      </bottom>
    </border>
    <border>
      <left>
        <color indexed="63"/>
      </left>
      <right style="thin"/>
      <top style="thin"/>
      <bottom style="medium"/>
    </border>
    <border>
      <left>
        <color indexed="63"/>
      </left>
      <right style="thin"/>
      <top>
        <color indexed="63"/>
      </top>
      <bottom style="thin"/>
    </border>
    <border>
      <left style="medium"/>
      <right style="medium"/>
      <top>
        <color indexed="63"/>
      </top>
      <bottom style="thin"/>
    </border>
    <border>
      <left style="medium"/>
      <right style="medium"/>
      <top style="thin"/>
      <bottom style="medium"/>
    </border>
    <border>
      <left style="medium"/>
      <right>
        <color indexed="63"/>
      </right>
      <top style="thin"/>
      <bottom style="medium"/>
    </border>
    <border>
      <left style="medium"/>
      <right>
        <color indexed="63"/>
      </right>
      <top style="thin"/>
      <bottom>
        <color indexed="63"/>
      </bottom>
    </border>
    <border>
      <left style="medium"/>
      <right style="medium"/>
      <top style="medium"/>
      <bottom style="medium"/>
    </border>
    <border>
      <left style="thin"/>
      <right>
        <color indexed="63"/>
      </right>
      <top style="medium"/>
      <bottom style="medium"/>
    </border>
    <border>
      <left style="medium"/>
      <right style="medium"/>
      <top style="thin"/>
      <bottom>
        <color indexed="63"/>
      </bottom>
    </border>
    <border>
      <left style="medium"/>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medium"/>
      <top style="thin"/>
      <bottom style="medium"/>
    </border>
    <border>
      <left>
        <color indexed="63"/>
      </left>
      <right style="medium"/>
      <top style="medium"/>
      <bottom style="thin"/>
    </border>
    <border>
      <left>
        <color indexed="63"/>
      </left>
      <right style="thin"/>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color indexed="63"/>
      </bottom>
    </border>
    <border>
      <left style="medium"/>
      <right>
        <color indexed="63"/>
      </right>
      <top>
        <color indexed="63"/>
      </top>
      <bottom style="thin"/>
    </border>
    <border>
      <left style="medium"/>
      <right style="medium"/>
      <top>
        <color indexed="63"/>
      </top>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
      <left style="medium"/>
      <right style="medium"/>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thin"/>
      <top style="medium"/>
      <bottom style="medium"/>
    </border>
    <border>
      <left>
        <color indexed="63"/>
      </left>
      <right style="medium"/>
      <top style="medium"/>
      <bottom style="medium"/>
    </border>
    <border>
      <left>
        <color indexed="63"/>
      </left>
      <right style="medium"/>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5" fillId="0" borderId="3" applyNumberFormat="0" applyFill="0" applyAlignment="0" applyProtection="0"/>
    <xf numFmtId="0" fontId="65" fillId="0" borderId="0" applyNumberFormat="0" applyFill="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0" borderId="0" applyNumberFormat="0" applyFill="0" applyBorder="0" applyAlignment="0" applyProtection="0"/>
    <xf numFmtId="0" fontId="9" fillId="0" borderId="0" applyNumberFormat="0" applyFill="0" applyBorder="0" applyAlignment="0" applyProtection="0"/>
    <xf numFmtId="0" fontId="68" fillId="20" borderId="0" applyNumberFormat="0" applyBorder="0" applyAlignment="0" applyProtection="0"/>
    <xf numFmtId="0" fontId="69" fillId="21" borderId="0" applyNumberFormat="0" applyBorder="0" applyAlignment="0" applyProtection="0"/>
    <xf numFmtId="0" fontId="8" fillId="0" borderId="0" applyNumberFormat="0" applyFill="0" applyBorder="0" applyAlignment="0" applyProtection="0"/>
    <xf numFmtId="0" fontId="70" fillId="22" borderId="4" applyNumberFormat="0" applyAlignment="0" applyProtection="0"/>
    <xf numFmtId="0" fontId="0" fillId="0" borderId="0">
      <alignment/>
      <protection/>
    </xf>
    <xf numFmtId="0" fontId="0" fillId="0" borderId="0">
      <alignment/>
      <protection/>
    </xf>
    <xf numFmtId="0" fontId="0" fillId="0" borderId="0">
      <alignment/>
      <protection/>
    </xf>
    <xf numFmtId="0" fontId="71" fillId="0" borderId="0" applyNumberFormat="0" applyFill="0" applyBorder="0" applyAlignment="0" applyProtection="0"/>
    <xf numFmtId="0" fontId="72"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3" fillId="24" borderId="0" applyNumberFormat="0" applyBorder="0" applyAlignment="0" applyProtection="0"/>
    <xf numFmtId="0" fontId="39" fillId="0" borderId="0">
      <alignment/>
      <protection/>
    </xf>
    <xf numFmtId="0" fontId="0" fillId="0" borderId="0">
      <alignment/>
      <protection/>
    </xf>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0" fillId="31" borderId="6" applyNumberFormat="0" applyFont="0" applyAlignment="0" applyProtection="0"/>
    <xf numFmtId="0" fontId="74"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5" fillId="22" borderId="5" applyNumberFormat="0" applyAlignment="0" applyProtection="0"/>
    <xf numFmtId="0" fontId="76" fillId="0" borderId="7" applyNumberFormat="0" applyFill="0" applyAlignment="0" applyProtection="0"/>
    <xf numFmtId="0" fontId="77" fillId="0" borderId="8" applyNumberFormat="0" applyFill="0" applyAlignment="0" applyProtection="0"/>
    <xf numFmtId="0" fontId="78"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2118">
    <xf numFmtId="0" fontId="0" fillId="0" borderId="0" xfId="0" applyAlignment="1">
      <alignment/>
    </xf>
    <xf numFmtId="0" fontId="2" fillId="0" borderId="0" xfId="0" applyFont="1" applyAlignment="1">
      <alignment vertical="top" wrapText="1"/>
    </xf>
    <xf numFmtId="0" fontId="2" fillId="0" borderId="0" xfId="0" applyFont="1" applyBorder="1" applyAlignment="1">
      <alignment vertical="top" wrapText="1"/>
    </xf>
    <xf numFmtId="0" fontId="2" fillId="0" borderId="0" xfId="0" applyFont="1" applyFill="1" applyBorder="1" applyAlignment="1">
      <alignment vertical="top" wrapText="1"/>
    </xf>
    <xf numFmtId="0" fontId="2" fillId="0" borderId="0" xfId="0" applyFont="1" applyAlignment="1">
      <alignment/>
    </xf>
    <xf numFmtId="0" fontId="6" fillId="0" borderId="0" xfId="0" applyFont="1" applyAlignment="1">
      <alignment vertical="top" wrapText="1"/>
    </xf>
    <xf numFmtId="0" fontId="2" fillId="0" borderId="0" xfId="0" applyFont="1" applyAlignment="1">
      <alignment/>
    </xf>
    <xf numFmtId="0" fontId="2" fillId="0" borderId="0" xfId="0" applyFont="1" applyAlignment="1">
      <alignment horizontal="center"/>
    </xf>
    <xf numFmtId="0" fontId="2" fillId="0" borderId="0" xfId="0" applyFont="1" applyFill="1" applyBorder="1" applyAlignment="1">
      <alignment/>
    </xf>
    <xf numFmtId="0" fontId="2" fillId="0" borderId="10" xfId="0" applyFont="1" applyFill="1" applyBorder="1" applyAlignment="1">
      <alignment vertical="top" wrapText="1"/>
    </xf>
    <xf numFmtId="0" fontId="2" fillId="0" borderId="11" xfId="0" applyFont="1" applyFill="1" applyBorder="1" applyAlignment="1">
      <alignment vertical="top" wrapText="1"/>
    </xf>
    <xf numFmtId="0" fontId="2" fillId="0" borderId="0" xfId="0" applyFont="1" applyBorder="1" applyAlignment="1">
      <alignment vertical="top"/>
    </xf>
    <xf numFmtId="0" fontId="2" fillId="0" borderId="0" xfId="0" applyFont="1" applyBorder="1" applyAlignment="1">
      <alignment horizontal="center"/>
    </xf>
    <xf numFmtId="0" fontId="2" fillId="0" borderId="0" xfId="0" applyFont="1" applyAlignment="1">
      <alignment wrapText="1"/>
    </xf>
    <xf numFmtId="0" fontId="2" fillId="0" borderId="0" xfId="0" applyFont="1" applyFill="1" applyAlignment="1">
      <alignment vertical="top" wrapText="1"/>
    </xf>
    <xf numFmtId="0" fontId="6" fillId="0" borderId="0" xfId="0" applyFont="1" applyFill="1" applyBorder="1" applyAlignment="1">
      <alignment vertical="top" wrapText="1"/>
    </xf>
    <xf numFmtId="0" fontId="2" fillId="0" borderId="12" xfId="0" applyFont="1" applyFill="1" applyBorder="1" applyAlignment="1">
      <alignment horizontal="center" vertical="center"/>
    </xf>
    <xf numFmtId="0" fontId="2" fillId="0" borderId="0" xfId="0" applyFont="1" applyFill="1" applyBorder="1" applyAlignment="1">
      <alignment horizontal="center"/>
    </xf>
    <xf numFmtId="0" fontId="2" fillId="0" borderId="0" xfId="0" applyFont="1" applyBorder="1" applyAlignment="1">
      <alignment/>
    </xf>
    <xf numFmtId="0" fontId="6" fillId="0" borderId="0" xfId="0" applyFont="1" applyBorder="1" applyAlignment="1">
      <alignment vertical="top" wrapText="1"/>
    </xf>
    <xf numFmtId="1" fontId="6" fillId="0" borderId="0" xfId="0" applyNumberFormat="1" applyFont="1" applyFill="1" applyBorder="1" applyAlignment="1">
      <alignment horizontal="center" vertical="center"/>
    </xf>
    <xf numFmtId="0" fontId="2" fillId="0" borderId="0" xfId="0" applyFont="1" applyFill="1" applyBorder="1" applyAlignment="1">
      <alignment horizontal="right"/>
    </xf>
    <xf numFmtId="1" fontId="2" fillId="0" borderId="0" xfId="0" applyNumberFormat="1" applyFont="1" applyFill="1" applyBorder="1" applyAlignment="1">
      <alignment horizontal="right"/>
    </xf>
    <xf numFmtId="0" fontId="2" fillId="0" borderId="0" xfId="0" applyFont="1" applyFill="1" applyBorder="1" applyAlignment="1">
      <alignment horizontal="center" vertical="top" wrapText="1"/>
    </xf>
    <xf numFmtId="0" fontId="2"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2" fontId="2" fillId="0" borderId="0" xfId="0" applyNumberFormat="1" applyFont="1" applyFill="1" applyBorder="1" applyAlignment="1">
      <alignment vertical="top" wrapText="1"/>
    </xf>
    <xf numFmtId="2" fontId="6" fillId="0" borderId="0" xfId="0" applyNumberFormat="1" applyFont="1" applyFill="1" applyBorder="1" applyAlignment="1">
      <alignment vertical="top" wrapText="1"/>
    </xf>
    <xf numFmtId="0" fontId="2" fillId="0" borderId="0" xfId="0" applyFont="1" applyAlignment="1">
      <alignment/>
    </xf>
    <xf numFmtId="0" fontId="2" fillId="0" borderId="0" xfId="0" applyFont="1" applyAlignment="1">
      <alignment horizontal="left" vertical="top"/>
    </xf>
    <xf numFmtId="0" fontId="2" fillId="0" borderId="0" xfId="0" applyFont="1" applyBorder="1" applyAlignment="1">
      <alignment horizontal="left" vertical="top"/>
    </xf>
    <xf numFmtId="0" fontId="2" fillId="0" borderId="0" xfId="0" applyFont="1" applyBorder="1" applyAlignment="1">
      <alignment/>
    </xf>
    <xf numFmtId="0" fontId="0" fillId="0" borderId="0" xfId="0" applyBorder="1" applyAlignment="1">
      <alignment/>
    </xf>
    <xf numFmtId="0" fontId="1" fillId="0" borderId="0" xfId="0" applyFont="1" applyAlignment="1">
      <alignment/>
    </xf>
    <xf numFmtId="0" fontId="2" fillId="0" borderId="0" xfId="0" applyFont="1" applyFill="1" applyBorder="1" applyAlignment="1">
      <alignment horizontal="left" vertical="top"/>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0" xfId="0" applyFont="1" applyBorder="1" applyAlignment="1">
      <alignment wrapText="1"/>
    </xf>
    <xf numFmtId="0" fontId="2" fillId="0" borderId="13" xfId="0" applyFont="1" applyBorder="1" applyAlignment="1">
      <alignment horizontal="left" vertical="top"/>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2"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2" fillId="0" borderId="14" xfId="0" applyFont="1" applyBorder="1" applyAlignment="1">
      <alignment vertical="top" wrapText="1"/>
    </xf>
    <xf numFmtId="0" fontId="3" fillId="0" borderId="0" xfId="0" applyFont="1" applyFill="1" applyBorder="1" applyAlignment="1">
      <alignment horizontal="left" vertical="top" wrapText="1"/>
    </xf>
    <xf numFmtId="0" fontId="2" fillId="0" borderId="14" xfId="0" applyFont="1" applyFill="1" applyBorder="1" applyAlignment="1">
      <alignment vertical="top" wrapText="1"/>
    </xf>
    <xf numFmtId="0" fontId="6" fillId="0" borderId="16" xfId="0" applyFont="1" applyBorder="1" applyAlignment="1">
      <alignment vertical="top" wrapText="1"/>
    </xf>
    <xf numFmtId="0" fontId="3" fillId="0" borderId="11" xfId="0" applyFont="1" applyBorder="1" applyAlignment="1">
      <alignment horizontal="left" vertical="top" wrapText="1"/>
    </xf>
    <xf numFmtId="0" fontId="3" fillId="0" borderId="15" xfId="0" applyFont="1" applyBorder="1" applyAlignment="1">
      <alignment horizontal="left" vertical="top" wrapText="1"/>
    </xf>
    <xf numFmtId="0" fontId="2" fillId="0" borderId="14" xfId="0" applyFont="1" applyBorder="1" applyAlignment="1">
      <alignment horizontal="left" vertical="top" wrapText="1"/>
    </xf>
    <xf numFmtId="0" fontId="3" fillId="0" borderId="0" xfId="0" applyFont="1" applyBorder="1" applyAlignment="1">
      <alignment horizontal="left" vertical="top" wrapText="1"/>
    </xf>
    <xf numFmtId="0" fontId="6" fillId="0" borderId="17" xfId="0" applyFont="1" applyBorder="1" applyAlignment="1">
      <alignment horizontal="left" vertical="top" wrapText="1"/>
    </xf>
    <xf numFmtId="0" fontId="0" fillId="0" borderId="18" xfId="0" applyBorder="1" applyAlignment="1">
      <alignment/>
    </xf>
    <xf numFmtId="0" fontId="0" fillId="0" borderId="19" xfId="0" applyBorder="1" applyAlignment="1">
      <alignment/>
    </xf>
    <xf numFmtId="0" fontId="0" fillId="0" borderId="13" xfId="0" applyBorder="1" applyAlignment="1">
      <alignment/>
    </xf>
    <xf numFmtId="0" fontId="0" fillId="0" borderId="20" xfId="0" applyBorder="1" applyAlignment="1">
      <alignment/>
    </xf>
    <xf numFmtId="0" fontId="3" fillId="0" borderId="10" xfId="0" applyFont="1" applyBorder="1" applyAlignment="1">
      <alignment horizontal="left" vertical="top" wrapText="1"/>
    </xf>
    <xf numFmtId="0" fontId="3" fillId="0" borderId="11" xfId="0" applyFont="1" applyFill="1" applyBorder="1" applyAlignment="1">
      <alignment vertical="top" wrapText="1"/>
    </xf>
    <xf numFmtId="0" fontId="3" fillId="0" borderId="10" xfId="0" applyFont="1" applyBorder="1" applyAlignment="1">
      <alignment vertical="top" wrapText="1"/>
    </xf>
    <xf numFmtId="0" fontId="3" fillId="0" borderId="15" xfId="0" applyFont="1" applyBorder="1" applyAlignment="1">
      <alignment vertical="top" wrapText="1"/>
    </xf>
    <xf numFmtId="0" fontId="3" fillId="0" borderId="11" xfId="0" applyFont="1" applyBorder="1" applyAlignment="1">
      <alignment vertical="top" wrapText="1"/>
    </xf>
    <xf numFmtId="0" fontId="2" fillId="0" borderId="13" xfId="0" applyFont="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3" fillId="0" borderId="0" xfId="0" applyFont="1" applyBorder="1" applyAlignment="1">
      <alignment horizontal="left" vertical="top"/>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0" xfId="0" applyFont="1" applyBorder="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Fill="1" applyBorder="1" applyAlignment="1">
      <alignment vertical="top" wrapText="1"/>
    </xf>
    <xf numFmtId="0" fontId="2" fillId="0" borderId="1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4" xfId="0" applyFont="1" applyFill="1" applyBorder="1" applyAlignment="1">
      <alignment horizontal="center" vertical="center" wrapText="1"/>
    </xf>
    <xf numFmtId="0" fontId="2" fillId="0" borderId="24" xfId="0" applyFont="1" applyFill="1" applyBorder="1" applyAlignment="1">
      <alignment horizontal="center" vertical="center"/>
    </xf>
    <xf numFmtId="0" fontId="3" fillId="0" borderId="0" xfId="0" applyFont="1" applyBorder="1" applyAlignment="1">
      <alignment vertical="top" wrapText="1"/>
    </xf>
    <xf numFmtId="0" fontId="2" fillId="0" borderId="18"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6" fillId="0" borderId="0" xfId="0" applyFont="1" applyBorder="1" applyAlignment="1">
      <alignment horizontal="left" vertical="top" wrapText="1"/>
    </xf>
    <xf numFmtId="0" fontId="2" fillId="0" borderId="0" xfId="0" applyFont="1" applyAlignment="1">
      <alignment horizontal="left"/>
    </xf>
    <xf numFmtId="0" fontId="2" fillId="0" borderId="24"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0" xfId="0" applyFont="1" applyBorder="1" applyAlignment="1">
      <alignment/>
    </xf>
    <xf numFmtId="0" fontId="2" fillId="0" borderId="24" xfId="0" applyFont="1" applyBorder="1" applyAlignment="1">
      <alignment horizontal="center" vertical="center" wrapText="1"/>
    </xf>
    <xf numFmtId="0" fontId="2" fillId="0" borderId="24" xfId="0" applyFont="1" applyBorder="1" applyAlignment="1">
      <alignment horizontal="center" vertical="center"/>
    </xf>
    <xf numFmtId="0" fontId="2" fillId="0" borderId="21" xfId="0" applyFont="1" applyBorder="1" applyAlignment="1">
      <alignment horizontal="center" vertical="center"/>
    </xf>
    <xf numFmtId="0" fontId="2" fillId="0" borderId="18" xfId="0" applyFont="1" applyBorder="1" applyAlignment="1">
      <alignment horizontal="center"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5" xfId="0" applyFont="1" applyBorder="1" applyAlignment="1">
      <alignment horizontal="center" vertical="center"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8" xfId="0" applyFont="1" applyFill="1" applyBorder="1" applyAlignment="1">
      <alignment horizontal="center" vertical="center"/>
    </xf>
    <xf numFmtId="0" fontId="2" fillId="0" borderId="25" xfId="0" applyFont="1" applyFill="1" applyBorder="1" applyAlignment="1">
      <alignment horizontal="center" vertical="center"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2"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Fill="1" applyBorder="1" applyAlignment="1">
      <alignment horizontal="center" vertical="center"/>
    </xf>
    <xf numFmtId="0" fontId="2" fillId="0" borderId="0" xfId="0" applyFont="1" applyBorder="1" applyAlignment="1">
      <alignment horizontal="right"/>
    </xf>
    <xf numFmtId="0" fontId="5" fillId="0" borderId="0" xfId="0" applyFont="1" applyBorder="1" applyAlignment="1">
      <alignment horizontal="right"/>
    </xf>
    <xf numFmtId="0" fontId="15" fillId="0" borderId="12" xfId="0" applyNumberFormat="1" applyFont="1" applyBorder="1" applyAlignment="1">
      <alignment horizontal="center" vertical="center"/>
    </xf>
    <xf numFmtId="0" fontId="15" fillId="0" borderId="13" xfId="0" applyFont="1" applyFill="1" applyBorder="1" applyAlignment="1">
      <alignment horizontal="center" vertical="center"/>
    </xf>
    <xf numFmtId="0" fontId="15" fillId="0" borderId="13" xfId="0" applyFont="1" applyBorder="1" applyAlignment="1">
      <alignment horizontal="center" vertical="center"/>
    </xf>
    <xf numFmtId="0" fontId="15" fillId="0" borderId="22" xfId="0" applyNumberFormat="1" applyFont="1" applyBorder="1" applyAlignment="1">
      <alignment horizontal="center" vertical="center"/>
    </xf>
    <xf numFmtId="0" fontId="15" fillId="0" borderId="18" xfId="0" applyNumberFormat="1" applyFont="1" applyBorder="1" applyAlignment="1">
      <alignment horizontal="center" vertical="center"/>
    </xf>
    <xf numFmtId="0" fontId="15" fillId="0" borderId="19" xfId="0" applyNumberFormat="1" applyFont="1" applyBorder="1" applyAlignment="1">
      <alignment horizontal="center" vertical="center"/>
    </xf>
    <xf numFmtId="0" fontId="15" fillId="0" borderId="0" xfId="0" applyNumberFormat="1" applyFont="1" applyAlignment="1">
      <alignment horizontal="center" vertical="center"/>
    </xf>
    <xf numFmtId="0" fontId="6" fillId="0" borderId="0" xfId="0" applyFont="1" applyBorder="1" applyAlignment="1">
      <alignment vertical="top"/>
    </xf>
    <xf numFmtId="1" fontId="2" fillId="0" borderId="0" xfId="0" applyNumberFormat="1" applyFont="1" applyBorder="1" applyAlignment="1">
      <alignment horizontal="center"/>
    </xf>
    <xf numFmtId="1" fontId="2" fillId="0" borderId="0" xfId="0" applyNumberFormat="1" applyFont="1" applyBorder="1" applyAlignment="1">
      <alignment/>
    </xf>
    <xf numFmtId="0" fontId="6" fillId="0" borderId="0" xfId="0" applyFont="1" applyFill="1" applyBorder="1" applyAlignment="1">
      <alignment horizontal="center" vertical="center"/>
    </xf>
    <xf numFmtId="0" fontId="6" fillId="0" borderId="0" xfId="0" applyFont="1" applyBorder="1" applyAlignment="1">
      <alignment horizontal="center" vertical="center"/>
    </xf>
    <xf numFmtId="1" fontId="6" fillId="0" borderId="0" xfId="0" applyNumberFormat="1" applyFont="1" applyFill="1" applyBorder="1" applyAlignment="1">
      <alignment horizontal="right"/>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10" fillId="0" borderId="12" xfId="0" applyNumberFormat="1" applyFont="1" applyBorder="1" applyAlignment="1">
      <alignment horizontal="center" vertical="center" wrapText="1"/>
    </xf>
    <xf numFmtId="0" fontId="10" fillId="0" borderId="18" xfId="0" applyNumberFormat="1" applyFont="1" applyBorder="1" applyAlignment="1">
      <alignment horizontal="center" vertical="center" wrapText="1"/>
    </xf>
    <xf numFmtId="0" fontId="10" fillId="0" borderId="13" xfId="0" applyFont="1" applyBorder="1" applyAlignment="1">
      <alignment horizontal="center" vertical="center" wrapText="1"/>
    </xf>
    <xf numFmtId="0" fontId="15" fillId="0" borderId="13"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18" xfId="0" applyFont="1" applyBorder="1" applyAlignment="1">
      <alignment horizontal="center" vertical="center" wrapText="1"/>
    </xf>
    <xf numFmtId="0" fontId="13" fillId="0" borderId="18" xfId="0" applyFont="1" applyFill="1" applyBorder="1" applyAlignment="1">
      <alignment horizontal="center" vertical="center" wrapText="1"/>
    </xf>
    <xf numFmtId="0" fontId="13" fillId="0" borderId="18" xfId="0" applyFont="1" applyBorder="1" applyAlignment="1">
      <alignment horizontal="center" vertical="center"/>
    </xf>
    <xf numFmtId="0" fontId="10" fillId="0" borderId="13" xfId="0" applyFont="1" applyBorder="1" applyAlignment="1">
      <alignment horizontal="center" vertical="center"/>
    </xf>
    <xf numFmtId="0" fontId="10" fillId="0" borderId="12" xfId="0" applyFont="1" applyBorder="1" applyAlignment="1">
      <alignment horizontal="center" vertical="center" wrapText="1"/>
    </xf>
    <xf numFmtId="0" fontId="10" fillId="0" borderId="12" xfId="0" applyFont="1" applyBorder="1" applyAlignment="1">
      <alignment horizontal="center" vertical="center"/>
    </xf>
    <xf numFmtId="0" fontId="10" fillId="0" borderId="18" xfId="0" applyFont="1" applyBorder="1" applyAlignment="1">
      <alignment horizontal="center" vertical="center" wrapText="1"/>
    </xf>
    <xf numFmtId="0" fontId="10" fillId="0" borderId="18" xfId="0" applyFont="1" applyBorder="1" applyAlignment="1">
      <alignment horizontal="center" vertical="center"/>
    </xf>
    <xf numFmtId="0" fontId="13" fillId="0" borderId="18"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12" xfId="0" applyFont="1" applyBorder="1" applyAlignment="1">
      <alignment horizontal="center" vertical="center"/>
    </xf>
    <xf numFmtId="0" fontId="13" fillId="0" borderId="24"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0" xfId="0" applyNumberFormat="1" applyFont="1" applyBorder="1" applyAlignment="1">
      <alignment horizontal="center" vertical="center" wrapText="1"/>
    </xf>
    <xf numFmtId="0" fontId="13" fillId="0" borderId="13" xfId="0" applyFont="1" applyFill="1" applyBorder="1" applyAlignment="1">
      <alignment horizontal="center" vertical="center" wrapText="1"/>
    </xf>
    <xf numFmtId="0" fontId="2" fillId="0" borderId="26" xfId="0" applyFont="1" applyBorder="1" applyAlignment="1">
      <alignment horizontal="center" vertical="center"/>
    </xf>
    <xf numFmtId="0" fontId="2" fillId="33" borderId="14" xfId="0" applyFont="1" applyFill="1" applyBorder="1" applyAlignment="1">
      <alignment horizontal="left" vertical="top" wrapText="1"/>
    </xf>
    <xf numFmtId="0" fontId="6"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9"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Fill="1" applyBorder="1" applyAlignment="1">
      <alignment horizontal="center" vertical="center" wrapText="1"/>
    </xf>
    <xf numFmtId="0" fontId="2" fillId="0" borderId="23" xfId="0" applyFont="1" applyFill="1" applyBorder="1" applyAlignment="1">
      <alignment horizontal="left" vertical="top" wrapText="1"/>
    </xf>
    <xf numFmtId="0" fontId="6" fillId="0" borderId="30" xfId="0" applyFont="1" applyBorder="1" applyAlignment="1">
      <alignment horizontal="center" vertical="center" wrapText="1"/>
    </xf>
    <xf numFmtId="0" fontId="7" fillId="0" borderId="20" xfId="0" applyNumberFormat="1" applyFont="1" applyBorder="1" applyAlignment="1">
      <alignment horizontal="center"/>
    </xf>
    <xf numFmtId="0" fontId="3" fillId="33" borderId="10" xfId="0" applyFont="1" applyFill="1" applyBorder="1" applyAlignment="1">
      <alignment horizontal="left" vertical="top" wrapText="1"/>
    </xf>
    <xf numFmtId="0" fontId="3" fillId="33" borderId="11" xfId="0" applyFont="1" applyFill="1" applyBorder="1" applyAlignment="1">
      <alignment horizontal="left" vertical="top" wrapText="1"/>
    </xf>
    <xf numFmtId="0" fontId="17" fillId="0" borderId="0" xfId="0" applyFont="1" applyAlignment="1">
      <alignment horizontal="center"/>
    </xf>
    <xf numFmtId="0" fontId="15" fillId="34" borderId="12" xfId="0" applyFont="1" applyFill="1" applyBorder="1" applyAlignment="1">
      <alignment horizontal="center"/>
    </xf>
    <xf numFmtId="0" fontId="15" fillId="33" borderId="0" xfId="0" applyFont="1" applyFill="1" applyBorder="1" applyAlignment="1">
      <alignment horizontal="center"/>
    </xf>
    <xf numFmtId="0" fontId="15" fillId="0" borderId="0" xfId="0" applyFont="1" applyBorder="1" applyAlignment="1">
      <alignment/>
    </xf>
    <xf numFmtId="0" fontId="15" fillId="0" borderId="0" xfId="0" applyFont="1" applyAlignment="1">
      <alignment/>
    </xf>
    <xf numFmtId="0" fontId="15" fillId="33" borderId="0" xfId="0" applyFont="1" applyFill="1" applyAlignment="1">
      <alignment/>
    </xf>
    <xf numFmtId="0" fontId="15" fillId="0" borderId="12" xfId="0" applyFont="1" applyBorder="1" applyAlignment="1">
      <alignment horizontal="center" vertical="center"/>
    </xf>
    <xf numFmtId="0" fontId="15" fillId="35" borderId="12" xfId="0" applyFont="1" applyFill="1" applyBorder="1" applyAlignment="1">
      <alignment horizontal="center"/>
    </xf>
    <xf numFmtId="0" fontId="15" fillId="0" borderId="0" xfId="0" applyFont="1" applyBorder="1" applyAlignment="1">
      <alignment horizontal="center"/>
    </xf>
    <xf numFmtId="0" fontId="0" fillId="0" borderId="12" xfId="0" applyBorder="1" applyAlignment="1">
      <alignment/>
    </xf>
    <xf numFmtId="0" fontId="0" fillId="0" borderId="22" xfId="0" applyBorder="1" applyAlignment="1">
      <alignment/>
    </xf>
    <xf numFmtId="0" fontId="1" fillId="0" borderId="31" xfId="0" applyNumberFormat="1" applyFont="1" applyFill="1" applyBorder="1" applyAlignment="1">
      <alignment horizontal="center"/>
    </xf>
    <xf numFmtId="0" fontId="15" fillId="0" borderId="32" xfId="0" applyNumberFormat="1" applyFont="1" applyBorder="1" applyAlignment="1">
      <alignment horizontal="center" vertical="center"/>
    </xf>
    <xf numFmtId="0" fontId="15" fillId="0" borderId="33" xfId="0" applyNumberFormat="1"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0" xfId="0" applyFont="1" applyFill="1" applyBorder="1" applyAlignment="1">
      <alignment horizontal="center" vertical="center" wrapText="1"/>
    </xf>
    <xf numFmtId="0" fontId="10" fillId="0" borderId="24" xfId="0" applyFont="1" applyBorder="1" applyAlignment="1">
      <alignment horizontal="center" vertical="center"/>
    </xf>
    <xf numFmtId="0" fontId="10" fillId="0" borderId="0" xfId="0" applyFont="1" applyBorder="1" applyAlignment="1">
      <alignment horizontal="center" vertical="center"/>
    </xf>
    <xf numFmtId="0" fontId="3" fillId="0" borderId="36" xfId="0" applyFont="1" applyFill="1" applyBorder="1" applyAlignment="1">
      <alignment horizontal="left" vertical="top" wrapText="1"/>
    </xf>
    <xf numFmtId="0" fontId="3" fillId="0" borderId="37" xfId="0" applyFont="1" applyFill="1" applyBorder="1" applyAlignment="1">
      <alignment horizontal="left" vertical="top" wrapText="1"/>
    </xf>
    <xf numFmtId="0" fontId="2" fillId="0" borderId="25" xfId="0" applyFont="1" applyFill="1" applyBorder="1" applyAlignment="1">
      <alignment horizontal="center" vertical="center" wrapText="1"/>
    </xf>
    <xf numFmtId="0" fontId="2" fillId="0" borderId="25" xfId="0" applyFont="1" applyFill="1" applyBorder="1" applyAlignment="1">
      <alignment horizontal="center" vertical="center"/>
    </xf>
    <xf numFmtId="0" fontId="3" fillId="0" borderId="38" xfId="0" applyFont="1" applyFill="1" applyBorder="1" applyAlignment="1">
      <alignment horizontal="left" vertical="top" wrapText="1"/>
    </xf>
    <xf numFmtId="0" fontId="3" fillId="0" borderId="23" xfId="0" applyFont="1" applyFill="1" applyBorder="1" applyAlignment="1">
      <alignment horizontal="left" vertical="top" wrapText="1"/>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2" fillId="0" borderId="14" xfId="0" applyFont="1" applyBorder="1" applyAlignment="1">
      <alignment horizontal="left" vertical="top" wrapText="1"/>
    </xf>
    <xf numFmtId="0" fontId="2" fillId="0" borderId="18" xfId="0" applyFont="1" applyFill="1" applyBorder="1" applyAlignment="1">
      <alignment horizontal="left" vertical="top"/>
    </xf>
    <xf numFmtId="0" fontId="6" fillId="0" borderId="12" xfId="0" applyFont="1" applyBorder="1" applyAlignment="1">
      <alignment wrapText="1"/>
    </xf>
    <xf numFmtId="0" fontId="2" fillId="0" borderId="13" xfId="0" applyFont="1" applyBorder="1" applyAlignment="1">
      <alignment horizontal="left" vertical="top"/>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13" fillId="0" borderId="13" xfId="0" applyFont="1" applyBorder="1" applyAlignment="1">
      <alignment horizontal="center" vertical="center" wrapText="1"/>
    </xf>
    <xf numFmtId="0" fontId="3" fillId="0" borderId="10" xfId="0" applyFont="1" applyFill="1" applyBorder="1" applyAlignment="1">
      <alignment vertical="top" wrapText="1"/>
    </xf>
    <xf numFmtId="0" fontId="3" fillId="0" borderId="15" xfId="0" applyFont="1" applyFill="1" applyBorder="1" applyAlignment="1">
      <alignment vertical="top" wrapText="1"/>
    </xf>
    <xf numFmtId="0" fontId="13" fillId="0" borderId="13"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1" xfId="0" applyFont="1" applyFill="1" applyBorder="1" applyAlignment="1">
      <alignment horizontal="center" vertical="center"/>
    </xf>
    <xf numFmtId="0" fontId="10" fillId="0" borderId="18"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2" fillId="0" borderId="39" xfId="0" applyFont="1" applyFill="1" applyBorder="1" applyAlignment="1">
      <alignment vertical="top" wrapText="1"/>
    </xf>
    <xf numFmtId="0" fontId="2" fillId="0" borderId="40" xfId="0" applyFont="1" applyBorder="1" applyAlignment="1">
      <alignment horizontal="left" vertical="top" wrapText="1"/>
    </xf>
    <xf numFmtId="0" fontId="1" fillId="0" borderId="13"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7" fillId="0" borderId="20"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2" fillId="0" borderId="41" xfId="0" applyFont="1" applyFill="1" applyBorder="1" applyAlignment="1">
      <alignment vertical="top" wrapText="1"/>
    </xf>
    <xf numFmtId="0" fontId="1" fillId="0" borderId="42" xfId="0" applyNumberFormat="1" applyFont="1" applyFill="1" applyBorder="1" applyAlignment="1">
      <alignment horizontal="center" vertical="center"/>
    </xf>
    <xf numFmtId="0" fontId="2" fillId="0" borderId="43" xfId="0" applyFont="1" applyFill="1" applyBorder="1" applyAlignment="1">
      <alignment vertical="top" wrapText="1"/>
    </xf>
    <xf numFmtId="0" fontId="2" fillId="0" borderId="21" xfId="0" applyFont="1" applyBorder="1" applyAlignment="1">
      <alignment/>
    </xf>
    <xf numFmtId="0" fontId="1" fillId="0" borderId="11" xfId="0" applyNumberFormat="1" applyFont="1" applyFill="1" applyBorder="1" applyAlignment="1">
      <alignment horizontal="center" vertical="center"/>
    </xf>
    <xf numFmtId="0" fontId="2" fillId="0" borderId="44" xfId="0" applyFont="1" applyBorder="1" applyAlignment="1">
      <alignment/>
    </xf>
    <xf numFmtId="0" fontId="15" fillId="0" borderId="45" xfId="0" applyNumberFormat="1" applyFont="1" applyFill="1" applyBorder="1" applyAlignment="1">
      <alignment horizontal="center" vertical="center"/>
    </xf>
    <xf numFmtId="0" fontId="15" fillId="0" borderId="0" xfId="0" applyNumberFormat="1" applyFont="1" applyFill="1" applyBorder="1" applyAlignment="1">
      <alignment horizontal="center" vertical="center"/>
    </xf>
    <xf numFmtId="177" fontId="1" fillId="0" borderId="0" xfId="0" applyNumberFormat="1" applyFont="1" applyFill="1" applyBorder="1" applyAlignment="1">
      <alignment horizontal="center" vertical="center"/>
    </xf>
    <xf numFmtId="0" fontId="15" fillId="0" borderId="0" xfId="0" applyNumberFormat="1" applyFont="1" applyBorder="1" applyAlignment="1">
      <alignment horizontal="center" vertical="center"/>
    </xf>
    <xf numFmtId="0" fontId="2" fillId="0" borderId="13" xfId="0" applyFont="1" applyFill="1" applyBorder="1" applyAlignment="1">
      <alignment horizontal="center" vertical="top" wrapText="1"/>
    </xf>
    <xf numFmtId="0" fontId="2" fillId="0" borderId="13" xfId="0" applyFont="1" applyFill="1" applyBorder="1" applyAlignment="1">
      <alignment horizontal="center" vertical="top"/>
    </xf>
    <xf numFmtId="0" fontId="2" fillId="0" borderId="12" xfId="0" applyFont="1" applyFill="1" applyBorder="1" applyAlignment="1">
      <alignment horizontal="center" vertical="top"/>
    </xf>
    <xf numFmtId="0" fontId="2" fillId="0" borderId="12" xfId="0" applyFont="1" applyBorder="1" applyAlignment="1">
      <alignment horizontal="center" vertical="top"/>
    </xf>
    <xf numFmtId="0" fontId="2" fillId="0" borderId="24" xfId="0" applyFont="1" applyFill="1" applyBorder="1" applyAlignment="1">
      <alignment horizontal="center" vertical="top"/>
    </xf>
    <xf numFmtId="0" fontId="2" fillId="0" borderId="25" xfId="0" applyFont="1" applyFill="1" applyBorder="1" applyAlignment="1">
      <alignment horizontal="left" vertical="top"/>
    </xf>
    <xf numFmtId="0" fontId="2" fillId="0" borderId="12" xfId="0" applyFont="1" applyFill="1" applyBorder="1" applyAlignment="1">
      <alignment horizontal="left" vertical="top"/>
    </xf>
    <xf numFmtId="0" fontId="2" fillId="0" borderId="46" xfId="0" applyFont="1" applyBorder="1" applyAlignment="1">
      <alignment horizontal="left" vertical="center" wrapText="1"/>
    </xf>
    <xf numFmtId="0" fontId="3" fillId="0" borderId="23" xfId="0" applyFont="1" applyBorder="1" applyAlignment="1">
      <alignment horizontal="left" vertical="top" wrapText="1"/>
    </xf>
    <xf numFmtId="0" fontId="10" fillId="0" borderId="25" xfId="0" applyFont="1" applyBorder="1" applyAlignment="1">
      <alignment horizontal="center" vertical="center" wrapText="1"/>
    </xf>
    <xf numFmtId="0" fontId="3" fillId="0" borderId="39" xfId="0" applyFont="1" applyBorder="1" applyAlignment="1">
      <alignment horizontal="left" vertical="top" wrapText="1"/>
    </xf>
    <xf numFmtId="0" fontId="3" fillId="0" borderId="47" xfId="0" applyFont="1" applyBorder="1" applyAlignment="1">
      <alignment horizontal="left" vertical="top" wrapText="1"/>
    </xf>
    <xf numFmtId="0" fontId="2" fillId="0" borderId="18" xfId="0" applyFont="1" applyBorder="1" applyAlignment="1">
      <alignment horizontal="center" vertical="center" wrapText="1"/>
    </xf>
    <xf numFmtId="0" fontId="2" fillId="0" borderId="13" xfId="0" applyFont="1" applyBorder="1" applyAlignment="1">
      <alignment horizontal="left" vertical="top" wrapText="1"/>
    </xf>
    <xf numFmtId="0" fontId="3" fillId="0" borderId="47" xfId="0" applyFont="1" applyFill="1" applyBorder="1" applyAlignment="1">
      <alignment horizontal="left" vertical="top" wrapText="1"/>
    </xf>
    <xf numFmtId="0" fontId="2" fillId="0" borderId="47" xfId="0" applyFont="1" applyBorder="1" applyAlignment="1">
      <alignment horizontal="left" vertical="top" wrapText="1"/>
    </xf>
    <xf numFmtId="0" fontId="2" fillId="0" borderId="47" xfId="0" applyFont="1" applyBorder="1" applyAlignment="1">
      <alignment horizontal="left" vertical="top"/>
    </xf>
    <xf numFmtId="0" fontId="4" fillId="0" borderId="48" xfId="0" applyFont="1" applyBorder="1" applyAlignment="1">
      <alignment vertical="center"/>
    </xf>
    <xf numFmtId="0" fontId="2" fillId="0" borderId="13" xfId="0" applyFont="1" applyFill="1" applyBorder="1" applyAlignment="1">
      <alignment horizontal="left" vertical="top"/>
    </xf>
    <xf numFmtId="0" fontId="2" fillId="0" borderId="24" xfId="0" applyFont="1" applyFill="1" applyBorder="1" applyAlignment="1">
      <alignment horizontal="left" vertical="top"/>
    </xf>
    <xf numFmtId="0" fontId="3" fillId="0" borderId="39" xfId="0" applyFont="1" applyFill="1" applyBorder="1" applyAlignment="1">
      <alignment horizontal="left" vertical="top" wrapText="1"/>
    </xf>
    <xf numFmtId="0" fontId="2" fillId="0" borderId="0" xfId="0" applyFont="1" applyBorder="1" applyAlignment="1">
      <alignment horizontal="left" vertical="top" wrapText="1"/>
    </xf>
    <xf numFmtId="0" fontId="2" fillId="0" borderId="14" xfId="0" applyFont="1" applyBorder="1" applyAlignment="1">
      <alignment horizontal="left" vertical="center" wrapText="1"/>
    </xf>
    <xf numFmtId="0" fontId="2" fillId="0" borderId="13" xfId="0" applyFont="1" applyBorder="1" applyAlignment="1">
      <alignment vertical="center" wrapText="1"/>
    </xf>
    <xf numFmtId="0" fontId="4" fillId="0" borderId="20" xfId="0" applyFont="1" applyBorder="1" applyAlignment="1">
      <alignment vertical="center"/>
    </xf>
    <xf numFmtId="0" fontId="10" fillId="0" borderId="25" xfId="0" applyFont="1" applyBorder="1" applyAlignment="1">
      <alignment horizontal="center" vertical="center"/>
    </xf>
    <xf numFmtId="0" fontId="10" fillId="0" borderId="49"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2" fillId="0" borderId="46" xfId="0" applyFont="1" applyBorder="1" applyAlignment="1">
      <alignment horizontal="left" vertical="top" wrapText="1"/>
    </xf>
    <xf numFmtId="0" fontId="2" fillId="0" borderId="10" xfId="0" applyFont="1" applyFill="1" applyBorder="1" applyAlignment="1">
      <alignment horizontal="left" vertical="top" wrapText="1"/>
    </xf>
    <xf numFmtId="0" fontId="6" fillId="0" borderId="16" xfId="0" applyFont="1" applyBorder="1" applyAlignment="1">
      <alignment vertical="center"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6" fillId="0" borderId="16" xfId="0" applyFont="1" applyBorder="1" applyAlignment="1">
      <alignment vertical="top" wrapText="1"/>
    </xf>
    <xf numFmtId="0" fontId="3" fillId="0" borderId="47" xfId="0" applyFont="1" applyBorder="1" applyAlignment="1">
      <alignment horizontal="left" vertical="top" wrapText="1"/>
    </xf>
    <xf numFmtId="0" fontId="6" fillId="0" borderId="16" xfId="0" applyFont="1" applyBorder="1" applyAlignment="1">
      <alignment vertical="center" wrapText="1"/>
    </xf>
    <xf numFmtId="0" fontId="3" fillId="0" borderId="40" xfId="0" applyFont="1" applyBorder="1" applyAlignment="1">
      <alignment horizontal="left" vertical="top" wrapText="1"/>
    </xf>
    <xf numFmtId="0" fontId="11" fillId="0" borderId="0" xfId="0" applyFont="1" applyAlignment="1">
      <alignment horizontal="left"/>
    </xf>
    <xf numFmtId="0" fontId="4" fillId="0" borderId="0" xfId="0" applyFont="1" applyAlignment="1">
      <alignment/>
    </xf>
    <xf numFmtId="0" fontId="2" fillId="0" borderId="50" xfId="0" applyFont="1" applyBorder="1" applyAlignment="1">
      <alignment horizontal="left" vertical="top" wrapText="1"/>
    </xf>
    <xf numFmtId="0" fontId="4" fillId="0" borderId="48" xfId="0" applyFont="1" applyBorder="1" applyAlignment="1">
      <alignment horizontal="center" vertical="center"/>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19" fillId="0" borderId="11" xfId="0" applyFont="1" applyFill="1" applyBorder="1" applyAlignment="1">
      <alignment vertical="top" wrapText="1"/>
    </xf>
    <xf numFmtId="0" fontId="4" fillId="0" borderId="14" xfId="0" applyFont="1" applyFill="1" applyBorder="1" applyAlignment="1">
      <alignment vertical="top" wrapText="1"/>
    </xf>
    <xf numFmtId="0" fontId="19" fillId="0" borderId="0" xfId="0" applyFont="1" applyFill="1" applyBorder="1" applyAlignment="1">
      <alignment vertical="top" wrapText="1"/>
    </xf>
    <xf numFmtId="0" fontId="19" fillId="0" borderId="15" xfId="0" applyFont="1" applyBorder="1" applyAlignment="1">
      <alignment vertical="center" wrapText="1"/>
    </xf>
    <xf numFmtId="0" fontId="19" fillId="0" borderId="11" xfId="0" applyFont="1" applyBorder="1" applyAlignment="1">
      <alignment vertical="center" wrapText="1"/>
    </xf>
    <xf numFmtId="0" fontId="19" fillId="0" borderId="10" xfId="0" applyFont="1" applyFill="1" applyBorder="1" applyAlignment="1">
      <alignment vertical="top" wrapText="1"/>
    </xf>
    <xf numFmtId="0" fontId="19" fillId="0" borderId="40" xfId="0" applyFont="1" applyFill="1" applyBorder="1" applyAlignment="1">
      <alignment vertical="top" wrapText="1"/>
    </xf>
    <xf numFmtId="0" fontId="2" fillId="0" borderId="40" xfId="0" applyFont="1" applyFill="1" applyBorder="1" applyAlignment="1">
      <alignment horizontal="center" vertical="center" wrapText="1"/>
    </xf>
    <xf numFmtId="0" fontId="2" fillId="0" borderId="40" xfId="0" applyFont="1" applyBorder="1" applyAlignment="1">
      <alignment horizontal="center" vertical="center"/>
    </xf>
    <xf numFmtId="0" fontId="19" fillId="0" borderId="0" xfId="0" applyFont="1" applyBorder="1" applyAlignment="1">
      <alignment vertical="top" wrapText="1"/>
    </xf>
    <xf numFmtId="0" fontId="2" fillId="0" borderId="25" xfId="0" applyFont="1" applyFill="1" applyBorder="1" applyAlignment="1">
      <alignment horizontal="center" vertical="center"/>
    </xf>
    <xf numFmtId="0" fontId="6" fillId="0" borderId="16" xfId="0" applyFont="1" applyBorder="1" applyAlignment="1">
      <alignment horizontal="left" vertical="center" wrapText="1"/>
    </xf>
    <xf numFmtId="0" fontId="6" fillId="0" borderId="29" xfId="0" applyFont="1" applyBorder="1" applyAlignment="1">
      <alignment horizontal="left" vertical="top" wrapText="1"/>
    </xf>
    <xf numFmtId="0" fontId="6" fillId="0" borderId="16" xfId="0" applyFont="1" applyBorder="1" applyAlignment="1">
      <alignment horizontal="left" vertical="top" wrapText="1"/>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0" fillId="0" borderId="24" xfId="0" applyBorder="1" applyAlignment="1">
      <alignment/>
    </xf>
    <xf numFmtId="0" fontId="13" fillId="34" borderId="24" xfId="0" applyFont="1" applyFill="1" applyBorder="1" applyAlignment="1">
      <alignment horizontal="center" vertical="center"/>
    </xf>
    <xf numFmtId="0" fontId="13" fillId="34" borderId="12" xfId="0" applyFont="1" applyFill="1" applyBorder="1" applyAlignment="1">
      <alignment horizontal="center" vertical="center"/>
    </xf>
    <xf numFmtId="0" fontId="13" fillId="34" borderId="18" xfId="0" applyFont="1" applyFill="1" applyBorder="1" applyAlignment="1">
      <alignment horizontal="center" vertical="center"/>
    </xf>
    <xf numFmtId="0" fontId="2" fillId="0" borderId="23" xfId="0" applyFont="1" applyBorder="1" applyAlignment="1">
      <alignment horizontal="left" vertical="top" wrapText="1"/>
    </xf>
    <xf numFmtId="0" fontId="0" fillId="0" borderId="0" xfId="0" applyAlignment="1">
      <alignment/>
    </xf>
    <xf numFmtId="0" fontId="2" fillId="0" borderId="27" xfId="0" applyFont="1" applyFill="1" applyBorder="1" applyAlignment="1">
      <alignment horizontal="center" vertical="center" wrapText="1"/>
    </xf>
    <xf numFmtId="0" fontId="3" fillId="36" borderId="11" xfId="0" applyFont="1" applyFill="1" applyBorder="1" applyAlignment="1">
      <alignment horizontal="left" vertical="top" wrapText="1"/>
    </xf>
    <xf numFmtId="0" fontId="15" fillId="0" borderId="25" xfId="0" applyFont="1" applyFill="1" applyBorder="1" applyAlignment="1">
      <alignment horizontal="center" vertical="center"/>
    </xf>
    <xf numFmtId="0" fontId="10" fillId="0" borderId="24" xfId="0" applyNumberFormat="1" applyFont="1" applyBorder="1" applyAlignment="1">
      <alignment horizontal="center" vertical="center" wrapText="1"/>
    </xf>
    <xf numFmtId="0" fontId="15" fillId="36" borderId="12" xfId="0" applyFont="1" applyFill="1" applyBorder="1" applyAlignment="1">
      <alignment/>
    </xf>
    <xf numFmtId="0" fontId="15" fillId="0" borderId="25" xfId="0" applyFont="1" applyBorder="1" applyAlignment="1">
      <alignment horizontal="center" vertical="center"/>
    </xf>
    <xf numFmtId="0" fontId="0" fillId="0" borderId="25" xfId="0" applyBorder="1" applyAlignment="1">
      <alignment/>
    </xf>
    <xf numFmtId="177" fontId="13" fillId="0" borderId="12" xfId="0" applyNumberFormat="1" applyFont="1" applyBorder="1" applyAlignment="1">
      <alignment horizontal="center" vertical="center"/>
    </xf>
    <xf numFmtId="0" fontId="13" fillId="0" borderId="25" xfId="0" applyFont="1" applyBorder="1" applyAlignment="1">
      <alignment horizontal="center" vertical="center"/>
    </xf>
    <xf numFmtId="0" fontId="6" fillId="0" borderId="17" xfId="0" applyFont="1" applyBorder="1" applyAlignment="1">
      <alignment vertical="top" wrapText="1"/>
    </xf>
    <xf numFmtId="0" fontId="2" fillId="0" borderId="51" xfId="0" applyFont="1" applyBorder="1" applyAlignment="1">
      <alignment horizontal="center" wrapText="1"/>
    </xf>
    <xf numFmtId="0" fontId="4" fillId="0" borderId="52" xfId="0" applyFont="1" applyBorder="1" applyAlignment="1">
      <alignment/>
    </xf>
    <xf numFmtId="0" fontId="10" fillId="0" borderId="20" xfId="0" applyFont="1" applyBorder="1" applyAlignment="1">
      <alignment vertical="center"/>
    </xf>
    <xf numFmtId="0" fontId="2" fillId="0" borderId="12" xfId="0" applyNumberFormat="1" applyFont="1" applyBorder="1" applyAlignment="1">
      <alignment horizontal="center" vertical="center" wrapText="1"/>
    </xf>
    <xf numFmtId="0" fontId="10" fillId="0" borderId="22" xfId="0" applyFont="1" applyBorder="1" applyAlignment="1">
      <alignment vertical="center"/>
    </xf>
    <xf numFmtId="0" fontId="10" fillId="0" borderId="19" xfId="0" applyFont="1" applyBorder="1" applyAlignment="1">
      <alignment vertical="center"/>
    </xf>
    <xf numFmtId="0" fontId="10" fillId="0" borderId="0"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19" xfId="0" applyFont="1" applyBorder="1" applyAlignment="1">
      <alignment vertical="center"/>
    </xf>
    <xf numFmtId="0" fontId="2" fillId="0" borderId="53" xfId="0" applyFont="1" applyBorder="1" applyAlignment="1">
      <alignment horizontal="center" wrapText="1"/>
    </xf>
    <xf numFmtId="0" fontId="4" fillId="0" borderId="48" xfId="0" applyFont="1" applyBorder="1" applyAlignment="1">
      <alignment/>
    </xf>
    <xf numFmtId="0" fontId="2" fillId="0" borderId="13" xfId="0" applyNumberFormat="1" applyFont="1" applyBorder="1" applyAlignment="1">
      <alignment horizontal="center" vertical="center" wrapText="1"/>
    </xf>
    <xf numFmtId="0" fontId="2" fillId="0" borderId="22" xfId="0" applyFont="1" applyBorder="1" applyAlignment="1">
      <alignment vertical="center"/>
    </xf>
    <xf numFmtId="0" fontId="13" fillId="0" borderId="25" xfId="0" applyFont="1" applyBorder="1" applyAlignment="1">
      <alignment horizontal="center" vertical="center" wrapText="1"/>
    </xf>
    <xf numFmtId="0" fontId="2" fillId="0" borderId="26" xfId="0" applyFont="1" applyBorder="1" applyAlignment="1">
      <alignment vertical="center"/>
    </xf>
    <xf numFmtId="0" fontId="3" fillId="0" borderId="15" xfId="0" applyNumberFormat="1" applyFont="1" applyFill="1" applyBorder="1" applyAlignment="1">
      <alignment horizontal="left" vertical="top" wrapText="1"/>
    </xf>
    <xf numFmtId="0" fontId="2" fillId="0" borderId="24"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3" fillId="0" borderId="10" xfId="0" applyNumberFormat="1" applyFont="1" applyFill="1" applyBorder="1" applyAlignment="1">
      <alignment horizontal="left" vertical="top" wrapText="1"/>
    </xf>
    <xf numFmtId="0" fontId="2" fillId="0" borderId="12" xfId="0" applyNumberFormat="1" applyFont="1" applyFill="1" applyBorder="1" applyAlignment="1">
      <alignment horizontal="center" vertical="center" wrapText="1"/>
    </xf>
    <xf numFmtId="0" fontId="2" fillId="0" borderId="28" xfId="0" applyFont="1" applyBorder="1" applyAlignment="1">
      <alignment vertical="center"/>
    </xf>
    <xf numFmtId="0" fontId="2" fillId="0" borderId="18" xfId="0" applyNumberFormat="1" applyFont="1" applyBorder="1" applyAlignment="1">
      <alignment horizontal="center" vertical="center" wrapText="1"/>
    </xf>
    <xf numFmtId="0" fontId="2" fillId="0" borderId="19" xfId="0" applyFont="1" applyFill="1" applyBorder="1" applyAlignment="1">
      <alignment vertical="center"/>
    </xf>
    <xf numFmtId="0" fontId="2" fillId="0" borderId="20" xfId="0" applyFont="1" applyBorder="1" applyAlignment="1">
      <alignment/>
    </xf>
    <xf numFmtId="0" fontId="2" fillId="0" borderId="18" xfId="0" applyFont="1" applyBorder="1" applyAlignment="1">
      <alignment horizontal="left" vertical="top"/>
    </xf>
    <xf numFmtId="0" fontId="2" fillId="0" borderId="19" xfId="0" applyFont="1" applyBorder="1" applyAlignment="1">
      <alignment/>
    </xf>
    <xf numFmtId="0" fontId="3" fillId="0" borderId="0" xfId="0" applyFont="1" applyFill="1" applyBorder="1" applyAlignment="1">
      <alignment vertical="top" wrapText="1"/>
    </xf>
    <xf numFmtId="0" fontId="10" fillId="0" borderId="26" xfId="0" applyFont="1" applyBorder="1" applyAlignment="1">
      <alignment vertical="center"/>
    </xf>
    <xf numFmtId="0" fontId="3" fillId="0" borderId="11" xfId="0" applyFont="1" applyFill="1" applyBorder="1" applyAlignment="1">
      <alignment horizontal="left" vertical="top" wrapText="1"/>
    </xf>
    <xf numFmtId="0" fontId="2" fillId="0" borderId="18"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0" xfId="0" applyFont="1" applyBorder="1" applyAlignment="1">
      <alignment vertical="center"/>
    </xf>
    <xf numFmtId="0" fontId="4" fillId="0" borderId="52" xfId="0" applyFont="1" applyBorder="1" applyAlignment="1">
      <alignment horizontal="center"/>
    </xf>
    <xf numFmtId="0" fontId="2" fillId="0" borderId="0" xfId="0" applyFont="1" applyFill="1" applyBorder="1" applyAlignment="1">
      <alignment vertical="center"/>
    </xf>
    <xf numFmtId="0" fontId="2" fillId="0" borderId="45" xfId="0" applyFont="1" applyFill="1" applyBorder="1" applyAlignment="1">
      <alignment horizontal="center" vertical="center" wrapText="1"/>
    </xf>
    <xf numFmtId="0" fontId="2" fillId="0" borderId="54" xfId="0" applyFont="1" applyBorder="1" applyAlignment="1">
      <alignment vertical="center"/>
    </xf>
    <xf numFmtId="0" fontId="3" fillId="0" borderId="39" xfId="0" applyFont="1" applyFill="1" applyBorder="1" applyAlignment="1">
      <alignment vertical="top" wrapText="1"/>
    </xf>
    <xf numFmtId="0" fontId="2" fillId="0" borderId="55" xfId="0" applyFont="1" applyFill="1" applyBorder="1" applyAlignment="1">
      <alignment horizontal="center" vertical="center" wrapText="1"/>
    </xf>
    <xf numFmtId="0" fontId="2" fillId="0" borderId="44" xfId="0" applyFont="1" applyBorder="1" applyAlignment="1">
      <alignment vertical="center"/>
    </xf>
    <xf numFmtId="0" fontId="3" fillId="0" borderId="0" xfId="0" applyFont="1" applyFill="1" applyBorder="1" applyAlignment="1">
      <alignment vertical="top" wrapText="1"/>
    </xf>
    <xf numFmtId="0" fontId="7" fillId="0" borderId="46" xfId="0" applyFont="1" applyBorder="1" applyAlignment="1">
      <alignment horizontal="center" vertical="center" wrapText="1"/>
    </xf>
    <xf numFmtId="0" fontId="2" fillId="0" borderId="34" xfId="0" applyFont="1" applyFill="1" applyBorder="1" applyAlignment="1">
      <alignment horizontal="center" vertical="center" wrapText="1"/>
    </xf>
    <xf numFmtId="0" fontId="2" fillId="0" borderId="34" xfId="0" applyFont="1" applyFill="1" applyBorder="1" applyAlignment="1">
      <alignment horizontal="center" vertical="center"/>
    </xf>
    <xf numFmtId="0" fontId="2" fillId="0" borderId="35" xfId="0" applyFont="1" applyBorder="1" applyAlignment="1">
      <alignment vertical="center"/>
    </xf>
    <xf numFmtId="0" fontId="13" fillId="35" borderId="12" xfId="0" applyFont="1" applyFill="1" applyBorder="1" applyAlignment="1">
      <alignment horizontal="center" vertical="top" wrapText="1"/>
    </xf>
    <xf numFmtId="0" fontId="13" fillId="0" borderId="13" xfId="0" applyFont="1" applyFill="1" applyBorder="1" applyAlignment="1">
      <alignment horizontal="center" vertical="top" wrapText="1"/>
    </xf>
    <xf numFmtId="0" fontId="13" fillId="0" borderId="25" xfId="0" applyFont="1" applyFill="1" applyBorder="1" applyAlignment="1">
      <alignment horizontal="center" vertical="top" wrapText="1"/>
    </xf>
    <xf numFmtId="0" fontId="13" fillId="0" borderId="12" xfId="0" applyFont="1" applyFill="1" applyBorder="1" applyAlignment="1">
      <alignment horizontal="center" vertical="top" wrapText="1"/>
    </xf>
    <xf numFmtId="0" fontId="13" fillId="0" borderId="12" xfId="0" applyFont="1" applyBorder="1" applyAlignment="1">
      <alignment horizontal="center" vertical="top" wrapText="1"/>
    </xf>
    <xf numFmtId="0" fontId="13" fillId="0" borderId="24" xfId="0" applyFont="1" applyBorder="1" applyAlignment="1">
      <alignment horizontal="center" vertical="top" wrapText="1"/>
    </xf>
    <xf numFmtId="0" fontId="3" fillId="35" borderId="10" xfId="0" applyFont="1" applyFill="1" applyBorder="1" applyAlignment="1">
      <alignment horizontal="left" vertical="top" wrapText="1"/>
    </xf>
    <xf numFmtId="0" fontId="3" fillId="0" borderId="56" xfId="0" applyNumberFormat="1" applyFont="1" applyFill="1" applyBorder="1" applyAlignment="1">
      <alignment horizontal="left" vertical="top" wrapText="1"/>
    </xf>
    <xf numFmtId="0" fontId="2" fillId="0" borderId="19" xfId="0" applyFont="1" applyFill="1" applyBorder="1" applyAlignment="1">
      <alignment horizontal="center" vertical="center"/>
    </xf>
    <xf numFmtId="0" fontId="6" fillId="0" borderId="12" xfId="0" applyFont="1" applyFill="1" applyBorder="1" applyAlignment="1">
      <alignment wrapText="1"/>
    </xf>
    <xf numFmtId="0" fontId="6" fillId="0" borderId="18" xfId="0" applyFont="1" applyFill="1" applyBorder="1" applyAlignment="1">
      <alignment wrapText="1"/>
    </xf>
    <xf numFmtId="0" fontId="4" fillId="0" borderId="0" xfId="0" applyFont="1" applyFill="1" applyBorder="1" applyAlignment="1">
      <alignment horizontal="center"/>
    </xf>
    <xf numFmtId="2" fontId="7" fillId="0" borderId="0" xfId="0" applyNumberFormat="1" applyFont="1" applyFill="1" applyBorder="1" applyAlignment="1">
      <alignment/>
    </xf>
    <xf numFmtId="2" fontId="4" fillId="0" borderId="0" xfId="0" applyNumberFormat="1" applyFont="1" applyFill="1" applyBorder="1" applyAlignment="1">
      <alignment/>
    </xf>
    <xf numFmtId="0" fontId="6" fillId="0" borderId="14" xfId="0" applyFont="1" applyBorder="1" applyAlignment="1">
      <alignment horizontal="left" vertical="center" wrapText="1"/>
    </xf>
    <xf numFmtId="0" fontId="15" fillId="0" borderId="24" xfId="0" applyNumberFormat="1" applyFont="1" applyBorder="1" applyAlignment="1">
      <alignment horizontal="center" vertical="center"/>
    </xf>
    <xf numFmtId="0" fontId="15" fillId="0" borderId="57" xfId="0" applyNumberFormat="1" applyFont="1" applyBorder="1" applyAlignment="1">
      <alignment horizontal="center" vertical="center"/>
    </xf>
    <xf numFmtId="0" fontId="15" fillId="0" borderId="21" xfId="0" applyNumberFormat="1" applyFont="1" applyBorder="1" applyAlignment="1">
      <alignment horizontal="center" vertical="center"/>
    </xf>
    <xf numFmtId="0" fontId="6" fillId="0" borderId="29" xfId="0" applyFont="1" applyBorder="1" applyAlignment="1">
      <alignment vertical="top" wrapText="1"/>
    </xf>
    <xf numFmtId="0" fontId="11" fillId="0" borderId="0" xfId="0" applyFont="1" applyAlignment="1">
      <alignment/>
    </xf>
    <xf numFmtId="0" fontId="2" fillId="0" borderId="27" xfId="0" applyFont="1" applyBorder="1" applyAlignment="1">
      <alignment horizontal="center" vertical="top"/>
    </xf>
    <xf numFmtId="0" fontId="2" fillId="0" borderId="26"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7" xfId="0" applyFont="1" applyFill="1" applyBorder="1" applyAlignment="1">
      <alignment horizontal="center" vertical="center" wrapText="1"/>
    </xf>
    <xf numFmtId="0" fontId="2" fillId="0" borderId="20" xfId="0" applyFont="1" applyFill="1" applyBorder="1" applyAlignment="1">
      <alignment horizontal="center" vertical="center" wrapText="1"/>
    </xf>
    <xf numFmtId="177" fontId="15" fillId="0" borderId="0" xfId="0" applyNumberFormat="1" applyFont="1" applyAlignment="1">
      <alignment horizontal="center" vertical="center"/>
    </xf>
    <xf numFmtId="0" fontId="2" fillId="0" borderId="22" xfId="0" applyFont="1" applyBorder="1" applyAlignment="1">
      <alignment/>
    </xf>
    <xf numFmtId="0" fontId="2" fillId="0" borderId="37" xfId="0" applyFont="1" applyFill="1" applyBorder="1" applyAlignment="1">
      <alignment vertical="top" wrapText="1"/>
    </xf>
    <xf numFmtId="0" fontId="15" fillId="0" borderId="11" xfId="0" applyNumberFormat="1" applyFont="1" applyFill="1" applyBorder="1" applyAlignment="1">
      <alignment horizontal="center" vertical="center"/>
    </xf>
    <xf numFmtId="0" fontId="15" fillId="0" borderId="34" xfId="0" applyNumberFormat="1" applyFont="1" applyBorder="1" applyAlignment="1">
      <alignment horizontal="center" vertical="center"/>
    </xf>
    <xf numFmtId="0" fontId="15" fillId="0" borderId="35" xfId="0" applyNumberFormat="1" applyFont="1" applyBorder="1" applyAlignment="1">
      <alignment horizontal="center" vertical="center"/>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0" xfId="0" applyFont="1" applyFill="1" applyBorder="1" applyAlignment="1">
      <alignment horizontal="left" vertical="top" wrapText="1"/>
    </xf>
    <xf numFmtId="0" fontId="2" fillId="0" borderId="29" xfId="0" applyFont="1" applyFill="1" applyBorder="1" applyAlignment="1">
      <alignment horizontal="left" vertical="top" wrapText="1"/>
    </xf>
    <xf numFmtId="0" fontId="2" fillId="0" borderId="52" xfId="0" applyFont="1" applyBorder="1" applyAlignment="1">
      <alignment horizontal="center" vertical="center"/>
    </xf>
    <xf numFmtId="0" fontId="2" fillId="0" borderId="14" xfId="0" applyFont="1" applyFill="1" applyBorder="1" applyAlignment="1">
      <alignment horizontal="left" vertical="top" wrapText="1"/>
    </xf>
    <xf numFmtId="0" fontId="10" fillId="0" borderId="12" xfId="0" applyFont="1" applyFill="1" applyBorder="1" applyAlignment="1">
      <alignment horizontal="center" vertical="center"/>
    </xf>
    <xf numFmtId="0" fontId="2" fillId="0" borderId="11" xfId="0" applyFont="1" applyFill="1" applyBorder="1" applyAlignment="1">
      <alignment horizontal="left" vertical="top" wrapText="1"/>
    </xf>
    <xf numFmtId="0" fontId="10" fillId="0" borderId="18" xfId="0" applyFont="1" applyFill="1" applyBorder="1" applyAlignment="1">
      <alignment horizontal="center" vertical="center"/>
    </xf>
    <xf numFmtId="0" fontId="3" fillId="35" borderId="11" xfId="0" applyFont="1" applyFill="1" applyBorder="1" applyAlignment="1">
      <alignment horizontal="left" vertical="top" wrapText="1"/>
    </xf>
    <xf numFmtId="0" fontId="13" fillId="0" borderId="0" xfId="0" applyFont="1" applyBorder="1" applyAlignment="1">
      <alignment horizontal="center" vertical="top"/>
    </xf>
    <xf numFmtId="0" fontId="3" fillId="0" borderId="38" xfId="0" applyFont="1" applyBorder="1" applyAlignment="1">
      <alignment horizontal="left" vertical="top" wrapText="1"/>
    </xf>
    <xf numFmtId="0" fontId="2" fillId="0" borderId="27" xfId="0" applyNumberFormat="1" applyFont="1" applyBorder="1" applyAlignment="1">
      <alignment horizontal="center" vertical="center" wrapText="1"/>
    </xf>
    <xf numFmtId="177" fontId="2" fillId="0" borderId="12" xfId="0" applyNumberFormat="1"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0" xfId="0" applyFont="1" applyFill="1" applyAlignment="1">
      <alignment horizontal="left" vertical="top" wrapText="1"/>
    </xf>
    <xf numFmtId="0" fontId="2" fillId="0" borderId="0" xfId="0" applyFont="1" applyFill="1" applyAlignment="1">
      <alignment horizontal="center" vertical="center" wrapText="1"/>
    </xf>
    <xf numFmtId="0" fontId="6" fillId="0" borderId="16" xfId="0" applyFont="1" applyFill="1" applyBorder="1" applyAlignment="1">
      <alignment horizontal="left" vertical="top" wrapText="1"/>
    </xf>
    <xf numFmtId="0" fontId="2" fillId="0" borderId="53" xfId="0" applyFont="1" applyFill="1" applyBorder="1" applyAlignment="1">
      <alignment horizontal="center" vertical="center" wrapText="1"/>
    </xf>
    <xf numFmtId="0" fontId="2" fillId="0" borderId="34" xfId="0" applyNumberFormat="1" applyFont="1" applyFill="1" applyBorder="1" applyAlignment="1">
      <alignment horizontal="center" vertical="center" wrapText="1"/>
    </xf>
    <xf numFmtId="0" fontId="2" fillId="0" borderId="51" xfId="0" applyFont="1" applyFill="1" applyBorder="1" applyAlignment="1">
      <alignment horizontal="center" vertical="center" wrapText="1"/>
    </xf>
    <xf numFmtId="177" fontId="2" fillId="0" borderId="18" xfId="0" applyNumberFormat="1" applyFont="1" applyFill="1" applyBorder="1" applyAlignment="1">
      <alignment horizontal="center" vertical="center" wrapText="1"/>
    </xf>
    <xf numFmtId="0" fontId="6" fillId="0" borderId="17" xfId="0" applyFont="1" applyFill="1" applyBorder="1" applyAlignment="1">
      <alignment horizontal="left" vertical="top" wrapText="1"/>
    </xf>
    <xf numFmtId="0" fontId="1" fillId="0" borderId="0" xfId="0" applyFont="1" applyBorder="1" applyAlignment="1">
      <alignment vertical="top"/>
    </xf>
    <xf numFmtId="0" fontId="2" fillId="0" borderId="19" xfId="0" applyFont="1" applyBorder="1" applyAlignment="1">
      <alignment/>
    </xf>
    <xf numFmtId="0" fontId="1" fillId="0" borderId="58" xfId="0" applyNumberFormat="1" applyFont="1" applyFill="1" applyBorder="1" applyAlignment="1">
      <alignment horizontal="center" vertical="center"/>
    </xf>
    <xf numFmtId="0" fontId="1" fillId="0" borderId="59" xfId="0" applyFont="1" applyFill="1" applyBorder="1" applyAlignment="1">
      <alignment horizontal="center" vertical="top" wrapText="1"/>
    </xf>
    <xf numFmtId="0" fontId="15" fillId="0" borderId="45" xfId="0" applyFont="1" applyFill="1" applyBorder="1" applyAlignment="1">
      <alignment horizontal="center" vertical="top" wrapText="1"/>
    </xf>
    <xf numFmtId="0" fontId="2" fillId="0" borderId="60" xfId="0" applyFont="1" applyFill="1" applyBorder="1" applyAlignment="1">
      <alignment vertical="top" wrapText="1"/>
    </xf>
    <xf numFmtId="0" fontId="2" fillId="0" borderId="61" xfId="0" applyFont="1" applyFill="1" applyBorder="1" applyAlignment="1">
      <alignment vertical="top" wrapText="1"/>
    </xf>
    <xf numFmtId="0" fontId="1" fillId="0" borderId="58" xfId="0" applyNumberFormat="1" applyFont="1" applyFill="1" applyBorder="1" applyAlignment="1">
      <alignment horizontal="center" vertical="center"/>
    </xf>
    <xf numFmtId="0" fontId="2" fillId="0" borderId="27" xfId="0" applyFont="1" applyBorder="1" applyAlignment="1">
      <alignment horizontal="left" vertical="top" wrapText="1"/>
    </xf>
    <xf numFmtId="0" fontId="2" fillId="0" borderId="34" xfId="0" applyFont="1" applyFill="1" applyBorder="1" applyAlignment="1">
      <alignment horizontal="center" vertical="center" wrapText="1"/>
    </xf>
    <xf numFmtId="177" fontId="4" fillId="0" borderId="34" xfId="0" applyNumberFormat="1" applyFont="1" applyFill="1" applyBorder="1" applyAlignment="1">
      <alignment horizontal="center" vertical="top" wrapText="1"/>
    </xf>
    <xf numFmtId="177" fontId="4" fillId="0" borderId="34" xfId="0" applyNumberFormat="1" applyFont="1" applyFill="1" applyBorder="1" applyAlignment="1">
      <alignment horizontal="center" vertical="top"/>
    </xf>
    <xf numFmtId="0" fontId="2" fillId="0" borderId="34" xfId="0" applyFont="1" applyFill="1" applyBorder="1" applyAlignment="1">
      <alignment horizontal="center" vertical="top"/>
    </xf>
    <xf numFmtId="177" fontId="13" fillId="33" borderId="13" xfId="0" applyNumberFormat="1" applyFont="1" applyFill="1" applyBorder="1" applyAlignment="1">
      <alignment horizontal="center" vertical="top" wrapText="1"/>
    </xf>
    <xf numFmtId="0" fontId="2" fillId="33" borderId="13" xfId="0" applyFont="1" applyFill="1" applyBorder="1" applyAlignment="1">
      <alignment horizontal="center" vertical="top"/>
    </xf>
    <xf numFmtId="0" fontId="3" fillId="33" borderId="23" xfId="0" applyFont="1" applyFill="1" applyBorder="1" applyAlignment="1">
      <alignment horizontal="left" vertical="top" wrapText="1"/>
    </xf>
    <xf numFmtId="177" fontId="13" fillId="33" borderId="25" xfId="0" applyNumberFormat="1" applyFont="1" applyFill="1" applyBorder="1" applyAlignment="1">
      <alignment horizontal="center" vertical="top" wrapText="1"/>
    </xf>
    <xf numFmtId="0" fontId="2" fillId="33" borderId="25" xfId="0" applyFont="1" applyFill="1" applyBorder="1" applyAlignment="1">
      <alignment horizontal="center" vertical="top"/>
    </xf>
    <xf numFmtId="0" fontId="2" fillId="0" borderId="25" xfId="0" applyFont="1" applyFill="1" applyBorder="1" applyAlignment="1">
      <alignment horizontal="center" vertical="top"/>
    </xf>
    <xf numFmtId="0" fontId="3" fillId="33" borderId="38" xfId="0" applyFont="1" applyFill="1" applyBorder="1" applyAlignment="1">
      <alignment horizontal="left" vertical="top" wrapText="1"/>
    </xf>
    <xf numFmtId="177" fontId="13" fillId="33" borderId="27" xfId="0" applyNumberFormat="1" applyFont="1" applyFill="1" applyBorder="1" applyAlignment="1">
      <alignment horizontal="center" vertical="top" wrapText="1"/>
    </xf>
    <xf numFmtId="0" fontId="2" fillId="35" borderId="12" xfId="0" applyFont="1" applyFill="1" applyBorder="1" applyAlignment="1">
      <alignment horizontal="left" vertical="top"/>
    </xf>
    <xf numFmtId="0" fontId="3" fillId="35" borderId="11" xfId="0" applyFont="1" applyFill="1" applyBorder="1" applyAlignment="1">
      <alignment horizontal="left" vertical="top" wrapText="1"/>
    </xf>
    <xf numFmtId="0" fontId="13" fillId="35" borderId="18" xfId="0" applyFont="1" applyFill="1" applyBorder="1" applyAlignment="1">
      <alignment horizontal="center" vertical="top" wrapText="1"/>
    </xf>
    <xf numFmtId="0" fontId="2" fillId="35" borderId="18" xfId="0" applyFont="1" applyFill="1" applyBorder="1" applyAlignment="1">
      <alignment horizontal="center" vertical="top"/>
    </xf>
    <xf numFmtId="0" fontId="2" fillId="0" borderId="24" xfId="0" applyFont="1" applyBorder="1" applyAlignment="1">
      <alignment horizontal="center" vertical="top"/>
    </xf>
    <xf numFmtId="0" fontId="2" fillId="0" borderId="0" xfId="0" applyFont="1" applyFill="1" applyAlignment="1">
      <alignment/>
    </xf>
    <xf numFmtId="0" fontId="10" fillId="0" borderId="32" xfId="0" applyFont="1" applyFill="1" applyBorder="1" applyAlignment="1">
      <alignment horizontal="center" vertical="center"/>
    </xf>
    <xf numFmtId="0" fontId="2" fillId="33" borderId="46" xfId="0" applyFont="1" applyFill="1" applyBorder="1" applyAlignment="1">
      <alignment horizontal="left" vertical="top" wrapText="1"/>
    </xf>
    <xf numFmtId="0" fontId="2" fillId="0" borderId="34" xfId="0" applyFont="1" applyFill="1" applyBorder="1" applyAlignment="1">
      <alignment horizontal="center" vertical="center"/>
    </xf>
    <xf numFmtId="0" fontId="2" fillId="0" borderId="53" xfId="0" applyFont="1" applyBorder="1" applyAlignment="1">
      <alignment horizontal="center" vertical="center" wrapText="1"/>
    </xf>
    <xf numFmtId="0" fontId="4" fillId="33" borderId="14" xfId="0" applyFont="1" applyFill="1" applyBorder="1" applyAlignment="1">
      <alignment vertical="top" wrapText="1"/>
    </xf>
    <xf numFmtId="0" fontId="2" fillId="35" borderId="18" xfId="0" applyFont="1" applyFill="1" applyBorder="1" applyAlignment="1">
      <alignment horizontal="center" vertical="center" wrapText="1"/>
    </xf>
    <xf numFmtId="0" fontId="19" fillId="0" borderId="10" xfId="0" applyFont="1" applyBorder="1" applyAlignment="1">
      <alignment/>
    </xf>
    <xf numFmtId="0" fontId="19" fillId="0" borderId="11" xfId="0" applyFont="1" applyBorder="1" applyAlignment="1">
      <alignment/>
    </xf>
    <xf numFmtId="0" fontId="4" fillId="0" borderId="20" xfId="0" applyFont="1" applyBorder="1" applyAlignment="1">
      <alignment horizontal="center" vertical="center"/>
    </xf>
    <xf numFmtId="0" fontId="2" fillId="35" borderId="12" xfId="0" applyFont="1" applyFill="1" applyBorder="1" applyAlignment="1">
      <alignment horizontal="center" vertical="center" wrapText="1"/>
    </xf>
    <xf numFmtId="0" fontId="2" fillId="0" borderId="12" xfId="0" applyFont="1" applyBorder="1" applyAlignment="1">
      <alignment vertical="center" wrapText="1"/>
    </xf>
    <xf numFmtId="0" fontId="4" fillId="0" borderId="22" xfId="0" applyFont="1" applyBorder="1" applyAlignment="1">
      <alignment horizontal="center" vertical="center"/>
    </xf>
    <xf numFmtId="0" fontId="2" fillId="0" borderId="24" xfId="0" applyFont="1" applyBorder="1" applyAlignment="1">
      <alignment vertical="center" wrapText="1"/>
    </xf>
    <xf numFmtId="0" fontId="4" fillId="0" borderId="21" xfId="0" applyFont="1" applyBorder="1" applyAlignment="1">
      <alignment horizontal="center" vertical="center"/>
    </xf>
    <xf numFmtId="0" fontId="2" fillId="0" borderId="18" xfId="0" applyFont="1" applyBorder="1" applyAlignment="1">
      <alignment vertical="center" wrapText="1"/>
    </xf>
    <xf numFmtId="0" fontId="4" fillId="0" borderId="19" xfId="0" applyFont="1" applyBorder="1" applyAlignment="1">
      <alignment horizontal="center" vertical="center"/>
    </xf>
    <xf numFmtId="0" fontId="2" fillId="33" borderId="18" xfId="0" applyFont="1" applyFill="1" applyBorder="1" applyAlignment="1">
      <alignment horizontal="center" vertical="center" wrapText="1"/>
    </xf>
    <xf numFmtId="0" fontId="2" fillId="33" borderId="18"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46" xfId="0" applyFont="1" applyFill="1" applyBorder="1" applyAlignment="1">
      <alignment vertical="top" wrapText="1"/>
    </xf>
    <xf numFmtId="0" fontId="2" fillId="0" borderId="36" xfId="0" applyFont="1" applyFill="1" applyBorder="1" applyAlignment="1">
      <alignment vertical="top" wrapText="1"/>
    </xf>
    <xf numFmtId="0" fontId="2" fillId="0" borderId="62" xfId="0" applyFont="1" applyFill="1" applyBorder="1" applyAlignment="1">
      <alignment vertical="top" wrapText="1"/>
    </xf>
    <xf numFmtId="0" fontId="1" fillId="0" borderId="14" xfId="0" applyNumberFormat="1" applyFont="1" applyFill="1" applyBorder="1" applyAlignment="1">
      <alignment horizontal="center" vertical="center"/>
    </xf>
    <xf numFmtId="0" fontId="15" fillId="0" borderId="10" xfId="0" applyNumberFormat="1" applyFont="1" applyFill="1" applyBorder="1" applyAlignment="1">
      <alignment horizontal="center" vertical="center"/>
    </xf>
    <xf numFmtId="0" fontId="2" fillId="0" borderId="63" xfId="0" applyFont="1" applyFill="1" applyBorder="1" applyAlignment="1">
      <alignment vertical="top" wrapText="1"/>
    </xf>
    <xf numFmtId="0" fontId="1" fillId="0" borderId="11" xfId="0" applyNumberFormat="1" applyFont="1" applyFill="1" applyBorder="1" applyAlignment="1">
      <alignment horizontal="center"/>
    </xf>
    <xf numFmtId="0" fontId="1" fillId="0" borderId="14" xfId="0" applyNumberFormat="1" applyFont="1" applyBorder="1" applyAlignment="1">
      <alignment horizontal="center" vertical="center"/>
    </xf>
    <xf numFmtId="0" fontId="15" fillId="0" borderId="10" xfId="0" applyNumberFormat="1" applyFont="1" applyBorder="1" applyAlignment="1">
      <alignment horizontal="center" vertical="center"/>
    </xf>
    <xf numFmtId="0" fontId="15" fillId="0" borderId="15" xfId="0" applyNumberFormat="1" applyFont="1" applyBorder="1" applyAlignment="1">
      <alignment horizontal="center" vertical="center"/>
    </xf>
    <xf numFmtId="0" fontId="15" fillId="0" borderId="11" xfId="0" applyNumberFormat="1" applyFont="1" applyBorder="1" applyAlignment="1">
      <alignment horizontal="center" vertical="center"/>
    </xf>
    <xf numFmtId="1" fontId="15" fillId="0" borderId="0" xfId="0" applyNumberFormat="1" applyFont="1" applyAlignment="1">
      <alignment horizontal="center" vertical="center"/>
    </xf>
    <xf numFmtId="0" fontId="2" fillId="0" borderId="51" xfId="0" applyFont="1" applyBorder="1" applyAlignment="1">
      <alignment horizontal="center" vertical="center" wrapText="1"/>
    </xf>
    <xf numFmtId="0" fontId="4" fillId="0" borderId="52" xfId="0" applyFont="1" applyBorder="1" applyAlignment="1">
      <alignment vertical="center"/>
    </xf>
    <xf numFmtId="0" fontId="2" fillId="35" borderId="14" xfId="0" applyFont="1" applyFill="1" applyBorder="1" applyAlignment="1">
      <alignment horizontal="left" vertical="top" wrapText="1"/>
    </xf>
    <xf numFmtId="0" fontId="2" fillId="35" borderId="13" xfId="0" applyFont="1" applyFill="1" applyBorder="1" applyAlignment="1">
      <alignment horizontal="center" vertical="center" wrapText="1"/>
    </xf>
    <xf numFmtId="0" fontId="2" fillId="0" borderId="25" xfId="0" applyNumberFormat="1" applyFont="1" applyBorder="1" applyAlignment="1">
      <alignment horizontal="center" vertical="center" wrapText="1"/>
    </xf>
    <xf numFmtId="0" fontId="2" fillId="0" borderId="25" xfId="0" applyNumberFormat="1" applyFont="1" applyFill="1" applyBorder="1" applyAlignment="1">
      <alignment horizontal="center" vertical="center" wrapText="1"/>
    </xf>
    <xf numFmtId="0" fontId="2" fillId="35" borderId="24" xfId="0" applyFont="1" applyFill="1" applyBorder="1" applyAlignment="1">
      <alignment horizontal="center" vertical="center" wrapText="1"/>
    </xf>
    <xf numFmtId="0" fontId="2" fillId="0" borderId="27" xfId="0" applyNumberFormat="1" applyFont="1" applyFill="1" applyBorder="1" applyAlignment="1">
      <alignment horizontal="center" vertical="center" wrapText="1"/>
    </xf>
    <xf numFmtId="0" fontId="2" fillId="0" borderId="27" xfId="0" applyNumberFormat="1" applyFont="1" applyBorder="1" applyAlignment="1">
      <alignment horizontal="center" vertical="center" wrapText="1"/>
    </xf>
    <xf numFmtId="0" fontId="2" fillId="35" borderId="13" xfId="0" applyFont="1" applyFill="1" applyBorder="1" applyAlignment="1">
      <alignment horizontal="left" vertical="top"/>
    </xf>
    <xf numFmtId="0" fontId="2" fillId="0" borderId="13" xfId="0" applyFont="1" applyBorder="1" applyAlignment="1">
      <alignment horizontal="center" vertical="top" wrapText="1"/>
    </xf>
    <xf numFmtId="0" fontId="2" fillId="0" borderId="13" xfId="0" applyFont="1" applyBorder="1" applyAlignment="1">
      <alignment horizontal="center" vertical="top"/>
    </xf>
    <xf numFmtId="0" fontId="2" fillId="0" borderId="18" xfId="0" applyFont="1" applyBorder="1" applyAlignment="1">
      <alignment horizontal="center" vertical="top" wrapText="1"/>
    </xf>
    <xf numFmtId="0" fontId="2" fillId="0" borderId="18" xfId="0" applyFont="1" applyBorder="1" applyAlignment="1">
      <alignment horizontal="center" vertical="top"/>
    </xf>
    <xf numFmtId="0" fontId="2" fillId="0" borderId="48" xfId="0" applyFont="1" applyBorder="1" applyAlignment="1">
      <alignment vertical="center"/>
    </xf>
    <xf numFmtId="0" fontId="2" fillId="0" borderId="59" xfId="0" applyNumberFormat="1" applyFont="1" applyFill="1" applyBorder="1" applyAlignment="1">
      <alignment horizontal="center" vertical="center" wrapText="1"/>
    </xf>
    <xf numFmtId="0" fontId="2" fillId="0" borderId="58" xfId="0" applyNumberFormat="1" applyFont="1" applyFill="1" applyBorder="1" applyAlignment="1">
      <alignment horizontal="center" vertical="center" wrapText="1"/>
    </xf>
    <xf numFmtId="0" fontId="2" fillId="0" borderId="15" xfId="0" applyFont="1" applyBorder="1" applyAlignment="1">
      <alignment horizontal="left" vertical="top" wrapText="1"/>
    </xf>
    <xf numFmtId="0" fontId="10" fillId="0" borderId="24" xfId="0" applyFont="1" applyBorder="1" applyAlignment="1">
      <alignment horizontal="center" vertical="center"/>
    </xf>
    <xf numFmtId="0" fontId="10" fillId="0" borderId="21" xfId="0" applyFont="1" applyBorder="1" applyAlignment="1">
      <alignment vertical="center"/>
    </xf>
    <xf numFmtId="0" fontId="2" fillId="0" borderId="13" xfId="0" applyFont="1" applyBorder="1" applyAlignment="1">
      <alignment horizontal="center" wrapText="1"/>
    </xf>
    <xf numFmtId="0" fontId="4" fillId="0" borderId="20" xfId="0" applyFont="1" applyBorder="1" applyAlignment="1">
      <alignment/>
    </xf>
    <xf numFmtId="0" fontId="2" fillId="36" borderId="14" xfId="0" applyFont="1" applyFill="1" applyBorder="1" applyAlignment="1">
      <alignment horizontal="left" vertical="top" wrapText="1"/>
    </xf>
    <xf numFmtId="0" fontId="4" fillId="0" borderId="52" xfId="0" applyFont="1" applyBorder="1" applyAlignment="1">
      <alignment horizontal="center" vertical="center"/>
    </xf>
    <xf numFmtId="0" fontId="2" fillId="0" borderId="34" xfId="0" applyFont="1" applyBorder="1" applyAlignment="1">
      <alignment horizontal="center" vertical="center" wrapText="1"/>
    </xf>
    <xf numFmtId="0" fontId="4" fillId="0" borderId="35" xfId="0" applyFont="1" applyBorder="1" applyAlignment="1">
      <alignment horizontal="center" vertical="center"/>
    </xf>
    <xf numFmtId="0" fontId="6" fillId="0" borderId="30" xfId="0" applyFont="1" applyBorder="1" applyAlignment="1">
      <alignment vertical="top" wrapText="1"/>
    </xf>
    <xf numFmtId="0" fontId="2" fillId="0" borderId="48" xfId="0" applyFont="1" applyBorder="1" applyAlignment="1">
      <alignment horizontal="center" vertical="center"/>
    </xf>
    <xf numFmtId="0" fontId="2" fillId="0" borderId="51" xfId="0" applyFont="1" applyFill="1" applyBorder="1" applyAlignment="1">
      <alignment horizontal="center" wrapText="1"/>
    </xf>
    <xf numFmtId="0" fontId="2" fillId="0" borderId="52" xfId="0" applyFont="1" applyBorder="1" applyAlignment="1">
      <alignment horizontal="center"/>
    </xf>
    <xf numFmtId="0" fontId="2" fillId="0" borderId="18" xfId="0" applyFont="1" applyBorder="1" applyAlignment="1">
      <alignment horizontal="center" wrapText="1"/>
    </xf>
    <xf numFmtId="0" fontId="2" fillId="0" borderId="19" xfId="0" applyFont="1" applyBorder="1" applyAlignment="1">
      <alignment horizontal="center"/>
    </xf>
    <xf numFmtId="0" fontId="2" fillId="0" borderId="52" xfId="0" applyFont="1" applyBorder="1" applyAlignment="1">
      <alignment horizontal="center" vertical="center"/>
    </xf>
    <xf numFmtId="0" fontId="2" fillId="0" borderId="52" xfId="0" applyFont="1" applyFill="1" applyBorder="1" applyAlignment="1">
      <alignment horizontal="center" vertical="center"/>
    </xf>
    <xf numFmtId="0" fontId="2" fillId="35" borderId="34" xfId="0" applyFont="1" applyFill="1" applyBorder="1" applyAlignment="1">
      <alignment horizontal="center" vertical="center" wrapText="1"/>
    </xf>
    <xf numFmtId="0" fontId="2" fillId="0" borderId="45"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35" xfId="0" applyFont="1" applyBorder="1" applyAlignment="1">
      <alignment horizontal="center" vertical="center"/>
    </xf>
    <xf numFmtId="0" fontId="6" fillId="0" borderId="46" xfId="0" applyFont="1" applyBorder="1" applyAlignment="1">
      <alignment horizontal="center" vertical="center" wrapText="1"/>
    </xf>
    <xf numFmtId="0" fontId="2" fillId="0" borderId="12" xfId="0" applyFont="1" applyBorder="1" applyAlignment="1">
      <alignment horizontal="center" vertical="top"/>
    </xf>
    <xf numFmtId="0" fontId="2" fillId="0" borderId="22" xfId="0" applyFont="1" applyBorder="1" applyAlignment="1">
      <alignment horizontal="center"/>
    </xf>
    <xf numFmtId="0" fontId="2" fillId="0" borderId="45" xfId="0" applyFont="1" applyFill="1" applyBorder="1" applyAlignment="1">
      <alignment horizontal="center" vertical="center" wrapText="1"/>
    </xf>
    <xf numFmtId="0" fontId="15" fillId="0" borderId="45"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58" xfId="0" applyFont="1" applyFill="1" applyBorder="1" applyAlignment="1">
      <alignment horizontal="center" vertical="center" wrapText="1"/>
    </xf>
    <xf numFmtId="0" fontId="1" fillId="0" borderId="0" xfId="0" applyFont="1" applyBorder="1" applyAlignment="1">
      <alignment vertical="top"/>
    </xf>
    <xf numFmtId="0" fontId="3" fillId="0" borderId="0" xfId="0" applyFont="1" applyFill="1" applyBorder="1" applyAlignment="1">
      <alignment horizontal="left" vertical="top" wrapText="1"/>
    </xf>
    <xf numFmtId="0" fontId="4" fillId="0" borderId="0" xfId="0" applyFont="1" applyBorder="1" applyAlignment="1">
      <alignment horizontal="center" vertical="center"/>
    </xf>
    <xf numFmtId="0" fontId="3" fillId="0" borderId="62" xfId="0" applyFont="1" applyFill="1" applyBorder="1" applyAlignment="1">
      <alignment horizontal="left" vertical="top" wrapText="1"/>
    </xf>
    <xf numFmtId="0" fontId="2" fillId="0" borderId="51" xfId="0" applyFont="1" applyFill="1" applyBorder="1" applyAlignment="1">
      <alignment horizontal="center" vertical="center" wrapText="1"/>
    </xf>
    <xf numFmtId="0" fontId="2" fillId="0" borderId="51" xfId="0" applyFont="1" applyFill="1" applyBorder="1" applyAlignment="1">
      <alignment horizontal="center" vertical="center"/>
    </xf>
    <xf numFmtId="177" fontId="2" fillId="0" borderId="0" xfId="0" applyNumberFormat="1" applyFont="1" applyAlignment="1">
      <alignment/>
    </xf>
    <xf numFmtId="0" fontId="2" fillId="0" borderId="24" xfId="0" applyNumberFormat="1" applyFont="1" applyBorder="1" applyAlignment="1">
      <alignment horizontal="center" vertical="center" wrapText="1"/>
    </xf>
    <xf numFmtId="0" fontId="2" fillId="0" borderId="12" xfId="0" applyNumberFormat="1" applyFont="1" applyBorder="1" applyAlignment="1">
      <alignment horizontal="center" vertical="center"/>
    </xf>
    <xf numFmtId="0" fontId="2" fillId="0" borderId="18" xfId="0" applyNumberFormat="1" applyFont="1" applyBorder="1" applyAlignment="1">
      <alignment horizontal="center" vertical="center"/>
    </xf>
    <xf numFmtId="0" fontId="3" fillId="0" borderId="15" xfId="0" applyFont="1" applyBorder="1" applyAlignment="1">
      <alignment horizontal="left" vertical="top" wrapText="1"/>
    </xf>
    <xf numFmtId="177" fontId="2" fillId="0" borderId="18" xfId="0" applyNumberFormat="1" applyFont="1" applyBorder="1" applyAlignment="1">
      <alignment horizontal="center" vertical="center" wrapText="1"/>
    </xf>
    <xf numFmtId="0" fontId="15" fillId="0" borderId="0" xfId="0" applyFont="1" applyAlignment="1">
      <alignment vertical="top" wrapText="1"/>
    </xf>
    <xf numFmtId="49" fontId="21" fillId="0" borderId="0" xfId="0" applyNumberFormat="1" applyFont="1" applyFill="1" applyBorder="1" applyAlignment="1">
      <alignment vertical="top"/>
    </xf>
    <xf numFmtId="0" fontId="21" fillId="0" borderId="0" xfId="0" applyFont="1" applyAlignment="1">
      <alignment vertical="top" wrapText="1"/>
    </xf>
    <xf numFmtId="0" fontId="15" fillId="0" borderId="16" xfId="0" applyFont="1" applyBorder="1" applyAlignment="1">
      <alignment vertical="top" wrapText="1"/>
    </xf>
    <xf numFmtId="0" fontId="1" fillId="0" borderId="53" xfId="0" applyFont="1" applyBorder="1" applyAlignment="1">
      <alignment horizontal="center" vertical="center" wrapText="1"/>
    </xf>
    <xf numFmtId="0" fontId="15" fillId="0" borderId="64" xfId="0" applyFont="1" applyBorder="1" applyAlignment="1">
      <alignment vertical="top" wrapText="1"/>
    </xf>
    <xf numFmtId="49" fontId="1" fillId="0" borderId="53" xfId="0" applyNumberFormat="1" applyFont="1" applyBorder="1" applyAlignment="1">
      <alignment horizontal="center" vertical="top"/>
    </xf>
    <xf numFmtId="49" fontId="1" fillId="0" borderId="65" xfId="0" applyNumberFormat="1" applyFont="1" applyBorder="1" applyAlignment="1">
      <alignment horizontal="center" vertical="top"/>
    </xf>
    <xf numFmtId="0" fontId="1" fillId="0" borderId="48" xfId="0" applyFont="1" applyBorder="1" applyAlignment="1">
      <alignment horizontal="center" vertical="top"/>
    </xf>
    <xf numFmtId="0" fontId="15" fillId="0" borderId="60" xfId="0" applyFont="1" applyFill="1" applyBorder="1" applyAlignment="1">
      <alignment horizontal="center" vertical="top" wrapText="1"/>
    </xf>
    <xf numFmtId="0" fontId="15" fillId="0" borderId="43" xfId="0" applyFont="1" applyFill="1" applyBorder="1" applyAlignment="1">
      <alignment horizontal="center" vertical="top" wrapText="1"/>
    </xf>
    <xf numFmtId="0" fontId="15" fillId="0" borderId="66" xfId="0" applyFont="1" applyFill="1" applyBorder="1" applyAlignment="1">
      <alignment horizontal="center" vertical="top" wrapText="1"/>
    </xf>
    <xf numFmtId="0" fontId="15" fillId="0" borderId="64" xfId="0" applyFont="1" applyFill="1" applyBorder="1" applyAlignment="1">
      <alignment vertical="top" wrapText="1"/>
    </xf>
    <xf numFmtId="0" fontId="1" fillId="0" borderId="47" xfId="0" applyFont="1" applyFill="1" applyBorder="1" applyAlignment="1">
      <alignment vertical="top" wrapText="1"/>
    </xf>
    <xf numFmtId="0" fontId="15" fillId="0" borderId="47" xfId="0" applyFont="1" applyFill="1" applyBorder="1" applyAlignment="1">
      <alignment vertical="top" wrapText="1"/>
    </xf>
    <xf numFmtId="0" fontId="15" fillId="0" borderId="41" xfId="0" applyFont="1" applyFill="1" applyBorder="1" applyAlignment="1">
      <alignment horizontal="center" vertical="top" wrapText="1"/>
    </xf>
    <xf numFmtId="0" fontId="15" fillId="0" borderId="61" xfId="0" applyFont="1" applyFill="1" applyBorder="1" applyAlignment="1">
      <alignment horizontal="center" vertical="top" wrapText="1"/>
    </xf>
    <xf numFmtId="0" fontId="15" fillId="0" borderId="67" xfId="0" applyFont="1" applyFill="1" applyBorder="1" applyAlignment="1">
      <alignment vertical="top" wrapText="1"/>
    </xf>
    <xf numFmtId="49" fontId="1" fillId="0" borderId="51" xfId="0" applyNumberFormat="1" applyFont="1" applyBorder="1" applyAlignment="1">
      <alignment horizontal="center" vertical="top"/>
    </xf>
    <xf numFmtId="49" fontId="1" fillId="0" borderId="68" xfId="0" applyNumberFormat="1" applyFont="1" applyBorder="1" applyAlignment="1">
      <alignment horizontal="center" vertical="top"/>
    </xf>
    <xf numFmtId="0" fontId="1" fillId="0" borderId="52" xfId="0" applyFont="1" applyBorder="1" applyAlignment="1">
      <alignment horizontal="center" vertical="top"/>
    </xf>
    <xf numFmtId="0" fontId="15" fillId="0" borderId="46" xfId="0" applyFont="1" applyFill="1" applyBorder="1" applyAlignment="1">
      <alignment horizontal="center" vertical="top" wrapText="1"/>
    </xf>
    <xf numFmtId="0" fontId="15" fillId="0" borderId="13" xfId="0" applyFont="1" applyFill="1" applyBorder="1" applyAlignment="1">
      <alignment vertical="top" wrapText="1"/>
    </xf>
    <xf numFmtId="0" fontId="15" fillId="33" borderId="13" xfId="0" applyFont="1" applyFill="1" applyBorder="1" applyAlignment="1">
      <alignment horizontal="center" vertical="center" wrapText="1"/>
    </xf>
    <xf numFmtId="49" fontId="15" fillId="0" borderId="13" xfId="0" applyNumberFormat="1" applyFont="1" applyBorder="1" applyAlignment="1">
      <alignment horizontal="center" vertical="center"/>
    </xf>
    <xf numFmtId="49" fontId="15" fillId="0" borderId="31" xfId="0" applyNumberFormat="1" applyFont="1" applyBorder="1" applyAlignment="1">
      <alignment horizontal="center" vertical="center"/>
    </xf>
    <xf numFmtId="0" fontId="15" fillId="33" borderId="20" xfId="0" applyFont="1" applyFill="1" applyBorder="1" applyAlignment="1">
      <alignment horizontal="center" vertical="center" wrapText="1"/>
    </xf>
    <xf numFmtId="0" fontId="15" fillId="33" borderId="27" xfId="0" applyFont="1" applyFill="1" applyBorder="1" applyAlignment="1">
      <alignment horizontal="center" vertical="top" wrapText="1"/>
    </xf>
    <xf numFmtId="0" fontId="15" fillId="0" borderId="27" xfId="0" applyFont="1" applyFill="1" applyBorder="1" applyAlignment="1">
      <alignment horizontal="center" vertical="top"/>
    </xf>
    <xf numFmtId="0" fontId="15" fillId="0" borderId="27" xfId="0" applyFont="1" applyFill="1" applyBorder="1" applyAlignment="1">
      <alignment horizontal="center" vertical="top" wrapText="1"/>
    </xf>
    <xf numFmtId="0" fontId="15" fillId="0" borderId="34" xfId="0" applyFont="1" applyFill="1" applyBorder="1" applyAlignment="1">
      <alignment horizontal="center" vertical="top"/>
    </xf>
    <xf numFmtId="0" fontId="15" fillId="0" borderId="34" xfId="0" applyFont="1" applyFill="1" applyBorder="1" applyAlignment="1">
      <alignment horizontal="center" vertical="top" wrapText="1"/>
    </xf>
    <xf numFmtId="0" fontId="23" fillId="0" borderId="0" xfId="0" applyFont="1" applyAlignment="1">
      <alignment/>
    </xf>
    <xf numFmtId="0" fontId="15" fillId="0" borderId="66" xfId="0" applyFont="1" applyFill="1" applyBorder="1" applyAlignment="1">
      <alignment horizontal="center" vertical="top" wrapText="1"/>
    </xf>
    <xf numFmtId="0" fontId="15" fillId="0" borderId="0" xfId="0" applyFont="1" applyAlignment="1">
      <alignment/>
    </xf>
    <xf numFmtId="0" fontId="1" fillId="0" borderId="51" xfId="0" applyFont="1" applyBorder="1" applyAlignment="1">
      <alignment horizontal="center" vertical="top" wrapText="1"/>
    </xf>
    <xf numFmtId="0" fontId="15" fillId="0" borderId="67" xfId="0" applyFont="1" applyBorder="1" applyAlignment="1">
      <alignment horizontal="center" vertical="top" wrapText="1"/>
    </xf>
    <xf numFmtId="49" fontId="1" fillId="0" borderId="65" xfId="0" applyNumberFormat="1" applyFont="1" applyBorder="1" applyAlignment="1">
      <alignment horizontal="center" vertical="top" wrapText="1"/>
    </xf>
    <xf numFmtId="49" fontId="1" fillId="0" borderId="48" xfId="0" applyNumberFormat="1" applyFont="1" applyBorder="1" applyAlignment="1">
      <alignment horizontal="center" vertical="top" wrapText="1"/>
    </xf>
    <xf numFmtId="0" fontId="15" fillId="0" borderId="60" xfId="0" applyFont="1" applyFill="1" applyBorder="1" applyAlignment="1">
      <alignment horizontal="center" vertical="top" wrapText="1"/>
    </xf>
    <xf numFmtId="0" fontId="15" fillId="0" borderId="43" xfId="0" applyFont="1" applyFill="1" applyBorder="1" applyAlignment="1">
      <alignment horizontal="center" vertical="top" wrapText="1"/>
    </xf>
    <xf numFmtId="0" fontId="15" fillId="0" borderId="22" xfId="0" applyFont="1" applyFill="1" applyBorder="1" applyAlignment="1">
      <alignment horizontal="center" vertical="center" wrapText="1"/>
    </xf>
    <xf numFmtId="0" fontId="15" fillId="0" borderId="12" xfId="0" applyFont="1" applyFill="1" applyBorder="1" applyAlignment="1">
      <alignment horizontal="left" vertical="top" wrapText="1"/>
    </xf>
    <xf numFmtId="0" fontId="15" fillId="0" borderId="0" xfId="0" applyFont="1" applyAlignment="1">
      <alignment horizontal="left" wrapText="1"/>
    </xf>
    <xf numFmtId="0" fontId="4" fillId="0" borderId="48" xfId="0" applyFont="1" applyBorder="1" applyAlignment="1">
      <alignment horizontal="center"/>
    </xf>
    <xf numFmtId="0" fontId="15" fillId="0" borderId="0" xfId="0" applyFont="1" applyFill="1" applyBorder="1" applyAlignment="1">
      <alignment vertical="top" wrapText="1"/>
    </xf>
    <xf numFmtId="49" fontId="15" fillId="0" borderId="0" xfId="0" applyNumberFormat="1" applyFont="1" applyFill="1" applyBorder="1" applyAlignment="1">
      <alignment vertical="top"/>
    </xf>
    <xf numFmtId="0" fontId="15" fillId="0" borderId="0" xfId="0" applyFont="1" applyBorder="1" applyAlignment="1">
      <alignment vertical="top" wrapText="1"/>
    </xf>
    <xf numFmtId="0" fontId="11" fillId="0" borderId="0" xfId="0" applyFont="1" applyFill="1" applyBorder="1" applyAlignment="1">
      <alignment vertical="top"/>
    </xf>
    <xf numFmtId="0" fontId="24" fillId="0" borderId="0" xfId="0" applyFont="1" applyFill="1" applyBorder="1" applyAlignment="1">
      <alignment vertical="top" wrapText="1"/>
    </xf>
    <xf numFmtId="0" fontId="1" fillId="0" borderId="69" xfId="0" applyFont="1" applyBorder="1" applyAlignment="1">
      <alignment horizontal="center" vertical="center" wrapText="1"/>
    </xf>
    <xf numFmtId="0" fontId="15" fillId="0" borderId="64" xfId="0" applyFont="1" applyBorder="1" applyAlignment="1">
      <alignment vertical="top" wrapText="1"/>
    </xf>
    <xf numFmtId="0" fontId="15" fillId="0" borderId="0" xfId="0" applyFont="1" applyAlignment="1">
      <alignment wrapText="1"/>
    </xf>
    <xf numFmtId="0" fontId="0" fillId="0" borderId="26" xfId="0" applyFont="1" applyBorder="1" applyAlignment="1">
      <alignment horizontal="center" vertical="center"/>
    </xf>
    <xf numFmtId="0" fontId="15" fillId="0" borderId="0" xfId="0" applyFont="1" applyAlignment="1">
      <alignment horizontal="center"/>
    </xf>
    <xf numFmtId="0" fontId="15" fillId="0" borderId="0" xfId="0" applyFont="1" applyAlignment="1">
      <alignment horizontal="left"/>
    </xf>
    <xf numFmtId="0" fontId="15" fillId="0" borderId="0" xfId="0" applyFont="1" applyAlignment="1">
      <alignment/>
    </xf>
    <xf numFmtId="0" fontId="15" fillId="0" borderId="0" xfId="0" applyFont="1" applyAlignment="1">
      <alignment vertical="top"/>
    </xf>
    <xf numFmtId="0" fontId="15" fillId="0" borderId="0" xfId="0" applyNumberFormat="1" applyFont="1" applyAlignment="1">
      <alignment/>
    </xf>
    <xf numFmtId="0" fontId="0" fillId="0" borderId="26" xfId="0" applyBorder="1" applyAlignment="1">
      <alignment/>
    </xf>
    <xf numFmtId="0" fontId="0" fillId="0" borderId="21" xfId="0" applyBorder="1" applyAlignment="1">
      <alignment/>
    </xf>
    <xf numFmtId="0" fontId="1" fillId="0" borderId="42" xfId="0" applyNumberFormat="1" applyFont="1" applyFill="1" applyBorder="1" applyAlignment="1">
      <alignment horizontal="center" vertical="center"/>
    </xf>
    <xf numFmtId="0" fontId="0" fillId="0" borderId="0" xfId="0" applyFont="1" applyAlignment="1">
      <alignment horizontal="center"/>
    </xf>
    <xf numFmtId="0" fontId="0" fillId="0" borderId="0" xfId="0" applyFont="1" applyAlignment="1">
      <alignment/>
    </xf>
    <xf numFmtId="0" fontId="0" fillId="0" borderId="50" xfId="0" applyFont="1" applyBorder="1" applyAlignment="1">
      <alignment/>
    </xf>
    <xf numFmtId="0" fontId="0" fillId="0" borderId="50"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22" xfId="0" applyFont="1" applyBorder="1" applyAlignment="1">
      <alignment/>
    </xf>
    <xf numFmtId="0" fontId="0" fillId="0" borderId="19" xfId="0" applyFont="1" applyBorder="1" applyAlignment="1">
      <alignment/>
    </xf>
    <xf numFmtId="0" fontId="1" fillId="0" borderId="58" xfId="0" applyNumberFormat="1" applyFont="1" applyFill="1" applyBorder="1" applyAlignment="1">
      <alignment horizontal="center"/>
    </xf>
    <xf numFmtId="1" fontId="1" fillId="0" borderId="42" xfId="0" applyNumberFormat="1" applyFont="1" applyBorder="1" applyAlignment="1">
      <alignment horizontal="center" vertical="center"/>
    </xf>
    <xf numFmtId="1" fontId="15" fillId="0" borderId="45" xfId="0" applyNumberFormat="1" applyFont="1" applyBorder="1" applyAlignment="1">
      <alignment horizontal="center" vertical="center"/>
    </xf>
    <xf numFmtId="1" fontId="15" fillId="0" borderId="70" xfId="0" applyNumberFormat="1" applyFont="1" applyBorder="1" applyAlignment="1">
      <alignment horizontal="center" vertical="center"/>
    </xf>
    <xf numFmtId="1" fontId="15" fillId="0" borderId="58"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15" fillId="0" borderId="58"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177" fontId="15" fillId="0" borderId="22" xfId="0" applyNumberFormat="1" applyFont="1" applyFill="1" applyBorder="1" applyAlignment="1">
      <alignment horizontal="center" vertical="center"/>
    </xf>
    <xf numFmtId="1" fontId="15" fillId="0" borderId="45" xfId="0" applyNumberFormat="1" applyFont="1" applyFill="1" applyBorder="1" applyAlignment="1">
      <alignment horizontal="center" vertical="center"/>
    </xf>
    <xf numFmtId="1" fontId="15" fillId="0" borderId="55" xfId="0" applyNumberFormat="1" applyFont="1" applyFill="1" applyBorder="1" applyAlignment="1">
      <alignment horizontal="center" vertical="center"/>
    </xf>
    <xf numFmtId="0" fontId="15" fillId="0" borderId="35" xfId="0" applyNumberFormat="1" applyFont="1" applyFill="1" applyBorder="1" applyAlignment="1">
      <alignment horizontal="center" vertical="center"/>
    </xf>
    <xf numFmtId="177" fontId="15" fillId="0" borderId="26" xfId="0" applyNumberFormat="1" applyFont="1" applyFill="1" applyBorder="1" applyAlignment="1">
      <alignment horizontal="center" vertical="center"/>
    </xf>
    <xf numFmtId="177" fontId="15" fillId="0" borderId="35" xfId="0" applyNumberFormat="1" applyFont="1" applyFill="1" applyBorder="1" applyAlignment="1">
      <alignment horizontal="center" vertical="center"/>
    </xf>
    <xf numFmtId="177" fontId="15" fillId="0" borderId="22" xfId="0" applyNumberFormat="1" applyFont="1" applyFill="1" applyBorder="1" applyAlignment="1">
      <alignment horizontal="center" vertical="center"/>
    </xf>
    <xf numFmtId="0" fontId="15" fillId="0" borderId="19"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5" fillId="0" borderId="45" xfId="0" applyNumberFormat="1" applyFont="1" applyBorder="1" applyAlignment="1">
      <alignment horizontal="center" vertical="center"/>
    </xf>
    <xf numFmtId="0" fontId="15" fillId="0" borderId="70" xfId="0" applyNumberFormat="1" applyFont="1" applyBorder="1" applyAlignment="1">
      <alignment horizontal="center" vertical="center"/>
    </xf>
    <xf numFmtId="0" fontId="15" fillId="0" borderId="58" xfId="0" applyNumberFormat="1" applyFont="1" applyBorder="1" applyAlignment="1">
      <alignment horizontal="center" vertical="center"/>
    </xf>
    <xf numFmtId="177" fontId="15" fillId="0" borderId="22" xfId="0" applyNumberFormat="1" applyFont="1" applyBorder="1" applyAlignment="1">
      <alignment horizontal="center" vertical="center"/>
    </xf>
    <xf numFmtId="177" fontId="15" fillId="0" borderId="21" xfId="0" applyNumberFormat="1" applyFont="1" applyBorder="1" applyAlignment="1">
      <alignment horizontal="center" vertical="center"/>
    </xf>
    <xf numFmtId="177" fontId="15" fillId="0" borderId="19" xfId="0" applyNumberFormat="1" applyFont="1" applyBorder="1" applyAlignment="1">
      <alignment horizontal="center" vertical="center"/>
    </xf>
    <xf numFmtId="0" fontId="15" fillId="0" borderId="55" xfId="0" applyNumberFormat="1" applyFont="1" applyBorder="1" applyAlignment="1">
      <alignment horizontal="center" vertical="center"/>
    </xf>
    <xf numFmtId="177" fontId="15" fillId="0" borderId="35" xfId="0" applyNumberFormat="1" applyFont="1" applyBorder="1" applyAlignment="1">
      <alignment horizontal="center" vertical="center"/>
    </xf>
    <xf numFmtId="0" fontId="1" fillId="0" borderId="26" xfId="0" applyNumberFormat="1" applyFont="1" applyFill="1" applyBorder="1" applyAlignment="1">
      <alignment horizontal="center" vertical="center"/>
    </xf>
    <xf numFmtId="177" fontId="15" fillId="0" borderId="19" xfId="0" applyNumberFormat="1" applyFont="1" applyFill="1" applyBorder="1" applyAlignment="1">
      <alignment horizontal="center" vertical="center"/>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xf>
    <xf numFmtId="0" fontId="2" fillId="35" borderId="12" xfId="0" applyFont="1" applyFill="1" applyBorder="1" applyAlignment="1">
      <alignment horizontal="center" vertical="top" wrapText="1"/>
    </xf>
    <xf numFmtId="0" fontId="2" fillId="35" borderId="12" xfId="0" applyFont="1" applyFill="1" applyBorder="1" applyAlignment="1">
      <alignment horizontal="center" vertical="top"/>
    </xf>
    <xf numFmtId="0" fontId="2" fillId="35" borderId="18" xfId="0" applyFont="1" applyFill="1" applyBorder="1" applyAlignment="1">
      <alignment horizontal="left" vertical="top"/>
    </xf>
    <xf numFmtId="0" fontId="2" fillId="0" borderId="24" xfId="0" applyFont="1" applyFill="1" applyBorder="1" applyAlignment="1">
      <alignment horizontal="left" vertical="top" wrapText="1"/>
    </xf>
    <xf numFmtId="0" fontId="2" fillId="0" borderId="32" xfId="0" applyFont="1" applyBorder="1" applyAlignment="1">
      <alignment horizontal="center" vertical="top"/>
    </xf>
    <xf numFmtId="0" fontId="3" fillId="35" borderId="23" xfId="0" applyFont="1" applyFill="1" applyBorder="1" applyAlignment="1">
      <alignment horizontal="left" vertical="top" wrapText="1"/>
    </xf>
    <xf numFmtId="49" fontId="2" fillId="0" borderId="25" xfId="0" applyNumberFormat="1" applyFont="1" applyFill="1" applyBorder="1" applyAlignment="1">
      <alignment horizontal="center" vertical="top"/>
    </xf>
    <xf numFmtId="0" fontId="2" fillId="0" borderId="18" xfId="0" applyFont="1" applyFill="1" applyBorder="1" applyAlignment="1">
      <alignment horizontal="center" vertical="top"/>
    </xf>
    <xf numFmtId="0" fontId="2" fillId="35" borderId="14" xfId="0" applyFont="1" applyFill="1" applyBorder="1" applyAlignment="1">
      <alignment horizontal="left" vertical="center" wrapText="1"/>
    </xf>
    <xf numFmtId="0" fontId="2" fillId="35" borderId="46" xfId="0" applyFont="1" applyFill="1" applyBorder="1" applyAlignment="1">
      <alignment horizontal="left" vertical="top" wrapText="1"/>
    </xf>
    <xf numFmtId="0" fontId="15" fillId="0" borderId="54" xfId="0" applyNumberFormat="1" applyFont="1" applyBorder="1" applyAlignment="1">
      <alignment horizontal="center" vertical="center"/>
    </xf>
    <xf numFmtId="0" fontId="15" fillId="0" borderId="71" xfId="0" applyNumberFormat="1" applyFont="1" applyBorder="1" applyAlignment="1">
      <alignment horizontal="center" vertical="center"/>
    </xf>
    <xf numFmtId="0" fontId="2" fillId="33" borderId="34" xfId="0" applyFont="1" applyFill="1" applyBorder="1" applyAlignment="1">
      <alignment horizontal="center" vertical="center" wrapText="1"/>
    </xf>
    <xf numFmtId="0" fontId="2" fillId="33" borderId="34" xfId="0" applyFont="1" applyFill="1" applyBorder="1" applyAlignment="1">
      <alignment horizontal="center" vertical="center"/>
    </xf>
    <xf numFmtId="0" fontId="1" fillId="0" borderId="72" xfId="0" applyNumberFormat="1" applyFont="1" applyBorder="1" applyAlignment="1">
      <alignment horizontal="center" vertical="center"/>
    </xf>
    <xf numFmtId="177" fontId="15" fillId="0" borderId="54" xfId="0" applyNumberFormat="1" applyFont="1" applyBorder="1" applyAlignment="1">
      <alignment horizontal="center" vertical="center"/>
    </xf>
    <xf numFmtId="177" fontId="15" fillId="0" borderId="71" xfId="0" applyNumberFormat="1" applyFont="1" applyBorder="1" applyAlignment="1">
      <alignment horizontal="center" vertical="center"/>
    </xf>
    <xf numFmtId="0" fontId="2" fillId="0" borderId="24" xfId="0" applyNumberFormat="1" applyFont="1" applyFill="1" applyBorder="1" applyAlignment="1">
      <alignment horizontal="center" vertical="top"/>
    </xf>
    <xf numFmtId="0" fontId="13" fillId="33" borderId="24" xfId="0" applyFont="1" applyFill="1" applyBorder="1" applyAlignment="1">
      <alignment horizontal="center" vertical="top" wrapText="1"/>
    </xf>
    <xf numFmtId="0" fontId="2" fillId="33" borderId="24" xfId="0" applyFont="1" applyFill="1" applyBorder="1" applyAlignment="1">
      <alignment horizontal="left" vertical="top"/>
    </xf>
    <xf numFmtId="0" fontId="2" fillId="33" borderId="24" xfId="0" applyFont="1" applyFill="1" applyBorder="1" applyAlignment="1">
      <alignment horizontal="center" vertical="top"/>
    </xf>
    <xf numFmtId="0" fontId="6" fillId="0" borderId="16" xfId="0" applyFont="1" applyFill="1" applyBorder="1" applyAlignment="1">
      <alignment horizontal="left" vertical="center" wrapText="1"/>
    </xf>
    <xf numFmtId="0" fontId="2" fillId="0" borderId="48" xfId="0" applyFont="1" applyFill="1" applyBorder="1" applyAlignment="1">
      <alignment horizontal="center" vertical="center"/>
    </xf>
    <xf numFmtId="0" fontId="2" fillId="0" borderId="20" xfId="0" applyFont="1" applyFill="1" applyBorder="1" applyAlignment="1">
      <alignment horizontal="center" vertical="center"/>
    </xf>
    <xf numFmtId="0" fontId="6" fillId="0" borderId="17" xfId="0" applyFont="1" applyFill="1" applyBorder="1" applyAlignment="1">
      <alignment vertical="top" wrapText="1"/>
    </xf>
    <xf numFmtId="0" fontId="2" fillId="0" borderId="18" xfId="0" applyFont="1" applyFill="1" applyBorder="1" applyAlignment="1">
      <alignment horizontal="center" vertical="top" wrapText="1"/>
    </xf>
    <xf numFmtId="0" fontId="2" fillId="0" borderId="13" xfId="0" applyNumberFormat="1" applyFont="1" applyFill="1" applyBorder="1" applyAlignment="1">
      <alignment horizontal="center" vertical="center"/>
    </xf>
    <xf numFmtId="0" fontId="3" fillId="0" borderId="23" xfId="0" applyFont="1" applyFill="1" applyBorder="1" applyAlignment="1">
      <alignment horizontal="left" vertical="top" wrapText="1"/>
    </xf>
    <xf numFmtId="0" fontId="2" fillId="0" borderId="26" xfId="0" applyFont="1" applyFill="1" applyBorder="1" applyAlignment="1">
      <alignment horizontal="center" vertical="center" wrapText="1"/>
    </xf>
    <xf numFmtId="0" fontId="2" fillId="35" borderId="14" xfId="0" applyFont="1" applyFill="1" applyBorder="1" applyAlignment="1">
      <alignment horizontal="left" vertical="top" wrapText="1"/>
    </xf>
    <xf numFmtId="0" fontId="3" fillId="35" borderId="10" xfId="0" applyFont="1" applyFill="1" applyBorder="1" applyAlignment="1">
      <alignment horizontal="left" vertical="top" wrapText="1"/>
    </xf>
    <xf numFmtId="0" fontId="2" fillId="36" borderId="13" xfId="0" applyFont="1" applyFill="1" applyBorder="1" applyAlignment="1">
      <alignment horizontal="center" vertical="center" wrapText="1"/>
    </xf>
    <xf numFmtId="0" fontId="3" fillId="36" borderId="11" xfId="0" applyFont="1" applyFill="1" applyBorder="1" applyAlignment="1">
      <alignment horizontal="left" vertical="top" wrapText="1"/>
    </xf>
    <xf numFmtId="0" fontId="2" fillId="0" borderId="15" xfId="0" applyFont="1" applyFill="1" applyBorder="1" applyAlignment="1">
      <alignment vertical="top" wrapText="1"/>
    </xf>
    <xf numFmtId="0" fontId="2" fillId="0" borderId="18" xfId="0" applyNumberFormat="1" applyFont="1" applyFill="1" applyBorder="1" applyAlignment="1">
      <alignment horizontal="center" vertical="center"/>
    </xf>
    <xf numFmtId="0" fontId="15" fillId="0" borderId="70" xfId="0" applyFont="1" applyFill="1" applyBorder="1" applyAlignment="1">
      <alignment horizontal="center" vertical="top" wrapText="1"/>
    </xf>
    <xf numFmtId="177" fontId="15" fillId="0" borderId="21" xfId="0" applyNumberFormat="1" applyFont="1" applyFill="1" applyBorder="1" applyAlignment="1">
      <alignment horizontal="center" vertical="center"/>
    </xf>
    <xf numFmtId="0" fontId="10" fillId="0" borderId="25"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2" fillId="35" borderId="13" xfId="0" applyFont="1" applyFill="1" applyBorder="1" applyAlignment="1">
      <alignment horizontal="center" vertical="center"/>
    </xf>
    <xf numFmtId="0" fontId="2" fillId="35" borderId="18" xfId="0" applyFont="1" applyFill="1" applyBorder="1" applyAlignment="1">
      <alignment horizontal="center" vertical="center"/>
    </xf>
    <xf numFmtId="0" fontId="2" fillId="0" borderId="51" xfId="0" applyNumberFormat="1" applyFont="1" applyBorder="1" applyAlignment="1">
      <alignment horizontal="center" vertical="center" wrapText="1"/>
    </xf>
    <xf numFmtId="0" fontId="2" fillId="0" borderId="51" xfId="0" applyFont="1" applyBorder="1" applyAlignment="1">
      <alignment horizontal="center" vertical="center"/>
    </xf>
    <xf numFmtId="0" fontId="2" fillId="0" borderId="52" xfId="0" applyFont="1" applyBorder="1" applyAlignment="1">
      <alignment vertical="center"/>
    </xf>
    <xf numFmtId="0" fontId="2" fillId="35" borderId="13" xfId="0" applyFont="1" applyFill="1" applyBorder="1" applyAlignment="1">
      <alignment horizontal="left" vertical="top" wrapText="1"/>
    </xf>
    <xf numFmtId="0" fontId="2" fillId="35" borderId="13" xfId="0" applyFont="1" applyFill="1" applyBorder="1" applyAlignment="1">
      <alignment horizontal="center" vertical="top"/>
    </xf>
    <xf numFmtId="0" fontId="2" fillId="0" borderId="73" xfId="0" applyNumberFormat="1" applyFont="1" applyFill="1" applyBorder="1" applyAlignment="1">
      <alignment horizontal="center" vertical="center" wrapText="1"/>
    </xf>
    <xf numFmtId="0" fontId="2" fillId="0" borderId="45" xfId="0" applyNumberFormat="1" applyFont="1" applyFill="1" applyBorder="1" applyAlignment="1">
      <alignment horizontal="center" vertical="center" wrapText="1"/>
    </xf>
    <xf numFmtId="0" fontId="4" fillId="0" borderId="28" xfId="0" applyFont="1" applyFill="1" applyBorder="1" applyAlignment="1">
      <alignment horizontal="center" vertical="center"/>
    </xf>
    <xf numFmtId="0" fontId="2" fillId="35" borderId="51" xfId="0" applyFont="1" applyFill="1" applyBorder="1" applyAlignment="1">
      <alignment horizontal="center" vertical="center" wrapText="1"/>
    </xf>
    <xf numFmtId="0" fontId="2" fillId="35" borderId="27" xfId="0" applyFont="1" applyFill="1" applyBorder="1" applyAlignment="1">
      <alignment horizontal="center" vertical="center" wrapText="1"/>
    </xf>
    <xf numFmtId="0" fontId="4" fillId="0" borderId="28" xfId="0" applyFont="1" applyFill="1" applyBorder="1" applyAlignment="1">
      <alignment horizontal="center" vertical="center"/>
    </xf>
    <xf numFmtId="0" fontId="3" fillId="35" borderId="62" xfId="0" applyFont="1" applyFill="1" applyBorder="1" applyAlignment="1">
      <alignment horizontal="left" vertical="top" wrapText="1"/>
    </xf>
    <xf numFmtId="177" fontId="2" fillId="0" borderId="12" xfId="0" applyNumberFormat="1" applyFont="1" applyFill="1" applyBorder="1" applyAlignment="1">
      <alignment horizontal="center" vertical="center" wrapText="1"/>
    </xf>
    <xf numFmtId="1" fontId="2" fillId="0" borderId="12"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177" fontId="2" fillId="0" borderId="18" xfId="0" applyNumberFormat="1" applyFont="1" applyFill="1" applyBorder="1" applyAlignment="1">
      <alignment horizontal="center" vertical="center" wrapText="1"/>
    </xf>
    <xf numFmtId="0" fontId="2" fillId="0" borderId="22" xfId="0" applyFont="1" applyFill="1" applyBorder="1" applyAlignment="1">
      <alignment vertical="center"/>
    </xf>
    <xf numFmtId="177" fontId="2" fillId="0" borderId="27" xfId="0" applyNumberFormat="1" applyFont="1" applyFill="1" applyBorder="1" applyAlignment="1">
      <alignment horizontal="center" vertical="center" wrapText="1"/>
    </xf>
    <xf numFmtId="177" fontId="2" fillId="0" borderId="27" xfId="0" applyNumberFormat="1" applyFont="1" applyFill="1" applyBorder="1" applyAlignment="1">
      <alignment horizontal="center" vertical="center"/>
    </xf>
    <xf numFmtId="177" fontId="2" fillId="0" borderId="28" xfId="0" applyNumberFormat="1" applyFont="1" applyBorder="1" applyAlignment="1">
      <alignment horizontal="center" vertical="center"/>
    </xf>
    <xf numFmtId="0" fontId="13" fillId="0" borderId="27" xfId="0" applyFont="1" applyFill="1" applyBorder="1" applyAlignment="1">
      <alignment horizontal="center" vertical="center" wrapText="1"/>
    </xf>
    <xf numFmtId="0" fontId="2" fillId="0" borderId="55" xfId="0" applyNumberFormat="1" applyFont="1" applyFill="1" applyBorder="1" applyAlignment="1">
      <alignment horizontal="center" vertical="center" wrapText="1"/>
    </xf>
    <xf numFmtId="0" fontId="2" fillId="35" borderId="56" xfId="0" applyFont="1" applyFill="1" applyBorder="1" applyAlignment="1">
      <alignment horizontal="left" vertical="top" wrapText="1"/>
    </xf>
    <xf numFmtId="0" fontId="2" fillId="0" borderId="18" xfId="0" applyFont="1" applyFill="1" applyBorder="1" applyAlignment="1">
      <alignment horizontal="center" vertical="top"/>
    </xf>
    <xf numFmtId="0" fontId="1" fillId="0" borderId="20"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1" fillId="0" borderId="59" xfId="0" applyNumberFormat="1" applyFont="1" applyFill="1" applyBorder="1" applyAlignment="1">
      <alignment horizontal="center" vertical="top" wrapText="1"/>
    </xf>
    <xf numFmtId="1" fontId="1" fillId="0" borderId="26" xfId="0" applyNumberFormat="1" applyFont="1" applyFill="1" applyBorder="1" applyAlignment="1">
      <alignment horizontal="center" vertical="center"/>
    </xf>
    <xf numFmtId="0" fontId="1" fillId="0" borderId="14" xfId="0" applyNumberFormat="1" applyFont="1" applyBorder="1" applyAlignment="1">
      <alignment horizontal="center" vertical="center"/>
    </xf>
    <xf numFmtId="0" fontId="1" fillId="0" borderId="72"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20" xfId="0" applyNumberFormat="1" applyFont="1" applyBorder="1" applyAlignment="1">
      <alignment horizontal="center" vertical="center"/>
    </xf>
    <xf numFmtId="177" fontId="15" fillId="0" borderId="74" xfId="0" applyNumberFormat="1" applyFont="1" applyBorder="1" applyAlignment="1">
      <alignment horizontal="center" vertical="center"/>
    </xf>
    <xf numFmtId="0" fontId="13" fillId="0" borderId="18" xfId="0" applyFont="1" applyFill="1" applyBorder="1" applyAlignment="1">
      <alignment horizontal="center" vertical="top" wrapText="1"/>
    </xf>
    <xf numFmtId="0" fontId="10" fillId="0" borderId="25" xfId="0" applyFont="1" applyFill="1" applyBorder="1" applyAlignment="1">
      <alignment horizontal="center" vertical="center"/>
    </xf>
    <xf numFmtId="0" fontId="2" fillId="0" borderId="12" xfId="0" applyFont="1" applyFill="1" applyBorder="1" applyAlignment="1">
      <alignment vertical="center" wrapText="1"/>
    </xf>
    <xf numFmtId="0" fontId="2" fillId="0" borderId="24" xfId="0" applyFont="1" applyFill="1" applyBorder="1" applyAlignment="1">
      <alignment vertical="center" wrapText="1"/>
    </xf>
    <xf numFmtId="0" fontId="2" fillId="0" borderId="18" xfId="0" applyFont="1" applyFill="1" applyBorder="1" applyAlignment="1">
      <alignment vertical="center" wrapText="1"/>
    </xf>
    <xf numFmtId="49" fontId="15" fillId="0" borderId="25" xfId="0" applyNumberFormat="1" applyFont="1" applyFill="1" applyBorder="1" applyAlignment="1">
      <alignment horizontal="center" vertical="center"/>
    </xf>
    <xf numFmtId="49" fontId="15" fillId="0" borderId="49" xfId="0" applyNumberFormat="1" applyFont="1" applyFill="1" applyBorder="1" applyAlignment="1">
      <alignment horizontal="center" vertical="center"/>
    </xf>
    <xf numFmtId="0" fontId="15" fillId="0" borderId="26" xfId="0" applyFont="1" applyFill="1" applyBorder="1" applyAlignment="1">
      <alignment horizontal="center" vertical="center"/>
    </xf>
    <xf numFmtId="49" fontId="15" fillId="0" borderId="12" xfId="0" applyNumberFormat="1" applyFont="1" applyFill="1" applyBorder="1" applyAlignment="1">
      <alignment horizontal="center" vertical="center"/>
    </xf>
    <xf numFmtId="49" fontId="15" fillId="0" borderId="32" xfId="0" applyNumberFormat="1" applyFont="1" applyFill="1" applyBorder="1" applyAlignment="1">
      <alignment horizontal="center" vertical="center"/>
    </xf>
    <xf numFmtId="0" fontId="15" fillId="0" borderId="22" xfId="0" applyFont="1" applyFill="1" applyBorder="1" applyAlignment="1">
      <alignment horizontal="center" vertical="center"/>
    </xf>
    <xf numFmtId="49" fontId="15" fillId="0" borderId="24" xfId="0" applyNumberFormat="1" applyFont="1" applyFill="1" applyBorder="1" applyAlignment="1">
      <alignment horizontal="center" vertical="center"/>
    </xf>
    <xf numFmtId="49" fontId="15" fillId="0" borderId="57" xfId="0" applyNumberFormat="1" applyFont="1" applyFill="1" applyBorder="1" applyAlignment="1">
      <alignment horizontal="center" vertical="center"/>
    </xf>
    <xf numFmtId="0" fontId="15" fillId="0" borderId="21" xfId="0" applyFont="1" applyFill="1" applyBorder="1" applyAlignment="1">
      <alignment horizontal="center" vertical="center"/>
    </xf>
    <xf numFmtId="177" fontId="22" fillId="0" borderId="22" xfId="0" applyNumberFormat="1" applyFont="1" applyFill="1" applyBorder="1" applyAlignment="1">
      <alignment horizontal="center" vertical="center"/>
    </xf>
    <xf numFmtId="49" fontId="15" fillId="0" borderId="12" xfId="0" applyNumberFormat="1" applyFont="1" applyFill="1" applyBorder="1" applyAlignment="1">
      <alignment horizontal="center" vertical="center" wrapText="1"/>
    </xf>
    <xf numFmtId="177" fontId="15" fillId="0" borderId="32" xfId="0" applyNumberFormat="1" applyFont="1" applyFill="1" applyBorder="1" applyAlignment="1">
      <alignment horizontal="center" vertical="center" wrapText="1"/>
    </xf>
    <xf numFmtId="177" fontId="15" fillId="0" borderId="24" xfId="0" applyNumberFormat="1" applyFont="1" applyFill="1" applyBorder="1" applyAlignment="1">
      <alignment horizontal="center" vertical="center" wrapText="1"/>
    </xf>
    <xf numFmtId="177" fontId="15" fillId="0" borderId="57" xfId="0" applyNumberFormat="1" applyFont="1" applyFill="1" applyBorder="1" applyAlignment="1">
      <alignment horizontal="center" vertical="center" wrapText="1"/>
    </xf>
    <xf numFmtId="177" fontId="15" fillId="0" borderId="21" xfId="0" applyNumberFormat="1" applyFont="1" applyFill="1" applyBorder="1" applyAlignment="1">
      <alignment horizontal="center" vertical="center"/>
    </xf>
    <xf numFmtId="49" fontId="15" fillId="0" borderId="22" xfId="0" applyNumberFormat="1" applyFont="1" applyFill="1" applyBorder="1" applyAlignment="1">
      <alignment horizontal="center" vertical="center"/>
    </xf>
    <xf numFmtId="49" fontId="15" fillId="0" borderId="18" xfId="0" applyNumberFormat="1" applyFont="1" applyFill="1" applyBorder="1" applyAlignment="1">
      <alignment horizontal="center" vertical="center" wrapText="1"/>
    </xf>
    <xf numFmtId="49" fontId="15" fillId="0" borderId="19" xfId="0" applyNumberFormat="1" applyFont="1" applyFill="1" applyBorder="1" applyAlignment="1">
      <alignment horizontal="center" vertical="center" wrapText="1"/>
    </xf>
    <xf numFmtId="0" fontId="15" fillId="0" borderId="39" xfId="0" applyNumberFormat="1" applyFont="1" applyBorder="1" applyAlignment="1">
      <alignment horizontal="center" vertical="center"/>
    </xf>
    <xf numFmtId="177" fontId="15" fillId="0" borderId="44"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75" xfId="0" applyNumberFormat="1" applyFont="1" applyBorder="1" applyAlignment="1">
      <alignment horizontal="center" vertical="center"/>
    </xf>
    <xf numFmtId="0" fontId="15" fillId="0" borderId="28" xfId="0" applyFont="1" applyFill="1" applyBorder="1" applyAlignment="1">
      <alignment horizontal="center" vertical="top" wrapText="1"/>
    </xf>
    <xf numFmtId="0" fontId="15" fillId="0" borderId="76" xfId="0" applyFont="1" applyFill="1" applyBorder="1" applyAlignment="1">
      <alignment horizontal="center" vertical="top" wrapText="1"/>
    </xf>
    <xf numFmtId="0" fontId="15" fillId="0" borderId="35" xfId="0" applyFont="1" applyFill="1" applyBorder="1" applyAlignment="1">
      <alignment horizontal="center" vertical="top" wrapText="1"/>
    </xf>
    <xf numFmtId="0" fontId="10" fillId="0" borderId="0" xfId="0" applyFont="1" applyAlignment="1">
      <alignment horizontal="left" vertical="top" wrapText="1"/>
    </xf>
    <xf numFmtId="0" fontId="25" fillId="0" borderId="0" xfId="0" applyFont="1" applyAlignment="1">
      <alignment/>
    </xf>
    <xf numFmtId="0" fontId="10" fillId="0" borderId="0" xfId="0" applyFont="1" applyAlignment="1">
      <alignment/>
    </xf>
    <xf numFmtId="0" fontId="10" fillId="0" borderId="0" xfId="0" applyFont="1" applyAlignment="1">
      <alignment horizontal="center" vertical="top" wrapText="1"/>
    </xf>
    <xf numFmtId="0" fontId="26" fillId="0" borderId="0" xfId="0" applyFont="1" applyFill="1" applyBorder="1" applyAlignment="1">
      <alignment horizontal="center" vertical="top"/>
    </xf>
    <xf numFmtId="0" fontId="10" fillId="0" borderId="0" xfId="0" applyFont="1" applyFill="1" applyBorder="1" applyAlignment="1">
      <alignment/>
    </xf>
    <xf numFmtId="0" fontId="10" fillId="0" borderId="0" xfId="0" applyFont="1" applyFill="1" applyBorder="1" applyAlignment="1">
      <alignment vertical="top" wrapText="1"/>
    </xf>
    <xf numFmtId="0" fontId="10" fillId="0" borderId="0" xfId="0" applyFont="1" applyAlignment="1">
      <alignment horizontal="center" vertical="top"/>
    </xf>
    <xf numFmtId="0" fontId="26" fillId="0" borderId="0" xfId="0" applyFont="1" applyAlignment="1">
      <alignment vertical="top" wrapText="1"/>
    </xf>
    <xf numFmtId="0" fontId="10" fillId="0" borderId="0" xfId="0" applyFont="1" applyAlignment="1">
      <alignment vertical="top" wrapText="1"/>
    </xf>
    <xf numFmtId="0" fontId="26" fillId="0" borderId="64"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53" xfId="0" applyFont="1" applyBorder="1" applyAlignment="1">
      <alignment horizontal="center" vertical="center" wrapText="1"/>
    </xf>
    <xf numFmtId="0" fontId="26" fillId="0" borderId="65" xfId="0" applyFont="1" applyBorder="1" applyAlignment="1">
      <alignment horizontal="center" vertical="center" wrapText="1"/>
    </xf>
    <xf numFmtId="0" fontId="10" fillId="0" borderId="60" xfId="0" applyFont="1" applyFill="1" applyBorder="1" applyAlignment="1">
      <alignment horizontal="center" vertical="top" wrapText="1"/>
    </xf>
    <xf numFmtId="0" fontId="10" fillId="0" borderId="77" xfId="0" applyFont="1" applyFill="1" applyBorder="1" applyAlignment="1">
      <alignment vertical="top" wrapText="1"/>
    </xf>
    <xf numFmtId="0" fontId="10" fillId="0" borderId="25" xfId="0" applyFont="1" applyFill="1" applyBorder="1" applyAlignment="1">
      <alignment horizontal="left" vertical="top" wrapText="1"/>
    </xf>
    <xf numFmtId="0" fontId="10" fillId="0" borderId="49" xfId="0" applyFont="1" applyFill="1" applyBorder="1" applyAlignment="1">
      <alignment horizontal="center" vertical="center"/>
    </xf>
    <xf numFmtId="49" fontId="10" fillId="0" borderId="49" xfId="0" applyNumberFormat="1" applyFont="1" applyFill="1" applyBorder="1" applyAlignment="1">
      <alignment horizontal="center" vertical="center" wrapText="1"/>
    </xf>
    <xf numFmtId="0" fontId="10" fillId="0" borderId="43" xfId="0" applyNumberFormat="1" applyFont="1" applyFill="1" applyBorder="1" applyAlignment="1">
      <alignment horizontal="center" vertical="top" wrapText="1"/>
    </xf>
    <xf numFmtId="0" fontId="10" fillId="0" borderId="36" xfId="0" applyFont="1" applyFill="1" applyBorder="1" applyAlignment="1">
      <alignment vertical="top" wrapText="1"/>
    </xf>
    <xf numFmtId="0" fontId="10" fillId="0" borderId="12" xfId="0" applyFont="1" applyFill="1" applyBorder="1" applyAlignment="1">
      <alignment horizontal="left" vertical="top" wrapText="1"/>
    </xf>
    <xf numFmtId="49" fontId="10" fillId="0" borderId="32" xfId="0" applyNumberFormat="1" applyFont="1" applyFill="1" applyBorder="1" applyAlignment="1">
      <alignment horizontal="center" vertical="center"/>
    </xf>
    <xf numFmtId="0" fontId="10" fillId="0" borderId="32" xfId="0" applyFont="1" applyFill="1" applyBorder="1" applyAlignment="1">
      <alignment horizontal="center" vertical="center" wrapText="1"/>
    </xf>
    <xf numFmtId="0" fontId="10" fillId="0" borderId="43" xfId="0" applyFont="1" applyFill="1" applyBorder="1" applyAlignment="1">
      <alignment horizontal="center" vertical="top" wrapText="1"/>
    </xf>
    <xf numFmtId="0" fontId="10" fillId="0" borderId="0" xfId="0" applyFont="1" applyFill="1" applyBorder="1" applyAlignment="1">
      <alignment horizontal="center" vertical="center"/>
    </xf>
    <xf numFmtId="0" fontId="10" fillId="0" borderId="10" xfId="0" applyFont="1" applyFill="1" applyBorder="1" applyAlignment="1">
      <alignment vertical="top" wrapText="1"/>
    </xf>
    <xf numFmtId="0" fontId="10" fillId="0" borderId="66" xfId="0" applyFont="1" applyFill="1" applyBorder="1" applyAlignment="1">
      <alignment horizontal="center" vertical="top" wrapText="1"/>
    </xf>
    <xf numFmtId="0" fontId="10" fillId="0" borderId="63" xfId="0" applyFont="1" applyFill="1" applyBorder="1" applyAlignment="1">
      <alignment vertical="top" wrapText="1"/>
    </xf>
    <xf numFmtId="0" fontId="10" fillId="0" borderId="24" xfId="0" applyFont="1" applyFill="1" applyBorder="1" applyAlignment="1">
      <alignment horizontal="left" vertical="top" wrapText="1"/>
    </xf>
    <xf numFmtId="0" fontId="10" fillId="0" borderId="57" xfId="0" applyFont="1" applyFill="1" applyBorder="1" applyAlignment="1">
      <alignment horizontal="center" vertical="center" wrapText="1"/>
    </xf>
    <xf numFmtId="0" fontId="10" fillId="0" borderId="61" xfId="0" applyFont="1" applyFill="1" applyBorder="1" applyAlignment="1">
      <alignment horizontal="center" vertical="top" wrapText="1"/>
    </xf>
    <xf numFmtId="0" fontId="10" fillId="0" borderId="62" xfId="0" applyFont="1" applyFill="1" applyBorder="1" applyAlignment="1">
      <alignment vertical="top" wrapText="1"/>
    </xf>
    <xf numFmtId="0" fontId="10" fillId="0" borderId="18" xfId="0" applyFont="1" applyFill="1" applyBorder="1" applyAlignment="1">
      <alignment horizontal="left" vertical="top" wrapText="1"/>
    </xf>
    <xf numFmtId="0" fontId="10" fillId="0" borderId="33" xfId="0" applyFont="1" applyFill="1" applyBorder="1" applyAlignment="1">
      <alignment horizontal="center" vertical="center" wrapText="1"/>
    </xf>
    <xf numFmtId="49" fontId="10" fillId="0" borderId="33" xfId="0" applyNumberFormat="1" applyFont="1" applyFill="1" applyBorder="1" applyAlignment="1">
      <alignment horizontal="center" vertical="center" wrapText="1"/>
    </xf>
    <xf numFmtId="0" fontId="10" fillId="0" borderId="0" xfId="0" applyFont="1" applyBorder="1" applyAlignment="1">
      <alignment horizontal="center" vertical="top" wrapText="1"/>
    </xf>
    <xf numFmtId="0" fontId="10" fillId="0" borderId="0" xfId="0" applyFont="1" applyFill="1" applyBorder="1" applyAlignment="1">
      <alignment horizontal="left" vertical="top" wrapText="1"/>
    </xf>
    <xf numFmtId="0" fontId="10" fillId="0" borderId="0" xfId="0" applyFont="1" applyFill="1" applyBorder="1" applyAlignment="1">
      <alignment horizontal="center" vertical="top" wrapText="1"/>
    </xf>
    <xf numFmtId="0" fontId="10" fillId="0" borderId="0" xfId="0" applyFont="1" applyFill="1" applyBorder="1" applyAlignment="1">
      <alignment horizontal="center" vertical="center" wrapText="1"/>
    </xf>
    <xf numFmtId="0" fontId="10" fillId="33" borderId="43" xfId="0" applyFont="1" applyFill="1" applyBorder="1" applyAlignment="1">
      <alignment horizontal="center" vertical="top" wrapText="1"/>
    </xf>
    <xf numFmtId="0" fontId="10" fillId="33" borderId="45" xfId="0" applyFont="1" applyFill="1" applyBorder="1" applyAlignment="1">
      <alignment vertical="top" wrapText="1"/>
    </xf>
    <xf numFmtId="0" fontId="10" fillId="33" borderId="12" xfId="0" applyFont="1" applyFill="1" applyBorder="1" applyAlignment="1">
      <alignment vertical="top" wrapText="1"/>
    </xf>
    <xf numFmtId="0" fontId="10" fillId="0" borderId="0" xfId="0" applyFont="1" applyBorder="1" applyAlignment="1">
      <alignment horizontal="center" vertical="center" wrapText="1"/>
    </xf>
    <xf numFmtId="0" fontId="10" fillId="33" borderId="61" xfId="0" applyFont="1" applyFill="1" applyBorder="1" applyAlignment="1">
      <alignment horizontal="center" vertical="top" wrapText="1"/>
    </xf>
    <xf numFmtId="0" fontId="10" fillId="33" borderId="58" xfId="0" applyFont="1" applyFill="1" applyBorder="1" applyAlignment="1">
      <alignment vertical="top" wrapText="1"/>
    </xf>
    <xf numFmtId="0" fontId="10" fillId="33" borderId="18" xfId="0" applyFont="1" applyFill="1" applyBorder="1" applyAlignment="1">
      <alignment vertical="top" wrapText="1"/>
    </xf>
    <xf numFmtId="0" fontId="10" fillId="33" borderId="41" xfId="0" applyFont="1" applyFill="1" applyBorder="1" applyAlignment="1">
      <alignment horizontal="center" vertical="top" wrapText="1"/>
    </xf>
    <xf numFmtId="0" fontId="10" fillId="33" borderId="42" xfId="0" applyFont="1" applyFill="1" applyBorder="1" applyAlignment="1">
      <alignment vertical="top" wrapText="1"/>
    </xf>
    <xf numFmtId="0" fontId="10" fillId="33" borderId="13" xfId="0" applyFont="1" applyFill="1" applyBorder="1" applyAlignment="1">
      <alignment vertical="top" wrapText="1"/>
    </xf>
    <xf numFmtId="0" fontId="10" fillId="0" borderId="31" xfId="0" applyFont="1" applyBorder="1" applyAlignment="1">
      <alignment horizontal="center" vertical="center"/>
    </xf>
    <xf numFmtId="0" fontId="10" fillId="33" borderId="60" xfId="0" applyFont="1" applyFill="1" applyBorder="1" applyAlignment="1">
      <alignment horizontal="center" vertical="top" wrapText="1"/>
    </xf>
    <xf numFmtId="0" fontId="10" fillId="33" borderId="59" xfId="0" applyFont="1" applyFill="1" applyBorder="1" applyAlignment="1">
      <alignment vertical="top" wrapText="1"/>
    </xf>
    <xf numFmtId="0" fontId="10" fillId="0" borderId="25" xfId="0" applyFont="1" applyFill="1" applyBorder="1" applyAlignment="1">
      <alignment vertical="top" wrapText="1"/>
    </xf>
    <xf numFmtId="0" fontId="10" fillId="0" borderId="25" xfId="0" applyFont="1" applyFill="1" applyBorder="1" applyAlignment="1">
      <alignment horizontal="center" vertical="center" wrapText="1"/>
    </xf>
    <xf numFmtId="177" fontId="10" fillId="0" borderId="12" xfId="0" applyNumberFormat="1" applyFont="1" applyBorder="1" applyAlignment="1">
      <alignment horizontal="center" vertical="center" wrapText="1"/>
    </xf>
    <xf numFmtId="0" fontId="10" fillId="0" borderId="45" xfId="0" applyFont="1" applyFill="1" applyBorder="1" applyAlignment="1">
      <alignment vertical="top" wrapText="1"/>
    </xf>
    <xf numFmtId="0" fontId="10" fillId="0" borderId="57" xfId="0" applyFont="1" applyBorder="1" applyAlignment="1">
      <alignment horizontal="center" vertical="center"/>
    </xf>
    <xf numFmtId="0" fontId="10" fillId="0" borderId="24" xfId="0" applyFont="1" applyBorder="1" applyAlignment="1">
      <alignment horizontal="center" vertical="center" wrapText="1"/>
    </xf>
    <xf numFmtId="0" fontId="10" fillId="0" borderId="27" xfId="0" applyFont="1" applyBorder="1" applyAlignment="1">
      <alignment horizontal="center" vertical="center"/>
    </xf>
    <xf numFmtId="0" fontId="10" fillId="0" borderId="57" xfId="0" applyFont="1" applyFill="1" applyBorder="1" applyAlignment="1">
      <alignment horizontal="center" vertical="center"/>
    </xf>
    <xf numFmtId="0" fontId="10" fillId="0" borderId="27" xfId="0" applyFont="1" applyFill="1" applyBorder="1" applyAlignment="1">
      <alignment horizontal="center" vertical="center"/>
    </xf>
    <xf numFmtId="0" fontId="10" fillId="33" borderId="78" xfId="0" applyFont="1" applyFill="1" applyBorder="1" applyAlignment="1">
      <alignment horizontal="center" vertical="top" wrapText="1"/>
    </xf>
    <xf numFmtId="0" fontId="10" fillId="33" borderId="73" xfId="0" applyFont="1" applyFill="1" applyBorder="1" applyAlignment="1">
      <alignment vertical="top" wrapText="1"/>
    </xf>
    <xf numFmtId="0" fontId="10" fillId="0" borderId="76" xfId="0" applyFont="1" applyFill="1" applyBorder="1" applyAlignment="1">
      <alignment horizontal="center" vertical="center"/>
    </xf>
    <xf numFmtId="0" fontId="10" fillId="0" borderId="77" xfId="0" applyFont="1" applyBorder="1" applyAlignment="1">
      <alignment horizontal="center" vertical="top" wrapText="1"/>
    </xf>
    <xf numFmtId="0" fontId="10" fillId="0" borderId="10" xfId="0" applyFont="1" applyBorder="1" applyAlignment="1">
      <alignment horizontal="left" vertical="top" wrapText="1"/>
    </xf>
    <xf numFmtId="0" fontId="10" fillId="0" borderId="33" xfId="0" applyFont="1" applyBorder="1" applyAlignment="1">
      <alignment horizontal="center" vertical="center" wrapText="1"/>
    </xf>
    <xf numFmtId="0" fontId="10" fillId="0" borderId="31"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12" xfId="0" applyFont="1" applyFill="1" applyBorder="1" applyAlignment="1">
      <alignment horizontal="center" vertical="center" wrapText="1"/>
    </xf>
    <xf numFmtId="0" fontId="10" fillId="0" borderId="59" xfId="0" applyFont="1" applyFill="1" applyBorder="1" applyAlignment="1">
      <alignment vertical="top" wrapText="1"/>
    </xf>
    <xf numFmtId="0" fontId="10" fillId="0" borderId="49" xfId="0" applyFont="1" applyFill="1" applyBorder="1" applyAlignment="1">
      <alignment horizontal="center" vertical="center" wrapText="1"/>
    </xf>
    <xf numFmtId="0" fontId="10" fillId="0" borderId="25" xfId="0" applyFont="1" applyBorder="1" applyAlignment="1">
      <alignment horizontal="center" vertical="center" wrapText="1"/>
    </xf>
    <xf numFmtId="0" fontId="10" fillId="33" borderId="70" xfId="0" applyFont="1" applyFill="1" applyBorder="1" applyAlignment="1">
      <alignment vertical="top" wrapText="1"/>
    </xf>
    <xf numFmtId="0" fontId="10" fillId="0" borderId="57" xfId="0" applyFont="1" applyBorder="1" applyAlignment="1">
      <alignment horizontal="center" vertical="center" wrapText="1"/>
    </xf>
    <xf numFmtId="0" fontId="10" fillId="33" borderId="73" xfId="0" applyFont="1" applyFill="1" applyBorder="1" applyAlignment="1" quotePrefix="1">
      <alignment vertical="center" wrapText="1"/>
    </xf>
    <xf numFmtId="0" fontId="10" fillId="0" borderId="76" xfId="0" applyFont="1" applyBorder="1" applyAlignment="1">
      <alignment horizontal="center" vertical="center" wrapText="1"/>
    </xf>
    <xf numFmtId="0" fontId="10" fillId="0" borderId="27" xfId="0" applyFont="1" applyFill="1" applyBorder="1" applyAlignment="1">
      <alignment horizontal="center" vertical="center" wrapText="1"/>
    </xf>
    <xf numFmtId="0" fontId="10" fillId="33" borderId="59" xfId="0" applyFont="1" applyFill="1" applyBorder="1" applyAlignment="1" quotePrefix="1">
      <alignment vertical="center" wrapText="1"/>
    </xf>
    <xf numFmtId="0" fontId="10" fillId="0" borderId="76" xfId="0" applyFont="1" applyFill="1" applyBorder="1" applyAlignment="1">
      <alignment horizontal="center" vertical="center" wrapText="1"/>
    </xf>
    <xf numFmtId="0" fontId="10" fillId="0" borderId="60" xfId="0" applyFont="1" applyBorder="1" applyAlignment="1">
      <alignment horizontal="center" vertical="top" wrapText="1"/>
    </xf>
    <xf numFmtId="0" fontId="10" fillId="33" borderId="59" xfId="0" applyFont="1" applyFill="1" applyBorder="1" applyAlignment="1" quotePrefix="1">
      <alignment vertical="top" wrapText="1"/>
    </xf>
    <xf numFmtId="0" fontId="10" fillId="33" borderId="10" xfId="0" applyFont="1" applyFill="1" applyBorder="1" applyAlignment="1">
      <alignment vertical="top" wrapText="1"/>
    </xf>
    <xf numFmtId="0" fontId="10" fillId="33" borderId="25" xfId="0" applyFont="1" applyFill="1" applyBorder="1" applyAlignment="1">
      <alignment vertical="top" wrapText="1"/>
    </xf>
    <xf numFmtId="0" fontId="10" fillId="0" borderId="49" xfId="0" applyFont="1" applyBorder="1" applyAlignment="1">
      <alignment horizontal="center" vertical="center" wrapText="1"/>
    </xf>
    <xf numFmtId="0" fontId="10" fillId="0" borderId="73" xfId="0" applyFont="1" applyFill="1" applyBorder="1" applyAlignment="1">
      <alignment vertical="top" wrapText="1"/>
    </xf>
    <xf numFmtId="0" fontId="10" fillId="0" borderId="32" xfId="0" applyFont="1" applyBorder="1" applyAlignment="1">
      <alignment horizontal="center" vertical="center" wrapText="1"/>
    </xf>
    <xf numFmtId="0" fontId="10" fillId="0" borderId="24" xfId="0" applyFont="1" applyFill="1" applyBorder="1" applyAlignment="1">
      <alignment horizontal="center" vertical="center" wrapText="1"/>
    </xf>
    <xf numFmtId="0" fontId="10" fillId="0" borderId="70" xfId="0" applyFont="1" applyFill="1" applyBorder="1" applyAlignment="1">
      <alignment vertical="top" wrapText="1"/>
    </xf>
    <xf numFmtId="0" fontId="10" fillId="0" borderId="73" xfId="0" applyFont="1" applyFill="1" applyBorder="1" applyAlignment="1" quotePrefix="1">
      <alignment vertical="top" wrapText="1"/>
    </xf>
    <xf numFmtId="0" fontId="10" fillId="0" borderId="27" xfId="0" applyFont="1" applyBorder="1" applyAlignment="1">
      <alignment horizontal="center" vertical="center" wrapText="1"/>
    </xf>
    <xf numFmtId="0" fontId="10" fillId="0" borderId="41" xfId="0" applyFont="1" applyFill="1" applyBorder="1" applyAlignment="1">
      <alignment horizontal="center" vertical="top" wrapText="1"/>
    </xf>
    <xf numFmtId="0" fontId="10" fillId="0" borderId="14" xfId="0" applyFont="1" applyFill="1" applyBorder="1" applyAlignment="1">
      <alignment vertical="top" wrapText="1"/>
    </xf>
    <xf numFmtId="0" fontId="10" fillId="0" borderId="13" xfId="0" applyFont="1" applyFill="1" applyBorder="1" applyAlignment="1">
      <alignment horizontal="left" vertical="top" wrapText="1"/>
    </xf>
    <xf numFmtId="0" fontId="10" fillId="0" borderId="23" xfId="0" applyFont="1" applyFill="1" applyBorder="1" applyAlignment="1">
      <alignment vertical="top" wrapText="1"/>
    </xf>
    <xf numFmtId="0" fontId="10" fillId="0" borderId="11" xfId="0" applyFont="1" applyFill="1" applyBorder="1" applyAlignment="1">
      <alignment vertical="top" wrapText="1"/>
    </xf>
    <xf numFmtId="0" fontId="10" fillId="0" borderId="32" xfId="0" applyNumberFormat="1" applyFont="1" applyFill="1" applyBorder="1" applyAlignment="1">
      <alignment horizontal="center" vertical="center" wrapText="1"/>
    </xf>
    <xf numFmtId="0" fontId="10" fillId="0" borderId="79" xfId="0" applyFont="1" applyFill="1" applyBorder="1" applyAlignment="1">
      <alignment horizontal="center" vertical="center" wrapText="1"/>
    </xf>
    <xf numFmtId="0" fontId="10" fillId="0" borderId="80" xfId="0" applyFont="1" applyFill="1" applyBorder="1" applyAlignment="1">
      <alignment horizontal="center" vertical="center" wrapText="1"/>
    </xf>
    <xf numFmtId="0" fontId="10" fillId="33" borderId="0" xfId="0" applyFont="1" applyFill="1" applyBorder="1" applyAlignment="1">
      <alignment horizontal="left" vertical="top" wrapText="1"/>
    </xf>
    <xf numFmtId="0" fontId="10" fillId="33" borderId="0"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81" xfId="0" applyFont="1" applyFill="1" applyBorder="1" applyAlignment="1">
      <alignment horizontal="center" vertical="center" wrapText="1"/>
    </xf>
    <xf numFmtId="0" fontId="10" fillId="0" borderId="10" xfId="0" applyFont="1" applyBorder="1" applyAlignment="1">
      <alignment vertical="top" wrapText="1"/>
    </xf>
    <xf numFmtId="0" fontId="10" fillId="0" borderId="12" xfId="0" applyFont="1" applyBorder="1" applyAlignment="1">
      <alignment horizontal="left" vertical="top" wrapText="1"/>
    </xf>
    <xf numFmtId="0" fontId="10" fillId="0" borderId="79" xfId="0" applyFont="1" applyBorder="1" applyAlignment="1">
      <alignment horizontal="center" vertical="center" wrapText="1"/>
    </xf>
    <xf numFmtId="0" fontId="10" fillId="0" borderId="23" xfId="0" applyFont="1" applyBorder="1" applyAlignment="1">
      <alignment vertical="top" wrapText="1"/>
    </xf>
    <xf numFmtId="0" fontId="10" fillId="0" borderId="25" xfId="0" applyFont="1" applyBorder="1" applyAlignment="1">
      <alignment horizontal="left" vertical="top" wrapText="1"/>
    </xf>
    <xf numFmtId="177" fontId="10" fillId="0" borderId="25" xfId="0" applyNumberFormat="1" applyFont="1" applyBorder="1" applyAlignment="1">
      <alignment horizontal="center" vertical="center" wrapText="1"/>
    </xf>
    <xf numFmtId="177" fontId="10" fillId="0" borderId="82" xfId="0" applyNumberFormat="1" applyFont="1" applyFill="1" applyBorder="1" applyAlignment="1">
      <alignment horizontal="center" vertical="center" wrapText="1"/>
    </xf>
    <xf numFmtId="177" fontId="10" fillId="0" borderId="79" xfId="0" applyNumberFormat="1" applyFont="1" applyFill="1" applyBorder="1" applyAlignment="1">
      <alignment horizontal="center" vertical="center" wrapText="1"/>
    </xf>
    <xf numFmtId="49" fontId="10" fillId="0" borderId="60" xfId="0" applyNumberFormat="1" applyFont="1" applyFill="1" applyBorder="1" applyAlignment="1">
      <alignment horizontal="center" vertical="top" wrapText="1"/>
    </xf>
    <xf numFmtId="49" fontId="10" fillId="0" borderId="43" xfId="0" applyNumberFormat="1" applyFont="1" applyFill="1" applyBorder="1" applyAlignment="1">
      <alignment horizontal="center" vertical="top" wrapText="1"/>
    </xf>
    <xf numFmtId="177" fontId="10" fillId="0" borderId="12" xfId="0" applyNumberFormat="1" applyFont="1" applyFill="1" applyBorder="1" applyAlignment="1">
      <alignment horizontal="center" vertical="center" wrapText="1"/>
    </xf>
    <xf numFmtId="0" fontId="10" fillId="0" borderId="15" xfId="0" applyFont="1" applyFill="1" applyBorder="1" applyAlignment="1">
      <alignment vertical="top" wrapText="1"/>
    </xf>
    <xf numFmtId="0" fontId="10" fillId="0" borderId="83" xfId="0" applyFont="1" applyBorder="1" applyAlignment="1">
      <alignment horizontal="center" vertical="center"/>
    </xf>
    <xf numFmtId="0" fontId="10" fillId="0" borderId="38" xfId="0" applyFont="1" applyFill="1" applyBorder="1" applyAlignment="1">
      <alignment vertical="top" wrapText="1"/>
    </xf>
    <xf numFmtId="0" fontId="10" fillId="0" borderId="27"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10" fillId="0" borderId="25" xfId="0" applyNumberFormat="1" applyFont="1" applyBorder="1" applyAlignment="1">
      <alignment horizontal="center" vertical="center" wrapText="1"/>
    </xf>
    <xf numFmtId="0" fontId="10" fillId="0" borderId="82" xfId="0" applyNumberFormat="1" applyFont="1" applyBorder="1" applyAlignment="1">
      <alignment horizontal="center" vertical="center" wrapText="1"/>
    </xf>
    <xf numFmtId="0" fontId="10" fillId="0" borderId="12" xfId="0" applyNumberFormat="1" applyFont="1" applyBorder="1" applyAlignment="1">
      <alignment horizontal="left" vertical="top" wrapText="1"/>
    </xf>
    <xf numFmtId="0" fontId="10" fillId="33" borderId="49" xfId="0" applyFont="1" applyFill="1" applyBorder="1" applyAlignment="1">
      <alignment horizontal="center" vertical="center"/>
    </xf>
    <xf numFmtId="0" fontId="10" fillId="0" borderId="82" xfId="0" applyFont="1" applyFill="1" applyBorder="1" applyAlignment="1">
      <alignment horizontal="center" vertical="center" wrapText="1"/>
    </xf>
    <xf numFmtId="49" fontId="10" fillId="0" borderId="61" xfId="0" applyNumberFormat="1" applyFont="1" applyFill="1" applyBorder="1" applyAlignment="1">
      <alignment horizontal="center" vertical="top" wrapText="1"/>
    </xf>
    <xf numFmtId="0" fontId="10" fillId="0" borderId="80" xfId="0" applyFont="1" applyBorder="1" applyAlignment="1">
      <alignment horizontal="center" vertical="center" wrapText="1"/>
    </xf>
    <xf numFmtId="0" fontId="26" fillId="0" borderId="0" xfId="0" applyFont="1" applyBorder="1" applyAlignment="1">
      <alignment horizontal="center" vertical="top" wrapText="1"/>
    </xf>
    <xf numFmtId="0" fontId="26" fillId="0" borderId="0" xfId="0" applyFont="1" applyBorder="1" applyAlignment="1">
      <alignment horizontal="left" wrapText="1"/>
    </xf>
    <xf numFmtId="0" fontId="10" fillId="0" borderId="84" xfId="0" applyFont="1" applyFill="1" applyBorder="1" applyAlignment="1">
      <alignment horizontal="center" vertical="top" wrapText="1"/>
    </xf>
    <xf numFmtId="0" fontId="10" fillId="0" borderId="17" xfId="0" applyFont="1" applyFill="1" applyBorder="1" applyAlignment="1">
      <alignment vertical="top" wrapText="1"/>
    </xf>
    <xf numFmtId="0" fontId="10" fillId="0" borderId="68" xfId="0" applyFont="1" applyFill="1" applyBorder="1" applyAlignment="1">
      <alignment horizontal="center" vertical="center" wrapText="1"/>
    </xf>
    <xf numFmtId="0" fontId="10" fillId="0" borderId="43" xfId="0" applyFont="1" applyFill="1" applyBorder="1" applyAlignment="1">
      <alignment horizontal="center" vertical="top"/>
    </xf>
    <xf numFmtId="0" fontId="10" fillId="0" borderId="10" xfId="0" applyFont="1" applyFill="1" applyBorder="1" applyAlignment="1">
      <alignment horizontal="left" vertical="top" wrapText="1"/>
    </xf>
    <xf numFmtId="0" fontId="10" fillId="0" borderId="23" xfId="0" applyFont="1" applyFill="1" applyBorder="1" applyAlignment="1">
      <alignment horizontal="left" vertical="top" wrapText="1"/>
    </xf>
    <xf numFmtId="0" fontId="10" fillId="0" borderId="18" xfId="0" applyFont="1" applyFill="1" applyBorder="1" applyAlignment="1">
      <alignment vertical="top" wrapText="1"/>
    </xf>
    <xf numFmtId="0" fontId="10" fillId="0" borderId="59" xfId="0" applyFont="1" applyFill="1" applyBorder="1" applyAlignment="1">
      <alignment horizontal="left" vertical="top" wrapText="1"/>
    </xf>
    <xf numFmtId="0" fontId="10" fillId="0" borderId="45" xfId="0" applyFont="1" applyFill="1" applyBorder="1" applyAlignment="1">
      <alignment horizontal="left" vertical="top" wrapText="1"/>
    </xf>
    <xf numFmtId="0" fontId="10" fillId="0" borderId="58" xfId="0" applyFont="1" applyFill="1" applyBorder="1" applyAlignment="1">
      <alignment horizontal="left" vertical="top" wrapText="1"/>
    </xf>
    <xf numFmtId="0" fontId="10" fillId="0" borderId="0" xfId="0" applyFont="1" applyAlignment="1">
      <alignment horizontal="center"/>
    </xf>
    <xf numFmtId="0" fontId="0" fillId="0" borderId="19" xfId="0" applyFont="1" applyBorder="1" applyAlignment="1">
      <alignment horizontal="center"/>
    </xf>
    <xf numFmtId="0" fontId="3" fillId="35" borderId="10" xfId="0" applyFont="1" applyFill="1" applyBorder="1" applyAlignment="1">
      <alignment vertical="top" wrapText="1"/>
    </xf>
    <xf numFmtId="0" fontId="2" fillId="0" borderId="32" xfId="0" applyFont="1" applyBorder="1" applyAlignment="1">
      <alignment horizontal="center" vertical="center" wrapText="1"/>
    </xf>
    <xf numFmtId="0" fontId="2" fillId="0" borderId="20" xfId="0" applyNumberFormat="1" applyFont="1" applyFill="1" applyBorder="1" applyAlignment="1">
      <alignment horizontal="center" vertical="center"/>
    </xf>
    <xf numFmtId="0" fontId="2" fillId="0" borderId="22" xfId="0" applyNumberFormat="1" applyFont="1" applyBorder="1" applyAlignment="1">
      <alignment horizontal="center" vertical="center"/>
    </xf>
    <xf numFmtId="0" fontId="2" fillId="0" borderId="19" xfId="0" applyNumberFormat="1" applyFont="1" applyBorder="1" applyAlignment="1">
      <alignment horizontal="center" vertical="center"/>
    </xf>
    <xf numFmtId="0" fontId="2" fillId="0" borderId="21" xfId="0" applyFont="1" applyBorder="1" applyAlignment="1">
      <alignment horizontal="center" vertical="center" wrapText="1"/>
    </xf>
    <xf numFmtId="0" fontId="30" fillId="0" borderId="0" xfId="0" applyFont="1" applyAlignment="1">
      <alignment/>
    </xf>
    <xf numFmtId="0" fontId="2" fillId="0" borderId="52" xfId="0" applyFont="1" applyFill="1" applyBorder="1" applyAlignment="1">
      <alignment horizontal="center"/>
    </xf>
    <xf numFmtId="0" fontId="2" fillId="0" borderId="20" xfId="0" applyNumberFormat="1" applyFont="1" applyFill="1" applyBorder="1" applyAlignment="1">
      <alignment horizontal="center" vertical="center" wrapText="1"/>
    </xf>
    <xf numFmtId="0" fontId="2" fillId="0" borderId="22"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48" xfId="0" applyFont="1" applyBorder="1" applyAlignment="1">
      <alignment horizontal="center"/>
    </xf>
    <xf numFmtId="0" fontId="0" fillId="0" borderId="20" xfId="0" applyFont="1" applyBorder="1" applyAlignment="1">
      <alignment/>
    </xf>
    <xf numFmtId="0" fontId="0" fillId="0" borderId="0" xfId="0" applyFont="1" applyBorder="1" applyAlignment="1">
      <alignment horizontal="left" vertical="top"/>
    </xf>
    <xf numFmtId="0" fontId="2" fillId="0" borderId="26" xfId="0" applyFont="1" applyFill="1" applyBorder="1" applyAlignment="1">
      <alignment horizontal="center" vertical="center" wrapText="1"/>
    </xf>
    <xf numFmtId="0" fontId="2" fillId="0" borderId="0" xfId="0" applyFont="1" applyFill="1" applyAlignment="1">
      <alignment horizontal="center" vertical="center"/>
    </xf>
    <xf numFmtId="0" fontId="2" fillId="0" borderId="35" xfId="0" applyFont="1" applyFill="1" applyBorder="1" applyAlignment="1">
      <alignment horizontal="center" vertical="center"/>
    </xf>
    <xf numFmtId="0" fontId="4" fillId="0" borderId="24" xfId="0" applyFont="1" applyFill="1" applyBorder="1" applyAlignment="1">
      <alignment horizontal="center" vertical="center" wrapText="1"/>
    </xf>
    <xf numFmtId="0" fontId="4" fillId="0" borderId="18" xfId="0" applyFont="1" applyFill="1" applyBorder="1" applyAlignment="1">
      <alignment horizontal="center" vertical="center" wrapText="1"/>
    </xf>
    <xf numFmtId="1" fontId="2" fillId="0" borderId="12" xfId="0" applyNumberFormat="1" applyFont="1" applyFill="1" applyBorder="1" applyAlignment="1">
      <alignment horizontal="center" vertical="center" wrapText="1"/>
    </xf>
    <xf numFmtId="177" fontId="2" fillId="0" borderId="19" xfId="0" applyNumberFormat="1" applyFont="1" applyFill="1" applyBorder="1" applyAlignment="1">
      <alignment horizontal="center" vertical="center"/>
    </xf>
    <xf numFmtId="0" fontId="3" fillId="36" borderId="10" xfId="0" applyFont="1" applyFill="1" applyBorder="1" applyAlignment="1">
      <alignment horizontal="left" vertical="top" wrapText="1"/>
    </xf>
    <xf numFmtId="0" fontId="2" fillId="36" borderId="12" xfId="0" applyFont="1" applyFill="1" applyBorder="1" applyAlignment="1">
      <alignment horizontal="center" vertical="center" wrapText="1"/>
    </xf>
    <xf numFmtId="0" fontId="2" fillId="36" borderId="18" xfId="0" applyFont="1" applyFill="1" applyBorder="1" applyAlignment="1">
      <alignment horizontal="center" vertical="center" wrapText="1"/>
    </xf>
    <xf numFmtId="0" fontId="2" fillId="0" borderId="34" xfId="0" applyFont="1" applyBorder="1" applyAlignment="1">
      <alignment horizontal="center" vertical="center" wrapText="1"/>
    </xf>
    <xf numFmtId="0" fontId="2" fillId="0" borderId="18" xfId="0" applyFont="1" applyBorder="1" applyAlignment="1">
      <alignment horizontal="center" vertical="top"/>
    </xf>
    <xf numFmtId="0" fontId="2" fillId="0" borderId="12" xfId="0" applyFont="1" applyFill="1" applyBorder="1" applyAlignment="1">
      <alignment horizontal="center" vertical="top" wrapText="1"/>
    </xf>
    <xf numFmtId="0" fontId="2" fillId="0" borderId="24" xfId="0" applyFont="1" applyFill="1" applyBorder="1" applyAlignment="1">
      <alignment horizontal="center" vertical="top" wrapText="1"/>
    </xf>
    <xf numFmtId="0" fontId="13" fillId="35" borderId="18" xfId="0" applyFont="1" applyFill="1" applyBorder="1" applyAlignment="1">
      <alignment horizontal="center" vertical="center"/>
    </xf>
    <xf numFmtId="0" fontId="13" fillId="0" borderId="34" xfId="0" applyFont="1" applyBorder="1" applyAlignment="1">
      <alignment horizontal="center" vertical="center" wrapText="1"/>
    </xf>
    <xf numFmtId="0" fontId="2" fillId="33" borderId="5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15" fillId="35" borderId="13" xfId="0" applyFont="1" applyFill="1" applyBorder="1" applyAlignment="1">
      <alignment horizontal="center" vertical="center"/>
    </xf>
    <xf numFmtId="0" fontId="15" fillId="35" borderId="13" xfId="0" applyFont="1" applyFill="1" applyBorder="1" applyAlignment="1">
      <alignment horizontal="center" vertical="center" wrapText="1"/>
    </xf>
    <xf numFmtId="0" fontId="13" fillId="35" borderId="18" xfId="0" applyFont="1" applyFill="1" applyBorder="1" applyAlignment="1">
      <alignment horizontal="center" vertical="center" wrapText="1"/>
    </xf>
    <xf numFmtId="0" fontId="4" fillId="36" borderId="46" xfId="0" applyFont="1" applyFill="1" applyBorder="1" applyAlignment="1">
      <alignment horizontal="left" vertical="top" wrapText="1"/>
    </xf>
    <xf numFmtId="0" fontId="19" fillId="36" borderId="56" xfId="0" applyFont="1" applyFill="1" applyBorder="1" applyAlignment="1">
      <alignment horizontal="left" vertical="top" wrapText="1"/>
    </xf>
    <xf numFmtId="0" fontId="4" fillId="0" borderId="28" xfId="0" applyFont="1" applyBorder="1" applyAlignment="1">
      <alignment horizontal="center" vertical="center"/>
    </xf>
    <xf numFmtId="0" fontId="4" fillId="0" borderId="27" xfId="0" applyFont="1" applyFill="1" applyBorder="1" applyAlignment="1">
      <alignment horizontal="center" vertical="center" textRotation="90" wrapText="1"/>
    </xf>
    <xf numFmtId="0" fontId="2" fillId="0" borderId="32" xfId="0" applyFont="1" applyFill="1" applyBorder="1" applyAlignment="1">
      <alignment horizontal="center" vertical="center" wrapText="1"/>
    </xf>
    <xf numFmtId="0" fontId="2" fillId="0" borderId="32" xfId="0" applyFont="1" applyFill="1" applyBorder="1" applyAlignment="1">
      <alignment horizontal="center" vertical="center"/>
    </xf>
    <xf numFmtId="0" fontId="2" fillId="0" borderId="76" xfId="0" applyFont="1" applyFill="1" applyBorder="1" applyAlignment="1">
      <alignment horizontal="center" vertical="center" wrapText="1"/>
    </xf>
    <xf numFmtId="177" fontId="15" fillId="0" borderId="32" xfId="0" applyNumberFormat="1" applyFont="1" applyFill="1" applyBorder="1" applyAlignment="1">
      <alignment horizontal="center" vertical="center"/>
    </xf>
    <xf numFmtId="0" fontId="1" fillId="0" borderId="42" xfId="0" applyNumberFormat="1" applyFont="1" applyBorder="1" applyAlignment="1">
      <alignment horizontal="center" vertical="center"/>
    </xf>
    <xf numFmtId="0" fontId="6" fillId="0" borderId="85" xfId="0" applyFont="1" applyBorder="1" applyAlignment="1">
      <alignment/>
    </xf>
    <xf numFmtId="0" fontId="1" fillId="0" borderId="14" xfId="0" applyNumberFormat="1" applyFont="1" applyBorder="1" applyAlignment="1">
      <alignment horizontal="center" vertical="center"/>
    </xf>
    <xf numFmtId="0" fontId="1" fillId="0" borderId="72"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59"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6" fillId="0" borderId="26" xfId="0" applyFont="1" applyBorder="1" applyAlignment="1">
      <alignment/>
    </xf>
    <xf numFmtId="0" fontId="2" fillId="0" borderId="13" xfId="0" applyFont="1" applyFill="1" applyBorder="1" applyAlignment="1">
      <alignment horizontal="center" vertical="center" textRotation="90" wrapText="1"/>
    </xf>
    <xf numFmtId="0" fontId="0" fillId="0" borderId="0" xfId="0" applyFont="1" applyAlignment="1">
      <alignment/>
    </xf>
    <xf numFmtId="0" fontId="15" fillId="0" borderId="59" xfId="0" applyFont="1" applyFill="1" applyBorder="1" applyAlignment="1">
      <alignment vertical="top" wrapText="1"/>
    </xf>
    <xf numFmtId="0" fontId="15" fillId="0" borderId="45" xfId="0" applyFont="1" applyFill="1" applyBorder="1" applyAlignment="1">
      <alignment vertical="top" wrapText="1"/>
    </xf>
    <xf numFmtId="0" fontId="15" fillId="0" borderId="70" xfId="0" applyFont="1" applyFill="1" applyBorder="1" applyAlignment="1">
      <alignment vertical="top" wrapText="1"/>
    </xf>
    <xf numFmtId="0" fontId="15" fillId="0" borderId="12" xfId="0" applyFont="1" applyBorder="1" applyAlignment="1">
      <alignment horizontal="center" vertical="center" wrapText="1"/>
    </xf>
    <xf numFmtId="0" fontId="10" fillId="0" borderId="14" xfId="0" applyFont="1" applyFill="1" applyBorder="1" applyAlignment="1">
      <alignment vertical="top" wrapText="1"/>
    </xf>
    <xf numFmtId="0" fontId="15" fillId="0" borderId="59" xfId="0" applyFont="1" applyFill="1" applyBorder="1" applyAlignment="1">
      <alignment vertical="top" wrapText="1"/>
    </xf>
    <xf numFmtId="0" fontId="15" fillId="0" borderId="45" xfId="0" applyFont="1" applyFill="1" applyBorder="1" applyAlignment="1">
      <alignment vertical="top" wrapText="1"/>
    </xf>
    <xf numFmtId="0" fontId="15" fillId="0" borderId="70" xfId="0" applyFont="1" applyFill="1" applyBorder="1" applyAlignment="1">
      <alignment vertical="top" wrapText="1"/>
    </xf>
    <xf numFmtId="0" fontId="15" fillId="0" borderId="14" xfId="0" applyFont="1" applyFill="1" applyBorder="1" applyAlignment="1">
      <alignment vertical="top" wrapText="1"/>
    </xf>
    <xf numFmtId="0" fontId="15" fillId="0" borderId="10" xfId="0" applyFont="1" applyFill="1" applyBorder="1" applyAlignment="1">
      <alignment vertical="top" wrapText="1"/>
    </xf>
    <xf numFmtId="0" fontId="10" fillId="33" borderId="66" xfId="0" applyFont="1" applyFill="1" applyBorder="1" applyAlignment="1">
      <alignment horizontal="center" vertical="top" wrapText="1"/>
    </xf>
    <xf numFmtId="0" fontId="0" fillId="0" borderId="0" xfId="0" applyFont="1" applyFill="1" applyAlignment="1">
      <alignment/>
    </xf>
    <xf numFmtId="0" fontId="2" fillId="0" borderId="23" xfId="0" applyFont="1" applyBorder="1" applyAlignment="1">
      <alignment vertical="top" wrapText="1"/>
    </xf>
    <xf numFmtId="0" fontId="2" fillId="0" borderId="38" xfId="0" applyFont="1" applyFill="1" applyBorder="1" applyAlignment="1">
      <alignment vertical="top" wrapText="1"/>
    </xf>
    <xf numFmtId="0" fontId="3" fillId="0" borderId="23" xfId="0" applyFont="1" applyBorder="1" applyAlignment="1">
      <alignment vertical="top" wrapText="1"/>
    </xf>
    <xf numFmtId="0" fontId="2" fillId="35" borderId="14" xfId="0" applyFont="1" applyFill="1" applyBorder="1" applyAlignment="1">
      <alignment vertical="top" wrapText="1"/>
    </xf>
    <xf numFmtId="0" fontId="3" fillId="35" borderId="11" xfId="0" applyFont="1" applyFill="1" applyBorder="1" applyAlignment="1">
      <alignment vertical="top" wrapText="1"/>
    </xf>
    <xf numFmtId="0" fontId="2" fillId="0" borderId="0" xfId="0" applyFont="1" applyBorder="1" applyAlignment="1">
      <alignment horizontal="center" vertical="top" wrapText="1"/>
    </xf>
    <xf numFmtId="0" fontId="2" fillId="0" borderId="47" xfId="0" applyFont="1" applyBorder="1" applyAlignment="1">
      <alignment horizontal="left" vertical="top" wrapText="1"/>
    </xf>
    <xf numFmtId="0" fontId="2" fillId="35" borderId="13" xfId="0" applyFont="1" applyFill="1" applyBorder="1" applyAlignment="1">
      <alignment vertical="top" wrapText="1"/>
    </xf>
    <xf numFmtId="0" fontId="2" fillId="35" borderId="13" xfId="0" applyFont="1" applyFill="1" applyBorder="1" applyAlignment="1">
      <alignment horizontal="left" vertical="top"/>
    </xf>
    <xf numFmtId="0" fontId="3" fillId="0" borderId="23" xfId="0" applyNumberFormat="1" applyFont="1" applyFill="1" applyBorder="1" applyAlignment="1">
      <alignment horizontal="left" vertical="top" wrapText="1"/>
    </xf>
    <xf numFmtId="0" fontId="2" fillId="0" borderId="14" xfId="0" applyNumberFormat="1" applyFont="1" applyFill="1" applyBorder="1" applyAlignment="1">
      <alignment horizontal="left" vertical="top" wrapText="1"/>
    </xf>
    <xf numFmtId="0" fontId="2" fillId="0" borderId="46" xfId="0" applyFont="1" applyFill="1" applyBorder="1" applyAlignment="1">
      <alignment horizontal="left" vertical="top" wrapText="1"/>
    </xf>
    <xf numFmtId="0" fontId="2" fillId="0" borderId="62" xfId="0" applyNumberFormat="1" applyFont="1" applyFill="1" applyBorder="1" applyAlignment="1">
      <alignment horizontal="left" vertical="top" wrapText="1"/>
    </xf>
    <xf numFmtId="0" fontId="2" fillId="0" borderId="17" xfId="0" applyFont="1" applyBorder="1" applyAlignment="1">
      <alignment vertical="top" wrapText="1"/>
    </xf>
    <xf numFmtId="0" fontId="2" fillId="0" borderId="17" xfId="0" applyFont="1" applyFill="1" applyBorder="1" applyAlignment="1">
      <alignment horizontal="left" vertical="top" wrapText="1"/>
    </xf>
    <xf numFmtId="0" fontId="3" fillId="0" borderId="38" xfId="0" applyFont="1" applyFill="1" applyBorder="1" applyAlignment="1">
      <alignment vertical="top" wrapText="1"/>
    </xf>
    <xf numFmtId="0" fontId="3" fillId="0" borderId="38" xfId="0" applyFont="1" applyBorder="1" applyAlignment="1">
      <alignment horizontal="left" vertical="top" wrapText="1"/>
    </xf>
    <xf numFmtId="0" fontId="3" fillId="0" borderId="38" xfId="0" applyFont="1" applyBorder="1" applyAlignment="1">
      <alignment vertical="top" wrapText="1"/>
    </xf>
    <xf numFmtId="0" fontId="2" fillId="0" borderId="17" xfId="0" applyFont="1" applyBorder="1" applyAlignment="1">
      <alignment vertical="top" wrapText="1"/>
    </xf>
    <xf numFmtId="0" fontId="3" fillId="0" borderId="11" xfId="0" applyFont="1" applyBorder="1" applyAlignment="1">
      <alignment vertical="top" wrapText="1"/>
    </xf>
    <xf numFmtId="0" fontId="2" fillId="0" borderId="14" xfId="0" applyFont="1" applyFill="1" applyBorder="1" applyAlignment="1">
      <alignment vertical="top" wrapText="1"/>
    </xf>
    <xf numFmtId="0" fontId="2" fillId="35" borderId="29" xfId="0" applyFont="1" applyFill="1" applyBorder="1" applyAlignment="1">
      <alignment horizontal="left" vertical="top" wrapText="1"/>
    </xf>
    <xf numFmtId="0" fontId="2" fillId="0" borderId="17" xfId="0" applyFont="1" applyFill="1" applyBorder="1" applyAlignment="1">
      <alignment horizontal="left" vertical="top" wrapText="1"/>
    </xf>
    <xf numFmtId="0" fontId="3" fillId="0" borderId="23" xfId="0" applyFont="1" applyFill="1" applyBorder="1" applyAlignment="1">
      <alignment vertical="top" wrapText="1"/>
    </xf>
    <xf numFmtId="0" fontId="2" fillId="0" borderId="38" xfId="0" applyFont="1" applyFill="1" applyBorder="1" applyAlignment="1">
      <alignment vertical="top" wrapText="1"/>
    </xf>
    <xf numFmtId="0" fontId="3" fillId="0" borderId="10" xfId="0" applyFont="1" applyFill="1" applyBorder="1" applyAlignment="1">
      <alignment vertical="top" wrapText="1"/>
    </xf>
    <xf numFmtId="0" fontId="3" fillId="0" borderId="39" xfId="0" applyFont="1" applyFill="1" applyBorder="1" applyAlignment="1">
      <alignment vertical="top" wrapText="1"/>
    </xf>
    <xf numFmtId="0" fontId="2" fillId="0" borderId="29" xfId="0" applyFont="1" applyFill="1" applyBorder="1" applyAlignment="1">
      <alignment horizontal="left" vertical="top" wrapText="1"/>
    </xf>
    <xf numFmtId="0" fontId="3" fillId="0" borderId="36" xfId="0" applyFont="1" applyFill="1" applyBorder="1" applyAlignment="1">
      <alignment horizontal="left" vertical="top" wrapText="1"/>
    </xf>
    <xf numFmtId="0" fontId="3" fillId="0" borderId="37" xfId="0" applyFont="1" applyFill="1" applyBorder="1" applyAlignment="1">
      <alignment horizontal="left" vertical="top" wrapText="1"/>
    </xf>
    <xf numFmtId="0" fontId="3" fillId="33" borderId="56" xfId="0" applyFont="1" applyFill="1" applyBorder="1" applyAlignment="1">
      <alignment horizontal="left" vertical="top" wrapText="1"/>
    </xf>
    <xf numFmtId="0" fontId="3" fillId="0" borderId="63" xfId="0" applyFont="1" applyFill="1" applyBorder="1" applyAlignment="1">
      <alignment horizontal="left" vertical="top" wrapText="1"/>
    </xf>
    <xf numFmtId="0" fontId="4" fillId="0" borderId="29" xfId="0" applyFont="1" applyFill="1" applyBorder="1" applyAlignment="1">
      <alignment horizontal="left" vertical="top" wrapText="1"/>
    </xf>
    <xf numFmtId="0" fontId="19" fillId="0" borderId="37" xfId="0" applyFont="1" applyFill="1" applyBorder="1" applyAlignment="1">
      <alignment horizontal="left" vertical="top" wrapText="1"/>
    </xf>
    <xf numFmtId="0" fontId="4" fillId="0" borderId="56" xfId="0" applyFont="1" applyFill="1" applyBorder="1" applyAlignment="1">
      <alignment horizontal="left" vertical="top" wrapText="1"/>
    </xf>
    <xf numFmtId="0" fontId="0" fillId="0" borderId="0" xfId="0" applyFont="1" applyFill="1" applyAlignment="1">
      <alignment/>
    </xf>
    <xf numFmtId="0" fontId="19" fillId="0" borderId="62" xfId="0" applyFont="1" applyFill="1" applyBorder="1" applyAlignment="1">
      <alignment horizontal="left" vertical="top" wrapText="1"/>
    </xf>
    <xf numFmtId="0" fontId="2" fillId="36" borderId="38" xfId="0" applyFont="1" applyFill="1" applyBorder="1" applyAlignment="1">
      <alignment horizontal="left" vertical="top" wrapText="1"/>
    </xf>
    <xf numFmtId="0" fontId="3" fillId="35" borderId="39" xfId="0" applyFont="1" applyFill="1" applyBorder="1" applyAlignment="1">
      <alignment vertical="top" wrapText="1"/>
    </xf>
    <xf numFmtId="0" fontId="2" fillId="0" borderId="14" xfId="0" applyNumberFormat="1" applyFont="1" applyFill="1" applyBorder="1" applyAlignment="1">
      <alignment vertical="top" wrapText="1"/>
    </xf>
    <xf numFmtId="0" fontId="3" fillId="0" borderId="23" xfId="0" applyFont="1" applyFill="1" applyBorder="1" applyAlignment="1">
      <alignment vertical="top" wrapText="1"/>
    </xf>
    <xf numFmtId="0" fontId="3" fillId="0" borderId="38" xfId="0" applyFont="1" applyFill="1" applyBorder="1" applyAlignment="1">
      <alignment vertical="top" wrapText="1"/>
    </xf>
    <xf numFmtId="0" fontId="3" fillId="0" borderId="15" xfId="0" applyFont="1" applyFill="1" applyBorder="1" applyAlignment="1">
      <alignment vertical="top" wrapText="1"/>
    </xf>
    <xf numFmtId="0" fontId="3" fillId="0" borderId="11" xfId="0" applyFont="1" applyFill="1" applyBorder="1" applyAlignment="1">
      <alignment vertical="top" wrapText="1"/>
    </xf>
    <xf numFmtId="0" fontId="2" fillId="0" borderId="17" xfId="0" applyFont="1" applyFill="1" applyBorder="1" applyAlignment="1">
      <alignment vertical="top" wrapText="1"/>
    </xf>
    <xf numFmtId="0" fontId="2" fillId="0" borderId="23" xfId="0" applyFont="1" applyFill="1" applyBorder="1" applyAlignment="1">
      <alignment vertical="top" wrapText="1"/>
    </xf>
    <xf numFmtId="0" fontId="0" fillId="0" borderId="25" xfId="0" applyFont="1" applyFill="1" applyBorder="1" applyAlignment="1">
      <alignment horizontal="center" vertical="center"/>
    </xf>
    <xf numFmtId="0" fontId="0" fillId="0" borderId="26" xfId="0" applyFont="1" applyBorder="1" applyAlignment="1">
      <alignment vertical="center"/>
    </xf>
    <xf numFmtId="0" fontId="15" fillId="0" borderId="25" xfId="0" applyFont="1" applyFill="1" applyBorder="1" applyAlignment="1">
      <alignment horizontal="center" vertical="center" wrapText="1"/>
    </xf>
    <xf numFmtId="0" fontId="3" fillId="0" borderId="62" xfId="0" applyFont="1" applyFill="1" applyBorder="1" applyAlignment="1">
      <alignment vertical="top" wrapText="1"/>
    </xf>
    <xf numFmtId="0" fontId="0" fillId="0" borderId="0" xfId="0" applyFont="1" applyAlignment="1">
      <alignment/>
    </xf>
    <xf numFmtId="0" fontId="4" fillId="35" borderId="14" xfId="0" applyFont="1" applyFill="1" applyBorder="1" applyAlignment="1">
      <alignment vertical="top" wrapText="1"/>
    </xf>
    <xf numFmtId="0" fontId="19" fillId="35" borderId="15" xfId="0" applyFont="1" applyFill="1" applyBorder="1" applyAlignment="1">
      <alignment vertical="top" wrapText="1"/>
    </xf>
    <xf numFmtId="0" fontId="4" fillId="0" borderId="23" xfId="0" applyFont="1" applyFill="1" applyBorder="1" applyAlignment="1">
      <alignment vertical="top" wrapText="1"/>
    </xf>
    <xf numFmtId="0" fontId="19" fillId="0" borderId="39" xfId="0" applyFont="1" applyFill="1" applyBorder="1" applyAlignment="1">
      <alignment vertical="top" wrapText="1"/>
    </xf>
    <xf numFmtId="0" fontId="4" fillId="0" borderId="14" xfId="0" applyFont="1" applyBorder="1" applyAlignment="1">
      <alignment vertical="top" wrapText="1"/>
    </xf>
    <xf numFmtId="0" fontId="19" fillId="0" borderId="38" xfId="0" applyFont="1" applyFill="1" applyBorder="1" applyAlignment="1">
      <alignment vertical="top" wrapText="1"/>
    </xf>
    <xf numFmtId="0" fontId="0" fillId="0" borderId="0" xfId="0" applyFont="1" applyBorder="1" applyAlignment="1">
      <alignment/>
    </xf>
    <xf numFmtId="0" fontId="0" fillId="0" borderId="0" xfId="0" applyFont="1" applyBorder="1" applyAlignment="1">
      <alignment horizontal="center"/>
    </xf>
    <xf numFmtId="0" fontId="19" fillId="0" borderId="10" xfId="0" applyFont="1" applyFill="1" applyBorder="1" applyAlignment="1">
      <alignment wrapText="1"/>
    </xf>
    <xf numFmtId="0" fontId="19" fillId="0" borderId="11" xfId="0" applyFont="1" applyFill="1" applyBorder="1" applyAlignment="1">
      <alignment/>
    </xf>
    <xf numFmtId="0" fontId="19" fillId="0" borderId="0" xfId="0" applyFont="1" applyFill="1" applyBorder="1" applyAlignment="1">
      <alignment/>
    </xf>
    <xf numFmtId="0" fontId="4" fillId="0" borderId="14" xfId="0" applyFont="1" applyBorder="1" applyAlignment="1">
      <alignment horizontal="left" vertical="center" wrapText="1"/>
    </xf>
    <xf numFmtId="0" fontId="19" fillId="0" borderId="10"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15" xfId="0" applyFont="1" applyFill="1" applyBorder="1" applyAlignment="1">
      <alignment vertical="top" wrapText="1"/>
    </xf>
    <xf numFmtId="0" fontId="0" fillId="0" borderId="12" xfId="0" applyFont="1" applyBorder="1" applyAlignment="1">
      <alignment horizontal="center" vertical="center" wrapText="1"/>
    </xf>
    <xf numFmtId="0" fontId="19" fillId="33" borderId="11" xfId="0" applyFont="1" applyFill="1" applyBorder="1" applyAlignment="1">
      <alignment vertical="top" wrapText="1"/>
    </xf>
    <xf numFmtId="0" fontId="19" fillId="0" borderId="11" xfId="0" applyFont="1" applyBorder="1" applyAlignment="1">
      <alignment vertical="top" wrapText="1"/>
    </xf>
    <xf numFmtId="0" fontId="19" fillId="0" borderId="10" xfId="0" applyFont="1" applyBorder="1" applyAlignment="1">
      <alignment vertical="top" wrapText="1"/>
    </xf>
    <xf numFmtId="0" fontId="19" fillId="0" borderId="38" xfId="0" applyFont="1" applyBorder="1" applyAlignment="1">
      <alignment vertical="top" wrapText="1"/>
    </xf>
    <xf numFmtId="0" fontId="19" fillId="33" borderId="10" xfId="0" applyFont="1" applyFill="1" applyBorder="1" applyAlignment="1">
      <alignment vertical="top" wrapText="1"/>
    </xf>
    <xf numFmtId="0" fontId="19" fillId="33" borderId="38" xfId="0" applyFont="1" applyFill="1" applyBorder="1" applyAlignment="1">
      <alignment vertical="top" wrapText="1"/>
    </xf>
    <xf numFmtId="0" fontId="19" fillId="33" borderId="39" xfId="0" applyFont="1" applyFill="1" applyBorder="1" applyAlignment="1">
      <alignment vertical="top" wrapText="1"/>
    </xf>
    <xf numFmtId="0" fontId="4" fillId="0" borderId="29" xfId="0" applyFont="1" applyFill="1" applyBorder="1" applyAlignment="1">
      <alignment wrapText="1"/>
    </xf>
    <xf numFmtId="0" fontId="4" fillId="0" borderId="29" xfId="0" applyFont="1" applyBorder="1" applyAlignment="1">
      <alignment wrapText="1"/>
    </xf>
    <xf numFmtId="0" fontId="2" fillId="0" borderId="40" xfId="0" applyFont="1" applyBorder="1" applyAlignment="1">
      <alignment horizontal="center" vertical="center" wrapText="1"/>
    </xf>
    <xf numFmtId="0" fontId="19" fillId="0" borderId="37" xfId="0" applyFont="1" applyFill="1" applyBorder="1" applyAlignment="1">
      <alignment/>
    </xf>
    <xf numFmtId="0" fontId="19" fillId="0" borderId="56" xfId="0" applyFont="1" applyBorder="1" applyAlignment="1">
      <alignment vertical="center"/>
    </xf>
    <xf numFmtId="0" fontId="19" fillId="0" borderId="11" xfId="0" applyFont="1" applyFill="1" applyBorder="1" applyAlignment="1">
      <alignment vertical="center" wrapText="1"/>
    </xf>
    <xf numFmtId="0" fontId="19" fillId="0" borderId="10" xfId="0" applyFont="1" applyFill="1" applyBorder="1" applyAlignment="1">
      <alignment/>
    </xf>
    <xf numFmtId="0" fontId="0" fillId="0" borderId="12" xfId="0" applyFont="1" applyFill="1" applyBorder="1" applyAlignment="1">
      <alignment/>
    </xf>
    <xf numFmtId="0" fontId="0" fillId="0" borderId="12" xfId="0" applyFont="1" applyFill="1" applyBorder="1" applyAlignment="1">
      <alignment horizontal="center"/>
    </xf>
    <xf numFmtId="0" fontId="0" fillId="0" borderId="12" xfId="0" applyFont="1" applyBorder="1" applyAlignment="1">
      <alignment/>
    </xf>
    <xf numFmtId="0" fontId="0" fillId="0" borderId="22" xfId="0" applyFont="1" applyBorder="1" applyAlignment="1">
      <alignment/>
    </xf>
    <xf numFmtId="0" fontId="0" fillId="0" borderId="18" xfId="0" applyFont="1" applyFill="1" applyBorder="1" applyAlignment="1">
      <alignment/>
    </xf>
    <xf numFmtId="0" fontId="0" fillId="0" borderId="18" xfId="0" applyFont="1" applyFill="1" applyBorder="1" applyAlignment="1">
      <alignment horizontal="center"/>
    </xf>
    <xf numFmtId="0" fontId="0" fillId="0" borderId="18" xfId="0" applyFont="1" applyBorder="1" applyAlignment="1">
      <alignment/>
    </xf>
    <xf numFmtId="0" fontId="0" fillId="0" borderId="19" xfId="0" applyFont="1" applyBorder="1" applyAlignment="1">
      <alignment/>
    </xf>
    <xf numFmtId="0" fontId="10" fillId="33" borderId="24" xfId="0" applyFont="1" applyFill="1" applyBorder="1" applyAlignment="1">
      <alignment vertical="top" wrapText="1"/>
    </xf>
    <xf numFmtId="0" fontId="10" fillId="0" borderId="81" xfId="0" applyFont="1" applyBorder="1" applyAlignment="1">
      <alignment horizontal="center" vertical="center" wrapText="1"/>
    </xf>
    <xf numFmtId="0" fontId="10" fillId="33" borderId="49" xfId="0" applyFont="1" applyFill="1" applyBorder="1" applyAlignment="1">
      <alignment horizontal="center" vertical="center" wrapText="1"/>
    </xf>
    <xf numFmtId="0" fontId="10" fillId="33" borderId="32" xfId="0" applyFont="1" applyFill="1" applyBorder="1" applyAlignment="1">
      <alignment horizontal="center" vertical="center"/>
    </xf>
    <xf numFmtId="0" fontId="2" fillId="0" borderId="29" xfId="0" applyNumberFormat="1" applyFont="1" applyFill="1" applyBorder="1" applyAlignment="1">
      <alignment horizontal="left" vertical="top" wrapText="1"/>
    </xf>
    <xf numFmtId="0" fontId="2" fillId="0" borderId="51" xfId="0" applyNumberFormat="1" applyFont="1" applyFill="1" applyBorder="1" applyAlignment="1">
      <alignment horizontal="center" vertical="center" wrapText="1"/>
    </xf>
    <xf numFmtId="0" fontId="2" fillId="35" borderId="18" xfId="0" applyFont="1" applyFill="1" applyBorder="1" applyAlignment="1">
      <alignment horizontal="center" vertical="top" wrapText="1"/>
    </xf>
    <xf numFmtId="0" fontId="2" fillId="35" borderId="18" xfId="0" applyFont="1" applyFill="1" applyBorder="1" applyAlignment="1">
      <alignment horizontal="center" vertical="top"/>
    </xf>
    <xf numFmtId="0" fontId="2" fillId="0" borderId="34" xfId="0" applyFont="1" applyBorder="1" applyAlignment="1">
      <alignment horizontal="center" wrapText="1"/>
    </xf>
    <xf numFmtId="0" fontId="4" fillId="0" borderId="35" xfId="0" applyFont="1" applyBorder="1" applyAlignment="1">
      <alignment/>
    </xf>
    <xf numFmtId="0" fontId="2" fillId="0" borderId="46" xfId="0" applyFont="1" applyFill="1" applyBorder="1" applyAlignment="1">
      <alignment horizontal="left" vertical="top" wrapText="1"/>
    </xf>
    <xf numFmtId="0" fontId="2" fillId="0" borderId="17" xfId="0" applyFont="1" applyFill="1" applyBorder="1" applyAlignment="1">
      <alignment vertical="top" wrapText="1"/>
    </xf>
    <xf numFmtId="0" fontId="2" fillId="0" borderId="52" xfId="0" applyFont="1" applyFill="1" applyBorder="1" applyAlignment="1">
      <alignment vertical="center"/>
    </xf>
    <xf numFmtId="0" fontId="2" fillId="0" borderId="35" xfId="0" applyFont="1" applyFill="1" applyBorder="1" applyAlignment="1">
      <alignment vertical="center"/>
    </xf>
    <xf numFmtId="0" fontId="2" fillId="0" borderId="13" xfId="0" applyFont="1" applyFill="1" applyBorder="1" applyAlignment="1">
      <alignment horizontal="center" wrapText="1"/>
    </xf>
    <xf numFmtId="0" fontId="3" fillId="0" borderId="36" xfId="0" applyFont="1" applyFill="1" applyBorder="1" applyAlignment="1">
      <alignment vertical="top" wrapText="1"/>
    </xf>
    <xf numFmtId="0" fontId="13" fillId="0" borderId="12" xfId="0" applyFont="1" applyFill="1" applyBorder="1" applyAlignment="1">
      <alignment horizontal="center" vertical="center"/>
    </xf>
    <xf numFmtId="0" fontId="2" fillId="0" borderId="12" xfId="0" applyFont="1" applyBorder="1" applyAlignment="1">
      <alignment horizontal="left" vertical="top" wrapText="1"/>
    </xf>
    <xf numFmtId="0" fontId="10" fillId="0" borderId="12" xfId="0" applyFont="1" applyBorder="1" applyAlignment="1">
      <alignment vertical="center"/>
    </xf>
    <xf numFmtId="0" fontId="15" fillId="0" borderId="13" xfId="0" applyFont="1" applyFill="1" applyBorder="1" applyAlignment="1">
      <alignment horizontal="left" vertical="top" wrapText="1"/>
    </xf>
    <xf numFmtId="49" fontId="15" fillId="0" borderId="20" xfId="0" applyNumberFormat="1" applyFont="1" applyFill="1" applyBorder="1" applyAlignment="1">
      <alignment horizontal="center" vertical="center"/>
    </xf>
    <xf numFmtId="0" fontId="15" fillId="0" borderId="11" xfId="0" applyFont="1" applyFill="1" applyBorder="1" applyAlignment="1">
      <alignment vertical="top" wrapText="1"/>
    </xf>
    <xf numFmtId="0" fontId="15" fillId="0" borderId="18" xfId="0" applyFont="1" applyFill="1" applyBorder="1" applyAlignment="1">
      <alignment horizontal="left" vertical="top" wrapText="1"/>
    </xf>
    <xf numFmtId="49" fontId="15" fillId="0" borderId="22" xfId="0" applyNumberFormat="1" applyFont="1" applyFill="1" applyBorder="1" applyAlignment="1">
      <alignment horizontal="center" vertical="center" wrapText="1"/>
    </xf>
    <xf numFmtId="0" fontId="2" fillId="0" borderId="28" xfId="0" applyFont="1" applyBorder="1" applyAlignment="1">
      <alignment vertical="center"/>
    </xf>
    <xf numFmtId="49" fontId="1" fillId="0" borderId="47" xfId="0" applyNumberFormat="1" applyFont="1" applyFill="1" applyBorder="1" applyAlignment="1">
      <alignment horizontal="center" vertical="center" wrapText="1"/>
    </xf>
    <xf numFmtId="177" fontId="15" fillId="0" borderId="19" xfId="0" applyNumberFormat="1" applyFont="1" applyFill="1" applyBorder="1" applyAlignment="1">
      <alignment horizontal="center" vertical="center"/>
    </xf>
    <xf numFmtId="177" fontId="15" fillId="0" borderId="33" xfId="0" applyNumberFormat="1" applyFont="1" applyFill="1" applyBorder="1" applyAlignment="1">
      <alignment horizontal="center" vertical="center"/>
    </xf>
    <xf numFmtId="0" fontId="28" fillId="0" borderId="0" xfId="0" applyFont="1" applyAlignment="1">
      <alignment horizontal="left"/>
    </xf>
    <xf numFmtId="0" fontId="28" fillId="33" borderId="0" xfId="0" applyFont="1" applyFill="1" applyBorder="1" applyAlignment="1">
      <alignment horizontal="left" vertical="top" wrapText="1"/>
    </xf>
    <xf numFmtId="0" fontId="10" fillId="0" borderId="0" xfId="0" applyFont="1" applyAlignment="1">
      <alignment horizontal="left" wrapText="1"/>
    </xf>
    <xf numFmtId="0" fontId="6" fillId="0" borderId="48" xfId="0" applyFont="1" applyBorder="1" applyAlignment="1">
      <alignment horizontal="center" vertical="center" wrapText="1"/>
    </xf>
    <xf numFmtId="0" fontId="10" fillId="0" borderId="0" xfId="0" applyFont="1" applyBorder="1" applyAlignment="1">
      <alignment horizontal="left" vertical="top" wrapText="1"/>
    </xf>
    <xf numFmtId="0" fontId="10" fillId="0" borderId="83" xfId="0" applyFont="1" applyFill="1" applyBorder="1" applyAlignment="1">
      <alignment horizontal="center" vertical="center" wrapText="1"/>
    </xf>
    <xf numFmtId="0" fontId="10" fillId="0" borderId="31" xfId="0" applyFont="1" applyFill="1" applyBorder="1" applyAlignment="1">
      <alignment horizontal="center" vertical="center"/>
    </xf>
    <xf numFmtId="177" fontId="10" fillId="0" borderId="79" xfId="0" applyNumberFormat="1" applyFont="1" applyBorder="1" applyAlignment="1">
      <alignment horizontal="center" vertical="center" wrapText="1"/>
    </xf>
    <xf numFmtId="0" fontId="10" fillId="0" borderId="83" xfId="0" applyFont="1" applyBorder="1" applyAlignment="1">
      <alignment horizontal="center" vertical="center" wrapText="1"/>
    </xf>
    <xf numFmtId="0" fontId="10" fillId="0" borderId="79" xfId="0" applyFont="1" applyFill="1" applyBorder="1" applyAlignment="1">
      <alignment horizontal="center" vertical="center"/>
    </xf>
    <xf numFmtId="0" fontId="10" fillId="0" borderId="79" xfId="0" applyFont="1" applyBorder="1" applyAlignment="1">
      <alignment horizontal="center" vertical="center"/>
    </xf>
    <xf numFmtId="0" fontId="10" fillId="0" borderId="82" xfId="0" applyFont="1" applyBorder="1" applyAlignment="1">
      <alignment horizontal="center" vertical="center"/>
    </xf>
    <xf numFmtId="0" fontId="10" fillId="0" borderId="82" xfId="0" applyFont="1" applyBorder="1" applyAlignment="1">
      <alignment horizontal="center" vertical="center" wrapText="1"/>
    </xf>
    <xf numFmtId="0" fontId="10" fillId="0" borderId="82" xfId="0" applyFont="1" applyFill="1" applyBorder="1" applyAlignment="1">
      <alignment horizontal="center" vertical="center"/>
    </xf>
    <xf numFmtId="49" fontId="10" fillId="0" borderId="31" xfId="0" applyNumberFormat="1" applyFont="1" applyFill="1" applyBorder="1" applyAlignment="1">
      <alignment horizontal="center" vertical="center" wrapText="1"/>
    </xf>
    <xf numFmtId="0" fontId="10" fillId="0" borderId="32" xfId="0" applyFont="1" applyBorder="1" applyAlignment="1">
      <alignment horizontal="center" vertical="center"/>
    </xf>
    <xf numFmtId="177" fontId="10" fillId="0" borderId="32" xfId="0" applyNumberFormat="1" applyFont="1" applyBorder="1" applyAlignment="1">
      <alignment horizontal="center" vertical="center" wrapText="1"/>
    </xf>
    <xf numFmtId="0" fontId="10" fillId="0" borderId="76" xfId="0" applyFont="1" applyBorder="1" applyAlignment="1">
      <alignment horizontal="center" vertical="center"/>
    </xf>
    <xf numFmtId="177" fontId="10" fillId="0" borderId="49" xfId="0" applyNumberFormat="1" applyFont="1" applyFill="1" applyBorder="1" applyAlignment="1">
      <alignment horizontal="center" vertical="center" wrapText="1"/>
    </xf>
    <xf numFmtId="177" fontId="10" fillId="0" borderId="32" xfId="0" applyNumberFormat="1" applyFont="1" applyFill="1" applyBorder="1" applyAlignment="1">
      <alignment horizontal="center" vertical="center" wrapText="1"/>
    </xf>
    <xf numFmtId="0" fontId="10" fillId="0" borderId="0" xfId="0" applyFont="1" applyBorder="1" applyAlignment="1">
      <alignment/>
    </xf>
    <xf numFmtId="0" fontId="2" fillId="0" borderId="32" xfId="0" applyNumberFormat="1" applyFont="1" applyBorder="1" applyAlignment="1">
      <alignment horizontal="center" vertical="center"/>
    </xf>
    <xf numFmtId="0" fontId="2" fillId="0" borderId="79"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10" fillId="37" borderId="10" xfId="0" applyNumberFormat="1" applyFont="1" applyFill="1" applyBorder="1" applyAlignment="1">
      <alignment horizontal="left" vertical="top" wrapText="1"/>
    </xf>
    <xf numFmtId="0" fontId="10" fillId="0" borderId="49"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33" borderId="27" xfId="0" applyFont="1" applyFill="1" applyBorder="1" applyAlignment="1">
      <alignment vertical="top" wrapText="1"/>
    </xf>
    <xf numFmtId="0" fontId="2" fillId="0" borderId="12" xfId="0" applyFont="1" applyBorder="1" applyAlignment="1">
      <alignment horizontal="left" vertical="top" wrapText="1"/>
    </xf>
    <xf numFmtId="0" fontId="10" fillId="37" borderId="12" xfId="0" applyFont="1" applyFill="1" applyBorder="1" applyAlignment="1">
      <alignment horizontal="left" vertical="top" wrapText="1"/>
    </xf>
    <xf numFmtId="0" fontId="26" fillId="0" borderId="0" xfId="0" applyFont="1" applyBorder="1" applyAlignment="1">
      <alignment horizontal="left" vertical="top" wrapText="1"/>
    </xf>
    <xf numFmtId="0" fontId="26" fillId="0" borderId="0" xfId="0" applyFont="1" applyAlignment="1">
      <alignment horizontal="left" vertical="top" wrapText="1"/>
    </xf>
    <xf numFmtId="0" fontId="26" fillId="0" borderId="0" xfId="0" applyFont="1" applyAlignment="1">
      <alignment horizontal="center" vertical="top" wrapText="1"/>
    </xf>
    <xf numFmtId="49" fontId="26" fillId="0" borderId="41" xfId="0" applyNumberFormat="1" applyFont="1" applyFill="1" applyBorder="1" applyAlignment="1">
      <alignment horizontal="center" vertical="center" wrapText="1"/>
    </xf>
    <xf numFmtId="0" fontId="26" fillId="0" borderId="43" xfId="0" applyFont="1" applyFill="1" applyBorder="1" applyAlignment="1">
      <alignment horizontal="center" vertical="center" wrapText="1"/>
    </xf>
    <xf numFmtId="49" fontId="26" fillId="0" borderId="61" xfId="0" applyNumberFormat="1" applyFont="1" applyFill="1" applyBorder="1" applyAlignment="1">
      <alignment horizontal="center" vertical="center" wrapText="1"/>
    </xf>
    <xf numFmtId="0" fontId="26" fillId="0" borderId="41" xfId="0" applyFont="1" applyFill="1" applyBorder="1" applyAlignment="1">
      <alignment horizontal="center" vertical="center" wrapText="1"/>
    </xf>
    <xf numFmtId="0" fontId="26" fillId="0" borderId="43" xfId="0" applyFont="1" applyBorder="1" applyAlignment="1">
      <alignment horizontal="center" vertical="center" wrapText="1"/>
    </xf>
    <xf numFmtId="177" fontId="26" fillId="0" borderId="43" xfId="0" applyNumberFormat="1" applyFont="1" applyBorder="1" applyAlignment="1">
      <alignment horizontal="center" vertical="center" wrapText="1"/>
    </xf>
    <xf numFmtId="0" fontId="26" fillId="0" borderId="66" xfId="0" applyFont="1" applyBorder="1" applyAlignment="1">
      <alignment horizontal="center" vertical="center" wrapText="1"/>
    </xf>
    <xf numFmtId="0" fontId="26" fillId="0" borderId="78" xfId="0" applyFont="1" applyFill="1" applyBorder="1" applyAlignment="1">
      <alignment horizontal="center" vertical="center" wrapText="1"/>
    </xf>
    <xf numFmtId="0" fontId="6" fillId="0" borderId="78"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26" fillId="0" borderId="61" xfId="0" applyFont="1" applyBorder="1" applyAlignment="1">
      <alignment horizontal="center" vertical="center" wrapText="1"/>
    </xf>
    <xf numFmtId="49" fontId="26" fillId="0" borderId="43" xfId="0" applyNumberFormat="1" applyFont="1" applyFill="1" applyBorder="1" applyAlignment="1">
      <alignment horizontal="center" vertical="center" wrapText="1"/>
    </xf>
    <xf numFmtId="0" fontId="26" fillId="0" borderId="61" xfId="0" applyFont="1" applyFill="1" applyBorder="1" applyAlignment="1">
      <alignment horizontal="center" vertical="center" wrapText="1"/>
    </xf>
    <xf numFmtId="0" fontId="26" fillId="0" borderId="0" xfId="0" applyFont="1" applyBorder="1" applyAlignment="1">
      <alignment horizontal="center" vertical="center" wrapText="1"/>
    </xf>
    <xf numFmtId="177" fontId="26" fillId="0" borderId="43" xfId="0" applyNumberFormat="1" applyFont="1" applyFill="1" applyBorder="1" applyAlignment="1">
      <alignment horizontal="center" vertical="center" wrapText="1"/>
    </xf>
    <xf numFmtId="0" fontId="26" fillId="0" borderId="78" xfId="0" applyFont="1" applyBorder="1" applyAlignment="1">
      <alignment horizontal="center" vertical="center" wrapText="1"/>
    </xf>
    <xf numFmtId="0" fontId="26" fillId="0" borderId="60" xfId="0" applyFont="1" applyBorder="1" applyAlignment="1">
      <alignment horizontal="center" vertical="center" wrapText="1"/>
    </xf>
    <xf numFmtId="0" fontId="7" fillId="0" borderId="43" xfId="0" applyFont="1" applyFill="1" applyBorder="1" applyAlignment="1">
      <alignment horizontal="center" vertical="center" wrapText="1"/>
    </xf>
    <xf numFmtId="0" fontId="26" fillId="0" borderId="43" xfId="0" applyFont="1" applyFill="1" applyBorder="1" applyAlignment="1">
      <alignment horizontal="center" vertical="center" wrapText="1"/>
    </xf>
    <xf numFmtId="0" fontId="26" fillId="0" borderId="61" xfId="0" applyFont="1" applyFill="1" applyBorder="1" applyAlignment="1">
      <alignment horizontal="center" vertical="center" wrapText="1"/>
    </xf>
    <xf numFmtId="0" fontId="26" fillId="0" borderId="43" xfId="0" applyFont="1" applyBorder="1" applyAlignment="1">
      <alignment horizontal="center" vertical="center" wrapText="1"/>
    </xf>
    <xf numFmtId="0" fontId="34" fillId="0" borderId="0" xfId="0" applyFont="1" applyAlignment="1">
      <alignment wrapText="1"/>
    </xf>
    <xf numFmtId="177" fontId="2" fillId="0" borderId="19" xfId="0" applyNumberFormat="1" applyFont="1" applyFill="1" applyBorder="1" applyAlignment="1">
      <alignment horizontal="center" vertical="center" wrapText="1"/>
    </xf>
    <xf numFmtId="177" fontId="2" fillId="0" borderId="18" xfId="0" applyNumberFormat="1" applyFont="1" applyBorder="1" applyAlignment="1">
      <alignment horizontal="center" vertical="center"/>
    </xf>
    <xf numFmtId="177" fontId="2" fillId="0" borderId="19" xfId="0" applyNumberFormat="1" applyFont="1" applyBorder="1" applyAlignment="1">
      <alignment horizontal="center" vertical="center"/>
    </xf>
    <xf numFmtId="0" fontId="3" fillId="37" borderId="11" xfId="0" applyFont="1" applyFill="1" applyBorder="1" applyAlignment="1">
      <alignment horizontal="left" vertical="top" wrapText="1"/>
    </xf>
    <xf numFmtId="0" fontId="2" fillId="37" borderId="18" xfId="0" applyFont="1" applyFill="1" applyBorder="1" applyAlignment="1">
      <alignment horizontal="center" vertical="center" wrapText="1"/>
    </xf>
    <xf numFmtId="0" fontId="2" fillId="37" borderId="14" xfId="0" applyFont="1" applyFill="1" applyBorder="1" applyAlignment="1">
      <alignment horizontal="left" vertical="top" wrapText="1"/>
    </xf>
    <xf numFmtId="0" fontId="2" fillId="37" borderId="13" xfId="0" applyFont="1" applyFill="1" applyBorder="1" applyAlignment="1">
      <alignment horizontal="center" vertical="center" wrapText="1"/>
    </xf>
    <xf numFmtId="0" fontId="3" fillId="37" borderId="10" xfId="0" applyFont="1" applyFill="1" applyBorder="1" applyAlignment="1">
      <alignment horizontal="left" vertical="top" wrapText="1"/>
    </xf>
    <xf numFmtId="0" fontId="2" fillId="37" borderId="12" xfId="0" applyFont="1" applyFill="1" applyBorder="1" applyAlignment="1">
      <alignment horizontal="center" vertical="center" wrapText="1"/>
    </xf>
    <xf numFmtId="0" fontId="2" fillId="38" borderId="14" xfId="0" applyFont="1" applyFill="1" applyBorder="1" applyAlignment="1">
      <alignment vertical="top" wrapText="1"/>
    </xf>
    <xf numFmtId="0" fontId="2" fillId="38" borderId="13" xfId="0" applyNumberFormat="1" applyFont="1" applyFill="1" applyBorder="1" applyAlignment="1">
      <alignment horizontal="center" vertical="center" wrapText="1"/>
    </xf>
    <xf numFmtId="0" fontId="2" fillId="38" borderId="13" xfId="0" applyFont="1" applyFill="1" applyBorder="1" applyAlignment="1">
      <alignment horizontal="center" vertical="center" wrapText="1"/>
    </xf>
    <xf numFmtId="0" fontId="3" fillId="38" borderId="11" xfId="0" applyFont="1" applyFill="1" applyBorder="1" applyAlignment="1">
      <alignment vertical="top" wrapText="1"/>
    </xf>
    <xf numFmtId="0" fontId="2" fillId="38" borderId="18" xfId="0" applyNumberFormat="1" applyFont="1" applyFill="1" applyBorder="1" applyAlignment="1">
      <alignment horizontal="center" vertical="center" wrapText="1"/>
    </xf>
    <xf numFmtId="0" fontId="2" fillId="38" borderId="18" xfId="0" applyFont="1" applyFill="1" applyBorder="1" applyAlignment="1">
      <alignment horizontal="center" vertical="center" wrapText="1"/>
    </xf>
    <xf numFmtId="0" fontId="3" fillId="39" borderId="11" xfId="0" applyFont="1" applyFill="1" applyBorder="1" applyAlignment="1">
      <alignment vertical="top" wrapText="1"/>
    </xf>
    <xf numFmtId="0" fontId="2" fillId="39" borderId="18" xfId="0" applyFont="1" applyFill="1" applyBorder="1" applyAlignment="1">
      <alignment horizontal="center" vertical="center" wrapText="1"/>
    </xf>
    <xf numFmtId="0" fontId="3" fillId="38" borderId="39" xfId="0" applyFont="1" applyFill="1" applyBorder="1" applyAlignment="1">
      <alignment vertical="top" wrapText="1"/>
    </xf>
    <xf numFmtId="0" fontId="2" fillId="38" borderId="34" xfId="0" applyFont="1" applyFill="1" applyBorder="1" applyAlignment="1">
      <alignment horizontal="center" vertical="center" wrapText="1"/>
    </xf>
    <xf numFmtId="0" fontId="2" fillId="0" borderId="13" xfId="0" applyFont="1" applyFill="1" applyBorder="1" applyAlignment="1">
      <alignment vertical="center" wrapText="1"/>
    </xf>
    <xf numFmtId="0" fontId="2" fillId="37" borderId="14" xfId="0" applyFont="1" applyFill="1" applyBorder="1" applyAlignment="1">
      <alignment vertical="top" wrapText="1"/>
    </xf>
    <xf numFmtId="0" fontId="2" fillId="37" borderId="13" xfId="0" applyFont="1" applyFill="1" applyBorder="1" applyAlignment="1">
      <alignment horizontal="center" vertical="center" wrapText="1"/>
    </xf>
    <xf numFmtId="0" fontId="3" fillId="37" borderId="15" xfId="0" applyFont="1" applyFill="1" applyBorder="1" applyAlignment="1">
      <alignment vertical="top" wrapText="1"/>
    </xf>
    <xf numFmtId="0" fontId="2" fillId="37" borderId="24" xfId="0" applyFont="1" applyFill="1" applyBorder="1" applyAlignment="1">
      <alignment horizontal="center" vertical="center" wrapText="1"/>
    </xf>
    <xf numFmtId="0" fontId="3" fillId="37" borderId="11" xfId="0" applyFont="1" applyFill="1" applyBorder="1" applyAlignment="1">
      <alignment vertical="top" wrapText="1"/>
    </xf>
    <xf numFmtId="0" fontId="2" fillId="37" borderId="18" xfId="0" applyFont="1" applyFill="1" applyBorder="1" applyAlignment="1">
      <alignment horizontal="center" vertical="center" wrapText="1"/>
    </xf>
    <xf numFmtId="0" fontId="3" fillId="39" borderId="10" xfId="0" applyFont="1" applyFill="1" applyBorder="1" applyAlignment="1">
      <alignment vertical="top" wrapText="1"/>
    </xf>
    <xf numFmtId="0" fontId="2" fillId="39" borderId="12" xfId="0" applyFont="1" applyFill="1" applyBorder="1" applyAlignment="1">
      <alignment horizontal="center" vertical="center" wrapText="1"/>
    </xf>
    <xf numFmtId="0" fontId="2" fillId="0" borderId="51" xfId="0" applyFont="1" applyBorder="1" applyAlignment="1">
      <alignment vertical="center" textRotation="90" wrapText="1"/>
    </xf>
    <xf numFmtId="0" fontId="2" fillId="38" borderId="14" xfId="0" applyFont="1" applyFill="1" applyBorder="1" applyAlignment="1">
      <alignment horizontal="left" vertical="top" wrapText="1"/>
    </xf>
    <xf numFmtId="0" fontId="3" fillId="38" borderId="10" xfId="0" applyFont="1" applyFill="1" applyBorder="1" applyAlignment="1">
      <alignment horizontal="left" vertical="top" wrapText="1"/>
    </xf>
    <xf numFmtId="0" fontId="2" fillId="38" borderId="12" xfId="0" applyFont="1" applyFill="1" applyBorder="1" applyAlignment="1">
      <alignment horizontal="center" vertical="center" wrapText="1"/>
    </xf>
    <xf numFmtId="0" fontId="3" fillId="38" borderId="11" xfId="0" applyFont="1" applyFill="1" applyBorder="1" applyAlignment="1">
      <alignment horizontal="left" vertical="top" wrapText="1"/>
    </xf>
    <xf numFmtId="0" fontId="2" fillId="0" borderId="53" xfId="0" applyFont="1" applyBorder="1" applyAlignment="1">
      <alignment horizontal="center" vertical="top" wrapText="1"/>
    </xf>
    <xf numFmtId="0" fontId="2" fillId="0" borderId="65" xfId="0" applyFont="1" applyBorder="1" applyAlignment="1">
      <alignment horizontal="center" vertical="top" wrapText="1"/>
    </xf>
    <xf numFmtId="0" fontId="4" fillId="0" borderId="48" xfId="0" applyFont="1" applyBorder="1" applyAlignment="1">
      <alignment vertical="top"/>
    </xf>
    <xf numFmtId="0" fontId="10" fillId="0" borderId="13" xfId="0" applyNumberFormat="1" applyFont="1" applyBorder="1" applyAlignment="1">
      <alignment horizontal="center" vertical="top" wrapText="1"/>
    </xf>
    <xf numFmtId="0" fontId="10" fillId="0" borderId="31" xfId="0" applyNumberFormat="1" applyFont="1" applyBorder="1" applyAlignment="1">
      <alignment horizontal="center" vertical="top" wrapText="1"/>
    </xf>
    <xf numFmtId="0" fontId="10" fillId="0" borderId="20" xfId="0" applyNumberFormat="1" applyFont="1" applyBorder="1" applyAlignment="1">
      <alignment horizontal="center" vertical="top"/>
    </xf>
    <xf numFmtId="0" fontId="10" fillId="0" borderId="12" xfId="0" applyNumberFormat="1" applyFont="1" applyBorder="1" applyAlignment="1">
      <alignment horizontal="center" vertical="top" wrapText="1"/>
    </xf>
    <xf numFmtId="0" fontId="10" fillId="0" borderId="32" xfId="0" applyNumberFormat="1" applyFont="1" applyBorder="1" applyAlignment="1">
      <alignment horizontal="center" vertical="top" wrapText="1"/>
    </xf>
    <xf numFmtId="0" fontId="10" fillId="0" borderId="22" xfId="0" applyNumberFormat="1" applyFont="1" applyBorder="1" applyAlignment="1">
      <alignment horizontal="center" vertical="top"/>
    </xf>
    <xf numFmtId="0" fontId="10" fillId="0" borderId="18" xfId="0" applyNumberFormat="1" applyFont="1" applyBorder="1" applyAlignment="1">
      <alignment horizontal="center" vertical="top" wrapText="1"/>
    </xf>
    <xf numFmtId="0" fontId="10" fillId="0" borderId="33" xfId="0" applyNumberFormat="1" applyFont="1" applyBorder="1" applyAlignment="1">
      <alignment horizontal="center" vertical="top" wrapText="1"/>
    </xf>
    <xf numFmtId="0" fontId="10" fillId="0" borderId="19" xfId="0" applyNumberFormat="1" applyFont="1" applyBorder="1" applyAlignment="1">
      <alignment horizontal="center" vertical="top"/>
    </xf>
    <xf numFmtId="0" fontId="2" fillId="0" borderId="0" xfId="0" applyFont="1" applyAlignment="1">
      <alignment vertical="top"/>
    </xf>
    <xf numFmtId="0" fontId="10" fillId="0" borderId="13" xfId="0" applyNumberFormat="1" applyFont="1" applyBorder="1" applyAlignment="1">
      <alignment horizontal="center" vertical="top"/>
    </xf>
    <xf numFmtId="0" fontId="10" fillId="0" borderId="31" xfId="0" applyNumberFormat="1" applyFont="1" applyBorder="1" applyAlignment="1">
      <alignment horizontal="center" vertical="top"/>
    </xf>
    <xf numFmtId="0" fontId="10" fillId="0" borderId="12" xfId="0" applyNumberFormat="1" applyFont="1" applyBorder="1" applyAlignment="1">
      <alignment horizontal="center" vertical="top"/>
    </xf>
    <xf numFmtId="0" fontId="10" fillId="0" borderId="32" xfId="0" applyNumberFormat="1" applyFont="1" applyBorder="1" applyAlignment="1">
      <alignment horizontal="center" vertical="top"/>
    </xf>
    <xf numFmtId="0" fontId="10" fillId="0" borderId="18" xfId="0" applyNumberFormat="1" applyFont="1" applyBorder="1" applyAlignment="1">
      <alignment horizontal="center" vertical="top"/>
    </xf>
    <xf numFmtId="0" fontId="10" fillId="0" borderId="33" xfId="0" applyNumberFormat="1" applyFont="1" applyBorder="1" applyAlignment="1">
      <alignment horizontal="center" vertical="top"/>
    </xf>
    <xf numFmtId="0" fontId="2" fillId="0" borderId="0" xfId="0" applyFont="1" applyAlignment="1">
      <alignment horizontal="center" vertical="top"/>
    </xf>
    <xf numFmtId="0" fontId="2" fillId="0" borderId="53" xfId="0" applyFont="1" applyBorder="1" applyAlignment="1">
      <alignment horizontal="center" vertical="top" wrapText="1"/>
    </xf>
    <xf numFmtId="0" fontId="2" fillId="0" borderId="65" xfId="0" applyFont="1" applyBorder="1" applyAlignment="1">
      <alignment horizontal="center" vertical="top" wrapText="1"/>
    </xf>
    <xf numFmtId="0" fontId="4" fillId="0" borderId="48" xfId="0" applyFont="1" applyBorder="1" applyAlignment="1">
      <alignment horizontal="center" vertical="top"/>
    </xf>
    <xf numFmtId="0" fontId="2" fillId="0" borderId="31" xfId="0" applyFont="1" applyFill="1" applyBorder="1" applyAlignment="1">
      <alignment horizontal="center" vertical="top"/>
    </xf>
    <xf numFmtId="0" fontId="2" fillId="0" borderId="20" xfId="0" applyFont="1" applyFill="1" applyBorder="1" applyAlignment="1">
      <alignment horizontal="center" vertical="top"/>
    </xf>
    <xf numFmtId="0" fontId="2" fillId="0" borderId="32" xfId="0" applyFont="1" applyFill="1" applyBorder="1" applyAlignment="1">
      <alignment horizontal="center" vertical="top"/>
    </xf>
    <xf numFmtId="0" fontId="2" fillId="0" borderId="22" xfId="0" applyFont="1" applyFill="1" applyBorder="1" applyAlignment="1">
      <alignment horizontal="center" vertical="top"/>
    </xf>
    <xf numFmtId="0" fontId="2" fillId="0" borderId="86" xfId="0" applyFont="1" applyFill="1" applyBorder="1" applyAlignment="1">
      <alignment horizontal="center" vertical="top"/>
    </xf>
    <xf numFmtId="0" fontId="2" fillId="0" borderId="35" xfId="0" applyFont="1" applyFill="1" applyBorder="1" applyAlignment="1">
      <alignment horizontal="center" vertical="top"/>
    </xf>
    <xf numFmtId="0" fontId="2" fillId="0" borderId="49" xfId="0" applyFont="1" applyFill="1" applyBorder="1" applyAlignment="1">
      <alignment horizontal="center" vertical="top"/>
    </xf>
    <xf numFmtId="0" fontId="2" fillId="0" borderId="26" xfId="0" applyFont="1" applyFill="1" applyBorder="1" applyAlignment="1">
      <alignment horizontal="center" vertical="top"/>
    </xf>
    <xf numFmtId="0" fontId="2" fillId="0" borderId="76" xfId="0" applyFont="1" applyFill="1" applyBorder="1" applyAlignment="1">
      <alignment horizontal="center" vertical="top"/>
    </xf>
    <xf numFmtId="0" fontId="2" fillId="0" borderId="28" xfId="0" applyFont="1" applyFill="1" applyBorder="1" applyAlignment="1">
      <alignment horizontal="center" vertical="top"/>
    </xf>
    <xf numFmtId="0" fontId="2" fillId="35" borderId="13" xfId="0" applyFont="1" applyFill="1" applyBorder="1" applyAlignment="1">
      <alignment horizontal="center" vertical="top" wrapText="1"/>
    </xf>
    <xf numFmtId="0" fontId="2" fillId="35" borderId="13" xfId="0" applyFont="1" applyFill="1" applyBorder="1" applyAlignment="1">
      <alignment horizontal="center" vertical="top"/>
    </xf>
    <xf numFmtId="0" fontId="2" fillId="0" borderId="13" xfId="0" applyFont="1" applyBorder="1" applyAlignment="1">
      <alignment horizontal="center" vertical="top"/>
    </xf>
    <xf numFmtId="0" fontId="2" fillId="0" borderId="31" xfId="0" applyFont="1" applyBorder="1" applyAlignment="1">
      <alignment horizontal="center" vertical="top"/>
    </xf>
    <xf numFmtId="0" fontId="2" fillId="0" borderId="20" xfId="0" applyFont="1" applyBorder="1" applyAlignment="1">
      <alignment horizontal="center" vertical="top"/>
    </xf>
    <xf numFmtId="0" fontId="2" fillId="0" borderId="22" xfId="0" applyFont="1" applyBorder="1" applyAlignment="1">
      <alignment horizontal="center" vertical="top"/>
    </xf>
    <xf numFmtId="0" fontId="2" fillId="0" borderId="57" xfId="0" applyFont="1" applyFill="1" applyBorder="1" applyAlignment="1">
      <alignment horizontal="center" vertical="top"/>
    </xf>
    <xf numFmtId="0" fontId="2" fillId="0" borderId="21" xfId="0" applyFont="1" applyFill="1" applyBorder="1" applyAlignment="1">
      <alignment horizontal="center" vertical="top"/>
    </xf>
    <xf numFmtId="0" fontId="13" fillId="0" borderId="13" xfId="0" applyFont="1" applyFill="1" applyBorder="1" applyAlignment="1">
      <alignment horizontal="center" vertical="top"/>
    </xf>
    <xf numFmtId="0" fontId="13" fillId="0" borderId="31" xfId="0" applyFont="1" applyBorder="1" applyAlignment="1">
      <alignment horizontal="center" vertical="top"/>
    </xf>
    <xf numFmtId="0" fontId="13" fillId="0" borderId="20" xfId="0" applyFont="1" applyBorder="1" applyAlignment="1">
      <alignment horizontal="center" vertical="top"/>
    </xf>
    <xf numFmtId="0" fontId="13" fillId="0" borderId="25" xfId="0" applyFont="1" applyFill="1" applyBorder="1" applyAlignment="1">
      <alignment horizontal="center" vertical="top"/>
    </xf>
    <xf numFmtId="0" fontId="13" fillId="0" borderId="49" xfId="0" applyFont="1" applyFill="1" applyBorder="1" applyAlignment="1">
      <alignment horizontal="center" vertical="top"/>
    </xf>
    <xf numFmtId="0" fontId="13" fillId="0" borderId="26" xfId="0" applyFont="1" applyFill="1" applyBorder="1" applyAlignment="1">
      <alignment horizontal="center" vertical="top"/>
    </xf>
    <xf numFmtId="0" fontId="13" fillId="0" borderId="18" xfId="0" applyFont="1" applyFill="1" applyBorder="1" applyAlignment="1">
      <alignment horizontal="center" vertical="top"/>
    </xf>
    <xf numFmtId="0" fontId="13" fillId="0" borderId="18" xfId="0" applyFont="1" applyBorder="1" applyAlignment="1">
      <alignment horizontal="center" vertical="top"/>
    </xf>
    <xf numFmtId="0" fontId="13" fillId="0" borderId="33" xfId="0" applyFont="1" applyBorder="1" applyAlignment="1">
      <alignment horizontal="center" vertical="top"/>
    </xf>
    <xf numFmtId="0" fontId="13" fillId="0" borderId="19" xfId="0" applyFont="1" applyBorder="1" applyAlignment="1">
      <alignment horizontal="center" vertical="top"/>
    </xf>
    <xf numFmtId="0" fontId="13" fillId="0" borderId="0" xfId="0" applyFont="1" applyBorder="1" applyAlignment="1">
      <alignment horizontal="center" vertical="top" wrapText="1"/>
    </xf>
    <xf numFmtId="0" fontId="10" fillId="0" borderId="13" xfId="0" applyNumberFormat="1" applyFont="1" applyBorder="1" applyAlignment="1">
      <alignment horizontal="center" vertical="top"/>
    </xf>
    <xf numFmtId="0" fontId="10" fillId="0" borderId="31" xfId="0" applyNumberFormat="1" applyFont="1" applyBorder="1" applyAlignment="1">
      <alignment horizontal="center" vertical="top"/>
    </xf>
    <xf numFmtId="0" fontId="10" fillId="0" borderId="20" xfId="0" applyNumberFormat="1" applyFont="1" applyBorder="1" applyAlignment="1">
      <alignment horizontal="center" vertical="top"/>
    </xf>
    <xf numFmtId="0" fontId="10" fillId="0" borderId="12" xfId="0" applyNumberFormat="1" applyFont="1" applyBorder="1" applyAlignment="1">
      <alignment horizontal="center" vertical="top"/>
    </xf>
    <xf numFmtId="0" fontId="10" fillId="0" borderId="32" xfId="0" applyNumberFormat="1" applyFont="1" applyBorder="1" applyAlignment="1">
      <alignment horizontal="center" vertical="top"/>
    </xf>
    <xf numFmtId="0" fontId="10" fillId="0" borderId="22" xfId="0" applyNumberFormat="1" applyFont="1" applyBorder="1" applyAlignment="1">
      <alignment horizontal="center" vertical="top"/>
    </xf>
    <xf numFmtId="0" fontId="10" fillId="0" borderId="18" xfId="0" applyNumberFormat="1" applyFont="1" applyBorder="1" applyAlignment="1">
      <alignment horizontal="center" vertical="top"/>
    </xf>
    <xf numFmtId="0" fontId="10" fillId="0" borderId="33" xfId="0" applyNumberFormat="1" applyFont="1" applyBorder="1" applyAlignment="1">
      <alignment horizontal="center" vertical="top"/>
    </xf>
    <xf numFmtId="0" fontId="10" fillId="0" borderId="19" xfId="0" applyNumberFormat="1" applyFont="1" applyBorder="1" applyAlignment="1">
      <alignment horizontal="center" vertical="top"/>
    </xf>
    <xf numFmtId="0" fontId="10" fillId="0" borderId="0" xfId="0" applyNumberFormat="1" applyFont="1" applyBorder="1" applyAlignment="1">
      <alignment horizontal="center" vertical="top"/>
    </xf>
    <xf numFmtId="0" fontId="2" fillId="0" borderId="48" xfId="0" applyFont="1" applyBorder="1" applyAlignment="1">
      <alignment horizontal="center" vertical="top"/>
    </xf>
    <xf numFmtId="0" fontId="2" fillId="0" borderId="13" xfId="0" applyFont="1" applyFill="1" applyBorder="1" applyAlignment="1">
      <alignment vertical="top"/>
    </xf>
    <xf numFmtId="0" fontId="2" fillId="0" borderId="31" xfId="0" applyFont="1" applyFill="1" applyBorder="1" applyAlignment="1">
      <alignment vertical="top"/>
    </xf>
    <xf numFmtId="0" fontId="2" fillId="0" borderId="20" xfId="0" applyFont="1" applyFill="1" applyBorder="1" applyAlignment="1">
      <alignment vertical="top"/>
    </xf>
    <xf numFmtId="0" fontId="2" fillId="0" borderId="22" xfId="0" applyFont="1" applyFill="1" applyBorder="1" applyAlignment="1">
      <alignment vertical="top"/>
    </xf>
    <xf numFmtId="0" fontId="2" fillId="0" borderId="19" xfId="0" applyFont="1" applyFill="1" applyBorder="1" applyAlignment="1">
      <alignment vertical="top"/>
    </xf>
    <xf numFmtId="0" fontId="13" fillId="0" borderId="13" xfId="0" applyFont="1" applyBorder="1" applyAlignment="1">
      <alignment vertical="top" wrapText="1"/>
    </xf>
    <xf numFmtId="0" fontId="2" fillId="0" borderId="13" xfId="0" applyFont="1" applyBorder="1" applyAlignment="1">
      <alignment vertical="top" wrapText="1"/>
    </xf>
    <xf numFmtId="0" fontId="2" fillId="0" borderId="31" xfId="0" applyFont="1" applyBorder="1" applyAlignment="1">
      <alignment vertical="top" wrapText="1"/>
    </xf>
    <xf numFmtId="0" fontId="2" fillId="0" borderId="20" xfId="0" applyFont="1" applyBorder="1" applyAlignment="1">
      <alignment vertical="top"/>
    </xf>
    <xf numFmtId="0" fontId="13" fillId="0" borderId="25" xfId="0" applyFont="1" applyBorder="1" applyAlignment="1">
      <alignment horizontal="center" vertical="top" wrapText="1"/>
    </xf>
    <xf numFmtId="0" fontId="10" fillId="0" borderId="25" xfId="0" applyFont="1" applyBorder="1" applyAlignment="1">
      <alignment horizontal="center" vertical="top" wrapText="1"/>
    </xf>
    <xf numFmtId="0" fontId="2" fillId="0" borderId="25" xfId="0" applyFont="1" applyBorder="1" applyAlignment="1">
      <alignment horizontal="center" vertical="top" wrapText="1"/>
    </xf>
    <xf numFmtId="0" fontId="10" fillId="0" borderId="49" xfId="0" applyFont="1" applyBorder="1" applyAlignment="1">
      <alignment horizontal="center" vertical="top" wrapText="1"/>
    </xf>
    <xf numFmtId="0" fontId="10" fillId="0" borderId="26" xfId="0" applyFont="1" applyBorder="1" applyAlignment="1">
      <alignment horizontal="center" vertical="top"/>
    </xf>
    <xf numFmtId="0" fontId="10" fillId="0" borderId="12" xfId="0" applyFont="1" applyBorder="1" applyAlignment="1">
      <alignment horizontal="center" vertical="top" wrapText="1"/>
    </xf>
    <xf numFmtId="0" fontId="13" fillId="0" borderId="12" xfId="0" applyFont="1" applyBorder="1" applyAlignment="1">
      <alignment horizontal="center" vertical="top" wrapText="1"/>
    </xf>
    <xf numFmtId="0" fontId="10" fillId="0" borderId="32" xfId="0" applyFont="1" applyBorder="1" applyAlignment="1">
      <alignment horizontal="center" vertical="top" wrapText="1"/>
    </xf>
    <xf numFmtId="0" fontId="10" fillId="0" borderId="22" xfId="0" applyFont="1" applyBorder="1" applyAlignment="1">
      <alignment horizontal="center" vertical="top"/>
    </xf>
    <xf numFmtId="0" fontId="13" fillId="0" borderId="18" xfId="0" applyFont="1" applyBorder="1" applyAlignment="1">
      <alignment horizontal="center" vertical="top" wrapText="1"/>
    </xf>
    <xf numFmtId="0" fontId="10" fillId="0" borderId="18" xfId="0" applyFont="1" applyBorder="1" applyAlignment="1">
      <alignment horizontal="center" vertical="top" wrapText="1"/>
    </xf>
    <xf numFmtId="0" fontId="10" fillId="33" borderId="18" xfId="0" applyFont="1" applyFill="1" applyBorder="1" applyAlignment="1">
      <alignment horizontal="center" vertical="top" wrapText="1"/>
    </xf>
    <xf numFmtId="0" fontId="10" fillId="0" borderId="33" xfId="0" applyFont="1" applyBorder="1" applyAlignment="1">
      <alignment horizontal="center" vertical="top" wrapText="1"/>
    </xf>
    <xf numFmtId="0" fontId="10" fillId="0" borderId="19" xfId="0" applyFont="1" applyBorder="1" applyAlignment="1">
      <alignment horizontal="center" vertical="top"/>
    </xf>
    <xf numFmtId="0" fontId="10" fillId="0" borderId="34" xfId="0" applyFont="1" applyBorder="1" applyAlignment="1">
      <alignment horizontal="center" vertical="top" wrapText="1"/>
    </xf>
    <xf numFmtId="0" fontId="10" fillId="0" borderId="86" xfId="0" applyFont="1" applyBorder="1" applyAlignment="1">
      <alignment horizontal="center" vertical="top" wrapText="1"/>
    </xf>
    <xf numFmtId="0" fontId="10" fillId="0" borderId="35" xfId="0" applyFont="1" applyBorder="1" applyAlignment="1">
      <alignment horizontal="center" vertical="top"/>
    </xf>
    <xf numFmtId="0" fontId="10" fillId="0" borderId="47" xfId="0" applyFont="1" applyBorder="1" applyAlignment="1">
      <alignment horizontal="center" vertical="top" wrapText="1"/>
    </xf>
    <xf numFmtId="0" fontId="10" fillId="0" borderId="47" xfId="0" applyFont="1" applyBorder="1" applyAlignment="1">
      <alignment horizontal="center" vertical="top"/>
    </xf>
    <xf numFmtId="0" fontId="4" fillId="0" borderId="48" xfId="0" applyFont="1" applyBorder="1" applyAlignment="1">
      <alignment horizontal="center" vertical="top"/>
    </xf>
    <xf numFmtId="0" fontId="10" fillId="0" borderId="47" xfId="0" applyFont="1" applyBorder="1" applyAlignment="1">
      <alignment horizontal="center" vertical="top" wrapText="1"/>
    </xf>
    <xf numFmtId="0" fontId="10" fillId="0" borderId="47" xfId="0" applyFont="1" applyBorder="1" applyAlignment="1">
      <alignment horizontal="center" vertical="top"/>
    </xf>
    <xf numFmtId="0" fontId="2" fillId="0" borderId="13" xfId="0" applyFont="1" applyBorder="1" applyAlignment="1">
      <alignment horizontal="center" vertical="top" wrapText="1"/>
    </xf>
    <xf numFmtId="0" fontId="2" fillId="0" borderId="13" xfId="0" applyFont="1" applyBorder="1" applyAlignment="1">
      <alignment vertical="top" wrapText="1"/>
    </xf>
    <xf numFmtId="191" fontId="2" fillId="0" borderId="12" xfId="0" applyNumberFormat="1" applyFont="1" applyBorder="1" applyAlignment="1">
      <alignment horizontal="center" vertical="top" wrapText="1"/>
    </xf>
    <xf numFmtId="0" fontId="2" fillId="0" borderId="18" xfId="0" applyFont="1" applyBorder="1" applyAlignment="1">
      <alignment horizontal="center" vertical="top" wrapText="1"/>
    </xf>
    <xf numFmtId="0" fontId="2" fillId="0" borderId="33" xfId="0" applyFont="1" applyBorder="1" applyAlignment="1">
      <alignment horizontal="center" vertical="top"/>
    </xf>
    <xf numFmtId="0" fontId="2" fillId="0" borderId="19" xfId="0" applyFont="1" applyBorder="1" applyAlignment="1">
      <alignment horizontal="center" vertical="top"/>
    </xf>
    <xf numFmtId="0" fontId="2" fillId="0" borderId="13" xfId="0" applyFont="1" applyBorder="1" applyAlignment="1">
      <alignment vertical="top"/>
    </xf>
    <xf numFmtId="0" fontId="2" fillId="0" borderId="31" xfId="0" applyFont="1" applyBorder="1" applyAlignment="1">
      <alignment vertical="top"/>
    </xf>
    <xf numFmtId="0" fontId="2" fillId="0" borderId="20" xfId="0" applyFont="1" applyBorder="1" applyAlignment="1">
      <alignment vertical="top"/>
    </xf>
    <xf numFmtId="0" fontId="2" fillId="0" borderId="32" xfId="0" applyFont="1" applyBorder="1" applyAlignment="1">
      <alignment vertical="top"/>
    </xf>
    <xf numFmtId="0" fontId="2" fillId="0" borderId="22" xfId="0" applyFont="1" applyBorder="1" applyAlignment="1">
      <alignment vertical="top"/>
    </xf>
    <xf numFmtId="0" fontId="2" fillId="0" borderId="57" xfId="0" applyFont="1" applyBorder="1" applyAlignment="1">
      <alignment vertical="top"/>
    </xf>
    <xf numFmtId="0" fontId="2" fillId="0" borderId="21" xfId="0" applyFont="1" applyBorder="1" applyAlignment="1">
      <alignment vertical="top"/>
    </xf>
    <xf numFmtId="0" fontId="2" fillId="0" borderId="76" xfId="0" applyFont="1" applyBorder="1" applyAlignment="1">
      <alignment vertical="top"/>
    </xf>
    <xf numFmtId="0" fontId="2" fillId="0" borderId="28" xfId="0" applyFont="1" applyBorder="1" applyAlignment="1">
      <alignment vertical="top"/>
    </xf>
    <xf numFmtId="0" fontId="2" fillId="0" borderId="47" xfId="0" applyFont="1" applyBorder="1" applyAlignment="1">
      <alignment vertical="top"/>
    </xf>
    <xf numFmtId="0" fontId="10" fillId="0" borderId="40" xfId="0" applyNumberFormat="1" applyFont="1" applyBorder="1" applyAlignment="1">
      <alignment horizontal="center" vertical="top"/>
    </xf>
    <xf numFmtId="0" fontId="2" fillId="0" borderId="25" xfId="0" applyFont="1" applyFill="1" applyBorder="1" applyAlignment="1">
      <alignment vertical="top"/>
    </xf>
    <xf numFmtId="0" fontId="2" fillId="0" borderId="49" xfId="0" applyFont="1" applyFill="1" applyBorder="1" applyAlignment="1">
      <alignment vertical="top"/>
    </xf>
    <xf numFmtId="0" fontId="2" fillId="0" borderId="26" xfId="0" applyFont="1" applyFill="1" applyBorder="1" applyAlignment="1">
      <alignment vertical="top"/>
    </xf>
    <xf numFmtId="0" fontId="2" fillId="0" borderId="32" xfId="0" applyFont="1" applyFill="1" applyBorder="1" applyAlignment="1">
      <alignment vertical="top"/>
    </xf>
    <xf numFmtId="0" fontId="2" fillId="0" borderId="33" xfId="0" applyFont="1" applyFill="1" applyBorder="1" applyAlignment="1">
      <alignment vertical="top"/>
    </xf>
    <xf numFmtId="0" fontId="2" fillId="0" borderId="33" xfId="0" applyFont="1" applyBorder="1" applyAlignment="1">
      <alignment vertical="top"/>
    </xf>
    <xf numFmtId="0" fontId="2" fillId="0" borderId="19" xfId="0" applyFont="1" applyBorder="1" applyAlignment="1">
      <alignment vertical="top"/>
    </xf>
    <xf numFmtId="0" fontId="2" fillId="0" borderId="0" xfId="0" applyFont="1" applyBorder="1" applyAlignment="1">
      <alignment vertical="top"/>
    </xf>
    <xf numFmtId="0" fontId="10" fillId="0" borderId="40" xfId="0" applyFont="1" applyBorder="1" applyAlignment="1">
      <alignment horizontal="center" vertical="top" wrapText="1"/>
    </xf>
    <xf numFmtId="0" fontId="10" fillId="0" borderId="40" xfId="0" applyFont="1" applyBorder="1" applyAlignment="1">
      <alignment horizontal="center" vertical="top"/>
    </xf>
    <xf numFmtId="0" fontId="2" fillId="35" borderId="13" xfId="0" applyFont="1" applyFill="1" applyBorder="1" applyAlignment="1">
      <alignment vertical="top" wrapText="1"/>
    </xf>
    <xf numFmtId="0" fontId="13" fillId="35" borderId="13" xfId="0" applyFont="1" applyFill="1" applyBorder="1" applyAlignment="1">
      <alignment horizontal="center" vertical="top" wrapText="1"/>
    </xf>
    <xf numFmtId="0" fontId="4" fillId="0" borderId="20" xfId="0" applyFont="1" applyBorder="1" applyAlignment="1">
      <alignment vertical="top"/>
    </xf>
    <xf numFmtId="0" fontId="13" fillId="35" borderId="25" xfId="0" applyFont="1" applyFill="1" applyBorder="1" applyAlignment="1">
      <alignment horizontal="center" vertical="top"/>
    </xf>
    <xf numFmtId="0" fontId="10" fillId="35" borderId="25" xfId="0" applyFont="1" applyFill="1" applyBorder="1" applyAlignment="1">
      <alignment horizontal="center" vertical="top"/>
    </xf>
    <xf numFmtId="0" fontId="10" fillId="0" borderId="25" xfId="0" applyFont="1" applyBorder="1" applyAlignment="1">
      <alignment horizontal="center" vertical="top"/>
    </xf>
    <xf numFmtId="0" fontId="10" fillId="0" borderId="49" xfId="0" applyFont="1" applyBorder="1" applyAlignment="1">
      <alignment horizontal="center" vertical="top"/>
    </xf>
    <xf numFmtId="0" fontId="10" fillId="0" borderId="26" xfId="0" applyFont="1" applyBorder="1" applyAlignment="1">
      <alignment horizontal="center" vertical="top"/>
    </xf>
    <xf numFmtId="0" fontId="13" fillId="0" borderId="13" xfId="0" applyFont="1" applyBorder="1" applyAlignment="1">
      <alignment vertical="top" wrapText="1"/>
    </xf>
    <xf numFmtId="0" fontId="13" fillId="0" borderId="25" xfId="0" applyFont="1" applyBorder="1" applyAlignment="1">
      <alignment horizontal="center" vertical="top"/>
    </xf>
    <xf numFmtId="0" fontId="10" fillId="0" borderId="25" xfId="0" applyFont="1" applyFill="1" applyBorder="1" applyAlignment="1">
      <alignment horizontal="center" vertical="top"/>
    </xf>
    <xf numFmtId="0" fontId="13" fillId="0" borderId="12" xfId="0" applyFont="1" applyFill="1" applyBorder="1" applyAlignment="1">
      <alignment horizontal="center" vertical="top"/>
    </xf>
    <xf numFmtId="0" fontId="10" fillId="0" borderId="12" xfId="0" applyFont="1" applyFill="1" applyBorder="1" applyAlignment="1">
      <alignment horizontal="center" vertical="top"/>
    </xf>
    <xf numFmtId="0" fontId="10" fillId="0" borderId="32" xfId="0" applyFont="1" applyFill="1" applyBorder="1" applyAlignment="1">
      <alignment horizontal="center" vertical="top"/>
    </xf>
    <xf numFmtId="0" fontId="10" fillId="0" borderId="22" xfId="0" applyFont="1" applyFill="1" applyBorder="1" applyAlignment="1">
      <alignment horizontal="center" vertical="top"/>
    </xf>
    <xf numFmtId="0" fontId="10" fillId="0" borderId="18" xfId="0" applyFont="1" applyBorder="1" applyAlignment="1">
      <alignment horizontal="center" vertical="top"/>
    </xf>
    <xf numFmtId="0" fontId="10" fillId="0" borderId="18" xfId="0" applyFont="1" applyFill="1" applyBorder="1" applyAlignment="1">
      <alignment horizontal="center" vertical="top"/>
    </xf>
    <xf numFmtId="0" fontId="10" fillId="0" borderId="33" xfId="0" applyFont="1" applyBorder="1" applyAlignment="1">
      <alignment horizontal="center" vertical="top"/>
    </xf>
    <xf numFmtId="0" fontId="10" fillId="0" borderId="19" xfId="0" applyFont="1" applyBorder="1" applyAlignment="1">
      <alignment horizontal="center" vertical="top"/>
    </xf>
    <xf numFmtId="0" fontId="10" fillId="0" borderId="12" xfId="0" applyFont="1" applyBorder="1" applyAlignment="1">
      <alignment horizontal="center" vertical="top"/>
    </xf>
    <xf numFmtId="0" fontId="10" fillId="0" borderId="32" xfId="0" applyFont="1" applyBorder="1" applyAlignment="1">
      <alignment horizontal="center" vertical="top"/>
    </xf>
    <xf numFmtId="0" fontId="10" fillId="0" borderId="22" xfId="0" applyFont="1" applyBorder="1" applyAlignment="1">
      <alignment horizontal="center" vertical="top"/>
    </xf>
    <xf numFmtId="0" fontId="10" fillId="0" borderId="0" xfId="0" applyFont="1" applyBorder="1" applyAlignment="1">
      <alignment horizontal="center" vertical="top"/>
    </xf>
    <xf numFmtId="0" fontId="4" fillId="0" borderId="48" xfId="0" applyFont="1" applyBorder="1" applyAlignment="1">
      <alignment vertical="top"/>
    </xf>
    <xf numFmtId="0" fontId="10" fillId="0" borderId="47" xfId="0" applyNumberFormat="1" applyFont="1" applyBorder="1" applyAlignment="1">
      <alignment horizontal="center" vertical="top"/>
    </xf>
    <xf numFmtId="0" fontId="13" fillId="33" borderId="13" xfId="0" applyNumberFormat="1" applyFont="1" applyFill="1" applyBorder="1" applyAlignment="1">
      <alignment horizontal="center" vertical="top"/>
    </xf>
    <xf numFmtId="0" fontId="10" fillId="33" borderId="13" xfId="0" applyNumberFormat="1" applyFont="1" applyFill="1" applyBorder="1" applyAlignment="1">
      <alignment horizontal="center" vertical="top"/>
    </xf>
    <xf numFmtId="0" fontId="13" fillId="33" borderId="12" xfId="0" applyNumberFormat="1" applyFont="1" applyFill="1" applyBorder="1" applyAlignment="1">
      <alignment horizontal="center" vertical="top"/>
    </xf>
    <xf numFmtId="0" fontId="10" fillId="33" borderId="12" xfId="0" applyNumberFormat="1" applyFont="1" applyFill="1" applyBorder="1" applyAlignment="1">
      <alignment horizontal="center" vertical="top"/>
    </xf>
    <xf numFmtId="0" fontId="13" fillId="0" borderId="13" xfId="0" applyNumberFormat="1" applyFont="1" applyBorder="1" applyAlignment="1">
      <alignment horizontal="center" vertical="top"/>
    </xf>
    <xf numFmtId="0" fontId="13" fillId="0" borderId="12" xfId="0" applyNumberFormat="1" applyFont="1" applyBorder="1" applyAlignment="1">
      <alignment horizontal="center" vertical="top"/>
    </xf>
    <xf numFmtId="0" fontId="10" fillId="0" borderId="12" xfId="0" applyNumberFormat="1" applyFont="1" applyFill="1" applyBorder="1" applyAlignment="1">
      <alignment horizontal="center" vertical="top"/>
    </xf>
    <xf numFmtId="0" fontId="13" fillId="35" borderId="13" xfId="0" applyNumberFormat="1" applyFont="1" applyFill="1" applyBorder="1" applyAlignment="1">
      <alignment horizontal="center" vertical="top"/>
    </xf>
    <xf numFmtId="0" fontId="10" fillId="35" borderId="13" xfId="0" applyNumberFormat="1" applyFont="1" applyFill="1" applyBorder="1" applyAlignment="1">
      <alignment horizontal="center" vertical="top"/>
    </xf>
    <xf numFmtId="0" fontId="13" fillId="35" borderId="18" xfId="0" applyNumberFormat="1" applyFont="1" applyFill="1" applyBorder="1" applyAlignment="1">
      <alignment horizontal="center" vertical="top"/>
    </xf>
    <xf numFmtId="0" fontId="10" fillId="35" borderId="18" xfId="0" applyNumberFormat="1" applyFont="1" applyFill="1" applyBorder="1" applyAlignment="1">
      <alignment horizontal="center" vertical="top"/>
    </xf>
    <xf numFmtId="0" fontId="10" fillId="0" borderId="0" xfId="0" applyNumberFormat="1" applyFont="1" applyBorder="1" applyAlignment="1">
      <alignment horizontal="center" vertical="top"/>
    </xf>
    <xf numFmtId="0" fontId="2" fillId="0" borderId="34" xfId="0" applyFont="1" applyFill="1" applyBorder="1" applyAlignment="1">
      <alignment horizontal="center" vertical="top" wrapText="1"/>
    </xf>
    <xf numFmtId="0" fontId="2" fillId="0" borderId="34" xfId="0" applyFont="1" applyFill="1" applyBorder="1" applyAlignment="1">
      <alignment horizontal="center" vertical="top"/>
    </xf>
    <xf numFmtId="0" fontId="2" fillId="0" borderId="33" xfId="0" applyFont="1" applyFill="1" applyBorder="1" applyAlignment="1">
      <alignment horizontal="center" vertical="top"/>
    </xf>
    <xf numFmtId="0" fontId="2" fillId="0" borderId="19" xfId="0" applyFont="1" applyFill="1" applyBorder="1" applyAlignment="1">
      <alignment horizontal="center" vertical="top"/>
    </xf>
    <xf numFmtId="0" fontId="2" fillId="39" borderId="13" xfId="0" applyFont="1" applyFill="1" applyBorder="1" applyAlignment="1">
      <alignment horizontal="center" vertical="top"/>
    </xf>
    <xf numFmtId="0" fontId="2" fillId="39" borderId="31" xfId="0" applyFont="1" applyFill="1" applyBorder="1" applyAlignment="1">
      <alignment horizontal="center" vertical="top"/>
    </xf>
    <xf numFmtId="0" fontId="2" fillId="39" borderId="20" xfId="0" applyFont="1" applyFill="1" applyBorder="1" applyAlignment="1">
      <alignment horizontal="center" vertical="top"/>
    </xf>
    <xf numFmtId="0" fontId="2" fillId="39" borderId="12" xfId="0" applyFont="1" applyFill="1" applyBorder="1" applyAlignment="1">
      <alignment horizontal="center" vertical="top"/>
    </xf>
    <xf numFmtId="0" fontId="2" fillId="39" borderId="32" xfId="0" applyFont="1" applyFill="1" applyBorder="1" applyAlignment="1">
      <alignment horizontal="center" vertical="top"/>
    </xf>
    <xf numFmtId="0" fontId="2" fillId="39" borderId="22" xfId="0" applyFont="1" applyFill="1" applyBorder="1" applyAlignment="1">
      <alignment horizontal="center" vertical="top"/>
    </xf>
    <xf numFmtId="9" fontId="2" fillId="0" borderId="12" xfId="0" applyNumberFormat="1" applyFont="1" applyFill="1" applyBorder="1" applyAlignment="1">
      <alignment horizontal="center" vertical="center" wrapText="1"/>
    </xf>
    <xf numFmtId="0" fontId="2" fillId="37" borderId="13" xfId="0" applyNumberFormat="1" applyFont="1" applyFill="1" applyBorder="1" applyAlignment="1">
      <alignment horizontal="center" vertical="center" wrapText="1"/>
    </xf>
    <xf numFmtId="0" fontId="3" fillId="37" borderId="10" xfId="0" applyFont="1" applyFill="1" applyBorder="1" applyAlignment="1">
      <alignment vertical="top" wrapText="1"/>
    </xf>
    <xf numFmtId="0" fontId="2" fillId="37" borderId="12" xfId="0" applyNumberFormat="1" applyFont="1" applyFill="1" applyBorder="1" applyAlignment="1">
      <alignment horizontal="center" vertical="center" wrapText="1"/>
    </xf>
    <xf numFmtId="0" fontId="2" fillId="37" borderId="12" xfId="0" applyFont="1" applyFill="1" applyBorder="1" applyAlignment="1">
      <alignment horizontal="center" vertical="center" wrapText="1"/>
    </xf>
    <xf numFmtId="0" fontId="2" fillId="37" borderId="18" xfId="0" applyNumberFormat="1" applyFont="1" applyFill="1" applyBorder="1" applyAlignment="1">
      <alignment horizontal="center" vertical="center" wrapText="1"/>
    </xf>
    <xf numFmtId="0" fontId="4" fillId="37" borderId="12" xfId="0" applyFont="1" applyFill="1" applyBorder="1" applyAlignment="1">
      <alignment horizontal="center" vertical="center" wrapText="1"/>
    </xf>
    <xf numFmtId="0" fontId="2" fillId="0" borderId="27" xfId="0" applyFont="1" applyFill="1" applyBorder="1" applyAlignment="1">
      <alignment horizontal="center" vertical="top"/>
    </xf>
    <xf numFmtId="0" fontId="79" fillId="36" borderId="14" xfId="0" applyFont="1" applyFill="1" applyBorder="1" applyAlignment="1">
      <alignment vertical="top" wrapText="1"/>
    </xf>
    <xf numFmtId="0" fontId="79" fillId="36" borderId="51" xfId="0" applyFont="1" applyFill="1" applyBorder="1" applyAlignment="1">
      <alignment horizontal="center" vertical="center" wrapText="1"/>
    </xf>
    <xf numFmtId="0" fontId="80" fillId="36" borderId="10" xfId="0" applyFont="1" applyFill="1" applyBorder="1" applyAlignment="1">
      <alignment vertical="top" wrapText="1"/>
    </xf>
    <xf numFmtId="0" fontId="79" fillId="36" borderId="12" xfId="0" applyFont="1" applyFill="1" applyBorder="1" applyAlignment="1">
      <alignment horizontal="center" vertical="center" wrapText="1"/>
    </xf>
    <xf numFmtId="0" fontId="80" fillId="36" borderId="15" xfId="0" applyFont="1" applyFill="1" applyBorder="1" applyAlignment="1">
      <alignment vertical="top" wrapText="1"/>
    </xf>
    <xf numFmtId="0" fontId="79" fillId="36" borderId="25" xfId="0" applyFont="1" applyFill="1" applyBorder="1" applyAlignment="1">
      <alignment horizontal="center" vertical="center" wrapText="1"/>
    </xf>
    <xf numFmtId="0" fontId="79" fillId="36" borderId="14" xfId="0" applyFont="1" applyFill="1" applyBorder="1" applyAlignment="1">
      <alignment horizontal="left" vertical="top" wrapText="1"/>
    </xf>
    <xf numFmtId="0" fontId="79" fillId="36" borderId="13" xfId="0" applyFont="1" applyFill="1" applyBorder="1" applyAlignment="1">
      <alignment horizontal="center" vertical="center" wrapText="1"/>
    </xf>
    <xf numFmtId="0" fontId="80" fillId="36" borderId="10" xfId="0" applyFont="1" applyFill="1" applyBorder="1" applyAlignment="1">
      <alignment horizontal="left" vertical="top" wrapText="1"/>
    </xf>
    <xf numFmtId="0" fontId="80" fillId="36" borderId="11" xfId="0" applyFont="1" applyFill="1" applyBorder="1" applyAlignment="1">
      <alignment horizontal="left" vertical="top" wrapText="1"/>
    </xf>
    <xf numFmtId="0" fontId="79" fillId="0" borderId="14" xfId="0" applyFont="1" applyBorder="1" applyAlignment="1">
      <alignment horizontal="left" vertical="top" wrapText="1"/>
    </xf>
    <xf numFmtId="0" fontId="80" fillId="0" borderId="10" xfId="0" applyFont="1" applyBorder="1" applyAlignment="1">
      <alignment horizontal="left" vertical="top" wrapText="1"/>
    </xf>
    <xf numFmtId="0" fontId="80" fillId="0" borderId="11" xfId="0" applyFont="1" applyBorder="1" applyAlignment="1">
      <alignment horizontal="left" vertical="top" wrapText="1"/>
    </xf>
    <xf numFmtId="0" fontId="6" fillId="0" borderId="17" xfId="0" applyFont="1" applyBorder="1" applyAlignment="1">
      <alignment wrapText="1"/>
    </xf>
    <xf numFmtId="0" fontId="2" fillId="0" borderId="13" xfId="0" applyFont="1" applyBorder="1" applyAlignment="1">
      <alignment horizontal="center" vertical="center"/>
    </xf>
    <xf numFmtId="0" fontId="10" fillId="0" borderId="20" xfId="0" applyFont="1" applyBorder="1" applyAlignment="1">
      <alignment horizontal="center" vertical="center"/>
    </xf>
    <xf numFmtId="0" fontId="10" fillId="0" borderId="22" xfId="0" applyFont="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Border="1" applyAlignment="1">
      <alignment horizontal="center" vertical="center"/>
    </xf>
    <xf numFmtId="0" fontId="10" fillId="0" borderId="19" xfId="0" applyFont="1" applyFill="1" applyBorder="1" applyAlignment="1">
      <alignment horizontal="center" vertical="center"/>
    </xf>
    <xf numFmtId="0" fontId="2" fillId="0" borderId="17" xfId="0" applyFont="1" applyBorder="1" applyAlignment="1">
      <alignment horizontal="left" vertical="top" wrapText="1"/>
    </xf>
    <xf numFmtId="0" fontId="2" fillId="0" borderId="12" xfId="0" applyNumberFormat="1" applyFont="1" applyBorder="1" applyAlignment="1">
      <alignment horizontal="center" vertical="center" wrapText="1"/>
    </xf>
    <xf numFmtId="0" fontId="4" fillId="0" borderId="18" xfId="0" applyFont="1" applyBorder="1" applyAlignment="1">
      <alignment horizontal="center" vertical="center" textRotation="90" wrapText="1"/>
    </xf>
    <xf numFmtId="0" fontId="2" fillId="0" borderId="19" xfId="0" applyFont="1" applyBorder="1" applyAlignment="1">
      <alignment horizontal="center" vertical="center" wrapText="1"/>
    </xf>
    <xf numFmtId="0" fontId="2" fillId="39" borderId="14" xfId="0" applyFont="1" applyFill="1" applyBorder="1" applyAlignment="1">
      <alignment horizontal="left" vertical="top" wrapText="1"/>
    </xf>
    <xf numFmtId="0" fontId="2" fillId="39" borderId="13" xfId="0" applyFont="1" applyFill="1" applyBorder="1" applyAlignment="1">
      <alignment horizontal="center" vertical="center" wrapText="1"/>
    </xf>
    <xf numFmtId="0" fontId="3" fillId="39" borderId="11" xfId="0" applyFont="1" applyFill="1" applyBorder="1" applyAlignment="1">
      <alignment horizontal="left" vertical="top" wrapText="1"/>
    </xf>
    <xf numFmtId="0" fontId="2" fillId="39" borderId="18" xfId="0" applyFont="1" applyFill="1" applyBorder="1" applyAlignment="1">
      <alignment horizontal="center" vertical="center" wrapText="1"/>
    </xf>
    <xf numFmtId="9" fontId="2" fillId="39" borderId="18" xfId="0" applyNumberFormat="1" applyFont="1" applyFill="1" applyBorder="1" applyAlignment="1">
      <alignment horizontal="center" vertical="center" wrapText="1"/>
    </xf>
    <xf numFmtId="0" fontId="2" fillId="38" borderId="13" xfId="0" applyFont="1" applyFill="1" applyBorder="1" applyAlignment="1">
      <alignment horizontal="center" vertical="center" wrapText="1"/>
    </xf>
    <xf numFmtId="0" fontId="3" fillId="38" borderId="38" xfId="0" applyFont="1" applyFill="1" applyBorder="1" applyAlignment="1">
      <alignment horizontal="left" vertical="top" wrapText="1"/>
    </xf>
    <xf numFmtId="0" fontId="2" fillId="38" borderId="27" xfId="0" applyFont="1" applyFill="1" applyBorder="1" applyAlignment="1">
      <alignment horizontal="center" vertical="center" wrapText="1"/>
    </xf>
    <xf numFmtId="0" fontId="2" fillId="38" borderId="18" xfId="0" applyFont="1" applyFill="1" applyBorder="1" applyAlignment="1">
      <alignment horizontal="center" vertical="center" wrapText="1"/>
    </xf>
    <xf numFmtId="9" fontId="2" fillId="38" borderId="18" xfId="0" applyNumberFormat="1" applyFont="1" applyFill="1" applyBorder="1" applyAlignment="1">
      <alignment horizontal="center" vertical="center" wrapText="1"/>
    </xf>
    <xf numFmtId="0" fontId="3" fillId="0" borderId="38" xfId="0" applyFont="1" applyFill="1" applyBorder="1" applyAlignment="1">
      <alignment horizontal="left" vertical="top" wrapText="1"/>
    </xf>
    <xf numFmtId="0" fontId="2" fillId="35" borderId="14" xfId="0" applyNumberFormat="1" applyFont="1" applyFill="1" applyBorder="1" applyAlignment="1">
      <alignment horizontal="left" vertical="top" wrapText="1"/>
    </xf>
    <xf numFmtId="0" fontId="13" fillId="35" borderId="13" xfId="0" applyFont="1" applyFill="1" applyBorder="1" applyAlignment="1">
      <alignment horizontal="center" vertical="center" wrapText="1"/>
    </xf>
    <xf numFmtId="0" fontId="2" fillId="39" borderId="13" xfId="0" applyFont="1" applyFill="1" applyBorder="1" applyAlignment="1">
      <alignment horizontal="center" vertical="center"/>
    </xf>
    <xf numFmtId="0" fontId="3" fillId="35" borderId="11" xfId="0" applyNumberFormat="1" applyFont="1" applyFill="1" applyBorder="1" applyAlignment="1">
      <alignment horizontal="left" vertical="top" wrapText="1"/>
    </xf>
    <xf numFmtId="0" fontId="2" fillId="39" borderId="18" xfId="0" applyFont="1" applyFill="1" applyBorder="1" applyAlignment="1">
      <alignment horizontal="center" vertical="center"/>
    </xf>
    <xf numFmtId="0" fontId="3" fillId="35" borderId="11" xfId="0" applyNumberFormat="1" applyFont="1" applyFill="1" applyBorder="1" applyAlignment="1">
      <alignment horizontal="left" vertical="top" wrapText="1"/>
    </xf>
    <xf numFmtId="0" fontId="3" fillId="0" borderId="0" xfId="0" applyNumberFormat="1" applyFont="1" applyFill="1" applyBorder="1" applyAlignment="1">
      <alignment horizontal="left" vertical="top" wrapText="1"/>
    </xf>
    <xf numFmtId="0" fontId="10" fillId="0" borderId="13" xfId="0" applyFont="1" applyBorder="1" applyAlignment="1">
      <alignment horizontal="center" vertical="center"/>
    </xf>
    <xf numFmtId="0" fontId="10" fillId="0" borderId="20" xfId="0" applyFont="1" applyBorder="1" applyAlignment="1">
      <alignment horizontal="center" vertical="center"/>
    </xf>
    <xf numFmtId="0" fontId="10" fillId="0" borderId="22" xfId="0" applyFont="1" applyBorder="1" applyAlignment="1">
      <alignment horizontal="center" vertical="center"/>
    </xf>
    <xf numFmtId="0" fontId="10" fillId="0" borderId="18" xfId="0" applyFont="1" applyBorder="1" applyAlignment="1">
      <alignment horizontal="center" vertical="center"/>
    </xf>
    <xf numFmtId="0" fontId="2" fillId="0" borderId="18" xfId="0" applyFont="1" applyBorder="1" applyAlignment="1">
      <alignment horizontal="center" vertical="center"/>
    </xf>
    <xf numFmtId="0" fontId="10" fillId="0" borderId="19" xfId="0" applyFont="1" applyBorder="1" applyAlignment="1">
      <alignment horizontal="center" vertical="center"/>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2" fillId="38"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6" fillId="0" borderId="16" xfId="0" applyFont="1" applyFill="1" applyBorder="1" applyAlignment="1">
      <alignment vertical="top" wrapText="1"/>
    </xf>
    <xf numFmtId="0" fontId="6" fillId="0" borderId="0" xfId="0" applyFont="1" applyFill="1" applyBorder="1" applyAlignment="1">
      <alignment/>
    </xf>
    <xf numFmtId="0" fontId="13" fillId="0" borderId="13" xfId="0" applyFont="1" applyBorder="1" applyAlignment="1">
      <alignment horizontal="center" vertical="center"/>
    </xf>
    <xf numFmtId="0" fontId="3" fillId="0" borderId="15" xfId="0" applyFont="1" applyBorder="1" applyAlignment="1">
      <alignment horizontal="left" vertical="top"/>
    </xf>
    <xf numFmtId="0" fontId="13" fillId="0" borderId="0" xfId="0" applyFont="1" applyFill="1" applyBorder="1" applyAlignment="1">
      <alignment horizontal="center" vertical="center"/>
    </xf>
    <xf numFmtId="0" fontId="3" fillId="0" borderId="14" xfId="0" applyFont="1" applyBorder="1" applyAlignment="1">
      <alignment horizontal="left" vertical="top" wrapText="1"/>
    </xf>
    <xf numFmtId="0" fontId="2" fillId="0" borderId="12" xfId="0" applyNumberFormat="1" applyFont="1" applyBorder="1" applyAlignment="1">
      <alignment horizontal="center" vertical="center"/>
    </xf>
    <xf numFmtId="0" fontId="3" fillId="0" borderId="15" xfId="0" applyFont="1" applyFill="1" applyBorder="1" applyAlignment="1">
      <alignment horizontal="left" vertical="top" wrapText="1"/>
    </xf>
    <xf numFmtId="0" fontId="2" fillId="37" borderId="12" xfId="0" applyFont="1" applyFill="1" applyBorder="1" applyAlignment="1">
      <alignment horizontal="center" vertical="center"/>
    </xf>
    <xf numFmtId="0" fontId="2" fillId="37" borderId="18" xfId="0" applyFont="1" applyFill="1" applyBorder="1" applyAlignment="1">
      <alignment horizontal="center" vertical="center"/>
    </xf>
    <xf numFmtId="0" fontId="2" fillId="0" borderId="77" xfId="0" applyFont="1" applyFill="1" applyBorder="1" applyAlignment="1">
      <alignment horizontal="left" vertical="top" wrapText="1"/>
    </xf>
    <xf numFmtId="0" fontId="2" fillId="38" borderId="14" xfId="0" applyFont="1" applyFill="1" applyBorder="1" applyAlignment="1">
      <alignment horizontal="left" vertical="top" wrapText="1"/>
    </xf>
    <xf numFmtId="0" fontId="2" fillId="38" borderId="13" xfId="0" applyFont="1" applyFill="1" applyBorder="1" applyAlignment="1">
      <alignment horizontal="center" vertical="center"/>
    </xf>
    <xf numFmtId="0" fontId="3" fillId="38" borderId="10" xfId="0" applyFont="1" applyFill="1" applyBorder="1" applyAlignment="1">
      <alignment horizontal="left" vertical="top" wrapText="1"/>
    </xf>
    <xf numFmtId="0" fontId="2" fillId="38" borderId="12" xfId="0" applyFont="1" applyFill="1" applyBorder="1" applyAlignment="1">
      <alignment horizontal="center" vertical="center"/>
    </xf>
    <xf numFmtId="0" fontId="3" fillId="38" borderId="11" xfId="0" applyFont="1" applyFill="1" applyBorder="1" applyAlignment="1">
      <alignment horizontal="left" vertical="top" wrapText="1"/>
    </xf>
    <xf numFmtId="0" fontId="2" fillId="38" borderId="24" xfId="0" applyFont="1" applyFill="1" applyBorder="1" applyAlignment="1">
      <alignment horizontal="center" vertical="center"/>
    </xf>
    <xf numFmtId="0" fontId="2" fillId="38" borderId="18" xfId="0" applyFont="1" applyFill="1" applyBorder="1" applyAlignment="1">
      <alignment horizontal="center" vertical="center"/>
    </xf>
    <xf numFmtId="0" fontId="2" fillId="0" borderId="42" xfId="0" applyFont="1" applyBorder="1" applyAlignment="1">
      <alignment horizontal="center" vertical="center" wrapText="1"/>
    </xf>
    <xf numFmtId="0" fontId="2" fillId="0" borderId="81" xfId="0" applyFont="1" applyBorder="1" applyAlignment="1">
      <alignment horizontal="center" vertical="center" wrapText="1"/>
    </xf>
    <xf numFmtId="0" fontId="3" fillId="0" borderId="23" xfId="0" applyFont="1" applyBorder="1" applyAlignment="1">
      <alignment horizontal="left" vertical="top"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3" fillId="0" borderId="15" xfId="0" applyFont="1" applyBorder="1" applyAlignment="1">
      <alignment horizontal="left" vertical="top"/>
    </xf>
    <xf numFmtId="0" fontId="3" fillId="0" borderId="0" xfId="0" applyFont="1" applyAlignment="1">
      <alignment horizontal="left" vertical="top"/>
    </xf>
    <xf numFmtId="0" fontId="2" fillId="0" borderId="23" xfId="0" applyFont="1" applyFill="1" applyBorder="1" applyAlignment="1">
      <alignment horizontal="left" vertical="top" wrapText="1"/>
    </xf>
    <xf numFmtId="0" fontId="2" fillId="0" borderId="26" xfId="0" applyFont="1" applyFill="1" applyBorder="1" applyAlignment="1">
      <alignment horizontal="center" vertical="center"/>
    </xf>
    <xf numFmtId="0" fontId="2" fillId="0" borderId="10" xfId="0" applyFont="1" applyFill="1" applyBorder="1" applyAlignment="1">
      <alignment horizontal="left" vertical="top" wrapText="1"/>
    </xf>
    <xf numFmtId="0" fontId="2" fillId="0" borderId="11" xfId="0" applyFont="1" applyFill="1" applyBorder="1" applyAlignment="1">
      <alignment vertical="top"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8" xfId="0" applyFont="1" applyFill="1" applyBorder="1" applyAlignment="1">
      <alignment horizontal="left" vertical="top"/>
    </xf>
    <xf numFmtId="0" fontId="10" fillId="0" borderId="13"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19" xfId="0" applyFont="1" applyFill="1" applyBorder="1" applyAlignment="1">
      <alignment horizontal="center" vertical="center"/>
    </xf>
    <xf numFmtId="0" fontId="19" fillId="0" borderId="12" xfId="0" applyFont="1" applyFill="1" applyBorder="1" applyAlignment="1">
      <alignment vertical="center" wrapText="1"/>
    </xf>
    <xf numFmtId="0" fontId="19" fillId="0" borderId="54" xfId="0" applyFont="1" applyFill="1" applyBorder="1" applyAlignment="1">
      <alignment vertical="center" wrapText="1"/>
    </xf>
    <xf numFmtId="0" fontId="13" fillId="0" borderId="12" xfId="0" applyFont="1" applyFill="1" applyBorder="1" applyAlignment="1">
      <alignment horizontal="center" vertical="center" wrapText="1"/>
    </xf>
    <xf numFmtId="0" fontId="2" fillId="0" borderId="0" xfId="0" applyFont="1" applyAlignment="1">
      <alignment horizontal="center" vertical="center"/>
    </xf>
    <xf numFmtId="49" fontId="2" fillId="0" borderId="12" xfId="0" applyNumberFormat="1" applyFont="1" applyBorder="1" applyAlignment="1">
      <alignment horizontal="center" vertical="center"/>
    </xf>
    <xf numFmtId="0" fontId="2" fillId="0" borderId="24" xfId="0" applyFont="1" applyBorder="1" applyAlignment="1">
      <alignment horizontal="center" vertical="center" wrapText="1"/>
    </xf>
    <xf numFmtId="0" fontId="2" fillId="0" borderId="0" xfId="0" applyFont="1" applyAlignment="1">
      <alignment horizontal="center" vertical="center" wrapText="1"/>
    </xf>
    <xf numFmtId="177" fontId="2" fillId="0" borderId="24" xfId="0" applyNumberFormat="1" applyFont="1" applyFill="1" applyBorder="1" applyAlignment="1">
      <alignment horizontal="center" vertical="center"/>
    </xf>
    <xf numFmtId="177" fontId="2" fillId="0" borderId="18" xfId="0" applyNumberFormat="1" applyFont="1" applyBorder="1" applyAlignment="1">
      <alignment horizontal="center" vertical="center"/>
    </xf>
    <xf numFmtId="177" fontId="2" fillId="0" borderId="24" xfId="0" applyNumberFormat="1" applyFont="1" applyBorder="1" applyAlignment="1">
      <alignment horizontal="center" vertical="center"/>
    </xf>
    <xf numFmtId="177" fontId="2" fillId="0" borderId="21" xfId="0" applyNumberFormat="1" applyFont="1" applyBorder="1" applyAlignment="1">
      <alignment horizontal="center" vertical="center"/>
    </xf>
    <xf numFmtId="0" fontId="3" fillId="0" borderId="40" xfId="0" applyFont="1" applyFill="1" applyBorder="1" applyAlignment="1">
      <alignment horizontal="left" vertical="top" wrapText="1"/>
    </xf>
    <xf numFmtId="0" fontId="2" fillId="0" borderId="40" xfId="0" applyFont="1" applyFill="1" applyBorder="1" applyAlignment="1">
      <alignment horizontal="center" vertical="center" wrapText="1"/>
    </xf>
    <xf numFmtId="0" fontId="2" fillId="0" borderId="40" xfId="0" applyFont="1" applyFill="1" applyBorder="1" applyAlignment="1">
      <alignment horizontal="center" vertical="center"/>
    </xf>
    <xf numFmtId="0" fontId="2" fillId="36" borderId="14" xfId="0" applyFont="1" applyFill="1" applyBorder="1" applyAlignment="1">
      <alignment horizontal="left" vertical="top" wrapText="1"/>
    </xf>
    <xf numFmtId="0" fontId="2" fillId="36" borderId="13" xfId="0" applyFont="1" applyFill="1" applyBorder="1" applyAlignment="1">
      <alignment horizontal="center" vertical="center"/>
    </xf>
    <xf numFmtId="0" fontId="3" fillId="36" borderId="10" xfId="0" applyFont="1" applyFill="1" applyBorder="1" applyAlignment="1">
      <alignment horizontal="left" vertical="top" wrapText="1"/>
    </xf>
    <xf numFmtId="0" fontId="2" fillId="36" borderId="12" xfId="0" applyFont="1" applyFill="1" applyBorder="1" applyAlignment="1">
      <alignment horizontal="center" vertical="center"/>
    </xf>
    <xf numFmtId="0" fontId="2" fillId="36" borderId="18" xfId="0" applyFont="1" applyFill="1" applyBorder="1" applyAlignment="1">
      <alignment horizontal="center" vertical="center"/>
    </xf>
    <xf numFmtId="177" fontId="4" fillId="0" borderId="18" xfId="0" applyNumberFormat="1" applyFont="1" applyBorder="1" applyAlignment="1">
      <alignment horizontal="center" vertical="center"/>
    </xf>
    <xf numFmtId="177" fontId="4" fillId="0" borderId="19" xfId="0" applyNumberFormat="1" applyFont="1" applyBorder="1" applyAlignment="1">
      <alignment horizontal="center" vertical="center"/>
    </xf>
    <xf numFmtId="0" fontId="2" fillId="33" borderId="38" xfId="0" applyFont="1" applyFill="1" applyBorder="1" applyAlignment="1">
      <alignment horizontal="left" vertical="top" wrapText="1"/>
    </xf>
    <xf numFmtId="177" fontId="2" fillId="0" borderId="18" xfId="0" applyNumberFormat="1" applyFont="1" applyFill="1" applyBorder="1" applyAlignment="1">
      <alignment horizontal="center" vertical="center"/>
    </xf>
    <xf numFmtId="0" fontId="3" fillId="33" borderId="0" xfId="0" applyFont="1" applyFill="1" applyBorder="1" applyAlignment="1">
      <alignment horizontal="left" vertical="top" wrapText="1"/>
    </xf>
    <xf numFmtId="0" fontId="6" fillId="0" borderId="17" xfId="0" applyFont="1" applyBorder="1" applyAlignment="1">
      <alignment vertical="top" wrapText="1"/>
    </xf>
    <xf numFmtId="0" fontId="10" fillId="0" borderId="26" xfId="0" applyFont="1" applyBorder="1" applyAlignment="1">
      <alignment horizontal="center" vertical="center"/>
    </xf>
    <xf numFmtId="0" fontId="3" fillId="38" borderId="23" xfId="0" applyFont="1" applyFill="1" applyBorder="1" applyAlignment="1">
      <alignment horizontal="left" vertical="top" wrapText="1"/>
    </xf>
    <xf numFmtId="0" fontId="3" fillId="38" borderId="39" xfId="0" applyFont="1" applyFill="1" applyBorder="1" applyAlignment="1">
      <alignment horizontal="left" vertical="top" wrapText="1"/>
    </xf>
    <xf numFmtId="0" fontId="3" fillId="0" borderId="10" xfId="0" applyFont="1" applyBorder="1" applyAlignment="1">
      <alignment/>
    </xf>
    <xf numFmtId="0" fontId="3" fillId="0" borderId="11" xfId="0" applyFont="1" applyBorder="1" applyAlignment="1">
      <alignment/>
    </xf>
    <xf numFmtId="0" fontId="2" fillId="38" borderId="13" xfId="0" applyFont="1" applyFill="1" applyBorder="1" applyAlignment="1">
      <alignment horizontal="left" vertical="top"/>
    </xf>
    <xf numFmtId="0" fontId="2" fillId="0" borderId="13" xfId="0" applyFont="1" applyBorder="1" applyAlignment="1">
      <alignment/>
    </xf>
    <xf numFmtId="0" fontId="2" fillId="0" borderId="20" xfId="0" applyFont="1" applyBorder="1" applyAlignment="1">
      <alignment/>
    </xf>
    <xf numFmtId="0" fontId="3" fillId="38" borderId="15" xfId="0" applyFont="1" applyFill="1" applyBorder="1" applyAlignment="1">
      <alignment horizontal="left" vertical="top"/>
    </xf>
    <xf numFmtId="0" fontId="2" fillId="38" borderId="24" xfId="0" applyFont="1" applyFill="1" applyBorder="1" applyAlignment="1">
      <alignment horizontal="left" vertical="top"/>
    </xf>
    <xf numFmtId="0" fontId="2" fillId="0" borderId="51" xfId="0" applyFont="1" applyBorder="1" applyAlignment="1">
      <alignment horizontal="left" vertical="top"/>
    </xf>
    <xf numFmtId="0" fontId="2" fillId="0" borderId="51" xfId="0" applyFont="1" applyBorder="1" applyAlignment="1">
      <alignment/>
    </xf>
    <xf numFmtId="0" fontId="2" fillId="0" borderId="52" xfId="0" applyFont="1" applyBorder="1" applyAlignment="1">
      <alignment/>
    </xf>
    <xf numFmtId="0" fontId="3" fillId="0" borderId="10" xfId="0" applyFont="1" applyBorder="1" applyAlignment="1">
      <alignment vertical="top"/>
    </xf>
    <xf numFmtId="0" fontId="2" fillId="37" borderId="12" xfId="0" applyFont="1" applyFill="1" applyBorder="1" applyAlignment="1">
      <alignment horizontal="center" vertical="center"/>
    </xf>
    <xf numFmtId="0" fontId="3" fillId="0" borderId="11" xfId="0" applyFont="1" applyBorder="1" applyAlignment="1">
      <alignment wrapText="1"/>
    </xf>
    <xf numFmtId="0" fontId="2" fillId="37" borderId="18" xfId="0" applyFont="1" applyFill="1" applyBorder="1" applyAlignment="1">
      <alignment horizontal="center" vertical="center"/>
    </xf>
    <xf numFmtId="0" fontId="2" fillId="0" borderId="38" xfId="0" applyFont="1" applyBorder="1" applyAlignment="1">
      <alignment horizontal="left" vertical="top" wrapText="1"/>
    </xf>
    <xf numFmtId="9" fontId="2" fillId="0" borderId="18" xfId="0" applyNumberFormat="1" applyFont="1" applyBorder="1" applyAlignment="1">
      <alignment horizontal="center" vertical="center" wrapText="1"/>
    </xf>
    <xf numFmtId="0" fontId="2" fillId="0" borderId="21" xfId="0" applyFont="1" applyBorder="1" applyAlignment="1">
      <alignment horizontal="center" vertical="center" wrapText="1"/>
    </xf>
    <xf numFmtId="0" fontId="2" fillId="38" borderId="51" xfId="0" applyFont="1" applyFill="1" applyBorder="1" applyAlignment="1">
      <alignment vertical="center" textRotation="90" wrapText="1"/>
    </xf>
    <xf numFmtId="0" fontId="37" fillId="38" borderId="13" xfId="0" applyFont="1" applyFill="1" applyBorder="1" applyAlignment="1">
      <alignment horizontal="center" vertical="center" textRotation="90" wrapText="1"/>
    </xf>
    <xf numFmtId="0" fontId="2" fillId="0" borderId="58" xfId="0" applyFont="1" applyBorder="1" applyAlignment="1">
      <alignment horizontal="center" vertical="center" wrapText="1"/>
    </xf>
    <xf numFmtId="0" fontId="2" fillId="38" borderId="38" xfId="0" applyFont="1" applyFill="1" applyBorder="1" applyAlignment="1">
      <alignment horizontal="left" vertical="top" wrapText="1"/>
    </xf>
    <xf numFmtId="0" fontId="3" fillId="0" borderId="0" xfId="0" applyFont="1" applyBorder="1" applyAlignment="1">
      <alignment wrapText="1"/>
    </xf>
    <xf numFmtId="0" fontId="3" fillId="0" borderId="10" xfId="0" applyFont="1" applyBorder="1" applyAlignment="1">
      <alignment horizontal="left" vertical="top"/>
    </xf>
    <xf numFmtId="0" fontId="3" fillId="0" borderId="37" xfId="0" applyFont="1" applyBorder="1" applyAlignment="1">
      <alignment/>
    </xf>
    <xf numFmtId="0" fontId="2" fillId="0" borderId="18" xfId="0" applyFont="1" applyBorder="1" applyAlignment="1">
      <alignment horizontal="center"/>
    </xf>
    <xf numFmtId="0" fontId="2" fillId="0" borderId="34" xfId="0" applyFont="1" applyBorder="1" applyAlignment="1">
      <alignment horizontal="center" vertical="center"/>
    </xf>
    <xf numFmtId="0" fontId="2" fillId="0" borderId="23" xfId="0" applyFont="1" applyBorder="1" applyAlignment="1">
      <alignment vertical="top" wrapText="1"/>
    </xf>
    <xf numFmtId="0" fontId="13" fillId="0" borderId="25" xfId="0" applyFont="1" applyBorder="1" applyAlignment="1">
      <alignment horizontal="center"/>
    </xf>
    <xf numFmtId="0" fontId="2" fillId="0" borderId="25" xfId="0" applyFont="1" applyBorder="1" applyAlignment="1">
      <alignment/>
    </xf>
    <xf numFmtId="0" fontId="2" fillId="0" borderId="26" xfId="0" applyFont="1" applyBorder="1" applyAlignment="1">
      <alignment/>
    </xf>
    <xf numFmtId="0" fontId="2" fillId="0" borderId="10" xfId="0" applyFont="1" applyFill="1" applyBorder="1" applyAlignment="1">
      <alignment/>
    </xf>
    <xf numFmtId="0" fontId="2" fillId="0" borderId="12" xfId="0" applyFont="1" applyFill="1" applyBorder="1" applyAlignment="1">
      <alignment horizontal="center"/>
    </xf>
    <xf numFmtId="0" fontId="2" fillId="0" borderId="11" xfId="0" applyFont="1" applyBorder="1" applyAlignment="1">
      <alignment/>
    </xf>
    <xf numFmtId="0" fontId="2" fillId="0" borderId="14" xfId="0" applyFont="1" applyBorder="1" applyAlignment="1">
      <alignment vertical="top" wrapText="1"/>
    </xf>
    <xf numFmtId="0" fontId="3" fillId="0" borderId="38" xfId="0" applyFont="1" applyBorder="1" applyAlignment="1">
      <alignment vertical="top" wrapText="1"/>
    </xf>
    <xf numFmtId="0" fontId="2" fillId="0" borderId="27" xfId="0" applyFont="1" applyFill="1" applyBorder="1" applyAlignment="1">
      <alignment horizontal="center" vertical="center"/>
    </xf>
    <xf numFmtId="0" fontId="3" fillId="0" borderId="11" xfId="0" applyFont="1" applyBorder="1" applyAlignment="1">
      <alignment wrapText="1"/>
    </xf>
    <xf numFmtId="0" fontId="2" fillId="0" borderId="14" xfId="0" applyFont="1" applyBorder="1" applyAlignment="1">
      <alignment wrapText="1"/>
    </xf>
    <xf numFmtId="0" fontId="13" fillId="0" borderId="13"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3" fillId="0" borderId="10" xfId="0" applyFont="1" applyFill="1" applyBorder="1" applyAlignment="1">
      <alignment/>
    </xf>
    <xf numFmtId="0" fontId="2" fillId="0" borderId="12" xfId="0" applyFont="1" applyFill="1" applyBorder="1" applyAlignment="1">
      <alignment/>
    </xf>
    <xf numFmtId="0" fontId="13" fillId="0" borderId="13" xfId="0" applyFont="1" applyBorder="1" applyAlignment="1">
      <alignment/>
    </xf>
    <xf numFmtId="0" fontId="3" fillId="0" borderId="15" xfId="0" applyFont="1" applyBorder="1" applyAlignment="1">
      <alignment wrapText="1"/>
    </xf>
    <xf numFmtId="0" fontId="2" fillId="0" borderId="0" xfId="0" applyFont="1" applyAlignment="1">
      <alignment vertical="center"/>
    </xf>
    <xf numFmtId="0" fontId="13" fillId="0" borderId="12" xfId="0" applyFont="1" applyFill="1" applyBorder="1" applyAlignment="1">
      <alignment/>
    </xf>
    <xf numFmtId="0" fontId="3" fillId="0" borderId="15" xfId="0" applyFont="1" applyFill="1" applyBorder="1" applyAlignment="1">
      <alignment wrapText="1"/>
    </xf>
    <xf numFmtId="0" fontId="13" fillId="0" borderId="24" xfId="0" applyFont="1" applyFill="1" applyBorder="1" applyAlignment="1">
      <alignment/>
    </xf>
    <xf numFmtId="0" fontId="3" fillId="0" borderId="15" xfId="0" applyFont="1" applyBorder="1" applyAlignment="1">
      <alignment/>
    </xf>
    <xf numFmtId="0" fontId="3" fillId="0" borderId="15" xfId="0" applyFont="1" applyFill="1" applyBorder="1" applyAlignment="1">
      <alignment/>
    </xf>
    <xf numFmtId="0" fontId="3" fillId="0" borderId="10" xfId="0" applyFont="1" applyBorder="1" applyAlignment="1">
      <alignment vertical="top"/>
    </xf>
    <xf numFmtId="0" fontId="3" fillId="0" borderId="15" xfId="0" applyFont="1" applyBorder="1" applyAlignment="1">
      <alignment vertical="top"/>
    </xf>
    <xf numFmtId="0" fontId="2" fillId="0" borderId="13" xfId="0" applyFont="1" applyFill="1" applyBorder="1" applyAlignment="1">
      <alignment horizontal="center"/>
    </xf>
    <xf numFmtId="0" fontId="2" fillId="0" borderId="27" xfId="0" applyFont="1" applyFill="1" applyBorder="1" applyAlignment="1">
      <alignment horizontal="center"/>
    </xf>
    <xf numFmtId="0" fontId="3" fillId="0" borderId="11" xfId="0" applyFont="1" applyFill="1" applyBorder="1" applyAlignment="1">
      <alignment vertical="top"/>
    </xf>
    <xf numFmtId="0" fontId="2" fillId="0" borderId="18" xfId="0" applyFont="1" applyFill="1" applyBorder="1" applyAlignment="1">
      <alignment horizontal="center"/>
    </xf>
    <xf numFmtId="0" fontId="2" fillId="0" borderId="17" xfId="0" applyFont="1" applyBorder="1" applyAlignment="1">
      <alignment wrapText="1"/>
    </xf>
    <xf numFmtId="0" fontId="2" fillId="0" borderId="51" xfId="0" applyFont="1" applyBorder="1" applyAlignment="1">
      <alignment horizontal="center"/>
    </xf>
    <xf numFmtId="0" fontId="2" fillId="0" borderId="51" xfId="0" applyFont="1" applyBorder="1" applyAlignment="1">
      <alignment horizontal="center" vertical="center"/>
    </xf>
    <xf numFmtId="0" fontId="3" fillId="0" borderId="10" xfId="0" applyFont="1" applyBorder="1" applyAlignment="1">
      <alignment wrapText="1"/>
    </xf>
    <xf numFmtId="0" fontId="6" fillId="0" borderId="17" xfId="0" applyFont="1" applyBorder="1" applyAlignment="1">
      <alignment vertical="center" wrapText="1"/>
    </xf>
    <xf numFmtId="0" fontId="2" fillId="0" borderId="19" xfId="0" applyFont="1" applyBorder="1" applyAlignment="1">
      <alignment horizontal="center"/>
    </xf>
    <xf numFmtId="0" fontId="3" fillId="0" borderId="0" xfId="0" applyFont="1" applyBorder="1" applyAlignment="1">
      <alignment/>
    </xf>
    <xf numFmtId="0" fontId="2" fillId="0" borderId="0" xfId="0" applyFont="1" applyBorder="1" applyAlignment="1">
      <alignment horizontal="center"/>
    </xf>
    <xf numFmtId="0" fontId="2" fillId="0" borderId="14" xfId="0" applyFont="1" applyFill="1" applyBorder="1" applyAlignment="1">
      <alignment wrapText="1"/>
    </xf>
    <xf numFmtId="0" fontId="2" fillId="0" borderId="13" xfId="0" applyFont="1" applyFill="1" applyBorder="1" applyAlignment="1">
      <alignment/>
    </xf>
    <xf numFmtId="0" fontId="3" fillId="0" borderId="11" xfId="0" applyFont="1" applyFill="1" applyBorder="1" applyAlignment="1">
      <alignment wrapText="1"/>
    </xf>
    <xf numFmtId="0" fontId="2" fillId="0" borderId="18" xfId="0" applyFont="1" applyFill="1" applyBorder="1" applyAlignment="1">
      <alignment/>
    </xf>
    <xf numFmtId="0" fontId="3" fillId="0" borderId="11" xfId="0" applyFont="1" applyBorder="1" applyAlignment="1">
      <alignment vertical="top"/>
    </xf>
    <xf numFmtId="0" fontId="2" fillId="0" borderId="32" xfId="0" applyFont="1" applyBorder="1" applyAlignment="1">
      <alignment horizontal="center" vertical="center"/>
    </xf>
    <xf numFmtId="0" fontId="3" fillId="0" borderId="39" xfId="0" applyFont="1" applyBorder="1" applyAlignment="1">
      <alignment horizontal="left" vertical="top" wrapText="1"/>
    </xf>
    <xf numFmtId="0" fontId="2" fillId="0" borderId="35" xfId="0" applyFont="1" applyBorder="1" applyAlignment="1">
      <alignment horizontal="center" vertical="center" wrapText="1"/>
    </xf>
    <xf numFmtId="0" fontId="4" fillId="0" borderId="31" xfId="0" applyNumberFormat="1" applyFont="1" applyFill="1" applyBorder="1" applyAlignment="1">
      <alignment vertical="top" wrapText="1"/>
    </xf>
    <xf numFmtId="0" fontId="10" fillId="39" borderId="13" xfId="0" applyNumberFormat="1" applyFont="1" applyFill="1" applyBorder="1" applyAlignment="1">
      <alignment horizontal="center" vertical="top"/>
    </xf>
    <xf numFmtId="0" fontId="10" fillId="39" borderId="31" xfId="0" applyNumberFormat="1" applyFont="1" applyFill="1" applyBorder="1" applyAlignment="1">
      <alignment horizontal="center" vertical="top"/>
    </xf>
    <xf numFmtId="0" fontId="10" fillId="39" borderId="20" xfId="0" applyNumberFormat="1" applyFont="1" applyFill="1" applyBorder="1" applyAlignment="1">
      <alignment horizontal="center" vertical="top"/>
    </xf>
    <xf numFmtId="0" fontId="10" fillId="39" borderId="18" xfId="0" applyNumberFormat="1" applyFont="1" applyFill="1" applyBorder="1" applyAlignment="1">
      <alignment horizontal="center" vertical="top"/>
    </xf>
    <xf numFmtId="0" fontId="10" fillId="39" borderId="19" xfId="0" applyNumberFormat="1" applyFont="1" applyFill="1" applyBorder="1" applyAlignment="1">
      <alignment horizontal="center" vertical="top"/>
    </xf>
    <xf numFmtId="0" fontId="10" fillId="0" borderId="12" xfId="0" applyNumberFormat="1" applyFont="1" applyFill="1" applyBorder="1" applyAlignment="1">
      <alignment horizontal="center" vertical="top" wrapText="1"/>
    </xf>
    <xf numFmtId="0" fontId="10" fillId="0" borderId="24" xfId="0" applyNumberFormat="1" applyFont="1" applyBorder="1" applyAlignment="1">
      <alignment horizontal="center" vertical="top"/>
    </xf>
    <xf numFmtId="0" fontId="2" fillId="39" borderId="13" xfId="0" applyFont="1" applyFill="1" applyBorder="1" applyAlignment="1">
      <alignment vertical="top"/>
    </xf>
    <xf numFmtId="0" fontId="2" fillId="39" borderId="31" xfId="0" applyFont="1" applyFill="1" applyBorder="1" applyAlignment="1">
      <alignment vertical="top"/>
    </xf>
    <xf numFmtId="0" fontId="2" fillId="39" borderId="20" xfId="0" applyFont="1" applyFill="1" applyBorder="1" applyAlignment="1">
      <alignment vertical="top"/>
    </xf>
    <xf numFmtId="0" fontId="2" fillId="39" borderId="12" xfId="0" applyFont="1" applyFill="1" applyBorder="1" applyAlignment="1">
      <alignment vertical="top"/>
    </xf>
    <xf numFmtId="0" fontId="2" fillId="39" borderId="22" xfId="0" applyFont="1" applyFill="1" applyBorder="1" applyAlignment="1">
      <alignment vertical="top"/>
    </xf>
    <xf numFmtId="0" fontId="2" fillId="39" borderId="18" xfId="0" applyFont="1" applyFill="1" applyBorder="1" applyAlignment="1">
      <alignment vertical="top"/>
    </xf>
    <xf numFmtId="0" fontId="2" fillId="39" borderId="19" xfId="0" applyFont="1" applyFill="1" applyBorder="1" applyAlignment="1">
      <alignment vertical="top"/>
    </xf>
    <xf numFmtId="0" fontId="10" fillId="0" borderId="34" xfId="0" applyFont="1" applyFill="1" applyBorder="1" applyAlignment="1">
      <alignment horizontal="center" vertical="top" wrapText="1"/>
    </xf>
    <xf numFmtId="0" fontId="4" fillId="0" borderId="51" xfId="0" applyFont="1" applyFill="1" applyBorder="1" applyAlignment="1">
      <alignment horizontal="center" vertical="top" textRotation="90" wrapText="1"/>
    </xf>
    <xf numFmtId="0" fontId="38" fillId="35" borderId="25" xfId="0" applyFont="1" applyFill="1" applyBorder="1" applyAlignment="1">
      <alignment horizontal="center" vertical="top" textRotation="90" wrapText="1"/>
    </xf>
    <xf numFmtId="0" fontId="2" fillId="39" borderId="13" xfId="0" applyFont="1" applyFill="1" applyBorder="1" applyAlignment="1">
      <alignment vertical="top" wrapText="1"/>
    </xf>
    <xf numFmtId="0" fontId="2" fillId="39" borderId="31" xfId="0" applyFont="1" applyFill="1" applyBorder="1" applyAlignment="1">
      <alignment vertical="top" wrapText="1"/>
    </xf>
    <xf numFmtId="0" fontId="4" fillId="39" borderId="20" xfId="0" applyFont="1" applyFill="1" applyBorder="1" applyAlignment="1">
      <alignment vertical="top"/>
    </xf>
    <xf numFmtId="0" fontId="10" fillId="39" borderId="25" xfId="0" applyFont="1" applyFill="1" applyBorder="1" applyAlignment="1">
      <alignment horizontal="center" vertical="top"/>
    </xf>
    <xf numFmtId="0" fontId="10" fillId="39" borderId="49" xfId="0" applyFont="1" applyFill="1" applyBorder="1" applyAlignment="1">
      <alignment horizontal="center" vertical="top"/>
    </xf>
    <xf numFmtId="0" fontId="10" fillId="39" borderId="26" xfId="0" applyFont="1" applyFill="1" applyBorder="1" applyAlignment="1">
      <alignment horizontal="center" vertical="top"/>
    </xf>
    <xf numFmtId="0" fontId="2" fillId="0" borderId="25" xfId="0" applyFont="1" applyBorder="1" applyAlignment="1">
      <alignment horizontal="center" vertical="top"/>
    </xf>
    <xf numFmtId="0" fontId="15" fillId="39" borderId="13" xfId="0" applyFont="1" applyFill="1" applyBorder="1" applyAlignment="1">
      <alignment horizontal="center" vertical="center"/>
    </xf>
    <xf numFmtId="0" fontId="2" fillId="39" borderId="13" xfId="0" applyFont="1" applyFill="1" applyBorder="1" applyAlignment="1">
      <alignment horizontal="center" vertical="center" wrapText="1"/>
    </xf>
    <xf numFmtId="0" fontId="2" fillId="39" borderId="20" xfId="0" applyFont="1" applyFill="1" applyBorder="1" applyAlignment="1">
      <alignment vertical="center"/>
    </xf>
    <xf numFmtId="0" fontId="13" fillId="39" borderId="18" xfId="0" applyFont="1" applyFill="1" applyBorder="1" applyAlignment="1">
      <alignment horizontal="center" vertical="center"/>
    </xf>
    <xf numFmtId="0" fontId="2" fillId="39" borderId="19" xfId="0" applyFont="1" applyFill="1" applyBorder="1" applyAlignment="1">
      <alignment vertical="center"/>
    </xf>
    <xf numFmtId="0" fontId="15" fillId="39" borderId="13" xfId="0" applyFont="1" applyFill="1" applyBorder="1" applyAlignment="1">
      <alignment horizontal="center" vertical="center" wrapText="1"/>
    </xf>
    <xf numFmtId="0" fontId="2" fillId="39" borderId="14" xfId="0" applyFont="1" applyFill="1" applyBorder="1" applyAlignment="1">
      <alignment horizontal="left" vertical="top" wrapText="1"/>
    </xf>
    <xf numFmtId="0" fontId="13" fillId="39" borderId="13" xfId="0" applyFont="1" applyFill="1" applyBorder="1" applyAlignment="1">
      <alignment horizontal="center" vertical="center"/>
    </xf>
    <xf numFmtId="0" fontId="3" fillId="39" borderId="11" xfId="0" applyFont="1" applyFill="1" applyBorder="1" applyAlignment="1">
      <alignment horizontal="left" vertical="top" wrapText="1"/>
    </xf>
    <xf numFmtId="0" fontId="38" fillId="0" borderId="18" xfId="0" applyFont="1" applyFill="1" applyBorder="1" applyAlignment="1">
      <alignment horizontal="center" vertical="center" wrapText="1"/>
    </xf>
    <xf numFmtId="0" fontId="2" fillId="39" borderId="13" xfId="0" applyFont="1" applyFill="1" applyBorder="1" applyAlignment="1">
      <alignment horizontal="left" vertical="top"/>
    </xf>
    <xf numFmtId="0" fontId="2" fillId="39" borderId="20" xfId="0" applyFont="1" applyFill="1" applyBorder="1" applyAlignment="1">
      <alignment/>
    </xf>
    <xf numFmtId="0" fontId="2" fillId="39" borderId="18" xfId="0" applyFont="1" applyFill="1" applyBorder="1" applyAlignment="1">
      <alignment horizontal="left" vertical="top"/>
    </xf>
    <xf numFmtId="0" fontId="2" fillId="39" borderId="19" xfId="0" applyFont="1" applyFill="1" applyBorder="1" applyAlignment="1">
      <alignment/>
    </xf>
    <xf numFmtId="0" fontId="2" fillId="39" borderId="18" xfId="0" applyFont="1" applyFill="1" applyBorder="1" applyAlignment="1">
      <alignment horizontal="center" vertical="top"/>
    </xf>
    <xf numFmtId="0" fontId="2" fillId="39" borderId="51" xfId="0" applyFont="1" applyFill="1" applyBorder="1" applyAlignment="1">
      <alignment horizontal="center" vertical="center" wrapText="1"/>
    </xf>
    <xf numFmtId="0" fontId="2" fillId="39" borderId="52" xfId="0" applyFont="1" applyFill="1" applyBorder="1" applyAlignment="1">
      <alignment vertical="center"/>
    </xf>
    <xf numFmtId="0" fontId="3" fillId="0" borderId="39" xfId="0" applyFont="1" applyFill="1" applyBorder="1" applyAlignment="1">
      <alignment horizontal="left" vertical="top" wrapText="1"/>
    </xf>
    <xf numFmtId="0" fontId="13" fillId="38" borderId="13" xfId="0" applyFont="1" applyFill="1" applyBorder="1" applyAlignment="1">
      <alignment horizontal="center" vertical="center" wrapText="1"/>
    </xf>
    <xf numFmtId="0" fontId="3" fillId="38" borderId="10" xfId="0" applyFont="1" applyFill="1" applyBorder="1" applyAlignment="1">
      <alignment vertical="top" wrapText="1"/>
    </xf>
    <xf numFmtId="0" fontId="13" fillId="0" borderId="13" xfId="0" applyNumberFormat="1" applyFont="1" applyFill="1" applyBorder="1" applyAlignment="1">
      <alignment horizontal="center" vertical="top"/>
    </xf>
    <xf numFmtId="0" fontId="10" fillId="0" borderId="13" xfId="0" applyNumberFormat="1" applyFont="1" applyFill="1" applyBorder="1" applyAlignment="1">
      <alignment horizontal="center" vertical="top"/>
    </xf>
    <xf numFmtId="0" fontId="13" fillId="0" borderId="12" xfId="0" applyNumberFormat="1" applyFont="1" applyFill="1" applyBorder="1" applyAlignment="1">
      <alignment horizontal="center" vertical="top"/>
    </xf>
    <xf numFmtId="0" fontId="2" fillId="0" borderId="25" xfId="0" applyFont="1" applyFill="1" applyBorder="1" applyAlignment="1">
      <alignment horizontal="center" vertical="top" wrapText="1"/>
    </xf>
    <xf numFmtId="0" fontId="2" fillId="0" borderId="18" xfId="0" applyFont="1" applyFill="1" applyBorder="1" applyAlignment="1">
      <alignment horizontal="center" vertical="top" wrapText="1"/>
    </xf>
    <xf numFmtId="0" fontId="4" fillId="39" borderId="52" xfId="0" applyFont="1" applyFill="1" applyBorder="1" applyAlignment="1">
      <alignment horizontal="center" vertical="center"/>
    </xf>
    <xf numFmtId="0" fontId="4" fillId="39" borderId="22" xfId="0" applyFont="1" applyFill="1" applyBorder="1" applyAlignment="1">
      <alignment horizontal="center" vertical="center"/>
    </xf>
    <xf numFmtId="0" fontId="4" fillId="39" borderId="19" xfId="0" applyFont="1" applyFill="1" applyBorder="1" applyAlignment="1">
      <alignment horizontal="center" vertical="center"/>
    </xf>
    <xf numFmtId="0" fontId="2" fillId="0" borderId="34" xfId="0" applyFont="1" applyBorder="1" applyAlignment="1">
      <alignment vertical="center" textRotation="90" wrapText="1"/>
    </xf>
    <xf numFmtId="0" fontId="2" fillId="35" borderId="52" xfId="0" applyFont="1" applyFill="1" applyBorder="1" applyAlignment="1">
      <alignment horizontal="center" vertical="center" wrapText="1"/>
    </xf>
    <xf numFmtId="0" fontId="2" fillId="35" borderId="19" xfId="0" applyFont="1" applyFill="1" applyBorder="1" applyAlignment="1">
      <alignment horizontal="center" vertical="center" wrapText="1"/>
    </xf>
    <xf numFmtId="0" fontId="2" fillId="35" borderId="20" xfId="0" applyFont="1" applyFill="1" applyBorder="1" applyAlignment="1">
      <alignment horizontal="center" vertical="center"/>
    </xf>
    <xf numFmtId="0" fontId="2" fillId="35" borderId="22" xfId="0" applyFont="1" applyFill="1" applyBorder="1" applyAlignment="1">
      <alignment horizontal="center" vertical="center" wrapText="1"/>
    </xf>
    <xf numFmtId="0" fontId="2" fillId="35" borderId="35" xfId="0" applyFont="1" applyFill="1" applyBorder="1" applyAlignment="1">
      <alignment horizontal="center" vertical="center" wrapText="1"/>
    </xf>
    <xf numFmtId="0" fontId="2" fillId="35" borderId="20" xfId="0" applyFont="1" applyFill="1" applyBorder="1" applyAlignment="1">
      <alignment horizontal="center" vertical="center" wrapText="1"/>
    </xf>
    <xf numFmtId="0" fontId="13" fillId="0" borderId="51" xfId="0" applyFont="1" applyBorder="1" applyAlignment="1">
      <alignment vertical="center" textRotation="90" wrapText="1"/>
    </xf>
    <xf numFmtId="0" fontId="4" fillId="0" borderId="14" xfId="0" applyFont="1" applyFill="1" applyBorder="1" applyAlignment="1">
      <alignment vertical="top" wrapText="1"/>
    </xf>
    <xf numFmtId="0" fontId="4" fillId="38" borderId="14" xfId="0" applyFont="1" applyFill="1" applyBorder="1" applyAlignment="1">
      <alignment vertical="top" wrapText="1"/>
    </xf>
    <xf numFmtId="0" fontId="2" fillId="38" borderId="13" xfId="0" applyFont="1" applyFill="1" applyBorder="1" applyAlignment="1">
      <alignment horizontal="center" vertical="center"/>
    </xf>
    <xf numFmtId="0" fontId="19" fillId="38" borderId="37" xfId="0" applyFont="1" applyFill="1" applyBorder="1" applyAlignment="1">
      <alignment/>
    </xf>
    <xf numFmtId="0" fontId="2" fillId="38" borderId="18" xfId="0" applyFont="1" applyFill="1" applyBorder="1" applyAlignment="1">
      <alignment horizontal="center" vertical="center"/>
    </xf>
    <xf numFmtId="0" fontId="19" fillId="38" borderId="56" xfId="0" applyFont="1" applyFill="1" applyBorder="1" applyAlignment="1">
      <alignment/>
    </xf>
    <xf numFmtId="0" fontId="2" fillId="38" borderId="27" xfId="0" applyFont="1" applyFill="1" applyBorder="1" applyAlignment="1">
      <alignment horizontal="center" vertical="center" wrapText="1"/>
    </xf>
    <xf numFmtId="0" fontId="2" fillId="38" borderId="27" xfId="0" applyFont="1" applyFill="1" applyBorder="1" applyAlignment="1">
      <alignment horizontal="center" vertical="center"/>
    </xf>
    <xf numFmtId="0" fontId="19" fillId="38" borderId="11" xfId="0" applyFont="1" applyFill="1" applyBorder="1" applyAlignment="1">
      <alignment vertical="top" wrapText="1"/>
    </xf>
    <xf numFmtId="0" fontId="19" fillId="38" borderId="10" xfId="0" applyFont="1" applyFill="1" applyBorder="1" applyAlignment="1">
      <alignment vertical="top" wrapText="1"/>
    </xf>
    <xf numFmtId="0" fontId="2" fillId="38" borderId="12" xfId="0" applyFont="1" applyFill="1" applyBorder="1" applyAlignment="1">
      <alignment horizontal="center" vertical="center"/>
    </xf>
    <xf numFmtId="0" fontId="2" fillId="38" borderId="24" xfId="0" applyFont="1" applyFill="1" applyBorder="1" applyAlignment="1">
      <alignment horizontal="center" vertical="center"/>
    </xf>
    <xf numFmtId="0" fontId="2" fillId="38" borderId="14" xfId="0" applyNumberFormat="1" applyFont="1" applyFill="1" applyBorder="1" applyAlignment="1">
      <alignment vertical="top" wrapText="1"/>
    </xf>
    <xf numFmtId="0" fontId="2" fillId="38" borderId="29" xfId="0" applyFont="1" applyFill="1" applyBorder="1" applyAlignment="1">
      <alignment horizontal="left" vertical="top" wrapText="1"/>
    </xf>
    <xf numFmtId="0" fontId="2" fillId="38" borderId="51" xfId="0" applyFont="1" applyFill="1" applyBorder="1" applyAlignment="1">
      <alignment horizontal="center" wrapText="1"/>
    </xf>
    <xf numFmtId="0" fontId="3" fillId="38" borderId="62" xfId="0" applyFont="1" applyFill="1" applyBorder="1" applyAlignment="1">
      <alignment horizontal="left" vertical="top" wrapText="1"/>
    </xf>
    <xf numFmtId="0" fontId="2" fillId="38" borderId="18" xfId="0" applyFont="1" applyFill="1" applyBorder="1" applyAlignment="1">
      <alignment horizontal="center" wrapText="1"/>
    </xf>
    <xf numFmtId="0" fontId="4" fillId="38" borderId="29" xfId="0" applyFont="1" applyFill="1" applyBorder="1" applyAlignment="1">
      <alignment horizontal="left" vertical="top" wrapText="1"/>
    </xf>
    <xf numFmtId="0" fontId="2" fillId="38" borderId="51" xfId="0" applyFont="1" applyFill="1" applyBorder="1" applyAlignment="1">
      <alignment horizontal="center" vertical="center" wrapText="1"/>
    </xf>
    <xf numFmtId="0" fontId="4" fillId="38" borderId="51" xfId="0" applyFont="1" applyFill="1" applyBorder="1" applyAlignment="1">
      <alignment vertical="center" textRotation="90" wrapText="1"/>
    </xf>
    <xf numFmtId="0" fontId="19" fillId="38" borderId="62" xfId="0" applyFont="1" applyFill="1" applyBorder="1" applyAlignment="1">
      <alignment horizontal="left" vertical="top" wrapText="1"/>
    </xf>
    <xf numFmtId="0" fontId="4" fillId="38" borderId="46" xfId="0" applyFont="1" applyFill="1" applyBorder="1" applyAlignment="1">
      <alignment horizontal="left" vertical="top" wrapText="1"/>
    </xf>
    <xf numFmtId="0" fontId="2" fillId="38" borderId="13" xfId="0" applyFont="1" applyFill="1" applyBorder="1" applyAlignment="1">
      <alignment horizontal="center" wrapText="1"/>
    </xf>
    <xf numFmtId="0" fontId="19" fillId="38" borderId="37" xfId="0" applyFont="1" applyFill="1" applyBorder="1" applyAlignment="1">
      <alignment horizontal="left" vertical="top" wrapText="1"/>
    </xf>
    <xf numFmtId="0" fontId="2" fillId="38" borderId="34" xfId="0" applyFont="1" applyFill="1" applyBorder="1" applyAlignment="1">
      <alignment horizontal="center" wrapText="1"/>
    </xf>
    <xf numFmtId="0" fontId="2" fillId="38" borderId="38" xfId="0" applyFont="1" applyFill="1" applyBorder="1" applyAlignment="1">
      <alignment vertical="top" wrapText="1"/>
    </xf>
    <xf numFmtId="0" fontId="2" fillId="38" borderId="73" xfId="0" applyNumberFormat="1" applyFont="1" applyFill="1" applyBorder="1" applyAlignment="1">
      <alignment horizontal="center" vertical="center" wrapText="1"/>
    </xf>
    <xf numFmtId="0" fontId="2" fillId="38" borderId="27" xfId="0" applyNumberFormat="1" applyFont="1" applyFill="1" applyBorder="1" applyAlignment="1">
      <alignment horizontal="center" vertical="center" wrapText="1"/>
    </xf>
    <xf numFmtId="0" fontId="2" fillId="38" borderId="58" xfId="0" applyNumberFormat="1" applyFont="1" applyFill="1" applyBorder="1" applyAlignment="1">
      <alignment horizontal="center" vertical="center" wrapText="1"/>
    </xf>
    <xf numFmtId="0" fontId="2" fillId="38" borderId="13" xfId="0" applyFont="1" applyFill="1" applyBorder="1" applyAlignment="1">
      <alignment vertical="top"/>
    </xf>
    <xf numFmtId="0" fontId="2" fillId="38" borderId="12" xfId="0" applyFont="1" applyFill="1" applyBorder="1" applyAlignment="1">
      <alignment horizontal="left" vertical="top"/>
    </xf>
    <xf numFmtId="0" fontId="2" fillId="38" borderId="12" xfId="0" applyFont="1" applyFill="1" applyBorder="1" applyAlignment="1">
      <alignment horizontal="center" vertical="top"/>
    </xf>
    <xf numFmtId="0" fontId="2" fillId="38" borderId="34" xfId="0" applyFont="1" applyFill="1" applyBorder="1" applyAlignment="1">
      <alignment horizontal="center" vertical="top" wrapText="1"/>
    </xf>
    <xf numFmtId="0" fontId="2" fillId="38" borderId="34" xfId="0" applyFont="1" applyFill="1" applyBorder="1" applyAlignment="1">
      <alignment horizontal="center" vertical="top"/>
    </xf>
    <xf numFmtId="0" fontId="2" fillId="38" borderId="13" xfId="0" applyFont="1" applyFill="1" applyBorder="1" applyAlignment="1">
      <alignment horizontal="left" vertical="top" wrapText="1"/>
    </xf>
    <xf numFmtId="0" fontId="3" fillId="38" borderId="15" xfId="0" applyFont="1" applyFill="1" applyBorder="1" applyAlignment="1">
      <alignment horizontal="left" vertical="top" wrapText="1"/>
    </xf>
    <xf numFmtId="0" fontId="2" fillId="38" borderId="24" xfId="0" applyFont="1" applyFill="1" applyBorder="1" applyAlignment="1">
      <alignment horizontal="center" vertical="top"/>
    </xf>
    <xf numFmtId="49" fontId="26" fillId="0" borderId="60" xfId="0" applyNumberFormat="1"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19" xfId="0" applyNumberFormat="1" applyFont="1" applyFill="1" applyBorder="1" applyAlignment="1">
      <alignment horizontal="center" vertical="center" wrapText="1"/>
    </xf>
    <xf numFmtId="177" fontId="10" fillId="0" borderId="31" xfId="0" applyNumberFormat="1" applyFont="1" applyFill="1" applyBorder="1" applyAlignment="1">
      <alignment horizontal="center" vertical="center" wrapText="1"/>
    </xf>
    <xf numFmtId="177" fontId="26" fillId="0" borderId="41" xfId="0" applyNumberFormat="1" applyFont="1" applyFill="1" applyBorder="1" applyAlignment="1">
      <alignment horizontal="center" vertical="center" wrapText="1"/>
    </xf>
    <xf numFmtId="177" fontId="10" fillId="0" borderId="0" xfId="0" applyNumberFormat="1" applyFont="1" applyFill="1" applyBorder="1" applyAlignment="1">
      <alignment horizontal="center" vertical="center" wrapText="1"/>
    </xf>
    <xf numFmtId="177" fontId="10" fillId="0" borderId="76" xfId="0" applyNumberFormat="1" applyFont="1" applyFill="1" applyBorder="1" applyAlignment="1">
      <alignment horizontal="center" vertical="center" wrapText="1"/>
    </xf>
    <xf numFmtId="0" fontId="26" fillId="0" borderId="60" xfId="0" applyFont="1" applyFill="1" applyBorder="1" applyAlignment="1">
      <alignment horizontal="center" vertical="center" wrapText="1"/>
    </xf>
    <xf numFmtId="0" fontId="15" fillId="0" borderId="63" xfId="0" applyFont="1" applyFill="1" applyBorder="1" applyAlignment="1">
      <alignment horizontal="center" vertical="top" wrapText="1"/>
    </xf>
    <xf numFmtId="0" fontId="26" fillId="0" borderId="41" xfId="0" applyFont="1" applyFill="1" applyBorder="1" applyAlignment="1">
      <alignment horizontal="center" vertical="center"/>
    </xf>
    <xf numFmtId="0" fontId="26" fillId="0" borderId="43" xfId="0" applyFont="1" applyFill="1" applyBorder="1" applyAlignment="1">
      <alignment horizontal="center" vertical="center"/>
    </xf>
    <xf numFmtId="49" fontId="15" fillId="37" borderId="31" xfId="0" applyNumberFormat="1" applyFont="1" applyFill="1" applyBorder="1" applyAlignment="1">
      <alignment horizontal="center" vertical="center"/>
    </xf>
    <xf numFmtId="177" fontId="15" fillId="37" borderId="57" xfId="0" applyNumberFormat="1" applyFont="1" applyFill="1" applyBorder="1" applyAlignment="1">
      <alignment horizontal="center" vertical="center" wrapText="1"/>
    </xf>
    <xf numFmtId="49" fontId="15" fillId="37" borderId="32" xfId="0" applyNumberFormat="1" applyFont="1" applyFill="1" applyBorder="1" applyAlignment="1">
      <alignment horizontal="center" vertical="center"/>
    </xf>
    <xf numFmtId="0" fontId="81" fillId="0" borderId="0" xfId="0" applyFont="1" applyBorder="1" applyAlignment="1">
      <alignment vertical="center"/>
    </xf>
    <xf numFmtId="49" fontId="15" fillId="37" borderId="49" xfId="0" applyNumberFormat="1" applyFont="1" applyFill="1" applyBorder="1" applyAlignment="1">
      <alignment horizontal="center" vertical="center"/>
    </xf>
    <xf numFmtId="0" fontId="15" fillId="0" borderId="51" xfId="0" applyFont="1" applyFill="1" applyBorder="1" applyAlignment="1">
      <alignment horizontal="center" vertical="center"/>
    </xf>
    <xf numFmtId="49" fontId="15" fillId="0" borderId="12" xfId="0" applyNumberFormat="1" applyFont="1" applyFill="1" applyBorder="1" applyAlignment="1">
      <alignment horizontal="center" vertical="center"/>
    </xf>
    <xf numFmtId="49" fontId="15" fillId="0" borderId="18" xfId="0" applyNumberFormat="1" applyFont="1" applyFill="1" applyBorder="1" applyAlignment="1">
      <alignment horizontal="center" vertical="center"/>
    </xf>
    <xf numFmtId="0" fontId="4" fillId="0" borderId="57" xfId="0" applyFont="1" applyFill="1" applyBorder="1" applyAlignment="1">
      <alignment horizontal="center" vertical="center" wrapText="1"/>
    </xf>
    <xf numFmtId="0" fontId="10" fillId="0" borderId="15" xfId="0" applyFont="1" applyFill="1" applyBorder="1" applyAlignment="1">
      <alignment vertical="top" wrapText="1"/>
    </xf>
    <xf numFmtId="0" fontId="15" fillId="0" borderId="24" xfId="0" applyFont="1" applyFill="1" applyBorder="1" applyAlignment="1">
      <alignment vertical="top" wrapText="1"/>
    </xf>
    <xf numFmtId="0" fontId="15" fillId="33" borderId="2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15" fillId="33" borderId="21" xfId="0" applyFont="1" applyFill="1" applyBorder="1" applyAlignment="1">
      <alignment horizontal="center" vertical="center" wrapText="1"/>
    </xf>
    <xf numFmtId="0" fontId="15" fillId="0" borderId="51" xfId="0" applyFont="1" applyFill="1" applyBorder="1" applyAlignment="1">
      <alignment horizontal="center" vertical="top"/>
    </xf>
    <xf numFmtId="0" fontId="15" fillId="0" borderId="51" xfId="0" applyFont="1" applyFill="1" applyBorder="1" applyAlignment="1">
      <alignment horizontal="center" vertical="top" wrapText="1"/>
    </xf>
    <xf numFmtId="0" fontId="15" fillId="0" borderId="68" xfId="0" applyFont="1" applyFill="1" applyBorder="1" applyAlignment="1">
      <alignment horizontal="center" vertical="top"/>
    </xf>
    <xf numFmtId="0" fontId="15" fillId="0" borderId="52" xfId="0" applyFont="1" applyFill="1" applyBorder="1" applyAlignment="1">
      <alignment horizontal="center" vertical="top" wrapText="1"/>
    </xf>
    <xf numFmtId="0" fontId="15" fillId="0" borderId="51" xfId="44" applyFont="1" applyBorder="1" applyAlignment="1">
      <alignment horizontal="center" vertical="top" wrapText="1"/>
      <protection/>
    </xf>
    <xf numFmtId="0" fontId="15" fillId="0" borderId="27" xfId="44" applyFont="1" applyBorder="1" applyAlignment="1">
      <alignment horizontal="center" vertical="top" wrapText="1"/>
      <protection/>
    </xf>
    <xf numFmtId="0" fontId="15" fillId="0" borderId="34" xfId="44" applyFont="1" applyBorder="1" applyAlignment="1">
      <alignment horizontal="center" vertical="top" wrapText="1"/>
      <protection/>
    </xf>
    <xf numFmtId="0" fontId="15" fillId="37" borderId="40" xfId="0" applyFont="1" applyFill="1" applyBorder="1" applyAlignment="1">
      <alignment horizontal="center" vertical="top"/>
    </xf>
    <xf numFmtId="0" fontId="15" fillId="37" borderId="0" xfId="0" applyFont="1" applyFill="1" applyBorder="1" applyAlignment="1">
      <alignment horizontal="center" vertical="top" wrapText="1"/>
    </xf>
    <xf numFmtId="49" fontId="1" fillId="0" borderId="68" xfId="0" applyNumberFormat="1" applyFont="1" applyBorder="1" applyAlignment="1">
      <alignment horizontal="center" vertical="top" wrapText="1"/>
    </xf>
    <xf numFmtId="49" fontId="1" fillId="0" borderId="52" xfId="0" applyNumberFormat="1" applyFont="1" applyBorder="1" applyAlignment="1">
      <alignment horizontal="center" vertical="top" wrapText="1"/>
    </xf>
    <xf numFmtId="49" fontId="15" fillId="0" borderId="12" xfId="0" applyNumberFormat="1" applyFont="1" applyBorder="1" applyAlignment="1">
      <alignment horizontal="center" vertical="center"/>
    </xf>
    <xf numFmtId="0" fontId="15" fillId="0" borderId="46" xfId="0" applyFont="1" applyFill="1" applyBorder="1" applyAlignment="1">
      <alignment horizontal="center" vertical="top" wrapText="1"/>
    </xf>
    <xf numFmtId="0" fontId="15" fillId="0" borderId="36" xfId="0" applyFont="1" applyFill="1" applyBorder="1" applyAlignment="1">
      <alignment horizontal="center" vertical="top" wrapText="1"/>
    </xf>
    <xf numFmtId="0" fontId="15" fillId="0" borderId="12" xfId="0" applyFont="1" applyFill="1" applyBorder="1" applyAlignment="1">
      <alignment vertical="top" wrapText="1"/>
    </xf>
    <xf numFmtId="0" fontId="15" fillId="0" borderId="25" xfId="0" applyFont="1" applyFill="1" applyBorder="1" applyAlignment="1">
      <alignment vertical="top" wrapText="1"/>
    </xf>
    <xf numFmtId="0" fontId="15" fillId="37" borderId="24" xfId="0" applyFont="1" applyFill="1" applyBorder="1" applyAlignment="1">
      <alignment horizontal="center" vertical="top"/>
    </xf>
    <xf numFmtId="0" fontId="15" fillId="37" borderId="27" xfId="0" applyFont="1" applyFill="1" applyBorder="1" applyAlignment="1">
      <alignment horizontal="center" vertical="top" wrapText="1"/>
    </xf>
    <xf numFmtId="2" fontId="15" fillId="37" borderId="27" xfId="0" applyNumberFormat="1" applyFont="1" applyFill="1" applyBorder="1" applyAlignment="1">
      <alignment horizontal="center" vertical="top" wrapText="1"/>
    </xf>
    <xf numFmtId="0" fontId="15" fillId="37" borderId="34" xfId="0" applyFont="1" applyFill="1" applyBorder="1" applyAlignment="1">
      <alignment horizontal="center" vertical="top" wrapText="1"/>
    </xf>
    <xf numFmtId="49" fontId="15" fillId="0" borderId="25" xfId="0" applyNumberFormat="1" applyFont="1" applyBorder="1" applyAlignment="1">
      <alignment horizontal="center" vertical="center"/>
    </xf>
    <xf numFmtId="49" fontId="15" fillId="0" borderId="26" xfId="0" applyNumberFormat="1" applyFont="1" applyBorder="1" applyAlignment="1">
      <alignment horizontal="center" vertical="center"/>
    </xf>
    <xf numFmtId="49" fontId="1" fillId="0" borderId="47" xfId="0" applyNumberFormat="1" applyFont="1" applyBorder="1" applyAlignment="1">
      <alignment horizontal="center" vertical="top" wrapText="1"/>
    </xf>
    <xf numFmtId="0" fontId="15" fillId="37" borderId="0" xfId="0" applyFont="1" applyFill="1" applyAlignment="1">
      <alignment horizontal="center" vertical="center"/>
    </xf>
    <xf numFmtId="49" fontId="15" fillId="37" borderId="49" xfId="0" applyNumberFormat="1" applyFont="1" applyFill="1" applyBorder="1" applyAlignment="1">
      <alignment horizontal="center" vertical="center"/>
    </xf>
    <xf numFmtId="49" fontId="15" fillId="37" borderId="26" xfId="0" applyNumberFormat="1" applyFont="1" applyFill="1" applyBorder="1" applyAlignment="1">
      <alignment horizontal="center" vertical="center"/>
    </xf>
    <xf numFmtId="49" fontId="15" fillId="37" borderId="32" xfId="0" applyNumberFormat="1" applyFont="1" applyFill="1" applyBorder="1" applyAlignment="1">
      <alignment horizontal="center" vertical="center"/>
    </xf>
    <xf numFmtId="49" fontId="15" fillId="37" borderId="22" xfId="0" applyNumberFormat="1" applyFont="1" applyFill="1" applyBorder="1" applyAlignment="1">
      <alignment horizontal="center" vertical="center"/>
    </xf>
    <xf numFmtId="49" fontId="15" fillId="37" borderId="57" xfId="0" applyNumberFormat="1" applyFont="1" applyFill="1" applyBorder="1" applyAlignment="1">
      <alignment horizontal="center" vertical="center"/>
    </xf>
    <xf numFmtId="49" fontId="15" fillId="37" borderId="21" xfId="0" applyNumberFormat="1" applyFont="1" applyFill="1" applyBorder="1" applyAlignment="1">
      <alignment horizontal="center" vertical="center"/>
    </xf>
    <xf numFmtId="0" fontId="15" fillId="0" borderId="62" xfId="0" applyFont="1" applyFill="1" applyBorder="1" applyAlignment="1">
      <alignment horizontal="center" vertical="top" wrapText="1"/>
    </xf>
    <xf numFmtId="49" fontId="15" fillId="0" borderId="12" xfId="0" applyNumberFormat="1" applyFont="1" applyFill="1" applyBorder="1" applyAlignment="1">
      <alignment horizontal="center" vertical="center" wrapText="1"/>
    </xf>
    <xf numFmtId="49" fontId="15" fillId="0" borderId="13" xfId="0" applyNumberFormat="1" applyFont="1" applyFill="1" applyBorder="1" applyAlignment="1">
      <alignment horizontal="center" vertical="center"/>
    </xf>
    <xf numFmtId="0" fontId="1" fillId="0" borderId="81" xfId="0" applyNumberFormat="1" applyFont="1" applyFill="1" applyBorder="1" applyAlignment="1">
      <alignment horizontal="center" vertical="center"/>
    </xf>
    <xf numFmtId="49" fontId="10" fillId="0" borderId="43" xfId="0" applyNumberFormat="1" applyFont="1" applyFill="1" applyBorder="1" applyAlignment="1">
      <alignment horizontal="center" vertical="center" wrapText="1"/>
    </xf>
    <xf numFmtId="0" fontId="26" fillId="37" borderId="43" xfId="0" applyFont="1" applyFill="1" applyBorder="1" applyAlignment="1">
      <alignment horizontal="center" vertical="center" wrapText="1"/>
    </xf>
    <xf numFmtId="0" fontId="26" fillId="37" borderId="78" xfId="0" applyFont="1" applyFill="1" applyBorder="1" applyAlignment="1">
      <alignment horizontal="center" vertical="center" wrapText="1"/>
    </xf>
    <xf numFmtId="0" fontId="26" fillId="37" borderId="60" xfId="0" applyFont="1" applyFill="1" applyBorder="1" applyAlignment="1">
      <alignment horizontal="center" vertical="center" wrapText="1"/>
    </xf>
    <xf numFmtId="177" fontId="15" fillId="33" borderId="34" xfId="0" applyNumberFormat="1" applyFont="1" applyFill="1" applyBorder="1" applyAlignment="1">
      <alignment horizontal="center" vertical="top" wrapText="1"/>
    </xf>
    <xf numFmtId="2" fontId="15" fillId="0" borderId="34" xfId="0" applyNumberFormat="1" applyFont="1" applyFill="1" applyBorder="1" applyAlignment="1">
      <alignment horizontal="center" vertical="top" wrapText="1"/>
    </xf>
    <xf numFmtId="2" fontId="15" fillId="0" borderId="86" xfId="0" applyNumberFormat="1" applyFont="1" applyFill="1" applyBorder="1" applyAlignment="1">
      <alignment horizontal="center" vertical="top" wrapText="1"/>
    </xf>
    <xf numFmtId="2" fontId="15" fillId="37" borderId="50" xfId="0" applyNumberFormat="1" applyFont="1" applyFill="1" applyBorder="1" applyAlignment="1">
      <alignment horizontal="center" vertical="top" wrapText="1"/>
    </xf>
    <xf numFmtId="0" fontId="1" fillId="0" borderId="81" xfId="0" applyNumberFormat="1" applyFont="1" applyFill="1" applyBorder="1" applyAlignment="1">
      <alignment horizontal="center"/>
    </xf>
    <xf numFmtId="0" fontId="1" fillId="0" borderId="81" xfId="0" applyNumberFormat="1" applyFont="1" applyBorder="1" applyAlignment="1">
      <alignment horizontal="center" vertical="center"/>
    </xf>
    <xf numFmtId="0" fontId="15" fillId="0" borderId="79" xfId="0" applyNumberFormat="1" applyFont="1" applyBorder="1" applyAlignment="1">
      <alignment horizontal="center" vertical="center"/>
    </xf>
    <xf numFmtId="0" fontId="15" fillId="0" borderId="83" xfId="0" applyNumberFormat="1" applyFont="1" applyBorder="1" applyAlignment="1">
      <alignment horizontal="center" vertical="center"/>
    </xf>
    <xf numFmtId="0" fontId="15" fillId="0" borderId="80" xfId="0" applyNumberFormat="1" applyFont="1" applyBorder="1" applyAlignment="1">
      <alignment horizontal="center" vertical="center"/>
    </xf>
    <xf numFmtId="0" fontId="1" fillId="0" borderId="81" xfId="0" applyNumberFormat="1" applyFont="1" applyBorder="1" applyAlignment="1">
      <alignment horizontal="center" vertical="center"/>
    </xf>
    <xf numFmtId="0" fontId="1" fillId="0" borderId="33" xfId="0" applyNumberFormat="1" applyFont="1" applyFill="1" applyBorder="1" applyAlignment="1">
      <alignment horizontal="center" vertical="center"/>
    </xf>
    <xf numFmtId="0" fontId="1" fillId="0" borderId="15" xfId="0" applyNumberFormat="1" applyFont="1" applyFill="1" applyBorder="1" applyAlignment="1">
      <alignment horizontal="center"/>
    </xf>
    <xf numFmtId="0" fontId="1" fillId="0" borderId="83" xfId="0" applyNumberFormat="1" applyFont="1" applyFill="1" applyBorder="1" applyAlignment="1">
      <alignment horizontal="center"/>
    </xf>
    <xf numFmtId="0" fontId="1" fillId="0" borderId="57" xfId="0" applyNumberFormat="1" applyFont="1" applyFill="1" applyBorder="1" applyAlignment="1">
      <alignment horizontal="center"/>
    </xf>
    <xf numFmtId="0" fontId="1" fillId="0" borderId="21" xfId="0" applyNumberFormat="1" applyFont="1" applyBorder="1" applyAlignment="1">
      <alignment horizontal="center"/>
    </xf>
    <xf numFmtId="0" fontId="1" fillId="0" borderId="23" xfId="0" applyNumberFormat="1" applyFont="1" applyBorder="1" applyAlignment="1">
      <alignment horizontal="center" vertical="center"/>
    </xf>
    <xf numFmtId="0" fontId="1" fillId="0" borderId="75" xfId="0" applyNumberFormat="1" applyFont="1" applyBorder="1" applyAlignment="1">
      <alignment horizontal="center" vertical="center"/>
    </xf>
    <xf numFmtId="1" fontId="1" fillId="0" borderId="23" xfId="0" applyNumberFormat="1" applyFont="1" applyFill="1" applyBorder="1" applyAlignment="1">
      <alignment horizontal="center" vertical="center"/>
    </xf>
    <xf numFmtId="1" fontId="1" fillId="0" borderId="26" xfId="0" applyNumberFormat="1" applyFont="1" applyFill="1" applyBorder="1" applyAlignment="1">
      <alignment horizontal="center" vertical="center"/>
    </xf>
    <xf numFmtId="1" fontId="1" fillId="0" borderId="59" xfId="0" applyNumberFormat="1" applyFont="1" applyFill="1" applyBorder="1" applyAlignment="1">
      <alignment horizontal="center" vertical="center"/>
    </xf>
    <xf numFmtId="1" fontId="1" fillId="0" borderId="49" xfId="0" applyNumberFormat="1" applyFont="1" applyFill="1" applyBorder="1" applyAlignment="1">
      <alignment horizontal="center" vertical="center"/>
    </xf>
    <xf numFmtId="0" fontId="1" fillId="0" borderId="23" xfId="0" applyNumberFormat="1" applyFont="1" applyBorder="1" applyAlignment="1">
      <alignment horizontal="center" vertical="center"/>
    </xf>
    <xf numFmtId="0" fontId="1" fillId="0" borderId="75" xfId="0" applyNumberFormat="1" applyFont="1" applyBorder="1" applyAlignment="1">
      <alignment horizontal="center" vertical="center"/>
    </xf>
    <xf numFmtId="0" fontId="1" fillId="0" borderId="82"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18" xfId="0" applyNumberFormat="1" applyFont="1" applyFill="1" applyBorder="1" applyAlignment="1">
      <alignment horizontal="center" vertical="center"/>
    </xf>
    <xf numFmtId="0" fontId="1" fillId="0" borderId="19" xfId="0" applyNumberFormat="1" applyFont="1" applyBorder="1" applyAlignment="1">
      <alignment horizontal="center" vertical="center"/>
    </xf>
    <xf numFmtId="0" fontId="2" fillId="37" borderId="12" xfId="0" applyFont="1" applyFill="1" applyBorder="1" applyAlignment="1">
      <alignment horizontal="center" vertical="top"/>
    </xf>
    <xf numFmtId="0" fontId="2" fillId="37" borderId="25" xfId="0" applyFont="1" applyFill="1" applyBorder="1" applyAlignment="1">
      <alignment horizontal="center" vertical="top"/>
    </xf>
    <xf numFmtId="0" fontId="2" fillId="37" borderId="18" xfId="0" applyFont="1" applyFill="1" applyBorder="1" applyAlignment="1">
      <alignment horizontal="center" vertical="top"/>
    </xf>
    <xf numFmtId="177" fontId="15" fillId="0" borderId="54" xfId="0" applyNumberFormat="1" applyFont="1" applyBorder="1" applyAlignment="1">
      <alignment horizontal="right" vertical="center"/>
    </xf>
    <xf numFmtId="177" fontId="15" fillId="0" borderId="71" xfId="0" applyNumberFormat="1" applyFont="1" applyBorder="1" applyAlignment="1">
      <alignment horizontal="right" vertical="center"/>
    </xf>
    <xf numFmtId="177" fontId="15" fillId="37" borderId="19" xfId="0" applyNumberFormat="1" applyFont="1" applyFill="1"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wrapText="1"/>
    </xf>
    <xf numFmtId="0" fontId="15" fillId="0" borderId="21" xfId="0" applyFont="1" applyBorder="1" applyAlignment="1">
      <alignment horizontal="center" vertical="center" wrapText="1"/>
    </xf>
    <xf numFmtId="0" fontId="10" fillId="0" borderId="77" xfId="0" applyFont="1" applyFill="1" applyBorder="1" applyAlignment="1">
      <alignment horizontal="center" vertical="top" wrapText="1"/>
    </xf>
    <xf numFmtId="0" fontId="10" fillId="0" borderId="36" xfId="0" applyNumberFormat="1" applyFont="1" applyFill="1" applyBorder="1" applyAlignment="1">
      <alignment horizontal="center" vertical="top" wrapText="1"/>
    </xf>
    <xf numFmtId="0" fontId="10" fillId="0" borderId="62" xfId="0" applyFont="1" applyFill="1" applyBorder="1" applyAlignment="1">
      <alignment horizontal="center" vertical="top" wrapText="1"/>
    </xf>
    <xf numFmtId="0" fontId="10" fillId="0" borderId="0" xfId="0" applyFont="1" applyBorder="1" applyAlignment="1">
      <alignment horizontal="left" vertical="center" wrapText="1"/>
    </xf>
    <xf numFmtId="0" fontId="10" fillId="0" borderId="31" xfId="0" applyFont="1" applyFill="1" applyBorder="1" applyAlignment="1">
      <alignment horizontal="left" vertical="top" wrapText="1"/>
    </xf>
    <xf numFmtId="0" fontId="10" fillId="0" borderId="32" xfId="0" applyFont="1" applyFill="1" applyBorder="1" applyAlignment="1">
      <alignment horizontal="left" vertical="top" wrapText="1"/>
    </xf>
    <xf numFmtId="0" fontId="10" fillId="0" borderId="33" xfId="0" applyFont="1" applyFill="1" applyBorder="1" applyAlignment="1">
      <alignment horizontal="left" vertical="top" wrapText="1"/>
    </xf>
    <xf numFmtId="0" fontId="10" fillId="0" borderId="32" xfId="0" applyFont="1" applyFill="1" applyBorder="1" applyAlignment="1">
      <alignment vertical="top" wrapText="1"/>
    </xf>
    <xf numFmtId="0" fontId="10" fillId="0" borderId="49" xfId="0" applyFont="1" applyFill="1" applyBorder="1" applyAlignment="1">
      <alignment vertical="top" wrapText="1"/>
    </xf>
    <xf numFmtId="0" fontId="28" fillId="33" borderId="0" xfId="0" applyFont="1" applyFill="1" applyBorder="1" applyAlignment="1">
      <alignment horizontal="left" vertical="center" wrapText="1"/>
    </xf>
    <xf numFmtId="0" fontId="28" fillId="0" borderId="0" xfId="0" applyFont="1" applyAlignment="1">
      <alignment horizontal="left" vertical="center"/>
    </xf>
    <xf numFmtId="0" fontId="28" fillId="0" borderId="0" xfId="0" applyFont="1" applyAlignment="1">
      <alignment horizontal="left" vertical="center" wrapText="1"/>
    </xf>
    <xf numFmtId="0" fontId="28" fillId="0" borderId="0" xfId="0" applyFont="1" applyAlignment="1">
      <alignment horizontal="left" vertical="center" wrapText="1"/>
    </xf>
    <xf numFmtId="0" fontId="10" fillId="37" borderId="14" xfId="0" applyFont="1" applyFill="1" applyBorder="1" applyAlignment="1">
      <alignment horizontal="center" vertical="center" wrapText="1"/>
    </xf>
    <xf numFmtId="0" fontId="10" fillId="37" borderId="81" xfId="0" applyFont="1" applyFill="1" applyBorder="1" applyAlignment="1">
      <alignment horizontal="center" vertical="center" wrapText="1"/>
    </xf>
    <xf numFmtId="0" fontId="10" fillId="37" borderId="68" xfId="0" applyFont="1" applyFill="1" applyBorder="1" applyAlignment="1">
      <alignment horizontal="center" vertical="center" wrapText="1"/>
    </xf>
    <xf numFmtId="0" fontId="10" fillId="37" borderId="20"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2" fillId="37" borderId="59" xfId="0" applyFont="1" applyFill="1" applyBorder="1" applyAlignment="1">
      <alignment horizontal="center" vertical="center" wrapText="1"/>
    </xf>
    <xf numFmtId="0" fontId="2" fillId="37" borderId="75" xfId="0" applyFont="1" applyFill="1" applyBorder="1" applyAlignment="1">
      <alignment horizontal="center" vertical="center" wrapText="1"/>
    </xf>
    <xf numFmtId="0" fontId="10" fillId="37" borderId="11" xfId="0" applyFont="1" applyFill="1" applyBorder="1" applyAlignment="1">
      <alignment horizontal="center" vertical="center" wrapText="1"/>
    </xf>
    <xf numFmtId="0" fontId="10" fillId="37" borderId="80" xfId="0" applyFont="1" applyFill="1" applyBorder="1" applyAlignment="1">
      <alignment horizontal="center" vertical="center" wrapText="1"/>
    </xf>
    <xf numFmtId="0" fontId="10" fillId="37" borderId="33" xfId="0" applyFont="1" applyFill="1" applyBorder="1" applyAlignment="1">
      <alignment horizontal="center" vertical="center" wrapText="1"/>
    </xf>
    <xf numFmtId="0" fontId="10" fillId="37" borderId="19" xfId="0" applyFont="1" applyFill="1" applyBorder="1" applyAlignment="1">
      <alignment horizontal="center" vertical="center" wrapText="1"/>
    </xf>
    <xf numFmtId="0" fontId="10" fillId="37" borderId="46" xfId="0" applyFont="1" applyFill="1" applyBorder="1" applyAlignment="1">
      <alignment horizontal="center" vertical="center" wrapText="1"/>
    </xf>
    <xf numFmtId="0" fontId="10" fillId="37" borderId="31" xfId="0" applyFont="1" applyFill="1" applyBorder="1" applyAlignment="1">
      <alignment horizontal="center" vertical="center"/>
    </xf>
    <xf numFmtId="0" fontId="10" fillId="37" borderId="56" xfId="0" applyFont="1" applyFill="1" applyBorder="1" applyAlignment="1">
      <alignment horizontal="center" vertical="center" wrapText="1"/>
    </xf>
    <xf numFmtId="0" fontId="10" fillId="37" borderId="32" xfId="0" applyFont="1" applyFill="1" applyBorder="1" applyAlignment="1">
      <alignment horizontal="center" vertical="center"/>
    </xf>
    <xf numFmtId="0" fontId="10" fillId="37" borderId="22" xfId="0" applyFont="1" applyFill="1" applyBorder="1" applyAlignment="1">
      <alignment horizontal="center" vertical="center" wrapText="1"/>
    </xf>
    <xf numFmtId="0" fontId="10" fillId="37" borderId="36" xfId="0" applyFont="1" applyFill="1" applyBorder="1" applyAlignment="1">
      <alignment horizontal="center" vertical="center" wrapText="1"/>
    </xf>
    <xf numFmtId="0" fontId="82" fillId="37" borderId="22" xfId="0" applyFont="1" applyFill="1" applyBorder="1" applyAlignment="1">
      <alignment vertical="center"/>
    </xf>
    <xf numFmtId="0" fontId="2" fillId="37" borderId="36" xfId="0" applyFont="1" applyFill="1" applyBorder="1" applyAlignment="1">
      <alignment horizontal="center" vertical="center" wrapText="1"/>
    </xf>
    <xf numFmtId="0" fontId="2" fillId="37" borderId="32" xfId="0" applyFont="1" applyFill="1" applyBorder="1" applyAlignment="1">
      <alignment horizontal="center" vertical="center"/>
    </xf>
    <xf numFmtId="0" fontId="2" fillId="37" borderId="22" xfId="0" applyFont="1" applyFill="1" applyBorder="1" applyAlignment="1">
      <alignment horizontal="center" vertical="center" wrapText="1"/>
    </xf>
    <xf numFmtId="0" fontId="10" fillId="37" borderId="32" xfId="0" applyFont="1" applyFill="1" applyBorder="1" applyAlignment="1">
      <alignment horizontal="center" vertical="center" wrapText="1"/>
    </xf>
    <xf numFmtId="0" fontId="2" fillId="37" borderId="24" xfId="0" applyFont="1" applyFill="1" applyBorder="1" applyAlignment="1">
      <alignment horizontal="center" vertical="center"/>
    </xf>
    <xf numFmtId="0" fontId="10" fillId="33" borderId="31" xfId="0" applyFont="1" applyFill="1" applyBorder="1" applyAlignment="1">
      <alignment vertical="top" wrapText="1"/>
    </xf>
    <xf numFmtId="0" fontId="10" fillId="33" borderId="32" xfId="0" applyFont="1" applyFill="1" applyBorder="1" applyAlignment="1">
      <alignment vertical="top" wrapText="1"/>
    </xf>
    <xf numFmtId="0" fontId="10" fillId="33" borderId="33" xfId="0" applyFont="1" applyFill="1" applyBorder="1" applyAlignment="1">
      <alignment vertical="top" wrapText="1"/>
    </xf>
    <xf numFmtId="0" fontId="26" fillId="0" borderId="60" xfId="0" applyFont="1" applyFill="1" applyBorder="1" applyAlignment="1">
      <alignment horizontal="center" vertical="center" wrapText="1"/>
    </xf>
    <xf numFmtId="0" fontId="10" fillId="0" borderId="18" xfId="0" applyFont="1" applyFill="1" applyBorder="1" applyAlignment="1">
      <alignment horizontal="center" vertical="top" wrapText="1"/>
    </xf>
    <xf numFmtId="0" fontId="10" fillId="0" borderId="12" xfId="0" applyFont="1" applyFill="1" applyBorder="1" applyAlignment="1">
      <alignment horizontal="center" vertical="center"/>
    </xf>
    <xf numFmtId="0" fontId="10" fillId="0" borderId="18" xfId="0" applyNumberFormat="1" applyFont="1" applyFill="1" applyBorder="1" applyAlignment="1">
      <alignment horizontal="center" vertical="center" wrapText="1"/>
    </xf>
    <xf numFmtId="0" fontId="2" fillId="38" borderId="17" xfId="0" applyNumberFormat="1" applyFont="1" applyFill="1" applyBorder="1" applyAlignment="1">
      <alignment horizontal="left" vertical="top" wrapText="1"/>
    </xf>
    <xf numFmtId="0" fontId="2" fillId="38" borderId="51" xfId="0" applyNumberFormat="1" applyFont="1" applyFill="1" applyBorder="1" applyAlignment="1">
      <alignment horizontal="center" vertical="center" wrapText="1"/>
    </xf>
    <xf numFmtId="0" fontId="3" fillId="38" borderId="11" xfId="0" applyNumberFormat="1" applyFont="1" applyFill="1" applyBorder="1" applyAlignment="1">
      <alignment horizontal="left" vertical="top" wrapText="1"/>
    </xf>
    <xf numFmtId="0" fontId="10" fillId="0" borderId="11" xfId="0" applyFont="1" applyBorder="1" applyAlignment="1">
      <alignment vertical="top" wrapText="1"/>
    </xf>
    <xf numFmtId="0" fontId="2" fillId="0" borderId="18" xfId="0" applyFont="1" applyBorder="1" applyAlignment="1">
      <alignment horizontal="left" vertical="top" wrapText="1"/>
    </xf>
    <xf numFmtId="0" fontId="10" fillId="0" borderId="33" xfId="0" applyFont="1" applyFill="1" applyBorder="1" applyAlignment="1">
      <alignment horizontal="center" vertical="center"/>
    </xf>
    <xf numFmtId="0" fontId="10" fillId="0" borderId="18" xfId="0" applyFont="1" applyFill="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wrapText="1"/>
    </xf>
    <xf numFmtId="0" fontId="31" fillId="33" borderId="0" xfId="0" applyFont="1" applyFill="1" applyBorder="1" applyAlignment="1">
      <alignment horizontal="left" vertical="top" wrapText="1"/>
    </xf>
    <xf numFmtId="0" fontId="40" fillId="33" borderId="0" xfId="0" applyFont="1" applyFill="1" applyBorder="1" applyAlignment="1">
      <alignment horizontal="left" vertical="top" wrapText="1"/>
    </xf>
    <xf numFmtId="0" fontId="31" fillId="0" borderId="0" xfId="0" applyFont="1" applyAlignment="1">
      <alignment horizontal="left"/>
    </xf>
    <xf numFmtId="0" fontId="40" fillId="0" borderId="0" xfId="0" applyFont="1" applyAlignment="1">
      <alignment horizontal="left" wrapText="1"/>
    </xf>
    <xf numFmtId="0" fontId="10" fillId="0" borderId="14" xfId="0" applyFont="1" applyBorder="1" applyAlignment="1">
      <alignment horizontal="center" vertical="center" wrapText="1"/>
    </xf>
    <xf numFmtId="0" fontId="10" fillId="0" borderId="20"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41" xfId="0" applyFont="1" applyBorder="1" applyAlignment="1">
      <alignment horizontal="center" vertical="center" wrapText="1"/>
    </xf>
    <xf numFmtId="0" fontId="10" fillId="0" borderId="43" xfId="0" applyFont="1" applyBorder="1" applyAlignment="1">
      <alignment horizontal="center" vertical="center"/>
    </xf>
    <xf numFmtId="0" fontId="10" fillId="0" borderId="66" xfId="0" applyFont="1" applyBorder="1" applyAlignment="1">
      <alignment horizontal="center" vertical="center"/>
    </xf>
    <xf numFmtId="0" fontId="10" fillId="0" borderId="61" xfId="0" applyFont="1" applyFill="1" applyBorder="1" applyAlignment="1">
      <alignment horizontal="center" vertical="center"/>
    </xf>
    <xf numFmtId="49" fontId="2" fillId="0" borderId="15" xfId="0" applyNumberFormat="1" applyFont="1" applyBorder="1" applyAlignment="1">
      <alignment horizontal="center" vertical="center" wrapText="1"/>
    </xf>
    <xf numFmtId="0" fontId="10" fillId="0" borderId="20" xfId="0" applyFont="1" applyFill="1" applyBorder="1" applyAlignment="1">
      <alignment horizontal="left" vertical="top" wrapText="1"/>
    </xf>
    <xf numFmtId="0" fontId="10" fillId="0" borderId="22" xfId="0" applyFont="1" applyFill="1" applyBorder="1" applyAlignment="1">
      <alignment horizontal="left" vertical="top" wrapText="1"/>
    </xf>
    <xf numFmtId="0" fontId="10" fillId="0" borderId="62" xfId="0" applyNumberFormat="1" applyFont="1" applyFill="1" applyBorder="1" applyAlignment="1">
      <alignment horizontal="center" vertical="top" wrapText="1"/>
    </xf>
    <xf numFmtId="0" fontId="10" fillId="0" borderId="19" xfId="0" applyFont="1" applyFill="1" applyBorder="1" applyAlignment="1">
      <alignment horizontal="left" vertical="top" wrapText="1"/>
    </xf>
    <xf numFmtId="49" fontId="2" fillId="0" borderId="41" xfId="0" applyNumberFormat="1" applyFont="1" applyBorder="1" applyAlignment="1">
      <alignment horizontal="center" vertical="center" wrapText="1"/>
    </xf>
    <xf numFmtId="0" fontId="10" fillId="0" borderId="43" xfId="0" applyFont="1" applyFill="1" applyBorder="1" applyAlignment="1">
      <alignment horizontal="center" vertical="center"/>
    </xf>
    <xf numFmtId="0" fontId="10" fillId="0" borderId="41"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61" xfId="0" applyFont="1" applyFill="1" applyBorder="1" applyAlignment="1">
      <alignment horizontal="center" vertical="center" wrapText="1"/>
    </xf>
    <xf numFmtId="0" fontId="10" fillId="0" borderId="41" xfId="45" applyFont="1" applyFill="1" applyBorder="1" applyAlignment="1">
      <alignment horizontal="center" vertical="center"/>
      <protection/>
    </xf>
    <xf numFmtId="0" fontId="10" fillId="0" borderId="43" xfId="45" applyFont="1" applyFill="1" applyBorder="1" applyAlignment="1">
      <alignment horizontal="center" vertical="center"/>
      <protection/>
    </xf>
    <xf numFmtId="0" fontId="2" fillId="0" borderId="43" xfId="45" applyFont="1" applyFill="1" applyBorder="1" applyAlignment="1">
      <alignment horizontal="center" vertical="center"/>
      <protection/>
    </xf>
    <xf numFmtId="0" fontId="15" fillId="0" borderId="2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61" xfId="0" applyFont="1" applyFill="1" applyBorder="1" applyAlignment="1">
      <alignment horizontal="center" vertical="center"/>
    </xf>
    <xf numFmtId="49" fontId="2" fillId="0" borderId="43" xfId="0" applyNumberFormat="1" applyFont="1" applyFill="1" applyBorder="1" applyAlignment="1">
      <alignment horizontal="center" vertical="center"/>
    </xf>
    <xf numFmtId="49" fontId="2" fillId="0" borderId="23" xfId="0" applyNumberFormat="1" applyFont="1" applyBorder="1" applyAlignment="1">
      <alignment horizontal="center" vertical="center" wrapText="1"/>
    </xf>
    <xf numFmtId="49" fontId="2" fillId="0" borderId="25" xfId="0" applyNumberFormat="1" applyFont="1" applyBorder="1" applyAlignment="1">
      <alignment horizontal="center" vertical="center" wrapText="1"/>
    </xf>
    <xf numFmtId="49" fontId="2" fillId="0" borderId="26" xfId="0" applyNumberFormat="1" applyFont="1" applyBorder="1" applyAlignment="1">
      <alignment horizontal="center" vertical="center" wrapText="1"/>
    </xf>
    <xf numFmtId="177" fontId="10" fillId="0" borderId="11" xfId="0" applyNumberFormat="1" applyFont="1" applyBorder="1" applyAlignment="1">
      <alignment horizontal="center" vertical="center" wrapText="1"/>
    </xf>
    <xf numFmtId="177" fontId="10" fillId="0" borderId="18" xfId="0" applyNumberFormat="1" applyFont="1" applyBorder="1" applyAlignment="1">
      <alignment horizontal="center" vertical="center" wrapText="1"/>
    </xf>
    <xf numFmtId="177" fontId="10" fillId="0" borderId="19" xfId="0" applyNumberFormat="1" applyFont="1" applyBorder="1" applyAlignment="1">
      <alignment horizontal="center" vertical="center" wrapText="1"/>
    </xf>
    <xf numFmtId="0" fontId="15" fillId="0" borderId="0" xfId="0" applyFont="1" applyAlignment="1">
      <alignment horizontal="left" wrapText="1"/>
    </xf>
    <xf numFmtId="0" fontId="0" fillId="0" borderId="0" xfId="0" applyAlignment="1">
      <alignment wrapText="1"/>
    </xf>
    <xf numFmtId="0" fontId="15" fillId="0" borderId="0" xfId="0" applyFont="1" applyAlignment="1">
      <alignment wrapText="1"/>
    </xf>
    <xf numFmtId="0" fontId="15" fillId="0" borderId="0" xfId="0" applyFont="1" applyAlignment="1">
      <alignment vertical="center" wrapText="1"/>
    </xf>
    <xf numFmtId="0" fontId="0" fillId="0" borderId="0" xfId="0" applyAlignment="1">
      <alignment vertical="center" wrapText="1"/>
    </xf>
    <xf numFmtId="0" fontId="0" fillId="0" borderId="0" xfId="0" applyAlignment="1">
      <alignment/>
    </xf>
    <xf numFmtId="0" fontId="1" fillId="0" borderId="0" xfId="0" applyFont="1" applyAlignment="1">
      <alignment horizontal="center" wrapText="1"/>
    </xf>
    <xf numFmtId="0" fontId="1" fillId="0" borderId="0" xfId="0" applyFont="1" applyAlignment="1">
      <alignment horizontal="center"/>
    </xf>
    <xf numFmtId="0" fontId="14" fillId="34" borderId="10" xfId="0" applyFont="1" applyFill="1" applyBorder="1" applyAlignment="1">
      <alignment vertical="top" wrapText="1"/>
    </xf>
    <xf numFmtId="0" fontId="14" fillId="34" borderId="12" xfId="0" applyFont="1" applyFill="1" applyBorder="1" applyAlignment="1">
      <alignment vertical="top" wrapText="1"/>
    </xf>
    <xf numFmtId="0" fontId="14" fillId="34" borderId="11" xfId="0" applyFont="1" applyFill="1" applyBorder="1" applyAlignment="1">
      <alignment vertical="top" wrapText="1"/>
    </xf>
    <xf numFmtId="0" fontId="14" fillId="34" borderId="18" xfId="0" applyFont="1" applyFill="1" applyBorder="1" applyAlignment="1">
      <alignment vertical="top" wrapText="1"/>
    </xf>
    <xf numFmtId="0" fontId="15" fillId="0" borderId="0" xfId="0" applyFont="1" applyAlignment="1">
      <alignment horizontal="left"/>
    </xf>
    <xf numFmtId="0" fontId="0" fillId="0" borderId="0" xfId="0" applyAlignment="1">
      <alignment/>
    </xf>
    <xf numFmtId="0" fontId="15" fillId="0" borderId="0" xfId="0" applyFont="1" applyAlignment="1">
      <alignment/>
    </xf>
    <xf numFmtId="0" fontId="17" fillId="0" borderId="0" xfId="0" applyFont="1" applyAlignment="1">
      <alignment horizontal="center"/>
    </xf>
    <xf numFmtId="0" fontId="15" fillId="0" borderId="0" xfId="0" applyFont="1" applyAlignment="1">
      <alignment horizontal="center" vertical="top"/>
    </xf>
    <xf numFmtId="0" fontId="12" fillId="34" borderId="63" xfId="0" applyFont="1" applyFill="1" applyBorder="1" applyAlignment="1">
      <alignment vertical="top" wrapText="1"/>
    </xf>
    <xf numFmtId="0" fontId="12" fillId="34" borderId="83" xfId="0" applyFont="1" applyFill="1" applyBorder="1" applyAlignment="1">
      <alignment vertical="top" wrapText="1"/>
    </xf>
    <xf numFmtId="0" fontId="12" fillId="34" borderId="70" xfId="0" applyFont="1" applyFill="1" applyBorder="1" applyAlignment="1">
      <alignment vertical="top" wrapText="1"/>
    </xf>
    <xf numFmtId="0" fontId="14" fillId="0" borderId="36" xfId="0" applyFont="1" applyFill="1" applyBorder="1" applyAlignment="1">
      <alignment vertical="center" wrapText="1"/>
    </xf>
    <xf numFmtId="0" fontId="14" fillId="0" borderId="79" xfId="0" applyFont="1" applyFill="1" applyBorder="1" applyAlignment="1">
      <alignment vertical="center" wrapText="1"/>
    </xf>
    <xf numFmtId="0" fontId="14" fillId="0" borderId="45" xfId="0" applyFont="1" applyFill="1" applyBorder="1" applyAlignment="1">
      <alignment vertical="center" wrapText="1"/>
    </xf>
    <xf numFmtId="0" fontId="14" fillId="0" borderId="50" xfId="0" applyFont="1" applyBorder="1" applyAlignment="1">
      <alignment horizontal="center" vertical="center" wrapText="1"/>
    </xf>
    <xf numFmtId="0" fontId="7" fillId="0" borderId="30" xfId="0" applyFont="1" applyBorder="1" applyAlignment="1">
      <alignment vertical="center"/>
    </xf>
    <xf numFmtId="0" fontId="7" fillId="0" borderId="47" xfId="0" applyFont="1" applyBorder="1" applyAlignment="1">
      <alignment vertical="center"/>
    </xf>
    <xf numFmtId="0" fontId="7" fillId="0" borderId="87" xfId="0" applyFont="1" applyBorder="1" applyAlignment="1">
      <alignment vertical="center"/>
    </xf>
    <xf numFmtId="0" fontId="12" fillId="0" borderId="46" xfId="0" applyFont="1" applyBorder="1" applyAlignment="1">
      <alignment vertical="center" wrapText="1"/>
    </xf>
    <xf numFmtId="0" fontId="12" fillId="0" borderId="81" xfId="0" applyFont="1" applyBorder="1" applyAlignment="1">
      <alignment vertical="center" wrapText="1"/>
    </xf>
    <xf numFmtId="0" fontId="12" fillId="0" borderId="42" xfId="0" applyFont="1" applyBorder="1" applyAlignment="1">
      <alignment vertical="center" wrapText="1"/>
    </xf>
    <xf numFmtId="49" fontId="1" fillId="0" borderId="65" xfId="0" applyNumberFormat="1" applyFont="1" applyFill="1" applyBorder="1" applyAlignment="1">
      <alignment horizontal="center" vertical="center" wrapText="1"/>
    </xf>
    <xf numFmtId="49" fontId="1" fillId="0" borderId="47" xfId="0" applyNumberFormat="1" applyFont="1" applyFill="1" applyBorder="1" applyAlignment="1">
      <alignment horizontal="center" vertical="center" wrapText="1"/>
    </xf>
    <xf numFmtId="49" fontId="1" fillId="0" borderId="87" xfId="0" applyNumberFormat="1" applyFont="1" applyFill="1" applyBorder="1" applyAlignment="1">
      <alignment horizontal="center" vertical="center" wrapText="1"/>
    </xf>
    <xf numFmtId="0" fontId="23" fillId="0" borderId="0" xfId="0" applyFont="1" applyAlignment="1">
      <alignment horizontal="left"/>
    </xf>
    <xf numFmtId="0" fontId="15" fillId="0" borderId="0" xfId="0" applyFont="1" applyAlignment="1">
      <alignment horizontal="left"/>
    </xf>
    <xf numFmtId="0" fontId="23" fillId="0" borderId="0" xfId="0" applyFont="1" applyAlignment="1">
      <alignment horizontal="left" wrapText="1"/>
    </xf>
    <xf numFmtId="0" fontId="15" fillId="0" borderId="29" xfId="0" applyFont="1" applyFill="1" applyBorder="1" applyAlignment="1">
      <alignment horizontal="center" vertical="top" wrapText="1"/>
    </xf>
    <xf numFmtId="0" fontId="22" fillId="0" borderId="56" xfId="0" applyFont="1" applyBorder="1" applyAlignment="1">
      <alignment wrapText="1"/>
    </xf>
    <xf numFmtId="0" fontId="22" fillId="0" borderId="37" xfId="0" applyFont="1" applyBorder="1" applyAlignment="1">
      <alignment wrapText="1"/>
    </xf>
    <xf numFmtId="0" fontId="1" fillId="0" borderId="30" xfId="0" applyFont="1" applyBorder="1" applyAlignment="1">
      <alignment vertical="top" wrapText="1"/>
    </xf>
    <xf numFmtId="0" fontId="22" fillId="0" borderId="87" xfId="0" applyFont="1" applyBorder="1" applyAlignment="1">
      <alignment vertical="top" wrapText="1"/>
    </xf>
    <xf numFmtId="0" fontId="1" fillId="0" borderId="40" xfId="0" applyFont="1" applyFill="1" applyBorder="1" applyAlignment="1">
      <alignment vertical="top" wrapText="1"/>
    </xf>
    <xf numFmtId="0" fontId="22" fillId="0" borderId="69" xfId="0" applyFont="1" applyBorder="1" applyAlignment="1">
      <alignment vertical="top" wrapText="1"/>
    </xf>
    <xf numFmtId="0" fontId="15" fillId="0" borderId="68" xfId="0" applyFont="1" applyFill="1" applyBorder="1" applyAlignment="1">
      <alignment vertical="top" wrapText="1"/>
    </xf>
    <xf numFmtId="0" fontId="22" fillId="0" borderId="76" xfId="0" applyFont="1" applyBorder="1" applyAlignment="1">
      <alignment wrapText="1"/>
    </xf>
    <xf numFmtId="0" fontId="22" fillId="0" borderId="86" xfId="0" applyFont="1" applyBorder="1" applyAlignment="1">
      <alignment wrapText="1"/>
    </xf>
    <xf numFmtId="0" fontId="10" fillId="0" borderId="17" xfId="0" applyFont="1" applyFill="1" applyBorder="1" applyAlignment="1">
      <alignment horizontal="left" vertical="top" wrapText="1"/>
    </xf>
    <xf numFmtId="0" fontId="10" fillId="0" borderId="38" xfId="0" applyFont="1" applyFill="1" applyBorder="1" applyAlignment="1">
      <alignment horizontal="left" vertical="top" wrapText="1"/>
    </xf>
    <xf numFmtId="0" fontId="10" fillId="0" borderId="39" xfId="0" applyFont="1" applyFill="1" applyBorder="1" applyAlignment="1">
      <alignment horizontal="left" vertical="top" wrapText="1"/>
    </xf>
    <xf numFmtId="0" fontId="11" fillId="0" borderId="82" xfId="0" applyFont="1" applyFill="1" applyBorder="1" applyAlignment="1">
      <alignment horizontal="left" vertical="top"/>
    </xf>
    <xf numFmtId="49" fontId="1" fillId="0" borderId="65" xfId="0" applyNumberFormat="1" applyFont="1" applyBorder="1" applyAlignment="1">
      <alignment horizontal="center" vertical="center"/>
    </xf>
    <xf numFmtId="49" fontId="1" fillId="0" borderId="47" xfId="0" applyNumberFormat="1" applyFont="1" applyBorder="1" applyAlignment="1">
      <alignment horizontal="center" vertical="center"/>
    </xf>
    <xf numFmtId="49" fontId="1" fillId="0" borderId="88" xfId="0" applyNumberFormat="1" applyFont="1" applyBorder="1" applyAlignment="1">
      <alignment horizontal="center" vertical="center"/>
    </xf>
    <xf numFmtId="0" fontId="1" fillId="0" borderId="30" xfId="0" applyFont="1" applyBorder="1" applyAlignment="1">
      <alignment horizontal="left" vertical="center" wrapText="1"/>
    </xf>
    <xf numFmtId="0" fontId="1" fillId="0" borderId="87" xfId="0" applyFont="1" applyBorder="1" applyAlignment="1">
      <alignment horizontal="left" vertical="center" wrapText="1"/>
    </xf>
    <xf numFmtId="0" fontId="15" fillId="0" borderId="84" xfId="0" applyFont="1" applyFill="1" applyBorder="1" applyAlignment="1">
      <alignment horizontal="center" vertical="top" wrapText="1"/>
    </xf>
    <xf numFmtId="0" fontId="15" fillId="0" borderId="67" xfId="0" applyFont="1" applyFill="1" applyBorder="1" applyAlignment="1">
      <alignment horizontal="center" vertical="top" wrapText="1"/>
    </xf>
    <xf numFmtId="0" fontId="1" fillId="0" borderId="29" xfId="0" applyFont="1" applyFill="1" applyBorder="1" applyAlignment="1">
      <alignment horizontal="left" vertical="center" wrapText="1"/>
    </xf>
    <xf numFmtId="0" fontId="1" fillId="0" borderId="69" xfId="0" applyFont="1" applyFill="1" applyBorder="1" applyAlignment="1">
      <alignment horizontal="left" vertical="center" wrapText="1"/>
    </xf>
    <xf numFmtId="0" fontId="1" fillId="0" borderId="56" xfId="0" applyFont="1" applyFill="1" applyBorder="1" applyAlignment="1">
      <alignment horizontal="left" vertical="center" wrapText="1"/>
    </xf>
    <xf numFmtId="0" fontId="1" fillId="0" borderId="73" xfId="0" applyFont="1" applyFill="1" applyBorder="1" applyAlignment="1">
      <alignment horizontal="left" vertical="center" wrapText="1"/>
    </xf>
    <xf numFmtId="0" fontId="15" fillId="0" borderId="12"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 fillId="0" borderId="37" xfId="0" applyFont="1" applyFill="1" applyBorder="1" applyAlignment="1">
      <alignment horizontal="left" vertical="center" wrapText="1"/>
    </xf>
    <xf numFmtId="0" fontId="15" fillId="0" borderId="89" xfId="0" applyFont="1" applyFill="1" applyBorder="1" applyAlignment="1">
      <alignment horizontal="center" vertical="top" wrapText="1"/>
    </xf>
    <xf numFmtId="0" fontId="15" fillId="0" borderId="44" xfId="0" applyFont="1" applyFill="1" applyBorder="1" applyAlignment="1">
      <alignment horizontal="center" vertical="top" wrapText="1"/>
    </xf>
    <xf numFmtId="49" fontId="1" fillId="0" borderId="82" xfId="0" applyNumberFormat="1" applyFont="1" applyBorder="1" applyAlignment="1">
      <alignment horizontal="center" vertical="center"/>
    </xf>
    <xf numFmtId="49" fontId="1" fillId="0" borderId="75"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1" fillId="0" borderId="81" xfId="0" applyNumberFormat="1" applyFont="1" applyBorder="1" applyAlignment="1">
      <alignment horizontal="center" vertical="center"/>
    </xf>
    <xf numFmtId="49" fontId="1" fillId="0" borderId="72" xfId="0" applyNumberFormat="1" applyFont="1" applyBorder="1" applyAlignment="1">
      <alignment horizontal="center" vertical="center"/>
    </xf>
    <xf numFmtId="0" fontId="23" fillId="0" borderId="0" xfId="0" applyFont="1" applyAlignment="1">
      <alignment vertical="top" wrapText="1"/>
    </xf>
    <xf numFmtId="0" fontId="15" fillId="0" borderId="0" xfId="0" applyFont="1" applyAlignment="1">
      <alignment vertical="top" wrapText="1"/>
    </xf>
    <xf numFmtId="0" fontId="15" fillId="0" borderId="66" xfId="0" applyFont="1" applyFill="1" applyBorder="1" applyAlignment="1">
      <alignment horizontal="center" vertical="top" wrapText="1"/>
    </xf>
    <xf numFmtId="0" fontId="15" fillId="0" borderId="78" xfId="0" applyFont="1" applyBorder="1" applyAlignment="1">
      <alignment wrapText="1"/>
    </xf>
    <xf numFmtId="0" fontId="15" fillId="0" borderId="67" xfId="0" applyFont="1" applyBorder="1" applyAlignment="1">
      <alignment wrapText="1"/>
    </xf>
    <xf numFmtId="0" fontId="15" fillId="0" borderId="79" xfId="0" applyFont="1" applyFill="1" applyBorder="1" applyAlignment="1">
      <alignment vertical="top" wrapText="1"/>
    </xf>
    <xf numFmtId="0" fontId="15" fillId="0" borderId="79" xfId="0" applyFont="1" applyBorder="1" applyAlignment="1">
      <alignment wrapText="1"/>
    </xf>
    <xf numFmtId="0" fontId="15" fillId="0" borderId="80" xfId="0" applyFont="1" applyBorder="1" applyAlignment="1">
      <alignment wrapText="1"/>
    </xf>
    <xf numFmtId="0" fontId="15" fillId="0" borderId="22"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45" xfId="0" applyFont="1" applyFill="1" applyBorder="1" applyAlignment="1">
      <alignment horizontal="center" vertical="center" wrapText="1"/>
    </xf>
    <xf numFmtId="0" fontId="15" fillId="0" borderId="58" xfId="0" applyFont="1" applyFill="1" applyBorder="1" applyAlignment="1">
      <alignment horizontal="center" vertical="center" wrapText="1"/>
    </xf>
    <xf numFmtId="0" fontId="15" fillId="0" borderId="15" xfId="0" applyFont="1" applyFill="1" applyBorder="1" applyAlignment="1">
      <alignment horizontal="left" vertical="top" wrapText="1"/>
    </xf>
    <xf numFmtId="0" fontId="15" fillId="0" borderId="38" xfId="0" applyFont="1" applyFill="1" applyBorder="1" applyAlignment="1">
      <alignment horizontal="left" vertical="top" wrapText="1"/>
    </xf>
    <xf numFmtId="0" fontId="15" fillId="0" borderId="39" xfId="0" applyFont="1" applyFill="1" applyBorder="1" applyAlignment="1">
      <alignment horizontal="left" vertical="top" wrapText="1"/>
    </xf>
    <xf numFmtId="0" fontId="10" fillId="0" borderId="0" xfId="0" applyFont="1" applyAlignment="1">
      <alignment horizontal="left" vertical="top" wrapText="1"/>
    </xf>
    <xf numFmtId="0" fontId="26" fillId="0" borderId="0" xfId="0" applyFont="1" applyAlignment="1">
      <alignment horizontal="left" vertical="top" wrapText="1"/>
    </xf>
    <xf numFmtId="0" fontId="26" fillId="0" borderId="50" xfId="0" applyFont="1" applyBorder="1" applyAlignment="1">
      <alignment horizontal="left" vertical="top" wrapText="1"/>
    </xf>
    <xf numFmtId="0" fontId="10" fillId="0" borderId="40" xfId="0" applyFont="1" applyBorder="1" applyAlignment="1">
      <alignment horizontal="left" vertical="top" wrapText="1"/>
    </xf>
    <xf numFmtId="0" fontId="10" fillId="33" borderId="66" xfId="0" applyFont="1" applyFill="1" applyBorder="1" applyAlignment="1">
      <alignment horizontal="center" vertical="top" wrapText="1"/>
    </xf>
    <xf numFmtId="0" fontId="10" fillId="33" borderId="78" xfId="0" applyFont="1" applyFill="1" applyBorder="1" applyAlignment="1">
      <alignment horizontal="center" vertical="top" wrapText="1"/>
    </xf>
    <xf numFmtId="0" fontId="10" fillId="0" borderId="60" xfId="0" applyFont="1" applyBorder="1" applyAlignment="1">
      <alignment horizontal="center" vertical="top" wrapText="1"/>
    </xf>
    <xf numFmtId="0" fontId="10" fillId="33" borderId="24" xfId="0" applyFont="1" applyFill="1" applyBorder="1" applyAlignment="1">
      <alignment horizontal="left" vertical="top" wrapText="1"/>
    </xf>
    <xf numFmtId="0" fontId="10" fillId="33" borderId="27" xfId="0" applyFont="1" applyFill="1" applyBorder="1" applyAlignment="1">
      <alignment horizontal="left" vertical="top" wrapText="1"/>
    </xf>
    <xf numFmtId="0" fontId="10" fillId="33" borderId="25" xfId="0" applyFont="1" applyFill="1" applyBorder="1" applyAlignment="1">
      <alignment horizontal="left" vertical="top" wrapText="1"/>
    </xf>
    <xf numFmtId="0" fontId="10" fillId="0" borderId="66" xfId="0" applyFont="1" applyBorder="1" applyAlignment="1">
      <alignment horizontal="center" vertical="center" wrapText="1"/>
    </xf>
    <xf numFmtId="0" fontId="10" fillId="0" borderId="78" xfId="0" applyFont="1" applyBorder="1" applyAlignment="1">
      <alignment horizontal="center" vertical="center" wrapText="1"/>
    </xf>
    <xf numFmtId="0" fontId="10" fillId="0" borderId="60" xfId="0" applyFont="1" applyBorder="1" applyAlignment="1">
      <alignment horizontal="center" vertical="center" wrapText="1"/>
    </xf>
    <xf numFmtId="0" fontId="31" fillId="0" borderId="40" xfId="0" applyFont="1" applyBorder="1" applyAlignment="1">
      <alignment horizontal="left" vertical="top" wrapText="1"/>
    </xf>
    <xf numFmtId="0" fontId="10" fillId="0" borderId="57"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49" xfId="0" applyFont="1" applyBorder="1" applyAlignment="1">
      <alignment horizontal="center" vertical="center" wrapText="1"/>
    </xf>
    <xf numFmtId="49" fontId="10" fillId="0" borderId="66" xfId="0" applyNumberFormat="1" applyFont="1" applyFill="1" applyBorder="1" applyAlignment="1">
      <alignment horizontal="center" vertical="top" wrapText="1"/>
    </xf>
    <xf numFmtId="49" fontId="10" fillId="0" borderId="78" xfId="0" applyNumberFormat="1" applyFont="1" applyFill="1" applyBorder="1" applyAlignment="1">
      <alignment horizontal="center" vertical="top" wrapText="1"/>
    </xf>
    <xf numFmtId="49" fontId="10" fillId="0" borderId="60" xfId="0" applyNumberFormat="1" applyFont="1" applyFill="1" applyBorder="1" applyAlignment="1">
      <alignment horizontal="center" vertical="top" wrapText="1"/>
    </xf>
    <xf numFmtId="0" fontId="26" fillId="0" borderId="0" xfId="0" applyFont="1" applyFill="1" applyBorder="1" applyAlignment="1">
      <alignment horizontal="left" vertical="top"/>
    </xf>
    <xf numFmtId="0" fontId="10" fillId="0" borderId="24" xfId="0" applyFont="1" applyBorder="1" applyAlignment="1">
      <alignment horizontal="left" vertical="top" wrapText="1"/>
    </xf>
    <xf numFmtId="0" fontId="10" fillId="0" borderId="27" xfId="0" applyFont="1" applyBorder="1" applyAlignment="1">
      <alignment horizontal="left" vertical="top" wrapText="1"/>
    </xf>
    <xf numFmtId="0" fontId="10" fillId="0" borderId="25" xfId="0" applyFont="1" applyBorder="1" applyAlignment="1">
      <alignment horizontal="left" vertical="top" wrapText="1"/>
    </xf>
    <xf numFmtId="0" fontId="10" fillId="0" borderId="24" xfId="0" applyFont="1" applyFill="1" applyBorder="1" applyAlignment="1">
      <alignment horizontal="left" vertical="top" wrapText="1"/>
    </xf>
    <xf numFmtId="0" fontId="10" fillId="0" borderId="27" xfId="0" applyFont="1" applyFill="1" applyBorder="1" applyAlignment="1">
      <alignment horizontal="left" vertical="top" wrapText="1"/>
    </xf>
    <xf numFmtId="0" fontId="31" fillId="33" borderId="0" xfId="0" applyFont="1" applyFill="1" applyBorder="1" applyAlignment="1">
      <alignment horizontal="left" vertical="top" wrapText="1"/>
    </xf>
    <xf numFmtId="0" fontId="31"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31" fillId="0" borderId="0" xfId="0" applyFont="1" applyAlignment="1">
      <alignment horizontal="left" wrapText="1"/>
    </xf>
    <xf numFmtId="0" fontId="31" fillId="0" borderId="0" xfId="0" applyFont="1" applyAlignment="1">
      <alignment horizontal="left" vertical="top" wrapText="1"/>
    </xf>
    <xf numFmtId="0" fontId="10" fillId="33" borderId="60" xfId="0" applyFont="1" applyFill="1" applyBorder="1" applyAlignment="1">
      <alignment horizontal="center" vertical="top" wrapText="1"/>
    </xf>
    <xf numFmtId="0" fontId="26" fillId="0" borderId="0" xfId="0" applyFont="1" applyBorder="1" applyAlignment="1">
      <alignment horizontal="left" vertical="top" wrapText="1"/>
    </xf>
    <xf numFmtId="0" fontId="10" fillId="0" borderId="66" xfId="0" applyFont="1" applyFill="1" applyBorder="1" applyAlignment="1">
      <alignment horizontal="center" vertical="top" wrapText="1"/>
    </xf>
    <xf numFmtId="0" fontId="10" fillId="0" borderId="78" xfId="0" applyFont="1" applyFill="1" applyBorder="1" applyAlignment="1">
      <alignment horizontal="center" vertical="top" wrapText="1"/>
    </xf>
    <xf numFmtId="0" fontId="31" fillId="0" borderId="0" xfId="0" applyFont="1" applyAlignment="1">
      <alignment horizontal="left"/>
    </xf>
    <xf numFmtId="0" fontId="28" fillId="0" borderId="0" xfId="0" applyFont="1" applyAlignment="1">
      <alignment horizontal="left"/>
    </xf>
    <xf numFmtId="0" fontId="28" fillId="0" borderId="0" xfId="0" applyFont="1" applyAlignment="1">
      <alignment horizontal="left" vertical="top" wrapText="1"/>
    </xf>
    <xf numFmtId="0" fontId="28" fillId="0" borderId="0" xfId="0" applyFont="1" applyAlignment="1">
      <alignment horizontal="left" wrapText="1"/>
    </xf>
    <xf numFmtId="0" fontId="4" fillId="0" borderId="40" xfId="0" applyFont="1" applyBorder="1" applyAlignment="1">
      <alignment horizontal="left" vertical="top" wrapText="1"/>
    </xf>
    <xf numFmtId="0" fontId="28" fillId="0" borderId="40" xfId="0" applyFont="1" applyBorder="1" applyAlignment="1">
      <alignment horizontal="left" wrapText="1"/>
    </xf>
    <xf numFmtId="0" fontId="28" fillId="0" borderId="0" xfId="0" applyFont="1" applyBorder="1" applyAlignment="1">
      <alignment horizontal="left" wrapText="1"/>
    </xf>
    <xf numFmtId="0" fontId="28" fillId="0" borderId="0" xfId="0" applyFont="1" applyAlignment="1">
      <alignment horizontal="left" wrapText="1"/>
    </xf>
    <xf numFmtId="0" fontId="28" fillId="33" borderId="0" xfId="0" applyFont="1" applyFill="1" applyBorder="1" applyAlignment="1">
      <alignment horizontal="left" vertical="top" wrapText="1"/>
    </xf>
    <xf numFmtId="0" fontId="15" fillId="0" borderId="84" xfId="0" applyFont="1" applyBorder="1" applyAlignment="1">
      <alignment horizontal="center" vertical="center" wrapText="1"/>
    </xf>
    <xf numFmtId="0" fontId="15" fillId="0" borderId="67" xfId="0" applyFont="1" applyBorder="1" applyAlignment="1">
      <alignment horizontal="center" vertical="center" wrapText="1"/>
    </xf>
    <xf numFmtId="0" fontId="1" fillId="0" borderId="69" xfId="0" applyFont="1" applyBorder="1" applyAlignment="1">
      <alignment horizontal="center" vertical="center" wrapText="1"/>
    </xf>
    <xf numFmtId="0" fontId="1" fillId="0" borderId="73"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28" xfId="0" applyFont="1" applyBorder="1" applyAlignment="1">
      <alignment horizontal="center" vertical="center" wrapText="1"/>
    </xf>
    <xf numFmtId="49" fontId="1" fillId="0" borderId="46" xfId="0" applyNumberFormat="1" applyFont="1" applyBorder="1" applyAlignment="1">
      <alignment horizontal="center" vertical="top" wrapText="1"/>
    </xf>
    <xf numFmtId="49" fontId="1" fillId="0" borderId="81" xfId="0" applyNumberFormat="1" applyFont="1" applyBorder="1" applyAlignment="1">
      <alignment horizontal="center" vertical="top" wrapText="1"/>
    </xf>
    <xf numFmtId="49" fontId="1" fillId="0" borderId="72" xfId="0" applyNumberFormat="1" applyFont="1" applyBorder="1" applyAlignment="1">
      <alignment horizontal="center" vertical="top" wrapText="1"/>
    </xf>
    <xf numFmtId="0" fontId="1" fillId="0" borderId="14"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14"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7" fillId="0" borderId="84" xfId="0" applyFont="1" applyBorder="1" applyAlignment="1">
      <alignment vertical="top" wrapText="1"/>
    </xf>
    <xf numFmtId="0" fontId="7" fillId="0" borderId="67" xfId="0" applyFont="1" applyBorder="1" applyAlignment="1">
      <alignment vertical="top" wrapText="1"/>
    </xf>
    <xf numFmtId="0" fontId="1" fillId="0" borderId="46" xfId="0" applyNumberFormat="1" applyFont="1" applyFill="1" applyBorder="1" applyAlignment="1">
      <alignment horizontal="center" vertical="center" wrapText="1"/>
    </xf>
    <xf numFmtId="0" fontId="1" fillId="0" borderId="72" xfId="0" applyNumberFormat="1" applyFont="1" applyFill="1" applyBorder="1" applyAlignment="1">
      <alignment horizontal="center" vertical="center" wrapText="1"/>
    </xf>
    <xf numFmtId="0" fontId="1" fillId="0" borderId="81" xfId="0" applyNumberFormat="1" applyFont="1" applyFill="1" applyBorder="1" applyAlignment="1">
      <alignment horizontal="center" vertical="center"/>
    </xf>
    <xf numFmtId="0" fontId="1" fillId="0" borderId="72" xfId="0" applyNumberFormat="1" applyFont="1" applyFill="1" applyBorder="1" applyAlignment="1">
      <alignment horizontal="center" vertical="center"/>
    </xf>
    <xf numFmtId="0" fontId="7" fillId="0" borderId="29" xfId="0" applyFont="1" applyFill="1" applyBorder="1" applyAlignment="1">
      <alignment vertical="center" wrapText="1"/>
    </xf>
    <xf numFmtId="0" fontId="0" fillId="0" borderId="37" xfId="0" applyFill="1" applyBorder="1" applyAlignment="1">
      <alignment vertical="center" wrapText="1"/>
    </xf>
    <xf numFmtId="0" fontId="1" fillId="0" borderId="46" xfId="0" applyNumberFormat="1" applyFont="1" applyFill="1" applyBorder="1" applyAlignment="1">
      <alignment horizontal="center" vertical="center" wrapText="1"/>
    </xf>
    <xf numFmtId="0" fontId="1" fillId="0" borderId="72" xfId="0" applyNumberFormat="1" applyFont="1" applyFill="1" applyBorder="1" applyAlignment="1">
      <alignment horizontal="center" vertical="center" wrapText="1"/>
    </xf>
    <xf numFmtId="0" fontId="1" fillId="0" borderId="81" xfId="0" applyNumberFormat="1" applyFont="1" applyFill="1" applyBorder="1" applyAlignment="1">
      <alignment horizontal="center" vertical="center" wrapText="1"/>
    </xf>
    <xf numFmtId="0" fontId="7" fillId="0" borderId="41" xfId="0" applyFont="1" applyBorder="1" applyAlignment="1">
      <alignment vertical="top" wrapText="1"/>
    </xf>
    <xf numFmtId="0" fontId="0" fillId="0" borderId="61" xfId="0" applyBorder="1" applyAlignment="1">
      <alignment vertical="top" wrapText="1"/>
    </xf>
    <xf numFmtId="0" fontId="1" fillId="0" borderId="42"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42" xfId="0" applyNumberFormat="1" applyFont="1" applyFill="1" applyBorder="1" applyAlignment="1">
      <alignment horizontal="center" vertical="center"/>
    </xf>
    <xf numFmtId="0" fontId="0" fillId="0" borderId="78" xfId="0" applyBorder="1" applyAlignment="1">
      <alignment vertical="top" wrapText="1"/>
    </xf>
    <xf numFmtId="0" fontId="1" fillId="0" borderId="81" xfId="0" applyNumberFormat="1" applyFont="1" applyFill="1" applyBorder="1" applyAlignment="1">
      <alignment horizontal="center" vertical="center"/>
    </xf>
    <xf numFmtId="0" fontId="1" fillId="0" borderId="72" xfId="0" applyNumberFormat="1" applyFont="1" applyFill="1" applyBorder="1" applyAlignment="1">
      <alignment horizontal="center" vertical="center"/>
    </xf>
    <xf numFmtId="0" fontId="6" fillId="0" borderId="29" xfId="0" applyFont="1" applyBorder="1" applyAlignment="1">
      <alignment horizontal="center" vertical="center" wrapText="1"/>
    </xf>
    <xf numFmtId="0" fontId="6" fillId="0" borderId="37" xfId="0" applyFont="1" applyBorder="1" applyAlignment="1">
      <alignment horizontal="center" vertical="center" wrapText="1"/>
    </xf>
    <xf numFmtId="0" fontId="1" fillId="0" borderId="46" xfId="0" applyNumberFormat="1" applyFont="1" applyFill="1" applyBorder="1" applyAlignment="1">
      <alignment horizontal="center" wrapText="1"/>
    </xf>
    <xf numFmtId="0" fontId="1" fillId="0" borderId="72" xfId="0" applyNumberFormat="1" applyFont="1" applyFill="1" applyBorder="1" applyAlignment="1">
      <alignment horizontal="center" wrapText="1"/>
    </xf>
    <xf numFmtId="0" fontId="7" fillId="0" borderId="29" xfId="0" applyFont="1" applyFill="1" applyBorder="1" applyAlignment="1">
      <alignment horizontal="left" vertical="top" wrapText="1"/>
    </xf>
    <xf numFmtId="0" fontId="18" fillId="0" borderId="77" xfId="0" applyFont="1" applyFill="1" applyBorder="1" applyAlignment="1">
      <alignment horizontal="left" vertical="top" wrapText="1"/>
    </xf>
    <xf numFmtId="0" fontId="1" fillId="0" borderId="81" xfId="0" applyNumberFormat="1" applyFont="1" applyFill="1" applyBorder="1" applyAlignment="1">
      <alignment horizontal="center" wrapText="1"/>
    </xf>
    <xf numFmtId="0" fontId="1" fillId="0" borderId="46" xfId="0" applyNumberFormat="1" applyFont="1" applyFill="1" applyBorder="1" applyAlignment="1">
      <alignment horizontal="center"/>
    </xf>
    <xf numFmtId="0" fontId="1" fillId="0" borderId="81" xfId="0" applyNumberFormat="1" applyFont="1" applyFill="1" applyBorder="1" applyAlignment="1">
      <alignment horizontal="center"/>
    </xf>
    <xf numFmtId="0" fontId="1" fillId="0" borderId="46" xfId="0" applyNumberFormat="1" applyFont="1" applyFill="1" applyBorder="1" applyAlignment="1">
      <alignment horizontal="center" vertical="center"/>
    </xf>
    <xf numFmtId="0" fontId="11" fillId="0" borderId="0" xfId="0" applyFont="1" applyAlignment="1">
      <alignment vertical="top" wrapText="1"/>
    </xf>
    <xf numFmtId="0" fontId="0" fillId="0" borderId="0" xfId="0" applyFont="1" applyAlignment="1">
      <alignment vertical="top"/>
    </xf>
    <xf numFmtId="0" fontId="2" fillId="0" borderId="24" xfId="0" applyFont="1" applyBorder="1" applyAlignment="1">
      <alignment horizontal="center" vertical="top" wrapText="1"/>
    </xf>
    <xf numFmtId="0" fontId="2" fillId="0" borderId="34" xfId="0" applyFont="1" applyBorder="1" applyAlignment="1">
      <alignment horizontal="center" vertical="top" wrapText="1"/>
    </xf>
    <xf numFmtId="0" fontId="2" fillId="0" borderId="31" xfId="0" applyFont="1" applyBorder="1" applyAlignment="1">
      <alignment horizontal="center" vertical="top" wrapText="1"/>
    </xf>
    <xf numFmtId="0" fontId="2" fillId="0" borderId="81" xfId="0" applyFont="1" applyBorder="1" applyAlignment="1">
      <alignment horizontal="center" vertical="top" wrapText="1"/>
    </xf>
    <xf numFmtId="0" fontId="2" fillId="0" borderId="42" xfId="0" applyFont="1" applyBorder="1" applyAlignment="1">
      <alignment horizontal="center" vertical="top" wrapText="1"/>
    </xf>
    <xf numFmtId="0" fontId="13" fillId="0" borderId="24" xfId="0" applyFont="1" applyBorder="1" applyAlignment="1">
      <alignment horizontal="center" vertical="top" wrapText="1"/>
    </xf>
    <xf numFmtId="0" fontId="13" fillId="0" borderId="34" xfId="0" applyFont="1" applyBorder="1" applyAlignment="1">
      <alignment horizontal="center" vertical="top" wrapText="1"/>
    </xf>
    <xf numFmtId="9" fontId="11" fillId="0" borderId="0" xfId="61" applyFont="1" applyAlignment="1">
      <alignment vertical="top" wrapText="1"/>
    </xf>
    <xf numFmtId="0" fontId="2" fillId="0" borderId="80" xfId="0" applyFont="1" applyBorder="1" applyAlignment="1">
      <alignment horizontal="center" vertical="top" wrapText="1"/>
    </xf>
    <xf numFmtId="0" fontId="13" fillId="39" borderId="33" xfId="0" applyFont="1" applyFill="1" applyBorder="1" applyAlignment="1">
      <alignment horizontal="center" vertical="center"/>
    </xf>
    <xf numFmtId="0" fontId="13" fillId="39" borderId="58" xfId="0" applyFont="1" applyFill="1" applyBorder="1" applyAlignment="1">
      <alignment horizontal="center" vertical="center"/>
    </xf>
    <xf numFmtId="0" fontId="2" fillId="36" borderId="68" xfId="0" applyFont="1" applyFill="1" applyBorder="1" applyAlignment="1">
      <alignment horizontal="center" vertical="center" wrapText="1"/>
    </xf>
    <xf numFmtId="0" fontId="2" fillId="36" borderId="40" xfId="0" applyFont="1" applyFill="1" applyBorder="1" applyAlignment="1">
      <alignment horizontal="center" vertical="center" wrapText="1"/>
    </xf>
    <xf numFmtId="0" fontId="2" fillId="36" borderId="69" xfId="0" applyFont="1" applyFill="1" applyBorder="1" applyAlignment="1">
      <alignment horizontal="center" vertical="center" wrapText="1"/>
    </xf>
    <xf numFmtId="0" fontId="2" fillId="36" borderId="86" xfId="0" applyFont="1" applyFill="1" applyBorder="1" applyAlignment="1">
      <alignment horizontal="center" vertical="center" wrapText="1"/>
    </xf>
    <xf numFmtId="0" fontId="2" fillId="36" borderId="50" xfId="0" applyFont="1" applyFill="1" applyBorder="1" applyAlignment="1">
      <alignment horizontal="center" vertical="center" wrapText="1"/>
    </xf>
    <xf numFmtId="0" fontId="2" fillId="36" borderId="55" xfId="0" applyFont="1" applyFill="1" applyBorder="1" applyAlignment="1">
      <alignment horizontal="center" vertical="center" wrapText="1"/>
    </xf>
    <xf numFmtId="0" fontId="2" fillId="36" borderId="68" xfId="0" applyFont="1" applyFill="1" applyBorder="1" applyAlignment="1">
      <alignment horizontal="center" vertical="center" wrapText="1"/>
    </xf>
    <xf numFmtId="0" fontId="2" fillId="36" borderId="40" xfId="0" applyFont="1" applyFill="1" applyBorder="1" applyAlignment="1">
      <alignment horizontal="center" vertical="center" wrapText="1"/>
    </xf>
    <xf numFmtId="0" fontId="2" fillId="36" borderId="85" xfId="0" applyFont="1" applyFill="1" applyBorder="1" applyAlignment="1">
      <alignment horizontal="center" vertical="center" wrapText="1"/>
    </xf>
    <xf numFmtId="0" fontId="2" fillId="36" borderId="86" xfId="0" applyFont="1" applyFill="1" applyBorder="1" applyAlignment="1">
      <alignment horizontal="center" vertical="center" wrapText="1"/>
    </xf>
    <xf numFmtId="0" fontId="2" fillId="36" borderId="50" xfId="0" applyFont="1" applyFill="1" applyBorder="1" applyAlignment="1">
      <alignment horizontal="center" vertical="center" wrapText="1"/>
    </xf>
    <xf numFmtId="0" fontId="2" fillId="36" borderId="44" xfId="0" applyFont="1" applyFill="1" applyBorder="1" applyAlignment="1">
      <alignment horizontal="center" vertical="center" wrapText="1"/>
    </xf>
    <xf numFmtId="0" fontId="2" fillId="0" borderId="51" xfId="0" applyFont="1" applyFill="1" applyBorder="1" applyAlignment="1">
      <alignment horizontal="center" vertical="center" textRotation="90" wrapText="1"/>
    </xf>
    <xf numFmtId="0" fontId="2" fillId="0" borderId="34" xfId="0" applyFont="1" applyFill="1" applyBorder="1" applyAlignment="1">
      <alignment horizontal="center" vertical="center" textRotation="90" wrapText="1"/>
    </xf>
    <xf numFmtId="0" fontId="2" fillId="38" borderId="68" xfId="0" applyFont="1" applyFill="1" applyBorder="1" applyAlignment="1">
      <alignment horizontal="center" vertical="center" wrapText="1"/>
    </xf>
    <xf numFmtId="0" fontId="2" fillId="38" borderId="40" xfId="0" applyFont="1" applyFill="1" applyBorder="1" applyAlignment="1">
      <alignment horizontal="center" vertical="center" wrapText="1"/>
    </xf>
    <xf numFmtId="0" fontId="2" fillId="38" borderId="69" xfId="0" applyFont="1" applyFill="1" applyBorder="1" applyAlignment="1">
      <alignment horizontal="center" vertical="center" wrapText="1"/>
    </xf>
    <xf numFmtId="0" fontId="2" fillId="38" borderId="86" xfId="0" applyFont="1" applyFill="1" applyBorder="1" applyAlignment="1">
      <alignment horizontal="center" vertical="center" wrapText="1"/>
    </xf>
    <xf numFmtId="0" fontId="2" fillId="38" borderId="50" xfId="0" applyFont="1" applyFill="1" applyBorder="1" applyAlignment="1">
      <alignment horizontal="center" vertical="center" wrapText="1"/>
    </xf>
    <xf numFmtId="0" fontId="2" fillId="38" borderId="55"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68"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86"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2" fillId="0" borderId="73" xfId="0" applyFont="1" applyFill="1" applyBorder="1" applyAlignment="1">
      <alignment horizontal="center" vertical="center" wrapText="1"/>
    </xf>
    <xf numFmtId="0" fontId="2" fillId="0" borderId="86"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13" fillId="0" borderId="51" xfId="0" applyFont="1" applyBorder="1" applyAlignment="1">
      <alignment horizontal="center" vertical="center" textRotation="90" wrapText="1"/>
    </xf>
    <xf numFmtId="0" fontId="13" fillId="0" borderId="34" xfId="0" applyFont="1" applyBorder="1" applyAlignment="1">
      <alignment horizontal="center" vertical="center" textRotation="90" wrapText="1"/>
    </xf>
    <xf numFmtId="0" fontId="32" fillId="0" borderId="51" xfId="0" applyFont="1" applyBorder="1" applyAlignment="1">
      <alignment horizontal="center" vertical="center" textRotation="90" wrapText="1"/>
    </xf>
    <xf numFmtId="0" fontId="32" fillId="0" borderId="34" xfId="0" applyFont="1" applyBorder="1" applyAlignment="1">
      <alignment horizontal="center" vertical="center" textRotation="90" wrapText="1"/>
    </xf>
    <xf numFmtId="0" fontId="4" fillId="0" borderId="49" xfId="0" applyFont="1" applyFill="1" applyBorder="1" applyAlignment="1">
      <alignment horizontal="center" vertical="center" wrapText="1"/>
    </xf>
    <xf numFmtId="0" fontId="18" fillId="0" borderId="59" xfId="0" applyFont="1" applyBorder="1" applyAlignment="1">
      <alignment horizontal="center" vertical="center" wrapText="1"/>
    </xf>
    <xf numFmtId="0" fontId="13" fillId="0" borderId="31"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32" xfId="0" applyFont="1" applyBorder="1" applyAlignment="1">
      <alignment horizontal="center" vertical="center" wrapText="1"/>
    </xf>
    <xf numFmtId="0" fontId="13" fillId="0" borderId="7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81" xfId="0" applyFont="1" applyBorder="1" applyAlignment="1">
      <alignment horizontal="center" vertical="center" wrapText="1"/>
    </xf>
    <xf numFmtId="0" fontId="13" fillId="0" borderId="42" xfId="0" applyFont="1" applyBorder="1" applyAlignment="1">
      <alignment horizontal="center" vertical="center" wrapText="1"/>
    </xf>
    <xf numFmtId="0" fontId="2" fillId="0" borderId="51" xfId="0" applyFont="1" applyBorder="1" applyAlignment="1">
      <alignment horizontal="center" vertical="center" textRotation="90" wrapText="1"/>
    </xf>
    <xf numFmtId="0" fontId="2" fillId="0" borderId="27" xfId="0" applyFont="1" applyBorder="1" applyAlignment="1">
      <alignment horizontal="center" vertical="center" textRotation="90" wrapText="1"/>
    </xf>
    <xf numFmtId="0" fontId="2" fillId="0" borderId="34" xfId="0" applyFont="1" applyBorder="1" applyAlignment="1">
      <alignment horizontal="center" vertical="center" textRotation="90" wrapText="1"/>
    </xf>
    <xf numFmtId="0" fontId="2" fillId="0" borderId="33"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86"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5" xfId="0" applyFont="1" applyBorder="1" applyAlignment="1">
      <alignment horizontal="center" vertical="center" wrapText="1"/>
    </xf>
    <xf numFmtId="0" fontId="32" fillId="0" borderId="27" xfId="0" applyFont="1" applyBorder="1" applyAlignment="1">
      <alignment horizontal="center" vertical="center" textRotation="90" wrapText="1"/>
    </xf>
    <xf numFmtId="0" fontId="38" fillId="0" borderId="68" xfId="0" applyFont="1" applyBorder="1" applyAlignment="1">
      <alignment horizontal="center" vertical="center" textRotation="90" wrapText="1"/>
    </xf>
    <xf numFmtId="0" fontId="38" fillId="0" borderId="69" xfId="0" applyFont="1" applyBorder="1" applyAlignment="1">
      <alignment horizontal="center" vertical="center" textRotation="90" wrapText="1"/>
    </xf>
    <xf numFmtId="0" fontId="38" fillId="0" borderId="76" xfId="0" applyFont="1" applyBorder="1" applyAlignment="1">
      <alignment horizontal="center" vertical="center" textRotation="90" wrapText="1"/>
    </xf>
    <xf numFmtId="0" fontId="38" fillId="0" borderId="73" xfId="0" applyFont="1" applyBorder="1" applyAlignment="1">
      <alignment horizontal="center" vertical="center" textRotation="90" wrapText="1"/>
    </xf>
    <xf numFmtId="0" fontId="38" fillId="0" borderId="86" xfId="0" applyFont="1" applyBorder="1" applyAlignment="1">
      <alignment horizontal="center" vertical="center" textRotation="90" wrapText="1"/>
    </xf>
    <xf numFmtId="0" fontId="38" fillId="0" borderId="55" xfId="0" applyFont="1" applyBorder="1" applyAlignment="1">
      <alignment horizontal="center" vertical="center" textRotation="90"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11" fillId="0" borderId="0" xfId="0" applyFont="1" applyAlignment="1">
      <alignment wrapText="1"/>
    </xf>
    <xf numFmtId="0" fontId="0" fillId="0" borderId="0" xfId="0" applyFont="1" applyAlignment="1">
      <alignment wrapText="1"/>
    </xf>
    <xf numFmtId="0" fontId="2" fillId="0" borderId="0" xfId="0" applyFont="1" applyFill="1" applyBorder="1" applyAlignment="1">
      <alignment horizontal="center" vertical="top" wrapText="1"/>
    </xf>
    <xf numFmtId="0" fontId="2" fillId="0" borderId="51" xfId="0" applyFont="1" applyBorder="1" applyAlignment="1">
      <alignment horizontal="center" vertical="center" textRotation="90" wrapText="1"/>
    </xf>
    <xf numFmtId="0" fontId="2" fillId="0" borderId="34" xfId="0" applyFont="1" applyBorder="1" applyAlignment="1">
      <alignment horizontal="center" vertical="center" textRotation="90" wrapText="1"/>
    </xf>
    <xf numFmtId="0" fontId="2" fillId="0" borderId="32"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31" xfId="0" applyFont="1" applyBorder="1" applyAlignment="1">
      <alignment horizontal="center" vertical="center"/>
    </xf>
    <xf numFmtId="0" fontId="2" fillId="0" borderId="81" xfId="0" applyFont="1" applyBorder="1" applyAlignment="1">
      <alignment horizontal="center" vertical="center"/>
    </xf>
    <xf numFmtId="0" fontId="2" fillId="0" borderId="42" xfId="0" applyFont="1" applyBorder="1" applyAlignment="1">
      <alignment horizontal="center" vertical="center"/>
    </xf>
    <xf numFmtId="0" fontId="2" fillId="0" borderId="24"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27" xfId="0" applyFont="1" applyBorder="1" applyAlignment="1">
      <alignment horizontal="center" vertical="center" wrapText="1"/>
    </xf>
    <xf numFmtId="0" fontId="2" fillId="0" borderId="34" xfId="0" applyFont="1" applyBorder="1" applyAlignment="1">
      <alignment horizontal="center" vertical="center" wrapText="1"/>
    </xf>
    <xf numFmtId="0" fontId="2" fillId="40" borderId="68" xfId="0" applyFont="1" applyFill="1" applyBorder="1" applyAlignment="1">
      <alignment horizontal="center" vertical="center" wrapText="1"/>
    </xf>
    <xf numFmtId="0" fontId="2" fillId="40" borderId="40" xfId="0" applyFont="1" applyFill="1" applyBorder="1" applyAlignment="1">
      <alignment horizontal="center" vertical="center" wrapText="1"/>
    </xf>
    <xf numFmtId="0" fontId="2" fillId="40" borderId="85" xfId="0" applyFont="1" applyFill="1" applyBorder="1" applyAlignment="1">
      <alignment horizontal="center" vertical="center" wrapText="1"/>
    </xf>
    <xf numFmtId="0" fontId="2" fillId="40" borderId="76" xfId="0" applyFont="1" applyFill="1" applyBorder="1" applyAlignment="1">
      <alignment horizontal="center" vertical="center" wrapText="1"/>
    </xf>
    <xf numFmtId="0" fontId="2" fillId="40" borderId="0" xfId="0" applyFont="1" applyFill="1" applyBorder="1" applyAlignment="1">
      <alignment horizontal="center" vertical="center" wrapText="1"/>
    </xf>
    <xf numFmtId="0" fontId="2" fillId="40" borderId="89" xfId="0" applyFont="1" applyFill="1" applyBorder="1" applyAlignment="1">
      <alignment horizontal="center" vertical="center" wrapText="1"/>
    </xf>
    <xf numFmtId="0" fontId="2" fillId="40" borderId="86" xfId="0" applyFont="1" applyFill="1" applyBorder="1" applyAlignment="1">
      <alignment horizontal="center" vertical="center" wrapText="1"/>
    </xf>
    <xf numFmtId="0" fontId="2" fillId="40" borderId="50" xfId="0" applyFont="1" applyFill="1" applyBorder="1" applyAlignment="1">
      <alignment horizontal="center" vertical="center" wrapText="1"/>
    </xf>
    <xf numFmtId="0" fontId="2" fillId="40" borderId="44" xfId="0" applyFont="1" applyFill="1" applyBorder="1" applyAlignment="1">
      <alignment horizontal="center" vertical="center" wrapText="1"/>
    </xf>
    <xf numFmtId="0" fontId="2" fillId="0" borderId="27" xfId="0" applyFont="1" applyBorder="1" applyAlignment="1">
      <alignment horizontal="center" vertical="center" textRotation="90" wrapText="1"/>
    </xf>
    <xf numFmtId="0" fontId="19" fillId="0" borderId="32" xfId="0" applyFont="1" applyFill="1" applyBorder="1" applyAlignment="1">
      <alignment horizontal="center" vertical="center" wrapText="1"/>
    </xf>
    <xf numFmtId="0" fontId="19" fillId="0" borderId="79" xfId="0" applyFont="1" applyFill="1" applyBorder="1" applyAlignment="1">
      <alignment horizontal="center" vertical="center" wrapText="1"/>
    </xf>
    <xf numFmtId="0" fontId="3" fillId="0" borderId="32" xfId="0" applyFont="1" applyBorder="1" applyAlignment="1">
      <alignment horizontal="center" vertical="center" wrapText="1"/>
    </xf>
    <xf numFmtId="0" fontId="3" fillId="0" borderId="45" xfId="0" applyFont="1" applyBorder="1" applyAlignment="1">
      <alignment horizontal="center" vertical="center" wrapText="1"/>
    </xf>
    <xf numFmtId="0" fontId="2" fillId="0" borderId="25"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2" fillId="39" borderId="32" xfId="0" applyFont="1" applyFill="1" applyBorder="1" applyAlignment="1">
      <alignment horizontal="center" vertical="center" wrapText="1"/>
    </xf>
    <xf numFmtId="0" fontId="2" fillId="39" borderId="79" xfId="0" applyFont="1" applyFill="1" applyBorder="1" applyAlignment="1">
      <alignment horizontal="center" vertical="center" wrapText="1"/>
    </xf>
    <xf numFmtId="0" fontId="2" fillId="39" borderId="45" xfId="0" applyFont="1" applyFill="1" applyBorder="1" applyAlignment="1">
      <alignment horizontal="center" vertical="center" wrapText="1"/>
    </xf>
    <xf numFmtId="0" fontId="79" fillId="40" borderId="68" xfId="0" applyFont="1" applyFill="1" applyBorder="1" applyAlignment="1">
      <alignment horizontal="center" vertical="center" wrapText="1"/>
    </xf>
    <xf numFmtId="0" fontId="79" fillId="40" borderId="40" xfId="0" applyFont="1" applyFill="1" applyBorder="1" applyAlignment="1">
      <alignment horizontal="center" vertical="center" wrapText="1"/>
    </xf>
    <xf numFmtId="0" fontId="79" fillId="40" borderId="85" xfId="0" applyFont="1" applyFill="1" applyBorder="1" applyAlignment="1">
      <alignment horizontal="center" vertical="center" wrapText="1"/>
    </xf>
    <xf numFmtId="0" fontId="79" fillId="40" borderId="76" xfId="0" applyFont="1" applyFill="1" applyBorder="1" applyAlignment="1">
      <alignment horizontal="center" vertical="center" wrapText="1"/>
    </xf>
    <xf numFmtId="0" fontId="79" fillId="40" borderId="0" xfId="0" applyFont="1" applyFill="1" applyBorder="1" applyAlignment="1">
      <alignment horizontal="center" vertical="center" wrapText="1"/>
    </xf>
    <xf numFmtId="0" fontId="79" fillId="40" borderId="89" xfId="0" applyFont="1" applyFill="1" applyBorder="1" applyAlignment="1">
      <alignment horizontal="center" vertical="center" wrapText="1"/>
    </xf>
    <xf numFmtId="0" fontId="79" fillId="40" borderId="86" xfId="0" applyFont="1" applyFill="1" applyBorder="1" applyAlignment="1">
      <alignment horizontal="center" vertical="center" wrapText="1"/>
    </xf>
    <xf numFmtId="0" fontId="79" fillId="40" borderId="50" xfId="0" applyFont="1" applyFill="1" applyBorder="1" applyAlignment="1">
      <alignment horizontal="center" vertical="center" wrapText="1"/>
    </xf>
    <xf numFmtId="0" fontId="79" fillId="40" borderId="44"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79"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2" fillId="36" borderId="33" xfId="0" applyFont="1" applyFill="1" applyBorder="1" applyAlignment="1">
      <alignment horizontal="center" vertical="center" wrapText="1"/>
    </xf>
    <xf numFmtId="0" fontId="2" fillId="36" borderId="80" xfId="0" applyFont="1" applyFill="1" applyBorder="1" applyAlignment="1">
      <alignment horizontal="center" vertical="center" wrapText="1"/>
    </xf>
    <xf numFmtId="0" fontId="2" fillId="36" borderId="58" xfId="0" applyFont="1" applyFill="1" applyBorder="1" applyAlignment="1">
      <alignment horizontal="center" vertical="center" wrapText="1"/>
    </xf>
    <xf numFmtId="0" fontId="2" fillId="0" borderId="33"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58" xfId="0" applyFont="1" applyFill="1" applyBorder="1" applyAlignment="1">
      <alignment horizontal="center" vertical="center"/>
    </xf>
    <xf numFmtId="0" fontId="4" fillId="37" borderId="33" xfId="0" applyFont="1" applyFill="1" applyBorder="1" applyAlignment="1">
      <alignment horizontal="center" vertical="center" wrapText="1"/>
    </xf>
    <xf numFmtId="0" fontId="4" fillId="37" borderId="80" xfId="0" applyFont="1" applyFill="1" applyBorder="1" applyAlignment="1">
      <alignment horizontal="center" vertical="center" wrapText="1"/>
    </xf>
    <xf numFmtId="0" fontId="4" fillId="37" borderId="58" xfId="0" applyFont="1" applyFill="1" applyBorder="1" applyAlignment="1">
      <alignment horizontal="center" vertical="center" wrapText="1"/>
    </xf>
  </cellXfs>
  <cellStyles count="55">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Išvestis" xfId="42"/>
    <cellStyle name="Įprastas 2" xfId="43"/>
    <cellStyle name="Įprastas 2 2" xfId="44"/>
    <cellStyle name="Įprastas 3" xfId="45"/>
    <cellStyle name="Įspėjimo tekstas" xfId="46"/>
    <cellStyle name="Įvestis" xfId="47"/>
    <cellStyle name="Comma" xfId="48"/>
    <cellStyle name="Comma [0]" xfId="49"/>
    <cellStyle name="Neutralus" xfId="50"/>
    <cellStyle name="Normal_biudz uz 2001 atskaitomybe3" xfId="51"/>
    <cellStyle name="Paprastas_IV Prioritetas" xfId="52"/>
    <cellStyle name="Paryškinimas 1" xfId="53"/>
    <cellStyle name="Paryškinimas 2" xfId="54"/>
    <cellStyle name="Paryškinimas 3" xfId="55"/>
    <cellStyle name="Paryškinimas 4" xfId="56"/>
    <cellStyle name="Paryškinimas 5" xfId="57"/>
    <cellStyle name="Paryškinimas 6" xfId="58"/>
    <cellStyle name="Pastaba" xfId="59"/>
    <cellStyle name="Pavadinimas" xfId="60"/>
    <cellStyle name="Percent" xfId="61"/>
    <cellStyle name="Procentai 2" xfId="62"/>
    <cellStyle name="Skaičiavimas" xfId="63"/>
    <cellStyle name="Suma" xfId="64"/>
    <cellStyle name="Susietas langelis" xfId="65"/>
    <cellStyle name="Tikrinimo langelis" xfId="66"/>
    <cellStyle name="Currency" xfId="67"/>
    <cellStyle name="Currency [0]"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20</xdr:row>
      <xdr:rowOff>95250</xdr:rowOff>
    </xdr:from>
    <xdr:to>
      <xdr:col>4</xdr:col>
      <xdr:colOff>209550</xdr:colOff>
      <xdr:row>27</xdr:row>
      <xdr:rowOff>47625</xdr:rowOff>
    </xdr:to>
    <xdr:sp>
      <xdr:nvSpPr>
        <xdr:cNvPr id="1" name="Line 9"/>
        <xdr:cNvSpPr>
          <a:spLocks/>
        </xdr:cNvSpPr>
      </xdr:nvSpPr>
      <xdr:spPr>
        <a:xfrm flipH="1">
          <a:off x="1419225" y="4819650"/>
          <a:ext cx="85725" cy="2790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23</xdr:row>
      <xdr:rowOff>114300</xdr:rowOff>
    </xdr:from>
    <xdr:to>
      <xdr:col>4</xdr:col>
      <xdr:colOff>285750</xdr:colOff>
      <xdr:row>27</xdr:row>
      <xdr:rowOff>38100</xdr:rowOff>
    </xdr:to>
    <xdr:sp>
      <xdr:nvSpPr>
        <xdr:cNvPr id="2" name="Line 10"/>
        <xdr:cNvSpPr>
          <a:spLocks/>
        </xdr:cNvSpPr>
      </xdr:nvSpPr>
      <xdr:spPr>
        <a:xfrm flipH="1">
          <a:off x="1562100" y="6905625"/>
          <a:ext cx="19050" cy="695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190500</xdr:colOff>
      <xdr:row>21</xdr:row>
      <xdr:rowOff>114300</xdr:rowOff>
    </xdr:from>
    <xdr:to>
      <xdr:col>7</xdr:col>
      <xdr:colOff>152400</xdr:colOff>
      <xdr:row>26</xdr:row>
      <xdr:rowOff>0</xdr:rowOff>
    </xdr:to>
    <xdr:sp>
      <xdr:nvSpPr>
        <xdr:cNvPr id="3" name="Line 11"/>
        <xdr:cNvSpPr>
          <a:spLocks/>
        </xdr:cNvSpPr>
      </xdr:nvSpPr>
      <xdr:spPr>
        <a:xfrm>
          <a:off x="2428875" y="5038725"/>
          <a:ext cx="381000" cy="2324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285750</xdr:colOff>
      <xdr:row>20</xdr:row>
      <xdr:rowOff>133350</xdr:rowOff>
    </xdr:from>
    <xdr:to>
      <xdr:col>8</xdr:col>
      <xdr:colOff>85725</xdr:colOff>
      <xdr:row>26</xdr:row>
      <xdr:rowOff>38100</xdr:rowOff>
    </xdr:to>
    <xdr:sp>
      <xdr:nvSpPr>
        <xdr:cNvPr id="4" name="Line 12"/>
        <xdr:cNvSpPr>
          <a:spLocks/>
        </xdr:cNvSpPr>
      </xdr:nvSpPr>
      <xdr:spPr>
        <a:xfrm>
          <a:off x="2524125" y="4857750"/>
          <a:ext cx="638175" cy="2543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17</xdr:row>
      <xdr:rowOff>28575</xdr:rowOff>
    </xdr:from>
    <xdr:to>
      <xdr:col>6</xdr:col>
      <xdr:colOff>190500</xdr:colOff>
      <xdr:row>19</xdr:row>
      <xdr:rowOff>561975</xdr:rowOff>
    </xdr:to>
    <xdr:sp>
      <xdr:nvSpPr>
        <xdr:cNvPr id="5" name="Line 13"/>
        <xdr:cNvSpPr>
          <a:spLocks/>
        </xdr:cNvSpPr>
      </xdr:nvSpPr>
      <xdr:spPr>
        <a:xfrm flipV="1">
          <a:off x="1333500" y="3429000"/>
          <a:ext cx="1095375"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16</xdr:row>
      <xdr:rowOff>47625</xdr:rowOff>
    </xdr:from>
    <xdr:to>
      <xdr:col>8</xdr:col>
      <xdr:colOff>304800</xdr:colOff>
      <xdr:row>19</xdr:row>
      <xdr:rowOff>542925</xdr:rowOff>
    </xdr:to>
    <xdr:sp>
      <xdr:nvSpPr>
        <xdr:cNvPr id="6" name="Line 14"/>
        <xdr:cNvSpPr>
          <a:spLocks/>
        </xdr:cNvSpPr>
      </xdr:nvSpPr>
      <xdr:spPr>
        <a:xfrm flipV="1">
          <a:off x="2457450" y="3209925"/>
          <a:ext cx="923925" cy="1038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5"/>
  <sheetViews>
    <sheetView tabSelected="1" zoomScaleSheetLayoutView="100" zoomScalePageLayoutView="0" workbookViewId="0" topLeftCell="A1">
      <selection activeCell="A1" sqref="A1"/>
    </sheetView>
  </sheetViews>
  <sheetFormatPr defaultColWidth="9.140625" defaultRowHeight="12.75"/>
  <cols>
    <col min="1" max="1" width="6.140625" style="0" customWidth="1"/>
    <col min="2" max="2" width="17.28125" style="0" customWidth="1"/>
    <col min="3" max="3" width="13.28125" style="0" customWidth="1"/>
    <col min="4" max="4" width="17.140625" style="0" customWidth="1"/>
    <col min="5" max="5" width="26.8515625" style="0" customWidth="1"/>
    <col min="6" max="6" width="14.57421875" style="0" hidden="1" customWidth="1"/>
    <col min="7" max="7" width="13.28125" style="0" customWidth="1"/>
  </cols>
  <sheetData>
    <row r="1" spans="1:7" ht="45.75" customHeight="1">
      <c r="A1" s="167"/>
      <c r="B1" s="167"/>
      <c r="C1" s="568"/>
      <c r="D1" s="1802" t="s">
        <v>1680</v>
      </c>
      <c r="E1" s="1802"/>
      <c r="F1" s="577"/>
      <c r="G1" s="292"/>
    </row>
    <row r="2" spans="1:5" ht="36.75" customHeight="1">
      <c r="A2" s="1803"/>
      <c r="B2" s="1803"/>
      <c r="C2" s="1803"/>
      <c r="D2" s="1803"/>
      <c r="E2" s="1803"/>
    </row>
    <row r="3" spans="1:5" ht="34.5" customHeight="1">
      <c r="A3" s="1808" t="s">
        <v>1053</v>
      </c>
      <c r="B3" s="1808"/>
      <c r="C3" s="1808"/>
      <c r="D3" s="1808"/>
      <c r="E3" s="1809"/>
    </row>
    <row r="4" spans="1:4" ht="15.75">
      <c r="A4" s="167"/>
      <c r="B4" s="167"/>
      <c r="C4" s="167"/>
      <c r="D4" s="167"/>
    </row>
    <row r="5" spans="1:4" ht="15.75">
      <c r="A5" s="167"/>
      <c r="B5" s="167"/>
      <c r="C5" s="167"/>
      <c r="D5" s="167"/>
    </row>
    <row r="6" spans="1:4" ht="15.75">
      <c r="A6" s="33" t="s">
        <v>588</v>
      </c>
      <c r="B6" s="167"/>
      <c r="C6" s="167"/>
      <c r="D6" s="167"/>
    </row>
    <row r="7" spans="1:4" ht="15.75">
      <c r="A7" s="167"/>
      <c r="B7" s="167"/>
      <c r="C7" s="167"/>
      <c r="D7" s="167"/>
    </row>
    <row r="8" spans="1:4" ht="15.75">
      <c r="A8" s="167"/>
      <c r="B8" s="167"/>
      <c r="C8" s="167"/>
      <c r="D8" s="167"/>
    </row>
    <row r="9" spans="1:4" ht="15.75">
      <c r="A9" s="167" t="s">
        <v>589</v>
      </c>
      <c r="B9" s="167"/>
      <c r="C9" s="167"/>
      <c r="D9" s="167"/>
    </row>
    <row r="10" spans="1:4" ht="15.75">
      <c r="A10" s="167"/>
      <c r="B10" s="167"/>
      <c r="C10" s="167"/>
      <c r="D10" s="167"/>
    </row>
    <row r="11" spans="1:6" ht="17.25" customHeight="1">
      <c r="A11" s="1804" t="s">
        <v>996</v>
      </c>
      <c r="B11" s="1807"/>
      <c r="C11" s="1807"/>
      <c r="D11" s="1807"/>
      <c r="E11" s="1807"/>
      <c r="F11" s="1807"/>
    </row>
    <row r="12" spans="1:4" ht="15.75">
      <c r="A12" s="167"/>
      <c r="B12" s="167"/>
      <c r="C12" s="167"/>
      <c r="D12" s="167"/>
    </row>
    <row r="13" spans="1:6" ht="20.25" customHeight="1">
      <c r="A13" s="1805" t="s">
        <v>997</v>
      </c>
      <c r="B13" s="1806"/>
      <c r="C13" s="1806"/>
      <c r="D13" s="1806"/>
      <c r="E13" s="1806"/>
      <c r="F13" s="1806"/>
    </row>
    <row r="14" spans="1:4" ht="15.75">
      <c r="A14" s="167"/>
      <c r="B14" s="167"/>
      <c r="C14" s="167"/>
      <c r="D14" s="167"/>
    </row>
    <row r="15" spans="1:4" ht="12.75" customHeight="1">
      <c r="A15" s="167" t="s">
        <v>786</v>
      </c>
      <c r="B15" s="167"/>
      <c r="C15" s="167"/>
      <c r="D15" s="167"/>
    </row>
    <row r="16" spans="1:4" ht="12.75" customHeight="1">
      <c r="A16" s="167"/>
      <c r="B16" s="167"/>
      <c r="C16" s="167"/>
      <c r="D16" s="167"/>
    </row>
    <row r="17" spans="1:6" ht="15.75" customHeight="1">
      <c r="A17" s="1804" t="s">
        <v>789</v>
      </c>
      <c r="B17" s="1804"/>
      <c r="C17" s="1804"/>
      <c r="D17" s="1804"/>
      <c r="E17" s="1803"/>
      <c r="F17" s="1803"/>
    </row>
    <row r="18" spans="1:4" ht="15.75">
      <c r="A18" s="167"/>
      <c r="B18" s="167"/>
      <c r="C18" s="167"/>
      <c r="D18" s="167"/>
    </row>
    <row r="19" spans="1:4" ht="15.75">
      <c r="A19" s="167" t="s">
        <v>790</v>
      </c>
      <c r="B19" s="167"/>
      <c r="C19" s="167"/>
      <c r="D19" s="167"/>
    </row>
    <row r="20" spans="1:4" ht="15.75">
      <c r="A20" s="167"/>
      <c r="B20" s="167"/>
      <c r="C20" s="167"/>
      <c r="D20" s="167"/>
    </row>
    <row r="21" spans="1:4" ht="15.75">
      <c r="A21" s="167" t="s">
        <v>791</v>
      </c>
      <c r="B21" s="167"/>
      <c r="C21" s="167"/>
      <c r="D21" s="167"/>
    </row>
    <row r="22" spans="1:4" ht="15.75">
      <c r="A22" s="167"/>
      <c r="B22" s="167"/>
      <c r="C22" s="167"/>
      <c r="D22" s="167"/>
    </row>
    <row r="23" spans="1:4" ht="15.75">
      <c r="A23" s="167" t="s">
        <v>792</v>
      </c>
      <c r="B23" s="167"/>
      <c r="C23" s="167"/>
      <c r="D23" s="167"/>
    </row>
    <row r="24" spans="1:4" ht="15.75">
      <c r="A24" s="167"/>
      <c r="B24" s="167"/>
      <c r="C24" s="167"/>
      <c r="D24" s="167"/>
    </row>
    <row r="25" spans="1:4" ht="15.75">
      <c r="A25" s="167" t="s">
        <v>793</v>
      </c>
      <c r="B25" s="167"/>
      <c r="C25" s="167"/>
      <c r="D25" s="167"/>
    </row>
  </sheetData>
  <sheetProtection/>
  <mergeCells count="6">
    <mergeCell ref="D1:E1"/>
    <mergeCell ref="A2:E2"/>
    <mergeCell ref="A17:F17"/>
    <mergeCell ref="A13:F13"/>
    <mergeCell ref="A11:F11"/>
    <mergeCell ref="A3:E3"/>
  </mergeCells>
  <printOptions horizontalCentered="1"/>
  <pageMargins left="1.1811023622047245" right="0.3937007874015748"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271"/>
  <sheetViews>
    <sheetView zoomScale="130" zoomScaleNormal="130" zoomScaleSheetLayoutView="100" zoomScalePageLayoutView="0" workbookViewId="0" topLeftCell="A1">
      <selection activeCell="A1" sqref="A1"/>
    </sheetView>
  </sheetViews>
  <sheetFormatPr defaultColWidth="9.140625" defaultRowHeight="12.75"/>
  <cols>
    <col min="1" max="1" width="42.8515625" style="588" customWidth="1"/>
    <col min="2" max="2" width="5.8515625" style="588" customWidth="1"/>
    <col min="3" max="3" width="5.8515625" style="587" customWidth="1"/>
    <col min="4" max="4" width="6.421875" style="588" customWidth="1"/>
    <col min="5" max="5" width="6.28125" style="588" customWidth="1"/>
    <col min="6" max="6" width="5.57421875" style="588" customWidth="1"/>
    <col min="7" max="8" width="4.8515625" style="588" customWidth="1"/>
    <col min="9" max="9" width="6.140625" style="588" customWidth="1"/>
    <col min="10" max="16384" width="9.140625" style="588" customWidth="1"/>
  </cols>
  <sheetData>
    <row r="1" spans="1:2" ht="15.75">
      <c r="A1" s="260" t="s">
        <v>963</v>
      </c>
      <c r="B1" s="6"/>
    </row>
    <row r="2" spans="1:2" ht="12" customHeight="1" thickBot="1">
      <c r="A2" s="6"/>
      <c r="B2" s="6"/>
    </row>
    <row r="3" spans="1:9" ht="25.5" customHeight="1" thickBot="1">
      <c r="A3" s="646" t="s">
        <v>1648</v>
      </c>
      <c r="B3" s="405">
        <v>2007</v>
      </c>
      <c r="C3" s="405">
        <v>2008</v>
      </c>
      <c r="D3" s="405">
        <v>2009</v>
      </c>
      <c r="E3" s="405">
        <v>2010</v>
      </c>
      <c r="F3" s="405">
        <v>2011</v>
      </c>
      <c r="G3" s="405">
        <v>2012</v>
      </c>
      <c r="H3" s="405">
        <v>2013</v>
      </c>
      <c r="I3" s="647" t="s">
        <v>714</v>
      </c>
    </row>
    <row r="4" spans="1:9" ht="15.75" customHeight="1">
      <c r="A4" s="43" t="s">
        <v>422</v>
      </c>
      <c r="B4" s="87">
        <f aca="true" t="shared" si="0" ref="B4:F7">B10+B39</f>
        <v>12</v>
      </c>
      <c r="C4" s="87">
        <f t="shared" si="0"/>
        <v>15</v>
      </c>
      <c r="D4" s="87">
        <f t="shared" si="0"/>
        <v>15</v>
      </c>
      <c r="E4" s="87">
        <f>E10+E39</f>
        <v>15</v>
      </c>
      <c r="F4" s="87">
        <f t="shared" si="0"/>
        <v>15</v>
      </c>
      <c r="G4" s="87"/>
      <c r="H4" s="87"/>
      <c r="I4" s="648"/>
    </row>
    <row r="5" spans="1:9" ht="15.75" customHeight="1">
      <c r="A5" s="252" t="s">
        <v>423</v>
      </c>
      <c r="B5" s="16">
        <f t="shared" si="0"/>
        <v>1</v>
      </c>
      <c r="C5" s="16">
        <f t="shared" si="0"/>
        <v>1</v>
      </c>
      <c r="D5" s="16">
        <f t="shared" si="0"/>
        <v>1</v>
      </c>
      <c r="E5" s="16">
        <f t="shared" si="0"/>
        <v>1</v>
      </c>
      <c r="F5" s="16">
        <f t="shared" si="0"/>
        <v>1</v>
      </c>
      <c r="G5" s="16"/>
      <c r="H5" s="16"/>
      <c r="I5" s="202"/>
    </row>
    <row r="6" spans="1:9" ht="15.75" customHeight="1">
      <c r="A6" s="252" t="s">
        <v>272</v>
      </c>
      <c r="B6" s="16">
        <f t="shared" si="0"/>
        <v>11</v>
      </c>
      <c r="C6" s="16">
        <f t="shared" si="0"/>
        <v>14</v>
      </c>
      <c r="D6" s="16">
        <f t="shared" si="0"/>
        <v>14</v>
      </c>
      <c r="E6" s="16">
        <f>E12+E41</f>
        <v>14</v>
      </c>
      <c r="F6" s="16">
        <f t="shared" si="0"/>
        <v>14</v>
      </c>
      <c r="G6" s="16"/>
      <c r="H6" s="16"/>
      <c r="I6" s="202"/>
    </row>
    <row r="7" spans="1:9" ht="15.75" customHeight="1" thickBot="1">
      <c r="A7" s="391" t="s">
        <v>337</v>
      </c>
      <c r="B7" s="100">
        <f t="shared" si="0"/>
        <v>0</v>
      </c>
      <c r="C7" s="100">
        <f t="shared" si="0"/>
        <v>0</v>
      </c>
      <c r="D7" s="100">
        <f t="shared" si="0"/>
        <v>0</v>
      </c>
      <c r="E7" s="100">
        <f>E13+E42</f>
        <v>0</v>
      </c>
      <c r="F7" s="100">
        <f t="shared" si="0"/>
        <v>0</v>
      </c>
      <c r="G7" s="100"/>
      <c r="H7" s="100"/>
      <c r="I7" s="356"/>
    </row>
    <row r="8" spans="1:2" ht="12" customHeight="1" thickBot="1">
      <c r="A8" s="261"/>
      <c r="B8" s="6"/>
    </row>
    <row r="9" spans="1:9" ht="29.25" customHeight="1" thickBot="1">
      <c r="A9" s="283" t="s">
        <v>1649</v>
      </c>
      <c r="B9" s="440">
        <v>2007</v>
      </c>
      <c r="C9" s="440">
        <v>2008</v>
      </c>
      <c r="D9" s="440">
        <v>2009</v>
      </c>
      <c r="E9" s="440">
        <v>2010</v>
      </c>
      <c r="F9" s="440">
        <v>2011</v>
      </c>
      <c r="G9" s="440">
        <v>2012</v>
      </c>
      <c r="H9" s="440">
        <v>2013</v>
      </c>
      <c r="I9" s="495" t="s">
        <v>714</v>
      </c>
    </row>
    <row r="10" spans="1:9" ht="15.75" customHeight="1">
      <c r="A10" s="51" t="s">
        <v>422</v>
      </c>
      <c r="B10" s="63">
        <v>8</v>
      </c>
      <c r="C10" s="63">
        <v>8</v>
      </c>
      <c r="D10" s="63">
        <v>8</v>
      </c>
      <c r="E10" s="63">
        <v>8</v>
      </c>
      <c r="F10" s="63">
        <v>8</v>
      </c>
      <c r="G10" s="63"/>
      <c r="H10" s="63"/>
      <c r="I10" s="72"/>
    </row>
    <row r="11" spans="1:9" ht="15.75" customHeight="1">
      <c r="A11" s="37" t="s">
        <v>423</v>
      </c>
      <c r="B11" s="73">
        <v>1</v>
      </c>
      <c r="C11" s="73">
        <v>1</v>
      </c>
      <c r="D11" s="73">
        <v>1</v>
      </c>
      <c r="E11" s="73">
        <v>1</v>
      </c>
      <c r="F11" s="73">
        <v>1</v>
      </c>
      <c r="G11" s="73"/>
      <c r="H11" s="73"/>
      <c r="I11" s="75"/>
    </row>
    <row r="12" spans="1:9" ht="15.75" customHeight="1">
      <c r="A12" s="37" t="s">
        <v>272</v>
      </c>
      <c r="B12" s="73">
        <v>7</v>
      </c>
      <c r="C12" s="73">
        <v>7</v>
      </c>
      <c r="D12" s="73">
        <v>7</v>
      </c>
      <c r="E12" s="73">
        <v>7</v>
      </c>
      <c r="F12" s="73">
        <v>7</v>
      </c>
      <c r="G12" s="73"/>
      <c r="H12" s="73"/>
      <c r="I12" s="75"/>
    </row>
    <row r="13" spans="1:9" ht="15.75" customHeight="1" thickBot="1">
      <c r="A13" s="38" t="s">
        <v>337</v>
      </c>
      <c r="B13" s="94"/>
      <c r="C13" s="94"/>
      <c r="D13" s="94"/>
      <c r="E13" s="94"/>
      <c r="F13" s="94"/>
      <c r="G13" s="94"/>
      <c r="H13" s="94"/>
      <c r="I13" s="96"/>
    </row>
    <row r="14" spans="1:9" ht="12" customHeight="1" thickBot="1">
      <c r="A14" s="262"/>
      <c r="B14" s="589"/>
      <c r="C14" s="590"/>
      <c r="D14" s="589"/>
      <c r="E14" s="589"/>
      <c r="F14" s="589"/>
      <c r="G14" s="589"/>
      <c r="H14" s="589"/>
      <c r="I14" s="589"/>
    </row>
    <row r="15" spans="1:9" ht="24" customHeight="1" thickBot="1">
      <c r="A15" s="150" t="s">
        <v>176</v>
      </c>
      <c r="B15" s="440">
        <v>2007</v>
      </c>
      <c r="C15" s="440">
        <v>2008</v>
      </c>
      <c r="D15" s="440">
        <v>2009</v>
      </c>
      <c r="E15" s="440">
        <v>2010</v>
      </c>
      <c r="F15" s="440">
        <v>2011</v>
      </c>
      <c r="G15" s="440">
        <v>2012</v>
      </c>
      <c r="H15" s="440">
        <v>2013</v>
      </c>
      <c r="I15" s="495" t="s">
        <v>714</v>
      </c>
    </row>
    <row r="16" spans="1:9" ht="23.25" customHeight="1">
      <c r="A16" s="989" t="s">
        <v>206</v>
      </c>
      <c r="B16" s="471"/>
      <c r="C16" s="471"/>
      <c r="D16" s="471"/>
      <c r="E16" s="471"/>
      <c r="F16" s="471"/>
      <c r="G16" s="471"/>
      <c r="H16" s="471"/>
      <c r="I16" s="1574"/>
    </row>
    <row r="17" spans="1:9" ht="17.25" customHeight="1" thickBot="1">
      <c r="A17" s="990" t="s">
        <v>207</v>
      </c>
      <c r="B17" s="474">
        <v>4.054</v>
      </c>
      <c r="C17" s="474"/>
      <c r="D17" s="474"/>
      <c r="E17" s="474"/>
      <c r="F17" s="474"/>
      <c r="G17" s="474"/>
      <c r="H17" s="474"/>
      <c r="I17" s="1570"/>
    </row>
    <row r="18" spans="1:9" ht="27" customHeight="1">
      <c r="A18" s="272" t="s">
        <v>62</v>
      </c>
      <c r="B18" s="83"/>
      <c r="C18" s="63"/>
      <c r="D18" s="63"/>
      <c r="E18" s="63"/>
      <c r="F18" s="63"/>
      <c r="G18" s="63"/>
      <c r="H18" s="63"/>
      <c r="I18" s="266"/>
    </row>
    <row r="19" spans="1:9" ht="19.5" customHeight="1">
      <c r="A19" s="276" t="s">
        <v>63</v>
      </c>
      <c r="B19" s="89"/>
      <c r="C19" s="128"/>
      <c r="D19" s="128"/>
      <c r="E19" s="73">
        <v>1</v>
      </c>
      <c r="F19" s="73"/>
      <c r="G19" s="73"/>
      <c r="H19" s="73"/>
      <c r="I19" s="270"/>
    </row>
    <row r="20" spans="1:9" ht="18" customHeight="1" thickBot="1">
      <c r="A20" s="271" t="s">
        <v>64</v>
      </c>
      <c r="B20" s="82"/>
      <c r="C20" s="82"/>
      <c r="D20" s="82"/>
      <c r="E20" s="94"/>
      <c r="F20" s="94"/>
      <c r="G20" s="94"/>
      <c r="H20" s="94"/>
      <c r="I20" s="269"/>
    </row>
    <row r="21" spans="1:9" ht="49.5" customHeight="1">
      <c r="A21" s="991" t="s">
        <v>144</v>
      </c>
      <c r="B21" s="101"/>
      <c r="C21" s="2029" t="s">
        <v>284</v>
      </c>
      <c r="D21" s="2030"/>
      <c r="E21" s="2030"/>
      <c r="F21" s="2031"/>
      <c r="G21" s="97"/>
      <c r="H21" s="97"/>
      <c r="I21" s="369"/>
    </row>
    <row r="22" spans="1:9" ht="15" customHeight="1">
      <c r="A22" s="276" t="s">
        <v>145</v>
      </c>
      <c r="B22" s="293"/>
      <c r="C22" s="293"/>
      <c r="D22" s="293"/>
      <c r="E22" s="267"/>
      <c r="F22" s="267"/>
      <c r="G22" s="267"/>
      <c r="H22" s="267"/>
      <c r="I22" s="268"/>
    </row>
    <row r="23" spans="1:9" ht="17.25" customHeight="1" thickBot="1">
      <c r="A23" s="992" t="s">
        <v>146</v>
      </c>
      <c r="B23" s="82"/>
      <c r="C23" s="82"/>
      <c r="D23" s="82"/>
      <c r="E23" s="94"/>
      <c r="F23" s="94"/>
      <c r="G23" s="94"/>
      <c r="H23" s="94"/>
      <c r="I23" s="269"/>
    </row>
    <row r="24" spans="1:9" ht="60.75" customHeight="1">
      <c r="A24" s="993" t="s">
        <v>147</v>
      </c>
      <c r="B24" s="63"/>
      <c r="C24" s="63"/>
      <c r="D24" s="2023" t="s">
        <v>285</v>
      </c>
      <c r="E24" s="2025" t="s">
        <v>1426</v>
      </c>
      <c r="F24" s="2025" t="s">
        <v>1427</v>
      </c>
      <c r="G24" s="63"/>
      <c r="H24" s="63"/>
      <c r="I24" s="266"/>
    </row>
    <row r="25" spans="1:9" ht="16.5" customHeight="1" thickBot="1">
      <c r="A25" s="276" t="s">
        <v>148</v>
      </c>
      <c r="B25" s="89">
        <v>3.5</v>
      </c>
      <c r="C25" s="89">
        <v>9.9</v>
      </c>
      <c r="D25" s="2024"/>
      <c r="E25" s="2026"/>
      <c r="F25" s="2026"/>
      <c r="G25" s="73"/>
      <c r="H25" s="73"/>
      <c r="I25" s="270"/>
    </row>
    <row r="26" spans="1:9" ht="75.75" customHeight="1">
      <c r="A26" s="272" t="s">
        <v>602</v>
      </c>
      <c r="B26" s="83"/>
      <c r="C26" s="83"/>
      <c r="D26" s="83"/>
      <c r="E26" s="63"/>
      <c r="F26" s="2025" t="s">
        <v>1427</v>
      </c>
      <c r="G26" s="63"/>
      <c r="H26" s="63"/>
      <c r="I26" s="266"/>
    </row>
    <row r="27" spans="1:9" ht="18" customHeight="1">
      <c r="A27" s="276" t="s">
        <v>148</v>
      </c>
      <c r="B27" s="89"/>
      <c r="C27" s="89">
        <v>8.105</v>
      </c>
      <c r="D27" s="89">
        <v>28.62</v>
      </c>
      <c r="E27" s="73">
        <v>14</v>
      </c>
      <c r="F27" s="2050"/>
      <c r="G27" s="73"/>
      <c r="H27" s="73"/>
      <c r="I27" s="270"/>
    </row>
    <row r="28" spans="1:9" ht="15.75" customHeight="1" thickBot="1">
      <c r="A28" s="994" t="s">
        <v>603</v>
      </c>
      <c r="B28" s="293"/>
      <c r="C28" s="293"/>
      <c r="D28" s="686"/>
      <c r="E28" s="293">
        <v>1</v>
      </c>
      <c r="F28" s="2026"/>
      <c r="G28" s="267"/>
      <c r="H28" s="267"/>
      <c r="I28" s="268"/>
    </row>
    <row r="29" spans="1:9" ht="29.25" customHeight="1">
      <c r="A29" s="441" t="s">
        <v>604</v>
      </c>
      <c r="B29" s="83"/>
      <c r="C29" s="2035" t="s">
        <v>284</v>
      </c>
      <c r="D29" s="2036"/>
      <c r="E29" s="2051" t="s">
        <v>1428</v>
      </c>
      <c r="F29" s="2052"/>
      <c r="G29" s="63"/>
      <c r="H29" s="63"/>
      <c r="I29" s="266"/>
    </row>
    <row r="30" spans="1:9" ht="17.25" customHeight="1">
      <c r="A30" s="994" t="s">
        <v>605</v>
      </c>
      <c r="B30" s="293"/>
      <c r="C30" s="293"/>
      <c r="D30" s="293"/>
      <c r="E30" s="2053"/>
      <c r="F30" s="2054"/>
      <c r="G30" s="267"/>
      <c r="H30" s="267"/>
      <c r="I30" s="268"/>
    </row>
    <row r="31" spans="1:9" ht="17.25" customHeight="1">
      <c r="A31" s="276" t="s">
        <v>606</v>
      </c>
      <c r="B31" s="89"/>
      <c r="C31" s="89"/>
      <c r="D31" s="89"/>
      <c r="E31" s="2053"/>
      <c r="F31" s="2054"/>
      <c r="G31" s="73"/>
      <c r="H31" s="73"/>
      <c r="I31" s="270"/>
    </row>
    <row r="32" spans="1:9" ht="17.25" customHeight="1" thickBot="1">
      <c r="A32" s="271" t="s">
        <v>65</v>
      </c>
      <c r="B32" s="82"/>
      <c r="C32" s="82"/>
      <c r="D32" s="82"/>
      <c r="E32" s="2055"/>
      <c r="F32" s="2056"/>
      <c r="G32" s="94"/>
      <c r="H32" s="94"/>
      <c r="I32" s="269"/>
    </row>
    <row r="33" spans="1:9" ht="25.5" customHeight="1">
      <c r="A33" s="272" t="s">
        <v>66</v>
      </c>
      <c r="B33" s="83"/>
      <c r="C33" s="2029" t="s">
        <v>286</v>
      </c>
      <c r="D33" s="2030"/>
      <c r="E33" s="2031"/>
      <c r="F33" s="83" t="s">
        <v>548</v>
      </c>
      <c r="G33" s="63"/>
      <c r="H33" s="63"/>
      <c r="I33" s="266"/>
    </row>
    <row r="34" spans="1:9" ht="15.75" customHeight="1" thickBot="1">
      <c r="A34" s="271" t="s">
        <v>67</v>
      </c>
      <c r="B34" s="82"/>
      <c r="C34" s="82"/>
      <c r="D34" s="82"/>
      <c r="E34" s="94"/>
      <c r="F34" s="94"/>
      <c r="G34" s="94"/>
      <c r="H34" s="94"/>
      <c r="I34" s="269"/>
    </row>
    <row r="35" spans="1:9" ht="48.75" customHeight="1">
      <c r="A35" s="441" t="s">
        <v>68</v>
      </c>
      <c r="B35" s="83"/>
      <c r="C35" s="63"/>
      <c r="D35" s="63"/>
      <c r="E35" s="63"/>
      <c r="F35" s="63"/>
      <c r="G35" s="63"/>
      <c r="H35" s="63"/>
      <c r="I35" s="266"/>
    </row>
    <row r="36" spans="1:9" ht="25.5" customHeight="1" thickBot="1">
      <c r="A36" s="271" t="s">
        <v>69</v>
      </c>
      <c r="B36" s="82">
        <v>1</v>
      </c>
      <c r="C36" s="82">
        <v>1</v>
      </c>
      <c r="D36" s="82"/>
      <c r="E36" s="94"/>
      <c r="F36" s="82" t="s">
        <v>548</v>
      </c>
      <c r="G36" s="94"/>
      <c r="H36" s="94"/>
      <c r="I36" s="269"/>
    </row>
    <row r="37" spans="1:9" s="925" customFormat="1" ht="15" customHeight="1" thickBot="1">
      <c r="A37" s="273"/>
      <c r="B37" s="995"/>
      <c r="C37" s="996"/>
      <c r="D37" s="995"/>
      <c r="E37" s="995"/>
      <c r="F37" s="995"/>
      <c r="G37" s="995"/>
      <c r="H37" s="995"/>
      <c r="I37" s="995"/>
    </row>
    <row r="38" spans="1:9" ht="29.25" customHeight="1" thickBot="1">
      <c r="A38" s="284" t="s">
        <v>1650</v>
      </c>
      <c r="B38" s="440">
        <v>2007</v>
      </c>
      <c r="C38" s="440">
        <v>2008</v>
      </c>
      <c r="D38" s="440">
        <v>2009</v>
      </c>
      <c r="E38" s="440">
        <v>2010</v>
      </c>
      <c r="F38" s="440">
        <v>2011</v>
      </c>
      <c r="G38" s="440">
        <v>2012</v>
      </c>
      <c r="H38" s="440">
        <v>2013</v>
      </c>
      <c r="I38" s="495" t="s">
        <v>714</v>
      </c>
    </row>
    <row r="39" spans="1:9" ht="15.75" customHeight="1">
      <c r="A39" s="51" t="s">
        <v>422</v>
      </c>
      <c r="B39" s="63">
        <v>4</v>
      </c>
      <c r="C39" s="71">
        <v>7</v>
      </c>
      <c r="D39" s="71">
        <v>7</v>
      </c>
      <c r="E39" s="71">
        <v>7</v>
      </c>
      <c r="F39" s="71">
        <v>7</v>
      </c>
      <c r="G39" s="71"/>
      <c r="H39" s="71"/>
      <c r="I39" s="72"/>
    </row>
    <row r="40" spans="1:9" ht="15.75" customHeight="1">
      <c r="A40" s="37" t="s">
        <v>423</v>
      </c>
      <c r="B40" s="73"/>
      <c r="C40" s="74"/>
      <c r="D40" s="74"/>
      <c r="E40" s="74"/>
      <c r="F40" s="74"/>
      <c r="G40" s="74"/>
      <c r="H40" s="74"/>
      <c r="I40" s="75"/>
    </row>
    <row r="41" spans="1:9" ht="15.75" customHeight="1">
      <c r="A41" s="37" t="s">
        <v>272</v>
      </c>
      <c r="B41" s="73">
        <v>4</v>
      </c>
      <c r="C41" s="74">
        <v>7</v>
      </c>
      <c r="D41" s="74">
        <v>7</v>
      </c>
      <c r="E41" s="74">
        <v>7</v>
      </c>
      <c r="F41" s="74">
        <v>7</v>
      </c>
      <c r="G41" s="74"/>
      <c r="H41" s="74"/>
      <c r="I41" s="75"/>
    </row>
    <row r="42" spans="1:9" ht="15.75" customHeight="1" thickBot="1">
      <c r="A42" s="38" t="s">
        <v>337</v>
      </c>
      <c r="B42" s="94"/>
      <c r="C42" s="95"/>
      <c r="D42" s="95"/>
      <c r="E42" s="95"/>
      <c r="F42" s="95"/>
      <c r="G42" s="95"/>
      <c r="H42" s="95"/>
      <c r="I42" s="96"/>
    </row>
    <row r="43" ht="12.75" customHeight="1" thickBot="1">
      <c r="A43" s="261"/>
    </row>
    <row r="44" spans="1:9" ht="22.5" customHeight="1" thickBot="1">
      <c r="A44" s="150" t="s">
        <v>176</v>
      </c>
      <c r="B44" s="440">
        <v>2007</v>
      </c>
      <c r="C44" s="440">
        <v>2008</v>
      </c>
      <c r="D44" s="440">
        <v>2009</v>
      </c>
      <c r="E44" s="440">
        <v>2010</v>
      </c>
      <c r="F44" s="440">
        <v>2011</v>
      </c>
      <c r="G44" s="440">
        <v>2012</v>
      </c>
      <c r="H44" s="440">
        <v>2013</v>
      </c>
      <c r="I44" s="495" t="s">
        <v>714</v>
      </c>
    </row>
    <row r="45" spans="1:9" ht="41.25" customHeight="1">
      <c r="A45" s="272" t="s">
        <v>70</v>
      </c>
      <c r="B45" s="63"/>
      <c r="C45" s="71"/>
      <c r="D45" s="71"/>
      <c r="E45" s="71"/>
      <c r="F45" s="71"/>
      <c r="G45" s="71"/>
      <c r="H45" s="71"/>
      <c r="I45" s="72"/>
    </row>
    <row r="46" spans="1:9" ht="18" customHeight="1">
      <c r="A46" s="994" t="s">
        <v>71</v>
      </c>
      <c r="B46" s="267">
        <v>3</v>
      </c>
      <c r="C46" s="102">
        <v>7</v>
      </c>
      <c r="D46" s="102">
        <v>9</v>
      </c>
      <c r="E46" s="102">
        <v>1</v>
      </c>
      <c r="F46" s="102">
        <v>6</v>
      </c>
      <c r="G46" s="102"/>
      <c r="H46" s="102"/>
      <c r="I46" s="103"/>
    </row>
    <row r="47" spans="1:9" ht="18" customHeight="1" thickBot="1">
      <c r="A47" s="271" t="s">
        <v>72</v>
      </c>
      <c r="B47" s="94">
        <v>36866</v>
      </c>
      <c r="C47" s="95">
        <v>32461</v>
      </c>
      <c r="D47" s="95">
        <v>33512</v>
      </c>
      <c r="E47" s="95">
        <v>35201</v>
      </c>
      <c r="F47" s="95">
        <v>23278</v>
      </c>
      <c r="G47" s="95"/>
      <c r="H47" s="95"/>
      <c r="I47" s="96"/>
    </row>
    <row r="48" spans="1:9" ht="36" customHeight="1">
      <c r="A48" s="991" t="s">
        <v>73</v>
      </c>
      <c r="B48" s="97"/>
      <c r="C48" s="98"/>
      <c r="D48" s="98"/>
      <c r="E48" s="98"/>
      <c r="F48" s="98"/>
      <c r="G48" s="98"/>
      <c r="H48" s="98"/>
      <c r="I48" s="99"/>
    </row>
    <row r="49" spans="1:9" ht="17.25" customHeight="1" thickBot="1">
      <c r="A49" s="276" t="s">
        <v>74</v>
      </c>
      <c r="B49" s="73">
        <v>4</v>
      </c>
      <c r="C49" s="74">
        <v>4</v>
      </c>
      <c r="D49" s="74">
        <v>2</v>
      </c>
      <c r="E49" s="74">
        <v>1</v>
      </c>
      <c r="F49" s="74">
        <v>1</v>
      </c>
      <c r="G49" s="74"/>
      <c r="H49" s="74"/>
      <c r="I49" s="75"/>
    </row>
    <row r="50" spans="1:9" ht="27.75" customHeight="1">
      <c r="A50" s="272" t="s">
        <v>75</v>
      </c>
      <c r="B50" s="83"/>
      <c r="C50" s="71"/>
      <c r="D50" s="71"/>
      <c r="E50" s="87"/>
      <c r="F50" s="71"/>
      <c r="G50" s="71"/>
      <c r="H50" s="71"/>
      <c r="I50" s="72"/>
    </row>
    <row r="51" spans="1:9" ht="20.25" customHeight="1" thickBot="1">
      <c r="A51" s="274" t="s">
        <v>46</v>
      </c>
      <c r="B51" s="92">
        <v>2</v>
      </c>
      <c r="C51" s="92">
        <v>4</v>
      </c>
      <c r="D51" s="92">
        <v>1</v>
      </c>
      <c r="E51" s="88">
        <v>2</v>
      </c>
      <c r="F51" s="88" t="s">
        <v>548</v>
      </c>
      <c r="G51" s="92"/>
      <c r="H51" s="92"/>
      <c r="I51" s="93"/>
    </row>
    <row r="52" spans="1:9" ht="39" customHeight="1">
      <c r="A52" s="272" t="s">
        <v>76</v>
      </c>
      <c r="B52" s="83"/>
      <c r="C52" s="71"/>
      <c r="D52" s="71"/>
      <c r="E52" s="87"/>
      <c r="F52" s="71"/>
      <c r="G52" s="71"/>
      <c r="H52" s="71"/>
      <c r="I52" s="72"/>
    </row>
    <row r="53" spans="1:9" ht="21" customHeight="1" thickBot="1">
      <c r="A53" s="275" t="s">
        <v>77</v>
      </c>
      <c r="B53" s="95"/>
      <c r="C53" s="95"/>
      <c r="D53" s="95">
        <v>1</v>
      </c>
      <c r="E53" s="100">
        <v>1</v>
      </c>
      <c r="F53" s="100" t="s">
        <v>548</v>
      </c>
      <c r="G53" s="95"/>
      <c r="H53" s="95"/>
      <c r="I53" s="96"/>
    </row>
    <row r="54" spans="1:9" ht="24.75" customHeight="1">
      <c r="A54" s="272" t="s">
        <v>78</v>
      </c>
      <c r="B54" s="83"/>
      <c r="C54" s="71"/>
      <c r="D54" s="71"/>
      <c r="E54" s="71"/>
      <c r="F54" s="71"/>
      <c r="G54" s="71"/>
      <c r="H54" s="71"/>
      <c r="I54" s="72"/>
    </row>
    <row r="55" spans="1:9" ht="16.5" customHeight="1" thickBot="1">
      <c r="A55" s="274" t="s">
        <v>554</v>
      </c>
      <c r="B55" s="92"/>
      <c r="C55" s="92">
        <v>337.5</v>
      </c>
      <c r="D55" s="92">
        <v>6.2</v>
      </c>
      <c r="E55" s="92">
        <v>12.4</v>
      </c>
      <c r="F55" s="88">
        <v>281.2</v>
      </c>
      <c r="G55" s="92"/>
      <c r="H55" s="92"/>
      <c r="I55" s="93"/>
    </row>
    <row r="56" spans="1:9" ht="49.5" customHeight="1">
      <c r="A56" s="272" t="s">
        <v>412</v>
      </c>
      <c r="B56" s="83"/>
      <c r="C56" s="71"/>
      <c r="D56" s="71"/>
      <c r="E56" s="71"/>
      <c r="F56" s="71"/>
      <c r="G56" s="71"/>
      <c r="H56" s="71"/>
      <c r="I56" s="72"/>
    </row>
    <row r="57" spans="1:9" ht="16.5" customHeight="1">
      <c r="A57" s="443" t="s">
        <v>1033</v>
      </c>
      <c r="B57" s="74"/>
      <c r="C57" s="74">
        <v>1</v>
      </c>
      <c r="D57" s="74">
        <v>2</v>
      </c>
      <c r="E57" s="74">
        <v>0</v>
      </c>
      <c r="F57" s="16" t="s">
        <v>548</v>
      </c>
      <c r="G57" s="74"/>
      <c r="H57" s="74"/>
      <c r="I57" s="75"/>
    </row>
    <row r="58" spans="1:9" ht="16.5" customHeight="1" thickBot="1">
      <c r="A58" s="444" t="s">
        <v>413</v>
      </c>
      <c r="B58" s="95"/>
      <c r="C58" s="95" t="s">
        <v>548</v>
      </c>
      <c r="D58" s="95" t="s">
        <v>548</v>
      </c>
      <c r="E58" s="95">
        <v>0</v>
      </c>
      <c r="F58" s="100" t="s">
        <v>548</v>
      </c>
      <c r="G58" s="95"/>
      <c r="H58" s="95"/>
      <c r="I58" s="96"/>
    </row>
    <row r="59" spans="1:11" ht="49.5" customHeight="1">
      <c r="A59" s="272" t="s">
        <v>414</v>
      </c>
      <c r="B59" s="83"/>
      <c r="C59" s="2035"/>
      <c r="D59" s="2036"/>
      <c r="E59" s="2037"/>
      <c r="F59" s="71"/>
      <c r="G59" s="71"/>
      <c r="H59" s="71"/>
      <c r="I59" s="72"/>
      <c r="K59" s="937"/>
    </row>
    <row r="60" spans="1:9" ht="24.75" customHeight="1">
      <c r="A60" s="997" t="s">
        <v>421</v>
      </c>
      <c r="B60" s="16"/>
      <c r="C60" s="2032" t="s">
        <v>616</v>
      </c>
      <c r="D60" s="2033"/>
      <c r="E60" s="2033"/>
      <c r="F60" s="2034"/>
      <c r="G60" s="74"/>
      <c r="H60" s="74"/>
      <c r="I60" s="75"/>
    </row>
    <row r="61" spans="1:9" ht="16.5" customHeight="1" thickBot="1">
      <c r="A61" s="998" t="s">
        <v>1651</v>
      </c>
      <c r="B61" s="764">
        <v>0</v>
      </c>
      <c r="C61" s="764">
        <v>2.8</v>
      </c>
      <c r="D61" s="764">
        <v>3.1</v>
      </c>
      <c r="E61" s="764">
        <v>0.216</v>
      </c>
      <c r="F61" s="100" t="s">
        <v>548</v>
      </c>
      <c r="G61" s="95"/>
      <c r="H61" s="95"/>
      <c r="I61" s="96"/>
    </row>
    <row r="62" spans="1:9" ht="16.5" customHeight="1" thickBot="1">
      <c r="A62" s="999"/>
      <c r="B62" s="769"/>
      <c r="C62" s="769"/>
      <c r="D62" s="769"/>
      <c r="E62" s="769"/>
      <c r="F62" s="156"/>
      <c r="G62" s="156"/>
      <c r="H62" s="156"/>
      <c r="I62" s="156"/>
    </row>
    <row r="63" spans="1:9" ht="30" customHeight="1" thickBot="1">
      <c r="A63" s="646" t="s">
        <v>1652</v>
      </c>
      <c r="B63" s="405">
        <v>2007</v>
      </c>
      <c r="C63" s="405">
        <v>2008</v>
      </c>
      <c r="D63" s="405">
        <v>2009</v>
      </c>
      <c r="E63" s="405">
        <v>2010</v>
      </c>
      <c r="F63" s="405">
        <v>2011</v>
      </c>
      <c r="G63" s="405">
        <v>2012</v>
      </c>
      <c r="H63" s="405">
        <v>2013</v>
      </c>
      <c r="I63" s="647" t="s">
        <v>714</v>
      </c>
    </row>
    <row r="64" spans="1:9" ht="15.75" customHeight="1">
      <c r="A64" s="43" t="s">
        <v>422</v>
      </c>
      <c r="B64" s="87">
        <f aca="true" t="shared" si="1" ref="B64:F67">B70+B115+B143</f>
        <v>7</v>
      </c>
      <c r="C64" s="87">
        <f t="shared" si="1"/>
        <v>18</v>
      </c>
      <c r="D64" s="87">
        <f t="shared" si="1"/>
        <v>18</v>
      </c>
      <c r="E64" s="87">
        <f t="shared" si="1"/>
        <v>20</v>
      </c>
      <c r="F64" s="87">
        <f t="shared" si="1"/>
        <v>20</v>
      </c>
      <c r="G64" s="87"/>
      <c r="H64" s="87"/>
      <c r="I64" s="648"/>
    </row>
    <row r="65" spans="1:9" ht="15.75" customHeight="1">
      <c r="A65" s="252" t="s">
        <v>423</v>
      </c>
      <c r="B65" s="16">
        <f t="shared" si="1"/>
        <v>0</v>
      </c>
      <c r="C65" s="16">
        <f t="shared" si="1"/>
        <v>0</v>
      </c>
      <c r="D65" s="16">
        <f t="shared" si="1"/>
        <v>0</v>
      </c>
      <c r="E65" s="16">
        <f t="shared" si="1"/>
        <v>0</v>
      </c>
      <c r="F65" s="16">
        <f t="shared" si="1"/>
        <v>0</v>
      </c>
      <c r="G65" s="16"/>
      <c r="H65" s="16"/>
      <c r="I65" s="202"/>
    </row>
    <row r="66" spans="1:9" ht="15.75" customHeight="1">
      <c r="A66" s="252" t="s">
        <v>272</v>
      </c>
      <c r="B66" s="16">
        <f t="shared" si="1"/>
        <v>6</v>
      </c>
      <c r="C66" s="16">
        <f t="shared" si="1"/>
        <v>15</v>
      </c>
      <c r="D66" s="16">
        <f t="shared" si="1"/>
        <v>15</v>
      </c>
      <c r="E66" s="16">
        <f>E72+E117+E145</f>
        <v>17</v>
      </c>
      <c r="F66" s="16">
        <f t="shared" si="1"/>
        <v>17</v>
      </c>
      <c r="G66" s="16"/>
      <c r="H66" s="16"/>
      <c r="I66" s="202"/>
    </row>
    <row r="67" spans="1:9" ht="15.75" customHeight="1" thickBot="1">
      <c r="A67" s="391" t="s">
        <v>337</v>
      </c>
      <c r="B67" s="100">
        <f t="shared" si="1"/>
        <v>1</v>
      </c>
      <c r="C67" s="100">
        <f t="shared" si="1"/>
        <v>3</v>
      </c>
      <c r="D67" s="100">
        <f t="shared" si="1"/>
        <v>3</v>
      </c>
      <c r="E67" s="100">
        <f>E73+E118+E146</f>
        <v>3</v>
      </c>
      <c r="F67" s="100">
        <f t="shared" si="1"/>
        <v>3</v>
      </c>
      <c r="G67" s="100"/>
      <c r="H67" s="100"/>
      <c r="I67" s="356"/>
    </row>
    <row r="68" spans="1:2" ht="10.5" customHeight="1" thickBot="1">
      <c r="A68" s="261"/>
      <c r="B68" s="6"/>
    </row>
    <row r="69" spans="1:9" ht="25.5" customHeight="1" thickBot="1">
      <c r="A69" s="285" t="s">
        <v>415</v>
      </c>
      <c r="B69" s="440">
        <v>2007</v>
      </c>
      <c r="C69" s="440">
        <v>2008</v>
      </c>
      <c r="D69" s="440">
        <v>2009</v>
      </c>
      <c r="E69" s="440">
        <v>2010</v>
      </c>
      <c r="F69" s="440">
        <v>2011</v>
      </c>
      <c r="G69" s="440">
        <v>2012</v>
      </c>
      <c r="H69" s="440">
        <v>2013</v>
      </c>
      <c r="I69" s="495" t="s">
        <v>714</v>
      </c>
    </row>
    <row r="70" spans="1:9" ht="15.75" customHeight="1">
      <c r="A70" s="51" t="s">
        <v>422</v>
      </c>
      <c r="B70" s="63">
        <v>1</v>
      </c>
      <c r="C70" s="63">
        <v>9</v>
      </c>
      <c r="D70" s="63">
        <v>9</v>
      </c>
      <c r="E70" s="63">
        <v>10</v>
      </c>
      <c r="F70" s="63">
        <v>10</v>
      </c>
      <c r="G70" s="63"/>
      <c r="H70" s="63"/>
      <c r="I70" s="72"/>
    </row>
    <row r="71" spans="1:9" ht="15.75" customHeight="1">
      <c r="A71" s="37" t="s">
        <v>423</v>
      </c>
      <c r="B71" s="73"/>
      <c r="C71" s="73"/>
      <c r="D71" s="73"/>
      <c r="E71" s="73"/>
      <c r="F71" s="73"/>
      <c r="G71" s="73"/>
      <c r="H71" s="73"/>
      <c r="I71" s="75"/>
    </row>
    <row r="72" spans="1:9" ht="15.75" customHeight="1">
      <c r="A72" s="37" t="s">
        <v>272</v>
      </c>
      <c r="B72" s="73">
        <v>1</v>
      </c>
      <c r="C72" s="73">
        <v>8</v>
      </c>
      <c r="D72" s="73">
        <v>8</v>
      </c>
      <c r="E72" s="73">
        <v>10</v>
      </c>
      <c r="F72" s="73">
        <v>10</v>
      </c>
      <c r="G72" s="73"/>
      <c r="H72" s="73"/>
      <c r="I72" s="75"/>
    </row>
    <row r="73" spans="1:9" ht="16.5" customHeight="1" thickBot="1">
      <c r="A73" s="38" t="s">
        <v>337</v>
      </c>
      <c r="B73" s="94"/>
      <c r="C73" s="94">
        <v>1</v>
      </c>
      <c r="D73" s="94">
        <v>1</v>
      </c>
      <c r="E73" s="94"/>
      <c r="F73" s="94"/>
      <c r="G73" s="94"/>
      <c r="H73" s="94"/>
      <c r="I73" s="96"/>
    </row>
    <row r="74" spans="1:9" ht="9.75" customHeight="1" thickBot="1">
      <c r="A74" s="207"/>
      <c r="B74" s="279"/>
      <c r="C74" s="279"/>
      <c r="D74" s="279"/>
      <c r="E74" s="279"/>
      <c r="F74" s="279"/>
      <c r="G74" s="279"/>
      <c r="H74" s="279"/>
      <c r="I74" s="279"/>
    </row>
    <row r="75" spans="1:9" ht="22.5" customHeight="1" thickBot="1">
      <c r="A75" s="150" t="s">
        <v>176</v>
      </c>
      <c r="B75" s="440">
        <v>2007</v>
      </c>
      <c r="C75" s="440">
        <v>2008</v>
      </c>
      <c r="D75" s="440">
        <v>2009</v>
      </c>
      <c r="E75" s="440">
        <v>2010</v>
      </c>
      <c r="F75" s="440">
        <v>2011</v>
      </c>
      <c r="G75" s="440">
        <v>2012</v>
      </c>
      <c r="H75" s="440">
        <v>2013</v>
      </c>
      <c r="I75" s="495" t="s">
        <v>714</v>
      </c>
    </row>
    <row r="76" spans="1:9" ht="60.75" customHeight="1">
      <c r="A76" s="1000" t="s">
        <v>416</v>
      </c>
      <c r="B76" s="63" t="s">
        <v>220</v>
      </c>
      <c r="C76" s="63"/>
      <c r="D76" s="245"/>
      <c r="E76" s="245"/>
      <c r="F76" s="245"/>
      <c r="G76" s="245"/>
      <c r="H76" s="245"/>
      <c r="I76" s="72"/>
    </row>
    <row r="77" spans="1:9" ht="16.5" customHeight="1">
      <c r="A77" s="1001" t="s">
        <v>1013</v>
      </c>
      <c r="B77" s="702"/>
      <c r="C77" s="89">
        <v>1</v>
      </c>
      <c r="D77" s="702"/>
      <c r="E77" s="702"/>
      <c r="F77" s="447"/>
      <c r="G77" s="447"/>
      <c r="H77" s="447"/>
      <c r="I77" s="75"/>
    </row>
    <row r="78" spans="1:9" ht="17.25" customHeight="1">
      <c r="A78" s="1002" t="s">
        <v>417</v>
      </c>
      <c r="B78" s="703"/>
      <c r="C78" s="86"/>
      <c r="D78" s="86">
        <v>0</v>
      </c>
      <c r="E78" s="86">
        <v>0</v>
      </c>
      <c r="F78" s="86">
        <v>0</v>
      </c>
      <c r="G78" s="449"/>
      <c r="H78" s="449"/>
      <c r="I78" s="93"/>
    </row>
    <row r="79" spans="1:9" ht="18" customHeight="1" thickBot="1">
      <c r="A79" s="1003" t="s">
        <v>254</v>
      </c>
      <c r="B79" s="704"/>
      <c r="C79" s="82"/>
      <c r="D79" s="82">
        <v>0</v>
      </c>
      <c r="E79" s="82">
        <v>0</v>
      </c>
      <c r="F79" s="82">
        <v>0</v>
      </c>
      <c r="G79" s="451"/>
      <c r="H79" s="451"/>
      <c r="I79" s="96"/>
    </row>
    <row r="80" spans="1:9" ht="24.75" customHeight="1">
      <c r="A80" s="991" t="s">
        <v>418</v>
      </c>
      <c r="B80" s="101"/>
      <c r="C80" s="98"/>
      <c r="D80" s="98"/>
      <c r="E80" s="98"/>
      <c r="F80" s="98"/>
      <c r="G80" s="98"/>
      <c r="H80" s="98"/>
      <c r="I80" s="99"/>
    </row>
    <row r="81" spans="1:9" ht="21" customHeight="1">
      <c r="A81" s="276" t="s">
        <v>918</v>
      </c>
      <c r="B81" s="89"/>
      <c r="C81" s="74"/>
      <c r="D81" s="74"/>
      <c r="E81" s="74"/>
      <c r="F81" s="74"/>
      <c r="G81" s="74"/>
      <c r="H81" s="74"/>
      <c r="I81" s="75"/>
    </row>
    <row r="82" spans="1:9" ht="21" customHeight="1">
      <c r="A82" s="1004" t="s">
        <v>919</v>
      </c>
      <c r="B82" s="86"/>
      <c r="C82" s="88">
        <v>1</v>
      </c>
      <c r="D82" s="88"/>
      <c r="E82" s="88"/>
      <c r="F82" s="92"/>
      <c r="G82" s="92"/>
      <c r="H82" s="92"/>
      <c r="I82" s="93"/>
    </row>
    <row r="83" spans="1:9" ht="21" customHeight="1" thickBot="1">
      <c r="A83" s="271" t="s">
        <v>920</v>
      </c>
      <c r="B83" s="82"/>
      <c r="C83" s="100"/>
      <c r="D83" s="100"/>
      <c r="E83" s="100"/>
      <c r="F83" s="95">
        <v>0</v>
      </c>
      <c r="G83" s="95"/>
      <c r="H83" s="95"/>
      <c r="I83" s="96"/>
    </row>
    <row r="84" spans="1:9" ht="63" customHeight="1">
      <c r="A84" s="272" t="s">
        <v>474</v>
      </c>
      <c r="B84" s="83"/>
      <c r="C84" s="71"/>
      <c r="D84" s="71"/>
      <c r="E84" s="1575"/>
      <c r="F84" s="71"/>
      <c r="G84" s="71"/>
      <c r="H84" s="71"/>
      <c r="I84" s="72"/>
    </row>
    <row r="85" spans="1:9" ht="17.25" customHeight="1">
      <c r="A85" s="276" t="s">
        <v>254</v>
      </c>
      <c r="B85" s="89"/>
      <c r="C85" s="74">
        <v>1</v>
      </c>
      <c r="D85" s="74">
        <v>1</v>
      </c>
      <c r="E85" s="74">
        <v>0</v>
      </c>
      <c r="F85" s="74">
        <v>1</v>
      </c>
      <c r="G85" s="74"/>
      <c r="H85" s="74"/>
      <c r="I85" s="75"/>
    </row>
    <row r="86" spans="1:9" ht="17.25" customHeight="1">
      <c r="A86" s="276" t="s">
        <v>921</v>
      </c>
      <c r="B86" s="89">
        <v>2</v>
      </c>
      <c r="C86" s="16">
        <v>4</v>
      </c>
      <c r="D86" s="16">
        <v>5</v>
      </c>
      <c r="E86" s="74">
        <v>5</v>
      </c>
      <c r="F86" s="74">
        <v>5</v>
      </c>
      <c r="G86" s="74"/>
      <c r="H86" s="74"/>
      <c r="I86" s="75"/>
    </row>
    <row r="87" spans="1:9" ht="17.25" customHeight="1" thickBot="1">
      <c r="A87" s="992" t="s">
        <v>922</v>
      </c>
      <c r="B87" s="345"/>
      <c r="C87" s="346"/>
      <c r="D87" s="346" t="s">
        <v>548</v>
      </c>
      <c r="E87" s="346" t="s">
        <v>548</v>
      </c>
      <c r="F87" s="346" t="s">
        <v>548</v>
      </c>
      <c r="G87" s="177"/>
      <c r="H87" s="177"/>
      <c r="I87" s="178"/>
    </row>
    <row r="88" spans="1:9" ht="39" customHeight="1">
      <c r="A88" s="1576" t="s">
        <v>1653</v>
      </c>
      <c r="B88" s="83"/>
      <c r="C88" s="87"/>
      <c r="D88" s="87"/>
      <c r="E88" s="87"/>
      <c r="F88" s="87"/>
      <c r="G88" s="71"/>
      <c r="H88" s="71"/>
      <c r="I88" s="72"/>
    </row>
    <row r="89" spans="1:9" ht="17.25" customHeight="1" thickBot="1">
      <c r="A89" s="994" t="s">
        <v>1429</v>
      </c>
      <c r="B89" s="293"/>
      <c r="C89" s="455"/>
      <c r="D89" s="455"/>
      <c r="E89" s="455"/>
      <c r="F89" s="455"/>
      <c r="G89" s="102"/>
      <c r="H89" s="102"/>
      <c r="I89" s="103"/>
    </row>
    <row r="90" spans="1:9" ht="53.25" customHeight="1">
      <c r="A90" s="272" t="s">
        <v>486</v>
      </c>
      <c r="B90" s="83"/>
      <c r="C90" s="87"/>
      <c r="D90" s="71"/>
      <c r="E90" s="2038" t="s">
        <v>433</v>
      </c>
      <c r="F90" s="71"/>
      <c r="G90" s="71"/>
      <c r="H90" s="71"/>
      <c r="I90" s="72"/>
    </row>
    <row r="91" spans="1:9" ht="18" customHeight="1">
      <c r="A91" s="276" t="s">
        <v>731</v>
      </c>
      <c r="B91" s="89"/>
      <c r="C91" s="16"/>
      <c r="D91" s="16"/>
      <c r="E91" s="2039"/>
      <c r="F91" s="16" t="s">
        <v>548</v>
      </c>
      <c r="G91" s="74"/>
      <c r="H91" s="74"/>
      <c r="I91" s="75"/>
    </row>
    <row r="92" spans="1:9" ht="26.25" customHeight="1" thickBot="1">
      <c r="A92" s="276" t="s">
        <v>487</v>
      </c>
      <c r="B92" s="89"/>
      <c r="C92" s="16"/>
      <c r="D92" s="100"/>
      <c r="E92" s="2040"/>
      <c r="F92" s="16" t="s">
        <v>548</v>
      </c>
      <c r="G92" s="74"/>
      <c r="H92" s="74"/>
      <c r="I92" s="75"/>
    </row>
    <row r="93" spans="1:9" ht="27" customHeight="1">
      <c r="A93" s="272" t="s">
        <v>488</v>
      </c>
      <c r="B93" s="83"/>
      <c r="C93" s="87"/>
      <c r="D93" s="2027" t="s">
        <v>901</v>
      </c>
      <c r="E93" s="2028"/>
      <c r="F93" s="71"/>
      <c r="G93" s="71"/>
      <c r="H93" s="71"/>
      <c r="I93" s="72"/>
    </row>
    <row r="94" spans="1:9" ht="12" customHeight="1">
      <c r="A94" s="276" t="s">
        <v>1048</v>
      </c>
      <c r="B94" s="89"/>
      <c r="C94" s="16">
        <v>1</v>
      </c>
      <c r="D94" s="913"/>
      <c r="E94" s="74"/>
      <c r="F94" s="16"/>
      <c r="G94" s="74"/>
      <c r="H94" s="74"/>
      <c r="I94" s="75"/>
    </row>
    <row r="95" spans="1:9" ht="14.25" customHeight="1">
      <c r="A95" s="276" t="s">
        <v>581</v>
      </c>
      <c r="B95" s="89"/>
      <c r="C95" s="16"/>
      <c r="D95" s="912"/>
      <c r="E95" s="1005"/>
      <c r="F95" s="1005"/>
      <c r="G95" s="74"/>
      <c r="H95" s="74"/>
      <c r="I95" s="75"/>
    </row>
    <row r="96" spans="1:9" ht="27" customHeight="1">
      <c r="A96" s="276" t="s">
        <v>582</v>
      </c>
      <c r="B96" s="89"/>
      <c r="C96" s="16">
        <v>3</v>
      </c>
      <c r="D96" s="16">
        <v>400</v>
      </c>
      <c r="E96" s="16">
        <v>419</v>
      </c>
      <c r="F96" s="16">
        <v>0</v>
      </c>
      <c r="G96" s="74"/>
      <c r="H96" s="74"/>
      <c r="I96" s="75"/>
    </row>
    <row r="97" spans="1:9" ht="15.75" customHeight="1">
      <c r="A97" s="276" t="s">
        <v>583</v>
      </c>
      <c r="B97" s="89"/>
      <c r="C97" s="16">
        <v>40</v>
      </c>
      <c r="D97" s="16">
        <v>58</v>
      </c>
      <c r="E97" s="16">
        <v>35</v>
      </c>
      <c r="F97" s="16">
        <v>0</v>
      </c>
      <c r="G97" s="74"/>
      <c r="H97" s="74"/>
      <c r="I97" s="75"/>
    </row>
    <row r="98" spans="1:9" ht="14.25" customHeight="1">
      <c r="A98" s="276" t="s">
        <v>584</v>
      </c>
      <c r="B98" s="89"/>
      <c r="C98" s="16">
        <v>61</v>
      </c>
      <c r="D98" s="16">
        <v>58</v>
      </c>
      <c r="E98" s="16">
        <v>35</v>
      </c>
      <c r="F98" s="16">
        <v>0</v>
      </c>
      <c r="G98" s="74"/>
      <c r="H98" s="74"/>
      <c r="I98" s="75"/>
    </row>
    <row r="99" spans="1:9" ht="16.5" customHeight="1" thickBot="1">
      <c r="A99" s="271" t="s">
        <v>585</v>
      </c>
      <c r="B99" s="333">
        <v>566.7</v>
      </c>
      <c r="C99" s="659">
        <v>547.1</v>
      </c>
      <c r="D99" s="138">
        <v>-177.1</v>
      </c>
      <c r="E99" s="138">
        <v>-29.5</v>
      </c>
      <c r="F99" s="100">
        <v>-232</v>
      </c>
      <c r="G99" s="95"/>
      <c r="H99" s="95"/>
      <c r="I99" s="96"/>
    </row>
    <row r="100" spans="1:9" ht="51.75" customHeight="1">
      <c r="A100" s="272" t="s">
        <v>586</v>
      </c>
      <c r="B100" s="83"/>
      <c r="C100" s="87"/>
      <c r="D100" s="87"/>
      <c r="E100" s="2011" t="s">
        <v>902</v>
      </c>
      <c r="F100" s="2012"/>
      <c r="G100" s="71"/>
      <c r="H100" s="71"/>
      <c r="I100" s="72"/>
    </row>
    <row r="101" spans="1:9" ht="15" customHeight="1">
      <c r="A101" s="276" t="s">
        <v>1004</v>
      </c>
      <c r="B101" s="89"/>
      <c r="C101" s="16"/>
      <c r="D101" s="16">
        <v>0</v>
      </c>
      <c r="E101" s="2019"/>
      <c r="F101" s="2020"/>
      <c r="G101" s="74"/>
      <c r="H101" s="74"/>
      <c r="I101" s="75"/>
    </row>
    <row r="102" spans="1:9" ht="14.25" customHeight="1">
      <c r="A102" s="276" t="s">
        <v>1005</v>
      </c>
      <c r="B102" s="89"/>
      <c r="C102" s="16"/>
      <c r="D102" s="16">
        <v>0</v>
      </c>
      <c r="E102" s="2019"/>
      <c r="F102" s="2020"/>
      <c r="G102" s="74"/>
      <c r="H102" s="74"/>
      <c r="I102" s="75"/>
    </row>
    <row r="103" spans="1:9" ht="15.75" customHeight="1" thickBot="1">
      <c r="A103" s="992" t="s">
        <v>1006</v>
      </c>
      <c r="B103" s="345"/>
      <c r="C103" s="346"/>
      <c r="D103" s="346">
        <v>0</v>
      </c>
      <c r="E103" s="2021"/>
      <c r="F103" s="2022"/>
      <c r="G103" s="177"/>
      <c r="H103" s="177"/>
      <c r="I103" s="178"/>
    </row>
    <row r="104" spans="1:9" ht="39.75" customHeight="1">
      <c r="A104" s="991" t="s">
        <v>665</v>
      </c>
      <c r="B104" s="101"/>
      <c r="C104" s="98"/>
      <c r="D104" s="281"/>
      <c r="E104" s="98"/>
      <c r="F104" s="98"/>
      <c r="G104" s="98"/>
      <c r="H104" s="98"/>
      <c r="I104" s="99"/>
    </row>
    <row r="105" spans="1:9" ht="26.25" customHeight="1">
      <c r="A105" s="276" t="s">
        <v>903</v>
      </c>
      <c r="B105" s="89"/>
      <c r="C105" s="16">
        <v>2.73</v>
      </c>
      <c r="D105" s="16">
        <v>0</v>
      </c>
      <c r="E105" s="74">
        <v>0</v>
      </c>
      <c r="F105" s="74">
        <v>0</v>
      </c>
      <c r="G105" s="74"/>
      <c r="H105" s="74"/>
      <c r="I105" s="75"/>
    </row>
    <row r="106" spans="1:9" ht="14.25" customHeight="1" thickBot="1">
      <c r="A106" s="276" t="s">
        <v>1007</v>
      </c>
      <c r="B106" s="89"/>
      <c r="C106" s="16"/>
      <c r="D106" s="16"/>
      <c r="E106" s="74"/>
      <c r="F106" s="74"/>
      <c r="G106" s="74"/>
      <c r="H106" s="74"/>
      <c r="I106" s="75"/>
    </row>
    <row r="107" spans="1:9" ht="39" customHeight="1">
      <c r="A107" s="272" t="s">
        <v>1008</v>
      </c>
      <c r="B107" s="83"/>
      <c r="C107" s="71"/>
      <c r="D107" s="71"/>
      <c r="E107" s="71"/>
      <c r="F107" s="71"/>
      <c r="G107" s="71"/>
      <c r="H107" s="71"/>
      <c r="I107" s="72"/>
    </row>
    <row r="108" spans="1:9" ht="25.5" customHeight="1">
      <c r="A108" s="276" t="s">
        <v>1009</v>
      </c>
      <c r="B108" s="89">
        <v>2</v>
      </c>
      <c r="C108" s="74">
        <v>49</v>
      </c>
      <c r="D108" s="74">
        <v>49</v>
      </c>
      <c r="E108" s="74">
        <v>46</v>
      </c>
      <c r="F108" s="74">
        <v>45</v>
      </c>
      <c r="G108" s="74"/>
      <c r="H108" s="74"/>
      <c r="I108" s="75"/>
    </row>
    <row r="109" spans="1:9" ht="18" customHeight="1" thickBot="1">
      <c r="A109" s="1006" t="s">
        <v>1010</v>
      </c>
      <c r="B109" s="453"/>
      <c r="C109" s="454">
        <v>1</v>
      </c>
      <c r="D109" s="132">
        <v>0</v>
      </c>
      <c r="E109" s="132">
        <v>0</v>
      </c>
      <c r="F109" s="95">
        <v>0</v>
      </c>
      <c r="G109" s="95"/>
      <c r="H109" s="95"/>
      <c r="I109" s="96"/>
    </row>
    <row r="110" spans="1:9" ht="37.5" customHeight="1">
      <c r="A110" s="272" t="s">
        <v>666</v>
      </c>
      <c r="B110" s="83"/>
      <c r="C110" s="87"/>
      <c r="D110" s="87"/>
      <c r="E110" s="71"/>
      <c r="F110" s="71"/>
      <c r="G110" s="71"/>
      <c r="H110" s="71"/>
      <c r="I110" s="72"/>
    </row>
    <row r="111" spans="1:9" ht="12.75" customHeight="1">
      <c r="A111" s="276" t="s">
        <v>254</v>
      </c>
      <c r="B111" s="89"/>
      <c r="C111" s="16">
        <v>2</v>
      </c>
      <c r="D111" s="16"/>
      <c r="E111" s="74">
        <v>1</v>
      </c>
      <c r="F111" s="74"/>
      <c r="G111" s="74"/>
      <c r="H111" s="74"/>
      <c r="I111" s="75"/>
    </row>
    <row r="112" spans="1:9" ht="15" customHeight="1" thickBot="1">
      <c r="A112" s="271" t="s">
        <v>1011</v>
      </c>
      <c r="B112" s="82"/>
      <c r="C112" s="100" t="s">
        <v>548</v>
      </c>
      <c r="D112" s="100" t="s">
        <v>548</v>
      </c>
      <c r="E112" s="100" t="s">
        <v>548</v>
      </c>
      <c r="F112" s="100" t="s">
        <v>548</v>
      </c>
      <c r="G112" s="95"/>
      <c r="H112" s="95"/>
      <c r="I112" s="96"/>
    </row>
    <row r="113" spans="1:9" ht="14.25" customHeight="1" thickBot="1">
      <c r="A113" s="277"/>
      <c r="B113" s="278"/>
      <c r="C113" s="279"/>
      <c r="D113" s="279"/>
      <c r="E113" s="279"/>
      <c r="F113" s="279"/>
      <c r="G113" s="279"/>
      <c r="H113" s="279"/>
      <c r="I113" s="279"/>
    </row>
    <row r="114" spans="1:9" ht="27.75" customHeight="1" thickBot="1">
      <c r="A114" s="286" t="s">
        <v>1012</v>
      </c>
      <c r="B114" s="440">
        <v>2007</v>
      </c>
      <c r="C114" s="440">
        <v>2008</v>
      </c>
      <c r="D114" s="440">
        <v>2009</v>
      </c>
      <c r="E114" s="440">
        <v>2010</v>
      </c>
      <c r="F114" s="440">
        <v>2011</v>
      </c>
      <c r="G114" s="440">
        <v>2012</v>
      </c>
      <c r="H114" s="440">
        <v>2013</v>
      </c>
      <c r="I114" s="495" t="s">
        <v>714</v>
      </c>
    </row>
    <row r="115" spans="1:9" ht="15.75" customHeight="1">
      <c r="A115" s="51" t="s">
        <v>422</v>
      </c>
      <c r="B115" s="63">
        <v>4</v>
      </c>
      <c r="C115" s="63">
        <v>6</v>
      </c>
      <c r="D115" s="63">
        <v>6</v>
      </c>
      <c r="E115" s="63">
        <v>7</v>
      </c>
      <c r="F115" s="63">
        <v>7</v>
      </c>
      <c r="G115" s="63"/>
      <c r="H115" s="63"/>
      <c r="I115" s="72"/>
    </row>
    <row r="116" spans="1:9" ht="15.75" customHeight="1">
      <c r="A116" s="37" t="s">
        <v>423</v>
      </c>
      <c r="B116" s="73"/>
      <c r="C116" s="73"/>
      <c r="D116" s="73"/>
      <c r="E116" s="73"/>
      <c r="F116" s="73"/>
      <c r="G116" s="73"/>
      <c r="H116" s="73"/>
      <c r="I116" s="75"/>
    </row>
    <row r="117" spans="1:9" ht="15.75" customHeight="1">
      <c r="A117" s="37" t="s">
        <v>272</v>
      </c>
      <c r="B117" s="73">
        <v>3</v>
      </c>
      <c r="C117" s="73">
        <v>4</v>
      </c>
      <c r="D117" s="73">
        <v>4</v>
      </c>
      <c r="E117" s="73">
        <v>4</v>
      </c>
      <c r="F117" s="73">
        <v>4</v>
      </c>
      <c r="G117" s="73"/>
      <c r="H117" s="73"/>
      <c r="I117" s="75"/>
    </row>
    <row r="118" spans="1:9" ht="15.75" customHeight="1" thickBot="1">
      <c r="A118" s="38" t="s">
        <v>337</v>
      </c>
      <c r="B118" s="94">
        <v>1</v>
      </c>
      <c r="C118" s="94">
        <v>2</v>
      </c>
      <c r="D118" s="94">
        <v>2</v>
      </c>
      <c r="E118" s="94">
        <v>3</v>
      </c>
      <c r="F118" s="94">
        <v>3</v>
      </c>
      <c r="G118" s="94"/>
      <c r="H118" s="94"/>
      <c r="I118" s="96"/>
    </row>
    <row r="119" spans="1:9" ht="12" customHeight="1" thickBot="1">
      <c r="A119" s="207"/>
      <c r="B119" s="279"/>
      <c r="C119" s="279"/>
      <c r="D119" s="279"/>
      <c r="E119" s="279"/>
      <c r="F119" s="279"/>
      <c r="G119" s="279"/>
      <c r="H119" s="279"/>
      <c r="I119" s="279"/>
    </row>
    <row r="120" spans="1:9" ht="22.5" customHeight="1" thickBot="1">
      <c r="A120" s="150" t="s">
        <v>176</v>
      </c>
      <c r="B120" s="440">
        <v>2007</v>
      </c>
      <c r="C120" s="440">
        <v>2008</v>
      </c>
      <c r="D120" s="440">
        <v>2009</v>
      </c>
      <c r="E120" s="440">
        <v>2010</v>
      </c>
      <c r="F120" s="440">
        <v>2011</v>
      </c>
      <c r="G120" s="440">
        <v>2012</v>
      </c>
      <c r="H120" s="440">
        <v>2013</v>
      </c>
      <c r="I120" s="495" t="s">
        <v>714</v>
      </c>
    </row>
    <row r="121" spans="1:9" ht="61.5" customHeight="1">
      <c r="A121" s="1577" t="s">
        <v>435</v>
      </c>
      <c r="B121" s="1123"/>
      <c r="C121" s="1578"/>
      <c r="D121" s="1578"/>
      <c r="E121" s="1578"/>
      <c r="F121" s="1578"/>
      <c r="G121" s="71"/>
      <c r="H121" s="71"/>
      <c r="I121" s="72"/>
    </row>
    <row r="122" spans="1:9" ht="15.75" customHeight="1">
      <c r="A122" s="1585" t="s">
        <v>955</v>
      </c>
      <c r="B122" s="1143"/>
      <c r="C122" s="1586"/>
      <c r="D122" s="1586"/>
      <c r="E122" s="1586"/>
      <c r="F122" s="1586"/>
      <c r="G122" s="74"/>
      <c r="H122" s="74"/>
      <c r="I122" s="75"/>
    </row>
    <row r="123" spans="1:9" ht="27" customHeight="1" thickBot="1">
      <c r="A123" s="1584" t="s">
        <v>436</v>
      </c>
      <c r="B123" s="1126"/>
      <c r="C123" s="1580"/>
      <c r="D123" s="1580"/>
      <c r="E123" s="1580"/>
      <c r="F123" s="1580"/>
      <c r="G123" s="95"/>
      <c r="H123" s="95"/>
      <c r="I123" s="96"/>
    </row>
    <row r="124" spans="1:9" ht="27" customHeight="1">
      <c r="A124" s="272" t="s">
        <v>558</v>
      </c>
      <c r="B124" s="83"/>
      <c r="C124" s="71"/>
      <c r="D124" s="71"/>
      <c r="E124" s="71"/>
      <c r="F124" s="71"/>
      <c r="G124" s="71"/>
      <c r="H124" s="71"/>
      <c r="I124" s="72"/>
    </row>
    <row r="125" spans="1:9" ht="15.75" customHeight="1">
      <c r="A125" s="276" t="s">
        <v>437</v>
      </c>
      <c r="B125" s="89">
        <v>2</v>
      </c>
      <c r="C125" s="74">
        <v>2</v>
      </c>
      <c r="D125" s="74">
        <v>2</v>
      </c>
      <c r="E125" s="74">
        <v>8</v>
      </c>
      <c r="F125" s="74">
        <v>6</v>
      </c>
      <c r="G125" s="74"/>
      <c r="H125" s="74"/>
      <c r="I125" s="75"/>
    </row>
    <row r="126" spans="1:9" ht="17.25" customHeight="1" thickBot="1">
      <c r="A126" s="271" t="s">
        <v>438</v>
      </c>
      <c r="B126" s="82">
        <v>50</v>
      </c>
      <c r="C126" s="95">
        <v>61</v>
      </c>
      <c r="D126" s="95" t="s">
        <v>288</v>
      </c>
      <c r="E126" s="454">
        <v>7</v>
      </c>
      <c r="F126" s="100">
        <v>29</v>
      </c>
      <c r="G126" s="95"/>
      <c r="H126" s="95"/>
      <c r="I126" s="96"/>
    </row>
    <row r="127" spans="1:9" ht="74.25" customHeight="1">
      <c r="A127" s="1577" t="s">
        <v>439</v>
      </c>
      <c r="B127" s="1578"/>
      <c r="C127" s="1578"/>
      <c r="D127" s="1578"/>
      <c r="E127" s="1578"/>
      <c r="F127" s="1578"/>
      <c r="G127" s="71"/>
      <c r="H127" s="71"/>
      <c r="I127" s="72"/>
    </row>
    <row r="128" spans="1:9" ht="15.75" customHeight="1">
      <c r="A128" s="1585" t="s">
        <v>440</v>
      </c>
      <c r="B128" s="1586"/>
      <c r="C128" s="1586"/>
      <c r="D128" s="1586"/>
      <c r="E128" s="1586"/>
      <c r="F128" s="1586"/>
      <c r="G128" s="74"/>
      <c r="H128" s="74"/>
      <c r="I128" s="75"/>
    </row>
    <row r="129" spans="1:9" ht="16.5" customHeight="1" thickBot="1">
      <c r="A129" s="1584" t="s">
        <v>441</v>
      </c>
      <c r="B129" s="1580"/>
      <c r="C129" s="1580"/>
      <c r="D129" s="1580"/>
      <c r="E129" s="1580"/>
      <c r="F129" s="1580"/>
      <c r="G129" s="95"/>
      <c r="H129" s="95"/>
      <c r="I129" s="96"/>
    </row>
    <row r="130" spans="1:9" ht="27" customHeight="1">
      <c r="A130" s="993" t="s">
        <v>442</v>
      </c>
      <c r="B130" s="71"/>
      <c r="C130" s="71"/>
      <c r="D130" s="71"/>
      <c r="E130" s="71"/>
      <c r="F130" s="71"/>
      <c r="G130" s="71"/>
      <c r="H130" s="71"/>
      <c r="I130" s="72"/>
    </row>
    <row r="131" spans="1:9" ht="18" customHeight="1" thickBot="1">
      <c r="A131" s="1007" t="s">
        <v>443</v>
      </c>
      <c r="B131" s="95">
        <v>5</v>
      </c>
      <c r="C131" s="95">
        <v>7</v>
      </c>
      <c r="D131" s="95">
        <v>9</v>
      </c>
      <c r="E131" s="95">
        <v>10</v>
      </c>
      <c r="F131" s="100">
        <v>9</v>
      </c>
      <c r="G131" s="95"/>
      <c r="H131" s="95"/>
      <c r="I131" s="96"/>
    </row>
    <row r="132" spans="1:9" ht="28.5" customHeight="1">
      <c r="A132" s="993" t="s">
        <v>444</v>
      </c>
      <c r="B132" s="71"/>
      <c r="C132" s="71"/>
      <c r="D132" s="71"/>
      <c r="E132" s="71"/>
      <c r="F132" s="71"/>
      <c r="G132" s="71"/>
      <c r="H132" s="71"/>
      <c r="I132" s="72"/>
    </row>
    <row r="133" spans="1:9" ht="15.75" customHeight="1">
      <c r="A133" s="1008" t="s">
        <v>956</v>
      </c>
      <c r="B133" s="74">
        <v>6</v>
      </c>
      <c r="C133" s="74">
        <v>8</v>
      </c>
      <c r="D133" s="74">
        <v>4</v>
      </c>
      <c r="E133" s="74">
        <v>4</v>
      </c>
      <c r="F133" s="74">
        <v>7</v>
      </c>
      <c r="G133" s="74"/>
      <c r="H133" s="74"/>
      <c r="I133" s="75"/>
    </row>
    <row r="134" spans="1:9" ht="15.75" customHeight="1">
      <c r="A134" s="1009" t="s">
        <v>445</v>
      </c>
      <c r="B134" s="102">
        <v>236.8</v>
      </c>
      <c r="C134" s="102">
        <v>244.7</v>
      </c>
      <c r="D134" s="102">
        <v>107.1</v>
      </c>
      <c r="E134" s="102">
        <v>21.6</v>
      </c>
      <c r="F134" s="102">
        <v>130.5</v>
      </c>
      <c r="G134" s="102"/>
      <c r="H134" s="102"/>
      <c r="I134" s="103"/>
    </row>
    <row r="135" spans="1:9" ht="15.75" customHeight="1" thickBot="1">
      <c r="A135" s="1007" t="s">
        <v>330</v>
      </c>
      <c r="B135" s="95">
        <v>39.5</v>
      </c>
      <c r="C135" s="95">
        <v>30.6</v>
      </c>
      <c r="D135" s="95">
        <v>26.7</v>
      </c>
      <c r="E135" s="95">
        <v>5.4</v>
      </c>
      <c r="F135" s="95">
        <v>18.6</v>
      </c>
      <c r="G135" s="95"/>
      <c r="H135" s="95"/>
      <c r="I135" s="96"/>
    </row>
    <row r="136" spans="1:9" ht="28.5" customHeight="1">
      <c r="A136" s="1577" t="s">
        <v>1654</v>
      </c>
      <c r="B136" s="1578"/>
      <c r="C136" s="1578"/>
      <c r="D136" s="1578"/>
      <c r="E136" s="1578"/>
      <c r="F136" s="1578"/>
      <c r="G136" s="71"/>
      <c r="H136" s="71"/>
      <c r="I136" s="72"/>
    </row>
    <row r="137" spans="1:9" ht="15.75" customHeight="1" thickBot="1">
      <c r="A137" s="1585" t="s">
        <v>1655</v>
      </c>
      <c r="B137" s="1586"/>
      <c r="C137" s="1586"/>
      <c r="D137" s="1586">
        <v>0</v>
      </c>
      <c r="E137" s="1587">
        <v>0</v>
      </c>
      <c r="F137" s="1586">
        <v>0</v>
      </c>
      <c r="G137" s="74"/>
      <c r="H137" s="74"/>
      <c r="I137" s="75"/>
    </row>
    <row r="138" spans="1:9" ht="73.5" customHeight="1">
      <c r="A138" s="993" t="s">
        <v>1430</v>
      </c>
      <c r="B138" s="71"/>
      <c r="C138" s="71"/>
      <c r="D138" s="71"/>
      <c r="E138" s="71"/>
      <c r="F138" s="71"/>
      <c r="G138" s="71"/>
      <c r="H138" s="71"/>
      <c r="I138" s="72"/>
    </row>
    <row r="139" spans="1:9" ht="17.25" customHeight="1">
      <c r="A139" s="276" t="s">
        <v>254</v>
      </c>
      <c r="B139" s="16"/>
      <c r="C139" s="16">
        <v>1</v>
      </c>
      <c r="D139" s="16"/>
      <c r="E139" s="16"/>
      <c r="F139" s="74"/>
      <c r="G139" s="74"/>
      <c r="H139" s="74"/>
      <c r="I139" s="75"/>
    </row>
    <row r="140" spans="1:9" ht="19.5" customHeight="1" thickBot="1">
      <c r="A140" s="992" t="s">
        <v>446</v>
      </c>
      <c r="B140" s="346"/>
      <c r="C140" s="346"/>
      <c r="D140" s="346"/>
      <c r="E140" s="346"/>
      <c r="F140" s="177"/>
      <c r="G140" s="177"/>
      <c r="H140" s="177"/>
      <c r="I140" s="178"/>
    </row>
    <row r="141" spans="1:9" s="591" customFormat="1" ht="14.25" customHeight="1" thickBot="1">
      <c r="A141" s="280"/>
      <c r="B141" s="156"/>
      <c r="C141" s="156"/>
      <c r="D141" s="156"/>
      <c r="E141" s="156"/>
      <c r="F141" s="156"/>
      <c r="G141" s="156"/>
      <c r="H141" s="156"/>
      <c r="I141" s="156"/>
    </row>
    <row r="142" spans="1:9" ht="27.75" customHeight="1" thickBot="1">
      <c r="A142" s="286" t="s">
        <v>1656</v>
      </c>
      <c r="B142" s="440">
        <v>2007</v>
      </c>
      <c r="C142" s="440">
        <v>2008</v>
      </c>
      <c r="D142" s="440">
        <v>2009</v>
      </c>
      <c r="E142" s="440">
        <v>2010</v>
      </c>
      <c r="F142" s="440">
        <v>2011</v>
      </c>
      <c r="G142" s="440">
        <v>2012</v>
      </c>
      <c r="H142" s="440">
        <v>2013</v>
      </c>
      <c r="I142" s="495" t="s">
        <v>714</v>
      </c>
    </row>
    <row r="143" spans="1:9" ht="15.75" customHeight="1">
      <c r="A143" s="51" t="s">
        <v>422</v>
      </c>
      <c r="B143" s="63">
        <v>2</v>
      </c>
      <c r="C143" s="63">
        <v>3</v>
      </c>
      <c r="D143" s="63">
        <v>3</v>
      </c>
      <c r="E143" s="63">
        <v>3</v>
      </c>
      <c r="F143" s="63">
        <v>3</v>
      </c>
      <c r="G143" s="63"/>
      <c r="H143" s="63"/>
      <c r="I143" s="72"/>
    </row>
    <row r="144" spans="1:9" ht="15.75" customHeight="1">
      <c r="A144" s="37" t="s">
        <v>423</v>
      </c>
      <c r="B144" s="73"/>
      <c r="C144" s="73"/>
      <c r="D144" s="73"/>
      <c r="E144" s="73"/>
      <c r="F144" s="73"/>
      <c r="G144" s="73"/>
      <c r="H144" s="73"/>
      <c r="I144" s="75"/>
    </row>
    <row r="145" spans="1:9" ht="15.75" customHeight="1">
      <c r="A145" s="37" t="s">
        <v>272</v>
      </c>
      <c r="B145" s="73">
        <v>2</v>
      </c>
      <c r="C145" s="73">
        <v>3</v>
      </c>
      <c r="D145" s="73">
        <v>3</v>
      </c>
      <c r="E145" s="73">
        <v>3</v>
      </c>
      <c r="F145" s="73">
        <v>3</v>
      </c>
      <c r="G145" s="73"/>
      <c r="H145" s="73"/>
      <c r="I145" s="75"/>
    </row>
    <row r="146" spans="1:9" ht="15.75" customHeight="1" thickBot="1">
      <c r="A146" s="38" t="s">
        <v>337</v>
      </c>
      <c r="B146" s="94"/>
      <c r="C146" s="94"/>
      <c r="D146" s="94"/>
      <c r="E146" s="94"/>
      <c r="F146" s="94"/>
      <c r="G146" s="94"/>
      <c r="H146" s="94"/>
      <c r="I146" s="96"/>
    </row>
    <row r="147" spans="1:9" ht="13.5" customHeight="1" thickBot="1">
      <c r="A147" s="207"/>
      <c r="B147" s="279"/>
      <c r="C147" s="279"/>
      <c r="D147" s="279"/>
      <c r="E147" s="279"/>
      <c r="F147" s="279"/>
      <c r="G147" s="279"/>
      <c r="H147" s="279"/>
      <c r="I147" s="279"/>
    </row>
    <row r="148" spans="1:9" ht="22.5" customHeight="1" thickBot="1">
      <c r="A148" s="150" t="s">
        <v>176</v>
      </c>
      <c r="B148" s="440">
        <v>2007</v>
      </c>
      <c r="C148" s="440">
        <v>2008</v>
      </c>
      <c r="D148" s="440">
        <v>2009</v>
      </c>
      <c r="E148" s="440">
        <v>2010</v>
      </c>
      <c r="F148" s="440">
        <v>2011</v>
      </c>
      <c r="G148" s="440">
        <v>2012</v>
      </c>
      <c r="H148" s="440">
        <v>2013</v>
      </c>
      <c r="I148" s="495" t="s">
        <v>714</v>
      </c>
    </row>
    <row r="149" spans="1:9" ht="51.75" customHeight="1">
      <c r="A149" s="272" t="s">
        <v>447</v>
      </c>
      <c r="B149" s="63"/>
      <c r="C149" s="71"/>
      <c r="D149" s="71"/>
      <c r="E149" s="71"/>
      <c r="F149" s="71"/>
      <c r="G149" s="71"/>
      <c r="H149" s="71"/>
      <c r="I149" s="72"/>
    </row>
    <row r="150" spans="1:9" ht="18" customHeight="1">
      <c r="A150" s="994" t="s">
        <v>47</v>
      </c>
      <c r="B150" s="267">
        <v>3</v>
      </c>
      <c r="C150" s="102">
        <v>4</v>
      </c>
      <c r="D150" s="102">
        <v>3</v>
      </c>
      <c r="E150" s="102">
        <v>5</v>
      </c>
      <c r="F150" s="102">
        <v>5</v>
      </c>
      <c r="G150" s="102"/>
      <c r="H150" s="102"/>
      <c r="I150" s="103"/>
    </row>
    <row r="151" spans="1:9" ht="18" customHeight="1" thickBot="1">
      <c r="A151" s="271" t="s">
        <v>448</v>
      </c>
      <c r="B151" s="94">
        <v>50</v>
      </c>
      <c r="C151" s="95">
        <v>65.5</v>
      </c>
      <c r="D151" s="95">
        <v>69</v>
      </c>
      <c r="E151" s="95">
        <v>49</v>
      </c>
      <c r="F151" s="95">
        <v>87</v>
      </c>
      <c r="G151" s="95"/>
      <c r="H151" s="95"/>
      <c r="I151" s="96"/>
    </row>
    <row r="152" spans="1:9" ht="38.25" customHeight="1">
      <c r="A152" s="441" t="s">
        <v>916</v>
      </c>
      <c r="B152" s="63"/>
      <c r="C152" s="71"/>
      <c r="D152" s="71"/>
      <c r="E152" s="71"/>
      <c r="F152" s="71"/>
      <c r="G152" s="71"/>
      <c r="H152" s="71"/>
      <c r="I152" s="72"/>
    </row>
    <row r="153" spans="1:9" ht="36" customHeight="1">
      <c r="A153" s="1010" t="s">
        <v>449</v>
      </c>
      <c r="B153" s="73">
        <v>10</v>
      </c>
      <c r="C153" s="74">
        <v>7</v>
      </c>
      <c r="D153" s="74">
        <v>3</v>
      </c>
      <c r="E153" s="74">
        <v>6</v>
      </c>
      <c r="F153" s="74">
        <v>10</v>
      </c>
      <c r="G153" s="74"/>
      <c r="H153" s="74"/>
      <c r="I153" s="75"/>
    </row>
    <row r="154" spans="1:9" ht="39.75" customHeight="1">
      <c r="A154" s="1011" t="s">
        <v>647</v>
      </c>
      <c r="B154" s="267">
        <v>50</v>
      </c>
      <c r="C154" s="102">
        <v>50</v>
      </c>
      <c r="D154" s="102">
        <v>20</v>
      </c>
      <c r="E154" s="102">
        <v>20</v>
      </c>
      <c r="F154" s="102">
        <v>20</v>
      </c>
      <c r="G154" s="102"/>
      <c r="H154" s="102"/>
      <c r="I154" s="103"/>
    </row>
    <row r="155" spans="1:9" s="591" customFormat="1" ht="29.25" customHeight="1" thickBot="1">
      <c r="A155" s="271" t="s">
        <v>648</v>
      </c>
      <c r="B155" s="100"/>
      <c r="C155" s="100"/>
      <c r="D155" s="100">
        <v>1</v>
      </c>
      <c r="E155" s="95">
        <v>1</v>
      </c>
      <c r="F155" s="95">
        <v>1</v>
      </c>
      <c r="G155" s="95"/>
      <c r="H155" s="95"/>
      <c r="I155" s="96"/>
    </row>
    <row r="156" spans="1:9" ht="49.5" customHeight="1">
      <c r="A156" s="441" t="s">
        <v>649</v>
      </c>
      <c r="B156" s="63"/>
      <c r="C156" s="71"/>
      <c r="D156" s="71"/>
      <c r="E156" s="71"/>
      <c r="F156" s="71"/>
      <c r="G156" s="71"/>
      <c r="H156" s="71"/>
      <c r="I156" s="72"/>
    </row>
    <row r="157" spans="1:9" ht="16.5" customHeight="1">
      <c r="A157" s="1010" t="s">
        <v>650</v>
      </c>
      <c r="B157" s="73"/>
      <c r="C157" s="74">
        <v>1</v>
      </c>
      <c r="D157" s="74">
        <v>1</v>
      </c>
      <c r="E157" s="74">
        <v>2</v>
      </c>
      <c r="F157" s="74">
        <v>31</v>
      </c>
      <c r="G157" s="74"/>
      <c r="H157" s="74"/>
      <c r="I157" s="75"/>
    </row>
    <row r="158" spans="1:9" ht="18.75" customHeight="1" thickBot="1">
      <c r="A158" s="1012" t="s">
        <v>651</v>
      </c>
      <c r="B158" s="637">
        <v>3</v>
      </c>
      <c r="C158" s="638">
        <v>4</v>
      </c>
      <c r="D158" s="177">
        <v>3</v>
      </c>
      <c r="E158" s="177">
        <v>3</v>
      </c>
      <c r="F158" s="177">
        <v>3</v>
      </c>
      <c r="G158" s="177"/>
      <c r="H158" s="177"/>
      <c r="I158" s="178"/>
    </row>
    <row r="159" spans="1:3" s="995" customFormat="1" ht="15" customHeight="1" thickBot="1">
      <c r="A159" s="280"/>
      <c r="C159" s="996"/>
    </row>
    <row r="160" spans="1:9" ht="33" customHeight="1" thickBot="1">
      <c r="A160" s="282" t="s">
        <v>652</v>
      </c>
      <c r="B160" s="440">
        <v>2007</v>
      </c>
      <c r="C160" s="440">
        <v>2008</v>
      </c>
      <c r="D160" s="440">
        <v>2009</v>
      </c>
      <c r="E160" s="440">
        <v>2010</v>
      </c>
      <c r="F160" s="440">
        <v>2011</v>
      </c>
      <c r="G160" s="440">
        <v>2012</v>
      </c>
      <c r="H160" s="440">
        <v>2013</v>
      </c>
      <c r="I160" s="495" t="s">
        <v>714</v>
      </c>
    </row>
    <row r="161" spans="1:9" ht="15.75" customHeight="1">
      <c r="A161" s="43" t="s">
        <v>422</v>
      </c>
      <c r="B161" s="87">
        <f aca="true" t="shared" si="2" ref="B161:F164">B167+B181</f>
        <v>4</v>
      </c>
      <c r="C161" s="87">
        <f t="shared" si="2"/>
        <v>11</v>
      </c>
      <c r="D161" s="87">
        <f t="shared" si="2"/>
        <v>12</v>
      </c>
      <c r="E161" s="87">
        <f t="shared" si="2"/>
        <v>12</v>
      </c>
      <c r="F161" s="87">
        <f t="shared" si="2"/>
        <v>12</v>
      </c>
      <c r="G161" s="87"/>
      <c r="H161" s="87"/>
      <c r="I161" s="648"/>
    </row>
    <row r="162" spans="1:9" ht="15.75" customHeight="1">
      <c r="A162" s="252" t="s">
        <v>423</v>
      </c>
      <c r="B162" s="16">
        <f t="shared" si="2"/>
        <v>0</v>
      </c>
      <c r="C162" s="16">
        <f t="shared" si="2"/>
        <v>0</v>
      </c>
      <c r="D162" s="16">
        <f t="shared" si="2"/>
        <v>0</v>
      </c>
      <c r="E162" s="16">
        <f t="shared" si="2"/>
        <v>0</v>
      </c>
      <c r="F162" s="16">
        <f t="shared" si="2"/>
        <v>0</v>
      </c>
      <c r="G162" s="16"/>
      <c r="H162" s="16"/>
      <c r="I162" s="202"/>
    </row>
    <row r="163" spans="1:9" ht="15.75" customHeight="1">
      <c r="A163" s="252" t="s">
        <v>272</v>
      </c>
      <c r="B163" s="16">
        <f t="shared" si="2"/>
        <v>4</v>
      </c>
      <c r="C163" s="16">
        <f t="shared" si="2"/>
        <v>8</v>
      </c>
      <c r="D163" s="16">
        <f t="shared" si="2"/>
        <v>9</v>
      </c>
      <c r="E163" s="16">
        <f t="shared" si="2"/>
        <v>9</v>
      </c>
      <c r="F163" s="16">
        <f t="shared" si="2"/>
        <v>9</v>
      </c>
      <c r="G163" s="16"/>
      <c r="H163" s="16"/>
      <c r="I163" s="202"/>
    </row>
    <row r="164" spans="1:9" ht="15.75" customHeight="1" thickBot="1">
      <c r="A164" s="391" t="s">
        <v>337</v>
      </c>
      <c r="B164" s="100">
        <f t="shared" si="2"/>
        <v>0</v>
      </c>
      <c r="C164" s="100">
        <f t="shared" si="2"/>
        <v>3</v>
      </c>
      <c r="D164" s="100">
        <f t="shared" si="2"/>
        <v>3</v>
      </c>
      <c r="E164" s="100">
        <f t="shared" si="2"/>
        <v>3</v>
      </c>
      <c r="F164" s="100">
        <f t="shared" si="2"/>
        <v>3</v>
      </c>
      <c r="G164" s="100"/>
      <c r="H164" s="100"/>
      <c r="I164" s="356"/>
    </row>
    <row r="165" spans="1:9" ht="13.5" customHeight="1" thickBot="1">
      <c r="A165" s="35"/>
      <c r="B165" s="155"/>
      <c r="C165" s="156"/>
      <c r="D165" s="156"/>
      <c r="E165" s="156"/>
      <c r="F165" s="156"/>
      <c r="G165" s="156"/>
      <c r="H165" s="156"/>
      <c r="I165" s="156"/>
    </row>
    <row r="166" spans="1:9" ht="31.5" customHeight="1" thickBot="1">
      <c r="A166" s="282" t="s">
        <v>1657</v>
      </c>
      <c r="B166" s="440">
        <v>2007</v>
      </c>
      <c r="C166" s="440">
        <v>2008</v>
      </c>
      <c r="D166" s="440">
        <v>2009</v>
      </c>
      <c r="E166" s="440">
        <v>2010</v>
      </c>
      <c r="F166" s="440">
        <v>2011</v>
      </c>
      <c r="G166" s="440">
        <v>2012</v>
      </c>
      <c r="H166" s="440">
        <v>2013</v>
      </c>
      <c r="I166" s="495" t="s">
        <v>714</v>
      </c>
    </row>
    <row r="167" spans="1:9" ht="15.75" customHeight="1">
      <c r="A167" s="51" t="s">
        <v>422</v>
      </c>
      <c r="B167" s="63"/>
      <c r="C167" s="71">
        <v>2</v>
      </c>
      <c r="D167" s="71">
        <v>3</v>
      </c>
      <c r="E167" s="71">
        <v>3</v>
      </c>
      <c r="F167" s="71">
        <v>3</v>
      </c>
      <c r="G167" s="71"/>
      <c r="H167" s="71"/>
      <c r="I167" s="72"/>
    </row>
    <row r="168" spans="1:9" ht="15.75" customHeight="1">
      <c r="A168" s="37" t="s">
        <v>423</v>
      </c>
      <c r="B168" s="73"/>
      <c r="C168" s="74"/>
      <c r="D168" s="74"/>
      <c r="E168" s="74"/>
      <c r="F168" s="74"/>
      <c r="G168" s="74"/>
      <c r="H168" s="74"/>
      <c r="I168" s="75"/>
    </row>
    <row r="169" spans="1:9" ht="15.75" customHeight="1">
      <c r="A169" s="37" t="s">
        <v>272</v>
      </c>
      <c r="B169" s="73"/>
      <c r="C169" s="74">
        <v>1</v>
      </c>
      <c r="D169" s="74">
        <v>1</v>
      </c>
      <c r="E169" s="74">
        <v>2</v>
      </c>
      <c r="F169" s="74">
        <v>2</v>
      </c>
      <c r="G169" s="74"/>
      <c r="H169" s="74"/>
      <c r="I169" s="75"/>
    </row>
    <row r="170" spans="1:9" ht="15.75" customHeight="1" thickBot="1">
      <c r="A170" s="38" t="s">
        <v>337</v>
      </c>
      <c r="B170" s="94"/>
      <c r="C170" s="95">
        <v>1</v>
      </c>
      <c r="D170" s="95">
        <v>2</v>
      </c>
      <c r="E170" s="95">
        <v>1</v>
      </c>
      <c r="F170" s="95">
        <v>1</v>
      </c>
      <c r="G170" s="95"/>
      <c r="H170" s="95"/>
      <c r="I170" s="96"/>
    </row>
    <row r="171" spans="1:9" ht="15" customHeight="1" thickBot="1">
      <c r="A171" s="35"/>
      <c r="B171" s="155"/>
      <c r="C171" s="156"/>
      <c r="D171" s="156"/>
      <c r="E171" s="156"/>
      <c r="F171" s="156"/>
      <c r="G171" s="156"/>
      <c r="H171" s="156"/>
      <c r="I171" s="156"/>
    </row>
    <row r="172" spans="1:9" ht="22.5" customHeight="1" thickBot="1">
      <c r="A172" s="150" t="s">
        <v>176</v>
      </c>
      <c r="B172" s="440">
        <v>2007</v>
      </c>
      <c r="C172" s="440">
        <v>2008</v>
      </c>
      <c r="D172" s="440">
        <v>2009</v>
      </c>
      <c r="E172" s="440">
        <v>2010</v>
      </c>
      <c r="F172" s="440">
        <v>2011</v>
      </c>
      <c r="G172" s="440">
        <v>2012</v>
      </c>
      <c r="H172" s="440">
        <v>2013</v>
      </c>
      <c r="I172" s="495" t="s">
        <v>714</v>
      </c>
    </row>
    <row r="173" spans="1:9" s="591" customFormat="1" ht="51.75" customHeight="1">
      <c r="A173" s="1577" t="s">
        <v>653</v>
      </c>
      <c r="B173" s="1578"/>
      <c r="C173" s="1578"/>
      <c r="D173" s="1578"/>
      <c r="E173" s="1578"/>
      <c r="F173" s="1578"/>
      <c r="G173" s="71"/>
      <c r="H173" s="71"/>
      <c r="I173" s="72"/>
    </row>
    <row r="174" spans="1:9" s="591" customFormat="1" ht="13.5" customHeight="1" thickBot="1">
      <c r="A174" s="1585" t="s">
        <v>957</v>
      </c>
      <c r="B174" s="1586"/>
      <c r="C174" s="1586"/>
      <c r="D174" s="1586"/>
      <c r="E174" s="1586"/>
      <c r="F174" s="1586"/>
      <c r="G174" s="74"/>
      <c r="H174" s="74"/>
      <c r="I174" s="75"/>
    </row>
    <row r="175" spans="1:9" s="591" customFormat="1" ht="62.25" customHeight="1">
      <c r="A175" s="1013" t="s">
        <v>755</v>
      </c>
      <c r="B175" s="87"/>
      <c r="C175" s="87"/>
      <c r="D175" s="87"/>
      <c r="E175" s="71"/>
      <c r="F175" s="71"/>
      <c r="G175" s="71"/>
      <c r="H175" s="71"/>
      <c r="I175" s="72"/>
    </row>
    <row r="176" spans="1:9" s="591" customFormat="1" ht="15.75" customHeight="1" thickBot="1">
      <c r="A176" s="271" t="s">
        <v>756</v>
      </c>
      <c r="B176" s="100"/>
      <c r="C176" s="100"/>
      <c r="D176" s="100"/>
      <c r="E176" s="95">
        <v>2</v>
      </c>
      <c r="F176" s="95">
        <v>0</v>
      </c>
      <c r="G176" s="95"/>
      <c r="H176" s="95"/>
      <c r="I176" s="96"/>
    </row>
    <row r="177" spans="1:9" s="591" customFormat="1" ht="36.75" customHeight="1">
      <c r="A177" s="1014" t="s">
        <v>450</v>
      </c>
      <c r="B177" s="87"/>
      <c r="C177" s="71"/>
      <c r="D177" s="71"/>
      <c r="E177" s="71"/>
      <c r="F177" s="71"/>
      <c r="G177" s="71"/>
      <c r="H177" s="71"/>
      <c r="I177" s="72"/>
    </row>
    <row r="178" spans="1:9" s="591" customFormat="1" ht="39.75" customHeight="1" thickBot="1">
      <c r="A178" s="271" t="s">
        <v>958</v>
      </c>
      <c r="B178" s="100"/>
      <c r="C178" s="95">
        <v>2</v>
      </c>
      <c r="D178" s="95">
        <v>1</v>
      </c>
      <c r="E178" s="95">
        <v>4</v>
      </c>
      <c r="F178" s="95">
        <v>0</v>
      </c>
      <c r="G178" s="95"/>
      <c r="H178" s="95"/>
      <c r="I178" s="96"/>
    </row>
    <row r="179" spans="1:3" s="591" customFormat="1" ht="15.75" customHeight="1" thickBot="1">
      <c r="A179" s="35"/>
      <c r="C179" s="592"/>
    </row>
    <row r="180" spans="1:9" ht="39" customHeight="1" thickBot="1">
      <c r="A180" s="282" t="s">
        <v>451</v>
      </c>
      <c r="B180" s="440">
        <v>2007</v>
      </c>
      <c r="C180" s="440">
        <v>2008</v>
      </c>
      <c r="D180" s="440">
        <v>2009</v>
      </c>
      <c r="E180" s="440">
        <v>2010</v>
      </c>
      <c r="F180" s="440">
        <v>2011</v>
      </c>
      <c r="G180" s="440">
        <v>2012</v>
      </c>
      <c r="H180" s="440">
        <v>2013</v>
      </c>
      <c r="I180" s="495" t="s">
        <v>714</v>
      </c>
    </row>
    <row r="181" spans="1:9" ht="15.75" customHeight="1">
      <c r="A181" s="51" t="s">
        <v>422</v>
      </c>
      <c r="B181" s="63">
        <v>4</v>
      </c>
      <c r="C181" s="71">
        <v>9</v>
      </c>
      <c r="D181" s="71">
        <v>9</v>
      </c>
      <c r="E181" s="71">
        <v>9</v>
      </c>
      <c r="F181" s="71">
        <v>9</v>
      </c>
      <c r="G181" s="71"/>
      <c r="H181" s="71"/>
      <c r="I181" s="72"/>
    </row>
    <row r="182" spans="1:9" ht="15.75" customHeight="1">
      <c r="A182" s="37" t="s">
        <v>423</v>
      </c>
      <c r="B182" s="73"/>
      <c r="C182" s="74"/>
      <c r="D182" s="74"/>
      <c r="E182" s="74"/>
      <c r="F182" s="74"/>
      <c r="G182" s="74"/>
      <c r="H182" s="74"/>
      <c r="I182" s="75"/>
    </row>
    <row r="183" spans="1:9" ht="15.75" customHeight="1">
      <c r="A183" s="37" t="s">
        <v>272</v>
      </c>
      <c r="B183" s="73">
        <v>4</v>
      </c>
      <c r="C183" s="74">
        <v>7</v>
      </c>
      <c r="D183" s="74">
        <v>8</v>
      </c>
      <c r="E183" s="74">
        <v>7</v>
      </c>
      <c r="F183" s="74">
        <v>7</v>
      </c>
      <c r="G183" s="74"/>
      <c r="H183" s="74"/>
      <c r="I183" s="75"/>
    </row>
    <row r="184" spans="1:9" ht="21" customHeight="1" thickBot="1">
      <c r="A184" s="38" t="s">
        <v>337</v>
      </c>
      <c r="B184" s="94"/>
      <c r="C184" s="95">
        <v>2</v>
      </c>
      <c r="D184" s="95">
        <v>1</v>
      </c>
      <c r="E184" s="95">
        <v>2</v>
      </c>
      <c r="F184" s="95">
        <v>2</v>
      </c>
      <c r="G184" s="95"/>
      <c r="H184" s="95"/>
      <c r="I184" s="96"/>
    </row>
    <row r="185" spans="1:9" ht="9.75" customHeight="1" thickBot="1">
      <c r="A185" s="207"/>
      <c r="B185" s="1015"/>
      <c r="C185" s="279"/>
      <c r="D185" s="279"/>
      <c r="E185" s="279"/>
      <c r="F185" s="279"/>
      <c r="G185" s="279"/>
      <c r="H185" s="279"/>
      <c r="I185" s="279"/>
    </row>
    <row r="186" spans="1:9" ht="22.5" customHeight="1" thickBot="1">
      <c r="A186" s="150" t="s">
        <v>176</v>
      </c>
      <c r="B186" s="440">
        <v>2007</v>
      </c>
      <c r="C186" s="440">
        <v>2008</v>
      </c>
      <c r="D186" s="440">
        <v>2009</v>
      </c>
      <c r="E186" s="440">
        <v>2010</v>
      </c>
      <c r="F186" s="440">
        <v>2011</v>
      </c>
      <c r="G186" s="440">
        <v>2012</v>
      </c>
      <c r="H186" s="440">
        <v>2013</v>
      </c>
      <c r="I186" s="495" t="s">
        <v>714</v>
      </c>
    </row>
    <row r="187" spans="1:9" s="591" customFormat="1" ht="25.5" customHeight="1">
      <c r="A187" s="272" t="s">
        <v>419</v>
      </c>
      <c r="B187" s="87"/>
      <c r="C187" s="71"/>
      <c r="D187" s="2044" t="s">
        <v>283</v>
      </c>
      <c r="E187" s="2045"/>
      <c r="F187" s="2046"/>
      <c r="G187" s="71"/>
      <c r="H187" s="71"/>
      <c r="I187" s="72"/>
    </row>
    <row r="188" spans="1:9" s="591" customFormat="1" ht="14.25" customHeight="1" thickBot="1">
      <c r="A188" s="1016" t="s">
        <v>420</v>
      </c>
      <c r="B188" s="100"/>
      <c r="C188" s="100"/>
      <c r="D188" s="2047"/>
      <c r="E188" s="2048"/>
      <c r="F188" s="2049"/>
      <c r="G188" s="95"/>
      <c r="H188" s="95"/>
      <c r="I188" s="96"/>
    </row>
    <row r="189" spans="1:9" s="591" customFormat="1" ht="52.5" customHeight="1">
      <c r="A189" s="272" t="s">
        <v>452</v>
      </c>
      <c r="B189" s="87"/>
      <c r="C189" s="87"/>
      <c r="D189" s="71"/>
      <c r="E189" s="71"/>
      <c r="F189" s="71"/>
      <c r="G189" s="71"/>
      <c r="H189" s="71"/>
      <c r="I189" s="72"/>
    </row>
    <row r="190" spans="1:9" s="591" customFormat="1" ht="26.25" customHeight="1">
      <c r="A190" s="276" t="s">
        <v>453</v>
      </c>
      <c r="B190" s="16"/>
      <c r="C190" s="16"/>
      <c r="D190" s="73" t="s">
        <v>283</v>
      </c>
      <c r="E190" s="74">
        <v>1</v>
      </c>
      <c r="F190" s="73" t="s">
        <v>283</v>
      </c>
      <c r="G190" s="74"/>
      <c r="H190" s="74"/>
      <c r="I190" s="75"/>
    </row>
    <row r="191" spans="1:9" s="591" customFormat="1" ht="15.75" customHeight="1">
      <c r="A191" s="276" t="s">
        <v>454</v>
      </c>
      <c r="B191" s="16">
        <v>5</v>
      </c>
      <c r="C191" s="74">
        <v>3</v>
      </c>
      <c r="D191" s="74">
        <v>1</v>
      </c>
      <c r="E191" s="74">
        <v>0</v>
      </c>
      <c r="F191" s="74">
        <v>1</v>
      </c>
      <c r="G191" s="74"/>
      <c r="H191" s="74"/>
      <c r="I191" s="75"/>
    </row>
    <row r="192" spans="1:9" s="591" customFormat="1" ht="16.5" customHeight="1" thickBot="1">
      <c r="A192" s="271" t="s">
        <v>1034</v>
      </c>
      <c r="B192" s="100">
        <v>20</v>
      </c>
      <c r="C192" s="95">
        <v>25</v>
      </c>
      <c r="D192" s="95">
        <v>25</v>
      </c>
      <c r="E192" s="95">
        <v>25</v>
      </c>
      <c r="F192" s="95">
        <v>39</v>
      </c>
      <c r="G192" s="95"/>
      <c r="H192" s="95"/>
      <c r="I192" s="96"/>
    </row>
    <row r="193" spans="1:9" ht="112.5" customHeight="1">
      <c r="A193" s="272" t="s">
        <v>1035</v>
      </c>
      <c r="B193" s="63"/>
      <c r="C193" s="71"/>
      <c r="D193" s="71"/>
      <c r="E193" s="71"/>
      <c r="F193" s="71"/>
      <c r="G193" s="71"/>
      <c r="H193" s="71"/>
      <c r="I193" s="72"/>
    </row>
    <row r="194" spans="1:9" ht="15.75" customHeight="1">
      <c r="A194" s="276" t="s">
        <v>1036</v>
      </c>
      <c r="B194" s="89">
        <v>2</v>
      </c>
      <c r="C194" s="16">
        <v>2</v>
      </c>
      <c r="D194" s="16">
        <v>0</v>
      </c>
      <c r="E194" s="74">
        <v>0</v>
      </c>
      <c r="F194" s="74">
        <v>0</v>
      </c>
      <c r="G194" s="74"/>
      <c r="H194" s="74"/>
      <c r="I194" s="75"/>
    </row>
    <row r="195" spans="1:9" ht="14.25" customHeight="1">
      <c r="A195" s="276" t="s">
        <v>1037</v>
      </c>
      <c r="B195" s="73">
        <v>111</v>
      </c>
      <c r="C195" s="74">
        <v>184</v>
      </c>
      <c r="D195" s="74">
        <v>168</v>
      </c>
      <c r="E195" s="74">
        <v>20</v>
      </c>
      <c r="F195" s="74">
        <v>95</v>
      </c>
      <c r="G195" s="74"/>
      <c r="H195" s="74"/>
      <c r="I195" s="75"/>
    </row>
    <row r="196" spans="1:9" ht="15" customHeight="1">
      <c r="A196" s="276" t="s">
        <v>906</v>
      </c>
      <c r="B196" s="73"/>
      <c r="C196" s="74">
        <v>32</v>
      </c>
      <c r="D196" s="74">
        <v>2512</v>
      </c>
      <c r="E196" s="74">
        <v>637.55</v>
      </c>
      <c r="F196" s="74" t="s">
        <v>548</v>
      </c>
      <c r="G196" s="74"/>
      <c r="H196" s="74"/>
      <c r="I196" s="75"/>
    </row>
    <row r="197" spans="1:9" ht="15.75" customHeight="1">
      <c r="A197" s="276" t="s">
        <v>907</v>
      </c>
      <c r="B197" s="73">
        <v>190</v>
      </c>
      <c r="C197" s="74">
        <v>1094</v>
      </c>
      <c r="D197" s="16">
        <v>1130</v>
      </c>
      <c r="E197" s="74">
        <v>1225</v>
      </c>
      <c r="F197" s="74">
        <v>1225</v>
      </c>
      <c r="G197" s="74"/>
      <c r="H197" s="74"/>
      <c r="I197" s="75"/>
    </row>
    <row r="198" spans="1:9" ht="17.25" customHeight="1" thickBot="1">
      <c r="A198" s="271" t="s">
        <v>1038</v>
      </c>
      <c r="B198" s="94"/>
      <c r="C198" s="95">
        <v>71</v>
      </c>
      <c r="D198" s="95">
        <v>67</v>
      </c>
      <c r="E198" s="95">
        <v>73</v>
      </c>
      <c r="F198" s="95">
        <v>42</v>
      </c>
      <c r="G198" s="95"/>
      <c r="H198" s="95"/>
      <c r="I198" s="96"/>
    </row>
    <row r="199" spans="1:9" ht="62.25" customHeight="1">
      <c r="A199" s="272" t="s">
        <v>1039</v>
      </c>
      <c r="B199" s="63"/>
      <c r="C199" s="71"/>
      <c r="D199" s="71"/>
      <c r="E199" s="71"/>
      <c r="F199" s="71"/>
      <c r="G199" s="71"/>
      <c r="H199" s="71"/>
      <c r="I199" s="72"/>
    </row>
    <row r="200" spans="1:9" ht="17.25" customHeight="1">
      <c r="A200" s="994" t="s">
        <v>559</v>
      </c>
      <c r="B200" s="293"/>
      <c r="C200" s="455">
        <v>2056</v>
      </c>
      <c r="D200" s="102">
        <v>450</v>
      </c>
      <c r="E200" s="102">
        <v>2056</v>
      </c>
      <c r="F200" s="102">
        <v>2125</v>
      </c>
      <c r="G200" s="102"/>
      <c r="H200" s="102"/>
      <c r="I200" s="103"/>
    </row>
    <row r="201" spans="1:9" ht="26.25" customHeight="1" thickBot="1">
      <c r="A201" s="1007" t="s">
        <v>1040</v>
      </c>
      <c r="B201" s="95">
        <v>1</v>
      </c>
      <c r="C201" s="95">
        <v>1</v>
      </c>
      <c r="D201" s="100">
        <v>0</v>
      </c>
      <c r="E201" s="100">
        <v>0</v>
      </c>
      <c r="F201" s="95">
        <v>0</v>
      </c>
      <c r="G201" s="95"/>
      <c r="H201" s="95"/>
      <c r="I201" s="96"/>
    </row>
    <row r="202" spans="1:9" ht="24.75" customHeight="1">
      <c r="A202" s="1577" t="s">
        <v>1041</v>
      </c>
      <c r="B202" s="1123"/>
      <c r="C202" s="1578"/>
      <c r="D202" s="1578"/>
      <c r="E202" s="1578"/>
      <c r="F202" s="1578"/>
      <c r="G202" s="71"/>
      <c r="H202" s="71"/>
      <c r="I202" s="72"/>
    </row>
    <row r="203" spans="1:9" ht="15.75" customHeight="1">
      <c r="A203" s="1581" t="s">
        <v>552</v>
      </c>
      <c r="B203" s="1582"/>
      <c r="C203" s="1583"/>
      <c r="D203" s="1583">
        <v>0</v>
      </c>
      <c r="E203" s="1583">
        <v>0</v>
      </c>
      <c r="F203" s="1583">
        <v>0</v>
      </c>
      <c r="G203" s="102"/>
      <c r="H203" s="102"/>
      <c r="I203" s="103"/>
    </row>
    <row r="204" spans="1:9" ht="16.5" customHeight="1" thickBot="1">
      <c r="A204" s="1584" t="s">
        <v>1042</v>
      </c>
      <c r="B204" s="1580"/>
      <c r="C204" s="1580"/>
      <c r="D204" s="1580"/>
      <c r="E204" s="1580"/>
      <c r="F204" s="1580"/>
      <c r="G204" s="95"/>
      <c r="H204" s="95"/>
      <c r="I204" s="96"/>
    </row>
    <row r="205" spans="1:9" ht="27" customHeight="1">
      <c r="A205" s="272" t="s">
        <v>1043</v>
      </c>
      <c r="B205" s="63"/>
      <c r="C205" s="71"/>
      <c r="D205" s="71"/>
      <c r="E205" s="71"/>
      <c r="F205" s="71"/>
      <c r="G205" s="71"/>
      <c r="H205" s="71"/>
      <c r="I205" s="72"/>
    </row>
    <row r="206" spans="1:9" ht="27" customHeight="1" thickBot="1">
      <c r="A206" s="992" t="s">
        <v>964</v>
      </c>
      <c r="B206" s="2041" t="s">
        <v>905</v>
      </c>
      <c r="C206" s="2042"/>
      <c r="D206" s="2042"/>
      <c r="E206" s="2042"/>
      <c r="F206" s="2043"/>
      <c r="G206" s="177"/>
      <c r="H206" s="177"/>
      <c r="I206" s="178"/>
    </row>
    <row r="207" spans="1:9" ht="50.25" customHeight="1">
      <c r="A207" s="272" t="s">
        <v>1044</v>
      </c>
      <c r="B207" s="63"/>
      <c r="C207" s="71"/>
      <c r="D207" s="87"/>
      <c r="E207" s="87"/>
      <c r="F207" s="71"/>
      <c r="G207" s="71"/>
      <c r="H207" s="71"/>
      <c r="I207" s="72"/>
    </row>
    <row r="208" spans="1:9" ht="17.25" customHeight="1">
      <c r="A208" s="1017" t="s">
        <v>43</v>
      </c>
      <c r="B208" s="447"/>
      <c r="C208" s="74">
        <v>1</v>
      </c>
      <c r="D208" s="16">
        <v>0</v>
      </c>
      <c r="E208" s="16">
        <v>0</v>
      </c>
      <c r="F208" s="16">
        <v>0</v>
      </c>
      <c r="G208" s="74"/>
      <c r="H208" s="74"/>
      <c r="I208" s="75"/>
    </row>
    <row r="209" spans="1:9" ht="16.5" customHeight="1" thickBot="1">
      <c r="A209" s="1018" t="s">
        <v>1045</v>
      </c>
      <c r="B209" s="451"/>
      <c r="C209" s="95">
        <v>1</v>
      </c>
      <c r="D209" s="100">
        <v>0</v>
      </c>
      <c r="E209" s="100">
        <v>0</v>
      </c>
      <c r="F209" s="95">
        <v>2</v>
      </c>
      <c r="G209" s="95"/>
      <c r="H209" s="95"/>
      <c r="I209" s="96"/>
    </row>
    <row r="210" spans="1:9" ht="40.5" customHeight="1">
      <c r="A210" s="272" t="s">
        <v>131</v>
      </c>
      <c r="B210" s="63"/>
      <c r="C210" s="71"/>
      <c r="D210" s="71"/>
      <c r="E210" s="71"/>
      <c r="F210" s="71"/>
      <c r="G210" s="71"/>
      <c r="H210" s="71"/>
      <c r="I210" s="72"/>
    </row>
    <row r="211" spans="1:9" ht="14.25" customHeight="1">
      <c r="A211" s="1019" t="s">
        <v>1013</v>
      </c>
      <c r="B211" s="89"/>
      <c r="C211" s="16">
        <v>1</v>
      </c>
      <c r="D211" s="16"/>
      <c r="E211" s="74"/>
      <c r="F211" s="74"/>
      <c r="G211" s="74"/>
      <c r="H211" s="74"/>
      <c r="I211" s="75"/>
    </row>
    <row r="212" spans="1:9" ht="12.75" customHeight="1">
      <c r="A212" s="276" t="s">
        <v>293</v>
      </c>
      <c r="B212" s="16"/>
      <c r="C212" s="16"/>
      <c r="D212" s="16"/>
      <c r="E212" s="16"/>
      <c r="F212" s="74">
        <v>1</v>
      </c>
      <c r="G212" s="74"/>
      <c r="H212" s="74"/>
      <c r="I212" s="75"/>
    </row>
    <row r="213" spans="1:9" s="925" customFormat="1" ht="12.75">
      <c r="A213" s="1019" t="s">
        <v>294</v>
      </c>
      <c r="B213" s="1020"/>
      <c r="C213" s="1021"/>
      <c r="D213" s="1021"/>
      <c r="E213" s="1022"/>
      <c r="F213" s="1022"/>
      <c r="G213" s="1022"/>
      <c r="H213" s="1022"/>
      <c r="I213" s="1023"/>
    </row>
    <row r="214" spans="1:9" s="925" customFormat="1" ht="15" customHeight="1" thickBot="1">
      <c r="A214" s="998" t="s">
        <v>132</v>
      </c>
      <c r="B214" s="1024"/>
      <c r="C214" s="1025"/>
      <c r="D214" s="1025"/>
      <c r="E214" s="1026"/>
      <c r="F214" s="1026"/>
      <c r="G214" s="1026"/>
      <c r="H214" s="1026"/>
      <c r="I214" s="1027"/>
    </row>
    <row r="215" spans="1:9" ht="40.5" customHeight="1">
      <c r="A215" s="1577" t="s">
        <v>44</v>
      </c>
      <c r="B215" s="1123"/>
      <c r="C215" s="1578"/>
      <c r="D215" s="1578"/>
      <c r="E215" s="1578"/>
      <c r="F215" s="1578"/>
      <c r="G215" s="71"/>
      <c r="H215" s="71"/>
      <c r="I215" s="72"/>
    </row>
    <row r="216" spans="1:9" ht="14.25" customHeight="1" thickBot="1">
      <c r="A216" s="1579" t="s">
        <v>45</v>
      </c>
      <c r="B216" s="1126"/>
      <c r="C216" s="1580"/>
      <c r="D216" s="1580"/>
      <c r="E216" s="1580"/>
      <c r="F216" s="1580"/>
      <c r="G216" s="95"/>
      <c r="H216" s="95"/>
      <c r="I216" s="96"/>
    </row>
    <row r="217" ht="12.75">
      <c r="A217" s="261"/>
    </row>
    <row r="218" ht="12.75">
      <c r="A218" s="261"/>
    </row>
    <row r="219" ht="12.75">
      <c r="A219" s="261"/>
    </row>
    <row r="220" ht="12.75">
      <c r="A220" s="261"/>
    </row>
    <row r="221" ht="12.75">
      <c r="A221" s="261"/>
    </row>
    <row r="222" ht="12.75">
      <c r="A222" s="261"/>
    </row>
    <row r="223" ht="12.75">
      <c r="A223" s="261"/>
    </row>
    <row r="224" ht="12.75">
      <c r="A224" s="261"/>
    </row>
    <row r="225" ht="12.75">
      <c r="A225" s="261"/>
    </row>
    <row r="226" ht="12.75">
      <c r="A226" s="261"/>
    </row>
    <row r="227" ht="12.75">
      <c r="A227" s="261"/>
    </row>
    <row r="228" ht="12.75">
      <c r="A228" s="261"/>
    </row>
    <row r="229" ht="12.75">
      <c r="A229" s="261"/>
    </row>
    <row r="230" ht="12.75">
      <c r="A230" s="261"/>
    </row>
    <row r="231" ht="12.75">
      <c r="A231" s="261"/>
    </row>
    <row r="232" ht="12.75">
      <c r="A232" s="261"/>
    </row>
    <row r="233" ht="12.75">
      <c r="A233" s="261"/>
    </row>
    <row r="234" ht="12.75">
      <c r="A234" s="261"/>
    </row>
    <row r="235" ht="12.75">
      <c r="A235" s="261"/>
    </row>
    <row r="236" ht="12.75">
      <c r="A236" s="261"/>
    </row>
    <row r="237" ht="12.75">
      <c r="A237" s="261"/>
    </row>
    <row r="238" ht="12.75">
      <c r="A238" s="261"/>
    </row>
    <row r="239" ht="12.75">
      <c r="A239" s="261"/>
    </row>
    <row r="240" ht="12.75">
      <c r="A240" s="261"/>
    </row>
    <row r="241" ht="12.75">
      <c r="A241" s="261"/>
    </row>
    <row r="242" ht="12.75">
      <c r="A242" s="261"/>
    </row>
    <row r="243" ht="12.75">
      <c r="A243" s="261"/>
    </row>
    <row r="244" ht="12.75">
      <c r="A244" s="261"/>
    </row>
    <row r="245" ht="12.75">
      <c r="A245" s="261"/>
    </row>
    <row r="246" ht="12.75">
      <c r="A246" s="261"/>
    </row>
    <row r="247" ht="12.75">
      <c r="A247" s="261"/>
    </row>
    <row r="248" ht="12.75">
      <c r="A248" s="261"/>
    </row>
    <row r="249" ht="12.75">
      <c r="A249" s="261"/>
    </row>
    <row r="250" ht="12.75">
      <c r="A250" s="261"/>
    </row>
    <row r="251" ht="12.75">
      <c r="A251" s="261"/>
    </row>
    <row r="252" ht="12.75">
      <c r="A252" s="261"/>
    </row>
    <row r="253" ht="12.75">
      <c r="A253" s="261"/>
    </row>
    <row r="254" ht="12.75">
      <c r="A254" s="261"/>
    </row>
    <row r="255" ht="12.75">
      <c r="A255" s="261"/>
    </row>
    <row r="256" ht="12.75">
      <c r="A256" s="261"/>
    </row>
    <row r="257" ht="12.75">
      <c r="A257" s="261"/>
    </row>
    <row r="258" ht="12.75">
      <c r="A258" s="261"/>
    </row>
    <row r="259" ht="12.75">
      <c r="A259" s="261"/>
    </row>
    <row r="260" ht="12.75">
      <c r="A260" s="261"/>
    </row>
    <row r="261" ht="12.75">
      <c r="A261" s="261"/>
    </row>
    <row r="262" ht="12.75">
      <c r="A262" s="261"/>
    </row>
    <row r="263" ht="12.75">
      <c r="A263" s="261"/>
    </row>
    <row r="264" ht="12.75">
      <c r="A264" s="261"/>
    </row>
    <row r="265" ht="12.75">
      <c r="A265" s="261"/>
    </row>
    <row r="266" ht="12.75">
      <c r="A266" s="261"/>
    </row>
    <row r="267" ht="12.75">
      <c r="A267" s="261"/>
    </row>
    <row r="268" ht="12.75">
      <c r="A268" s="261"/>
    </row>
    <row r="269" ht="12.75">
      <c r="A269" s="261"/>
    </row>
    <row r="270" ht="12.75">
      <c r="A270" s="261"/>
    </row>
    <row r="271" ht="12.75">
      <c r="A271" s="261"/>
    </row>
  </sheetData>
  <sheetProtection/>
  <mergeCells count="15">
    <mergeCell ref="B206:F206"/>
    <mergeCell ref="D187:F188"/>
    <mergeCell ref="C21:F21"/>
    <mergeCell ref="F24:F25"/>
    <mergeCell ref="F26:F28"/>
    <mergeCell ref="C29:D29"/>
    <mergeCell ref="E29:F32"/>
    <mergeCell ref="E100:F103"/>
    <mergeCell ref="D24:D25"/>
    <mergeCell ref="E24:E25"/>
    <mergeCell ref="D93:E93"/>
    <mergeCell ref="C33:E33"/>
    <mergeCell ref="C60:F60"/>
    <mergeCell ref="C59:E59"/>
    <mergeCell ref="E90:E92"/>
  </mergeCells>
  <printOptions horizontalCentered="1"/>
  <pageMargins left="0.984251968503937" right="0.3937007874015748" top="0.7874015748031497" bottom="0.7874015748031497" header="0" footer="0"/>
  <pageSetup horizontalDpi="600" verticalDpi="600" orientation="portrait" paperSize="9" scale="99" r:id="rId1"/>
  <headerFooter alignWithMargins="0">
    <oddFooter>&amp;C&amp;P</oddFooter>
  </headerFooter>
  <rowBreaks count="2" manualBreakCount="2">
    <brk id="32" max="255" man="1"/>
    <brk id="62" max="255" man="1"/>
  </rowBreaks>
</worksheet>
</file>

<file path=xl/worksheets/sheet11.xml><?xml version="1.0" encoding="utf-8"?>
<worksheet xmlns="http://schemas.openxmlformats.org/spreadsheetml/2006/main" xmlns:r="http://schemas.openxmlformats.org/officeDocument/2006/relationships">
  <dimension ref="A1:I460"/>
  <sheetViews>
    <sheetView zoomScale="130" zoomScaleNormal="130" zoomScaleSheetLayoutView="100" workbookViewId="0" topLeftCell="A1">
      <selection activeCell="A1" sqref="A1:I1"/>
    </sheetView>
  </sheetViews>
  <sheetFormatPr defaultColWidth="9.140625" defaultRowHeight="12.75"/>
  <cols>
    <col min="1" max="1" width="44.28125" style="28" customWidth="1"/>
    <col min="2" max="3" width="6.57421875" style="28" customWidth="1"/>
    <col min="4" max="4" width="6.28125" style="28" customWidth="1"/>
    <col min="5" max="5" width="5.8515625" style="28" customWidth="1"/>
    <col min="6" max="6" width="6.421875" style="28" customWidth="1"/>
    <col min="7" max="7" width="4.8515625" style="28" customWidth="1"/>
    <col min="8" max="8" width="5.28125" style="28" customWidth="1"/>
    <col min="9" max="9" width="4.8515625" style="28" customWidth="1"/>
    <col min="10" max="16384" width="9.140625" style="28" customWidth="1"/>
  </cols>
  <sheetData>
    <row r="1" spans="1:9" ht="33.75" customHeight="1">
      <c r="A1" s="2059" t="s">
        <v>754</v>
      </c>
      <c r="B1" s="2060"/>
      <c r="C1" s="2060"/>
      <c r="D1" s="2060"/>
      <c r="E1" s="2060"/>
      <c r="F1" s="2060"/>
      <c r="G1" s="2060"/>
      <c r="H1" s="2060"/>
      <c r="I1" s="2060"/>
    </row>
    <row r="2" ht="2.25" customHeight="1" thickBot="1">
      <c r="A2" s="33"/>
    </row>
    <row r="3" spans="1:9" ht="30.75" customHeight="1" thickBot="1">
      <c r="A3" s="1334" t="s">
        <v>1658</v>
      </c>
      <c r="B3" s="468">
        <v>2007</v>
      </c>
      <c r="C3" s="468">
        <v>2008</v>
      </c>
      <c r="D3" s="468">
        <v>2009</v>
      </c>
      <c r="E3" s="468">
        <v>2010</v>
      </c>
      <c r="F3" s="468">
        <v>2011</v>
      </c>
      <c r="G3" s="468">
        <v>2012</v>
      </c>
      <c r="H3" s="468">
        <v>2013</v>
      </c>
      <c r="I3" s="491" t="s">
        <v>714</v>
      </c>
    </row>
    <row r="4" spans="1:9" ht="15.75" customHeight="1">
      <c r="A4" s="51" t="s">
        <v>422</v>
      </c>
      <c r="B4" s="133">
        <v>12</v>
      </c>
      <c r="C4" s="1335">
        <v>19</v>
      </c>
      <c r="D4" s="133">
        <f>D10+D42+D69+D87</f>
        <v>19</v>
      </c>
      <c r="E4" s="133">
        <f>E10+E42+E69+E87</f>
        <v>19</v>
      </c>
      <c r="F4" s="133">
        <f>F10+F42+F69+F87</f>
        <v>19</v>
      </c>
      <c r="G4" s="133"/>
      <c r="H4" s="133"/>
      <c r="I4" s="1336"/>
    </row>
    <row r="5" spans="1:9" ht="15.75" customHeight="1">
      <c r="A5" s="37" t="s">
        <v>1102</v>
      </c>
      <c r="B5" s="135"/>
      <c r="C5" s="78"/>
      <c r="D5" s="135"/>
      <c r="E5" s="135">
        <f aca="true" t="shared" si="0" ref="E5:F7">E11+E43+E70+E88</f>
        <v>2</v>
      </c>
      <c r="F5" s="135">
        <f>F11+F43+F70+F88</f>
        <v>3</v>
      </c>
      <c r="G5" s="135"/>
      <c r="H5" s="135"/>
      <c r="I5" s="1337"/>
    </row>
    <row r="6" spans="1:9" ht="15.75" customHeight="1">
      <c r="A6" s="37" t="s">
        <v>272</v>
      </c>
      <c r="B6" s="135">
        <v>11</v>
      </c>
      <c r="C6" s="78">
        <v>17</v>
      </c>
      <c r="D6" s="135">
        <f>D12+D44+D71+D89</f>
        <v>18</v>
      </c>
      <c r="E6" s="135">
        <f t="shared" si="0"/>
        <v>16</v>
      </c>
      <c r="F6" s="135">
        <f>F12+F44+F71+F89</f>
        <v>15</v>
      </c>
      <c r="G6" s="135"/>
      <c r="H6" s="135"/>
      <c r="I6" s="1337"/>
    </row>
    <row r="7" spans="1:9" ht="15.75" customHeight="1" thickBot="1">
      <c r="A7" s="391" t="s">
        <v>337</v>
      </c>
      <c r="B7" s="1338">
        <v>1</v>
      </c>
      <c r="C7" s="106">
        <v>2</v>
      </c>
      <c r="D7" s="137">
        <f>D13+D45+D72+D90</f>
        <v>1</v>
      </c>
      <c r="E7" s="137">
        <f t="shared" si="0"/>
        <v>1</v>
      </c>
      <c r="F7" s="137">
        <f t="shared" si="0"/>
        <v>1</v>
      </c>
      <c r="G7" s="137"/>
      <c r="H7" s="137"/>
      <c r="I7" s="1339"/>
    </row>
    <row r="8" spans="1:9" ht="11.25" customHeight="1" thickBot="1">
      <c r="A8" s="35"/>
      <c r="B8" s="31"/>
      <c r="C8" s="31"/>
      <c r="D8" s="31"/>
      <c r="E8" s="31"/>
      <c r="F8" s="31"/>
      <c r="G8" s="31"/>
      <c r="H8" s="31"/>
      <c r="I8" s="31"/>
    </row>
    <row r="9" spans="1:9" ht="26.25" customHeight="1" thickBot="1">
      <c r="A9" s="302" t="s">
        <v>1659</v>
      </c>
      <c r="B9" s="468">
        <v>2007</v>
      </c>
      <c r="C9" s="468">
        <v>2008</v>
      </c>
      <c r="D9" s="468">
        <v>2009</v>
      </c>
      <c r="E9" s="468">
        <v>2010</v>
      </c>
      <c r="F9" s="468">
        <v>2011</v>
      </c>
      <c r="G9" s="468">
        <v>2012</v>
      </c>
      <c r="H9" s="468">
        <v>2013</v>
      </c>
      <c r="I9" s="491" t="s">
        <v>714</v>
      </c>
    </row>
    <row r="10" spans="1:9" ht="15.75" customHeight="1">
      <c r="A10" s="51" t="s">
        <v>422</v>
      </c>
      <c r="B10" s="126">
        <v>4</v>
      </c>
      <c r="C10" s="374">
        <v>8</v>
      </c>
      <c r="D10" s="126">
        <v>8</v>
      </c>
      <c r="E10" s="63">
        <v>8</v>
      </c>
      <c r="F10" s="126">
        <v>8</v>
      </c>
      <c r="G10" s="126"/>
      <c r="H10" s="126"/>
      <c r="I10" s="1336"/>
    </row>
    <row r="11" spans="1:9" ht="15.75" customHeight="1">
      <c r="A11" s="37" t="s">
        <v>1102</v>
      </c>
      <c r="B11" s="134"/>
      <c r="C11" s="68"/>
      <c r="D11" s="134"/>
      <c r="E11" s="73">
        <v>2</v>
      </c>
      <c r="F11" s="134">
        <v>3</v>
      </c>
      <c r="G11" s="134"/>
      <c r="H11" s="134"/>
      <c r="I11" s="1337"/>
    </row>
    <row r="12" spans="1:9" ht="15.75" customHeight="1">
      <c r="A12" s="37" t="s">
        <v>272</v>
      </c>
      <c r="B12" s="134">
        <v>3</v>
      </c>
      <c r="C12" s="68">
        <v>7</v>
      </c>
      <c r="D12" s="134">
        <v>7</v>
      </c>
      <c r="E12" s="73">
        <v>5</v>
      </c>
      <c r="F12" s="134">
        <v>4</v>
      </c>
      <c r="G12" s="134"/>
      <c r="H12" s="134"/>
      <c r="I12" s="1337"/>
    </row>
    <row r="13" spans="1:9" ht="18.75" customHeight="1" thickBot="1">
      <c r="A13" s="391" t="s">
        <v>337</v>
      </c>
      <c r="B13" s="204">
        <v>1</v>
      </c>
      <c r="C13" s="69">
        <v>1</v>
      </c>
      <c r="D13" s="204">
        <v>1</v>
      </c>
      <c r="E13" s="82">
        <v>1</v>
      </c>
      <c r="F13" s="204">
        <v>1</v>
      </c>
      <c r="G13" s="204"/>
      <c r="H13" s="204"/>
      <c r="I13" s="1340"/>
    </row>
    <row r="14" spans="1:9" ht="13.5" thickBot="1">
      <c r="A14" s="19"/>
      <c r="B14" s="39"/>
      <c r="C14" s="39"/>
      <c r="D14" s="39"/>
      <c r="E14" s="39"/>
      <c r="F14" s="39"/>
      <c r="G14" s="39"/>
      <c r="H14" s="39"/>
      <c r="I14" s="18"/>
    </row>
    <row r="15" spans="1:9" ht="24.75" customHeight="1" thickBot="1">
      <c r="A15" s="150" t="s">
        <v>176</v>
      </c>
      <c r="B15" s="468">
        <v>2007</v>
      </c>
      <c r="C15" s="468">
        <v>2008</v>
      </c>
      <c r="D15" s="468">
        <v>2009</v>
      </c>
      <c r="E15" s="468">
        <v>2010</v>
      </c>
      <c r="F15" s="468">
        <v>2011</v>
      </c>
      <c r="G15" s="468">
        <v>2012</v>
      </c>
      <c r="H15" s="468">
        <v>2013</v>
      </c>
      <c r="I15" s="491" t="s">
        <v>714</v>
      </c>
    </row>
    <row r="16" spans="1:9" ht="67.5" customHeight="1">
      <c r="A16" s="1341" t="s">
        <v>1103</v>
      </c>
      <c r="B16" s="374"/>
      <c r="C16" s="374"/>
      <c r="D16" s="374"/>
      <c r="E16" s="374"/>
      <c r="F16" s="374"/>
      <c r="G16" s="374"/>
      <c r="H16" s="374"/>
      <c r="I16" s="373"/>
    </row>
    <row r="17" spans="1:9" ht="18.75" customHeight="1">
      <c r="A17" s="384" t="s">
        <v>1104</v>
      </c>
      <c r="B17" s="372"/>
      <c r="C17" s="372">
        <v>11</v>
      </c>
      <c r="D17" s="372">
        <v>7</v>
      </c>
      <c r="E17" s="372">
        <v>6</v>
      </c>
      <c r="F17" s="372">
        <v>5</v>
      </c>
      <c r="G17" s="372"/>
      <c r="H17" s="372"/>
      <c r="I17" s="371"/>
    </row>
    <row r="18" spans="1:9" ht="17.25" customHeight="1">
      <c r="A18" s="384" t="s">
        <v>1105</v>
      </c>
      <c r="B18" s="372"/>
      <c r="C18" s="1342">
        <v>5451.6</v>
      </c>
      <c r="D18" s="68">
        <v>0</v>
      </c>
      <c r="E18" s="68">
        <v>37200</v>
      </c>
      <c r="F18" s="372">
        <v>0</v>
      </c>
      <c r="G18" s="372"/>
      <c r="H18" s="372"/>
      <c r="I18" s="371"/>
    </row>
    <row r="19" spans="1:9" ht="48.75" customHeight="1" thickBot="1">
      <c r="A19" s="385" t="s">
        <v>1106</v>
      </c>
      <c r="B19" s="234"/>
      <c r="C19" s="1343" t="s">
        <v>1107</v>
      </c>
      <c r="D19" s="69">
        <v>0</v>
      </c>
      <c r="E19" s="69">
        <v>0</v>
      </c>
      <c r="F19" s="234">
        <v>0</v>
      </c>
      <c r="G19" s="234"/>
      <c r="H19" s="234"/>
      <c r="I19" s="1344"/>
    </row>
    <row r="20" spans="1:9" ht="28.5" customHeight="1">
      <c r="A20" s="1345" t="s">
        <v>1108</v>
      </c>
      <c r="B20" s="1346"/>
      <c r="C20" s="1346"/>
      <c r="D20" s="1346"/>
      <c r="E20" s="1346"/>
      <c r="F20" s="1346"/>
      <c r="G20" s="374"/>
      <c r="H20" s="374"/>
      <c r="I20" s="373"/>
    </row>
    <row r="21" spans="1:9" ht="30.75" customHeight="1" thickBot="1">
      <c r="A21" s="1347" t="s">
        <v>1109</v>
      </c>
      <c r="B21" s="1348"/>
      <c r="C21" s="1348">
        <v>0</v>
      </c>
      <c r="D21" s="1348">
        <v>0</v>
      </c>
      <c r="E21" s="1348">
        <v>0</v>
      </c>
      <c r="F21" s="1349">
        <v>1</v>
      </c>
      <c r="G21" s="234"/>
      <c r="H21" s="234"/>
      <c r="I21" s="1344"/>
    </row>
    <row r="22" spans="1:9" ht="68.25" customHeight="1">
      <c r="A22" s="1141" t="s">
        <v>1110</v>
      </c>
      <c r="B22" s="1350"/>
      <c r="C22" s="1350"/>
      <c r="D22" s="1350"/>
      <c r="E22" s="1350"/>
      <c r="F22" s="1350"/>
      <c r="G22" s="374"/>
      <c r="H22" s="374"/>
      <c r="I22" s="373"/>
    </row>
    <row r="23" spans="1:9" ht="16.5" customHeight="1">
      <c r="A23" s="1351" t="s">
        <v>1111</v>
      </c>
      <c r="B23" s="1352"/>
      <c r="C23" s="1352"/>
      <c r="D23" s="1352" t="s">
        <v>484</v>
      </c>
      <c r="E23" s="1352" t="s">
        <v>484</v>
      </c>
      <c r="F23" s="1352" t="s">
        <v>484</v>
      </c>
      <c r="G23" s="375"/>
      <c r="H23" s="375"/>
      <c r="I23" s="370"/>
    </row>
    <row r="24" spans="1:9" ht="30.75" customHeight="1" thickBot="1">
      <c r="A24" s="1144" t="s">
        <v>1660</v>
      </c>
      <c r="B24" s="1353"/>
      <c r="C24" s="1353"/>
      <c r="D24" s="1353" t="s">
        <v>484</v>
      </c>
      <c r="E24" s="1353" t="s">
        <v>484</v>
      </c>
      <c r="F24" s="1354" t="s">
        <v>484</v>
      </c>
      <c r="G24" s="234"/>
      <c r="H24" s="234"/>
      <c r="I24" s="1344"/>
    </row>
    <row r="25" spans="1:9" ht="39" customHeight="1">
      <c r="A25" s="43" t="s">
        <v>1112</v>
      </c>
      <c r="B25" s="83"/>
      <c r="C25" s="71"/>
      <c r="D25" s="71"/>
      <c r="E25" s="71"/>
      <c r="F25" s="71"/>
      <c r="G25" s="71"/>
      <c r="H25" s="71"/>
      <c r="I25" s="72"/>
    </row>
    <row r="26" spans="1:9" ht="17.25" customHeight="1">
      <c r="A26" s="41" t="s">
        <v>768</v>
      </c>
      <c r="B26" s="89">
        <v>10</v>
      </c>
      <c r="C26" s="73">
        <v>14</v>
      </c>
      <c r="D26" s="74">
        <v>5</v>
      </c>
      <c r="E26" s="74">
        <v>1</v>
      </c>
      <c r="F26" s="74">
        <v>0</v>
      </c>
      <c r="G26" s="74"/>
      <c r="H26" s="74"/>
      <c r="I26" s="75"/>
    </row>
    <row r="27" spans="1:9" ht="17.25" customHeight="1" thickBot="1">
      <c r="A27" s="42" t="s">
        <v>1113</v>
      </c>
      <c r="B27" s="408">
        <v>500</v>
      </c>
      <c r="C27" s="94">
        <v>816.1</v>
      </c>
      <c r="D27" s="95">
        <v>400</v>
      </c>
      <c r="E27" s="95">
        <v>37.152</v>
      </c>
      <c r="F27" s="95">
        <v>0</v>
      </c>
      <c r="G27" s="95"/>
      <c r="H27" s="95"/>
      <c r="I27" s="96"/>
    </row>
    <row r="28" spans="1:9" ht="91.5" customHeight="1">
      <c r="A28" s="158" t="s">
        <v>1114</v>
      </c>
      <c r="B28" s="101"/>
      <c r="C28" s="98"/>
      <c r="D28" s="98"/>
      <c r="E28" s="281"/>
      <c r="F28" s="98"/>
      <c r="G28" s="98"/>
      <c r="H28" s="98"/>
      <c r="I28" s="99"/>
    </row>
    <row r="29" spans="1:9" ht="15" customHeight="1">
      <c r="A29" s="41" t="s">
        <v>994</v>
      </c>
      <c r="B29" s="89"/>
      <c r="C29" s="68" t="s">
        <v>1115</v>
      </c>
      <c r="D29" s="16">
        <v>12</v>
      </c>
      <c r="E29" s="16">
        <v>17</v>
      </c>
      <c r="F29" s="16">
        <v>12</v>
      </c>
      <c r="G29" s="16"/>
      <c r="H29" s="16"/>
      <c r="I29" s="202"/>
    </row>
    <row r="30" spans="1:9" ht="15.75" customHeight="1" thickBot="1">
      <c r="A30" s="44" t="s">
        <v>995</v>
      </c>
      <c r="B30" s="86"/>
      <c r="C30" s="69">
        <v>0</v>
      </c>
      <c r="D30" s="80">
        <v>0</v>
      </c>
      <c r="E30" s="80">
        <v>0</v>
      </c>
      <c r="F30" s="88">
        <v>0</v>
      </c>
      <c r="G30" s="88"/>
      <c r="H30" s="88"/>
      <c r="I30" s="203"/>
    </row>
    <row r="31" spans="1:9" ht="39" customHeight="1">
      <c r="A31" s="43" t="s">
        <v>1116</v>
      </c>
      <c r="B31" s="83"/>
      <c r="C31" s="77"/>
      <c r="D31" s="77"/>
      <c r="E31" s="77"/>
      <c r="F31" s="71"/>
      <c r="G31" s="71"/>
      <c r="H31" s="71"/>
      <c r="I31" s="72"/>
    </row>
    <row r="32" spans="1:9" ht="18" customHeight="1" thickBot="1">
      <c r="A32" s="42" t="s">
        <v>1117</v>
      </c>
      <c r="B32" s="131">
        <v>1</v>
      </c>
      <c r="C32" s="69">
        <v>1</v>
      </c>
      <c r="D32" s="106">
        <v>0</v>
      </c>
      <c r="E32" s="106">
        <v>0</v>
      </c>
      <c r="F32" s="95">
        <v>0</v>
      </c>
      <c r="G32" s="95"/>
      <c r="H32" s="95"/>
      <c r="I32" s="96"/>
    </row>
    <row r="33" spans="1:9" ht="52.5" customHeight="1">
      <c r="A33" s="389" t="s">
        <v>1118</v>
      </c>
      <c r="B33" s="147"/>
      <c r="C33" s="374"/>
      <c r="D33" s="87"/>
      <c r="E33" s="71"/>
      <c r="F33" s="71"/>
      <c r="G33" s="71"/>
      <c r="H33" s="71"/>
      <c r="I33" s="72"/>
    </row>
    <row r="34" spans="1:9" ht="16.5" customHeight="1">
      <c r="A34" s="386" t="s">
        <v>1119</v>
      </c>
      <c r="B34" s="128">
        <v>1</v>
      </c>
      <c r="C34" s="68"/>
      <c r="D34" s="16"/>
      <c r="E34" s="16"/>
      <c r="F34" s="74"/>
      <c r="G34" s="74"/>
      <c r="H34" s="74"/>
      <c r="I34" s="75"/>
    </row>
    <row r="35" spans="1:9" ht="18" customHeight="1" thickBot="1">
      <c r="A35" s="1355" t="s">
        <v>1120</v>
      </c>
      <c r="B35" s="686">
        <v>0</v>
      </c>
      <c r="C35" s="376">
        <v>1</v>
      </c>
      <c r="D35" s="455">
        <v>0</v>
      </c>
      <c r="E35" s="455">
        <v>0</v>
      </c>
      <c r="F35" s="102">
        <v>0</v>
      </c>
      <c r="G35" s="102"/>
      <c r="H35" s="102"/>
      <c r="I35" s="103"/>
    </row>
    <row r="36" spans="1:9" ht="64.5" customHeight="1">
      <c r="A36" s="1356" t="s">
        <v>1121</v>
      </c>
      <c r="B36" s="1357"/>
      <c r="C36" s="664"/>
      <c r="D36" s="664"/>
      <c r="E36" s="664"/>
      <c r="F36" s="1358"/>
      <c r="G36" s="71"/>
      <c r="H36" s="71"/>
      <c r="I36" s="72"/>
    </row>
    <row r="37" spans="1:9" ht="14.25" customHeight="1" thickBot="1">
      <c r="A37" s="1359" t="s">
        <v>1122</v>
      </c>
      <c r="B37" s="442">
        <v>3</v>
      </c>
      <c r="C37" s="442">
        <v>3</v>
      </c>
      <c r="D37" s="665"/>
      <c r="E37" s="665"/>
      <c r="F37" s="1360"/>
      <c r="G37" s="95"/>
      <c r="H37" s="95"/>
      <c r="I37" s="96"/>
    </row>
    <row r="38" spans="1:9" ht="25.5">
      <c r="A38" s="654" t="s">
        <v>1123</v>
      </c>
      <c r="B38" s="1346"/>
      <c r="C38" s="1346"/>
      <c r="D38" s="1346"/>
      <c r="E38" s="1346"/>
      <c r="F38" s="1346"/>
      <c r="G38" s="374"/>
      <c r="H38" s="374"/>
      <c r="I38" s="373"/>
    </row>
    <row r="39" spans="1:9" ht="21" customHeight="1" thickBot="1">
      <c r="A39" s="1361" t="s">
        <v>1124</v>
      </c>
      <c r="B39" s="1348"/>
      <c r="C39" s="1348">
        <v>0</v>
      </c>
      <c r="D39" s="1348">
        <v>0</v>
      </c>
      <c r="E39" s="1348">
        <v>1</v>
      </c>
      <c r="F39" s="1348"/>
      <c r="G39" s="234"/>
      <c r="H39" s="234"/>
      <c r="I39" s="1344"/>
    </row>
    <row r="40" spans="1:9" ht="15.75" customHeight="1" thickBot="1">
      <c r="A40" s="1362"/>
      <c r="B40" s="157"/>
      <c r="C40" s="156"/>
      <c r="D40" s="156"/>
      <c r="E40" s="156"/>
      <c r="F40" s="156"/>
      <c r="G40" s="156"/>
      <c r="H40" s="156"/>
      <c r="I40" s="156"/>
    </row>
    <row r="41" spans="1:9" ht="28.5" customHeight="1" thickBot="1">
      <c r="A41" s="302" t="s">
        <v>1125</v>
      </c>
      <c r="B41" s="468">
        <v>2007</v>
      </c>
      <c r="C41" s="468">
        <v>2008</v>
      </c>
      <c r="D41" s="468">
        <v>2009</v>
      </c>
      <c r="E41" s="468">
        <v>2010</v>
      </c>
      <c r="F41" s="468">
        <v>2011</v>
      </c>
      <c r="G41" s="468">
        <v>2012</v>
      </c>
      <c r="H41" s="468">
        <v>2013</v>
      </c>
      <c r="I41" s="491" t="s">
        <v>714</v>
      </c>
    </row>
    <row r="42" spans="1:9" ht="15.75" customHeight="1">
      <c r="A42" s="51" t="s">
        <v>422</v>
      </c>
      <c r="B42" s="143">
        <v>3</v>
      </c>
      <c r="C42" s="1335">
        <v>5</v>
      </c>
      <c r="D42" s="1363">
        <v>5</v>
      </c>
      <c r="E42" s="1335">
        <v>5</v>
      </c>
      <c r="F42" s="1335">
        <v>5</v>
      </c>
      <c r="G42" s="1363"/>
      <c r="H42" s="1363"/>
      <c r="I42" s="1364"/>
    </row>
    <row r="43" spans="1:9" ht="15.75" customHeight="1">
      <c r="A43" s="37" t="s">
        <v>1102</v>
      </c>
      <c r="B43" s="144"/>
      <c r="C43" s="78"/>
      <c r="D43" s="142"/>
      <c r="E43" s="70"/>
      <c r="F43" s="70"/>
      <c r="G43" s="142"/>
      <c r="H43" s="142"/>
      <c r="I43" s="1365"/>
    </row>
    <row r="44" spans="1:9" ht="15.75" customHeight="1">
      <c r="A44" s="37" t="s">
        <v>272</v>
      </c>
      <c r="B44" s="144">
        <v>3</v>
      </c>
      <c r="C44" s="78">
        <v>5</v>
      </c>
      <c r="D44" s="142">
        <v>5</v>
      </c>
      <c r="E44" s="70">
        <v>5</v>
      </c>
      <c r="F44" s="70">
        <v>5</v>
      </c>
      <c r="G44" s="142"/>
      <c r="H44" s="142"/>
      <c r="I44" s="1365"/>
    </row>
    <row r="45" spans="1:9" ht="15.75" customHeight="1" thickBot="1">
      <c r="A45" s="38" t="s">
        <v>337</v>
      </c>
      <c r="B45" s="145"/>
      <c r="C45" s="106"/>
      <c r="D45" s="1366"/>
      <c r="E45" s="1367"/>
      <c r="F45" s="1367"/>
      <c r="G45" s="1366"/>
      <c r="H45" s="1366"/>
      <c r="I45" s="1368"/>
    </row>
    <row r="46" spans="1:9" ht="15.75" customHeight="1" thickBot="1">
      <c r="A46" s="35"/>
      <c r="B46" s="773"/>
      <c r="C46" s="1369"/>
      <c r="D46" s="181"/>
      <c r="E46" s="1370"/>
      <c r="F46" s="181"/>
      <c r="G46" s="181"/>
      <c r="H46" s="181"/>
      <c r="I46" s="181"/>
    </row>
    <row r="47" spans="1:9" ht="24.75" customHeight="1" thickBot="1">
      <c r="A47" s="150" t="s">
        <v>176</v>
      </c>
      <c r="B47" s="468">
        <v>2007</v>
      </c>
      <c r="C47" s="468">
        <v>2008</v>
      </c>
      <c r="D47" s="468">
        <v>2009</v>
      </c>
      <c r="E47" s="468">
        <v>2010</v>
      </c>
      <c r="F47" s="468">
        <v>2011</v>
      </c>
      <c r="G47" s="468">
        <v>2012</v>
      </c>
      <c r="H47" s="468">
        <v>2013</v>
      </c>
      <c r="I47" s="491" t="s">
        <v>714</v>
      </c>
    </row>
    <row r="48" spans="1:9" ht="55.5" customHeight="1">
      <c r="A48" s="43" t="s">
        <v>1126</v>
      </c>
      <c r="B48" s="67"/>
      <c r="C48" s="1335"/>
      <c r="D48" s="1335"/>
      <c r="E48" s="1335"/>
      <c r="F48" s="1335"/>
      <c r="G48" s="1335"/>
      <c r="H48" s="1335"/>
      <c r="I48" s="64"/>
    </row>
    <row r="49" spans="1:9" ht="15" customHeight="1">
      <c r="A49" s="187" t="s">
        <v>1127</v>
      </c>
      <c r="B49" s="184">
        <v>1</v>
      </c>
      <c r="C49" s="70">
        <v>10</v>
      </c>
      <c r="D49" s="1371">
        <v>0</v>
      </c>
      <c r="E49" s="1371">
        <v>0</v>
      </c>
      <c r="F49" s="1371">
        <v>7</v>
      </c>
      <c r="G49" s="1371"/>
      <c r="H49" s="1371"/>
      <c r="I49" s="148"/>
    </row>
    <row r="50" spans="1:9" ht="15.75" customHeight="1">
      <c r="A50" s="41" t="s">
        <v>1128</v>
      </c>
      <c r="B50" s="68">
        <v>0</v>
      </c>
      <c r="C50" s="78">
        <v>0</v>
      </c>
      <c r="D50" s="70">
        <v>0</v>
      </c>
      <c r="E50" s="70">
        <v>0</v>
      </c>
      <c r="F50" s="70">
        <v>0</v>
      </c>
      <c r="G50" s="70"/>
      <c r="H50" s="70"/>
      <c r="I50" s="104"/>
    </row>
    <row r="51" spans="1:9" ht="18" customHeight="1" thickBot="1">
      <c r="A51" s="42" t="s">
        <v>1129</v>
      </c>
      <c r="B51" s="69">
        <v>0</v>
      </c>
      <c r="C51" s="106">
        <v>0</v>
      </c>
      <c r="D51" s="1367">
        <v>0</v>
      </c>
      <c r="E51" s="1367">
        <v>0</v>
      </c>
      <c r="F51" s="1367">
        <v>0</v>
      </c>
      <c r="G51" s="1367"/>
      <c r="H51" s="1367"/>
      <c r="I51" s="105"/>
    </row>
    <row r="52" spans="1:9" ht="66" customHeight="1">
      <c r="A52" s="190" t="s">
        <v>1130</v>
      </c>
      <c r="B52" s="374"/>
      <c r="C52" s="374"/>
      <c r="D52" s="374"/>
      <c r="E52" s="374"/>
      <c r="F52" s="374"/>
      <c r="G52" s="374"/>
      <c r="H52" s="374"/>
      <c r="I52" s="373"/>
    </row>
    <row r="53" spans="1:9" ht="18" customHeight="1">
      <c r="A53" s="386" t="s">
        <v>1131</v>
      </c>
      <c r="B53" s="68"/>
      <c r="C53" s="68" t="s">
        <v>484</v>
      </c>
      <c r="D53" s="68" t="s">
        <v>484</v>
      </c>
      <c r="E53" s="68" t="s">
        <v>484</v>
      </c>
      <c r="F53" s="372" t="s">
        <v>484</v>
      </c>
      <c r="G53" s="372"/>
      <c r="H53" s="372"/>
      <c r="I53" s="371"/>
    </row>
    <row r="54" spans="1:9" ht="16.5" customHeight="1">
      <c r="A54" s="386" t="s">
        <v>1132</v>
      </c>
      <c r="B54" s="68"/>
      <c r="C54" s="68">
        <v>2864.25</v>
      </c>
      <c r="D54" s="68">
        <v>4500</v>
      </c>
      <c r="E54" s="68">
        <v>2600</v>
      </c>
      <c r="F54" s="372">
        <v>3600</v>
      </c>
      <c r="G54" s="372"/>
      <c r="H54" s="372"/>
      <c r="I54" s="371"/>
    </row>
    <row r="55" spans="1:9" ht="14.25" customHeight="1">
      <c r="A55" s="386" t="s">
        <v>1133</v>
      </c>
      <c r="B55" s="68"/>
      <c r="C55" s="68">
        <v>0</v>
      </c>
      <c r="D55" s="68">
        <v>0</v>
      </c>
      <c r="E55" s="68">
        <v>0</v>
      </c>
      <c r="F55" s="372">
        <v>0</v>
      </c>
      <c r="G55" s="372"/>
      <c r="H55" s="372"/>
      <c r="I55" s="371"/>
    </row>
    <row r="56" spans="1:9" ht="18" customHeight="1" thickBot="1">
      <c r="A56" s="385" t="s">
        <v>1134</v>
      </c>
      <c r="B56" s="234"/>
      <c r="C56" s="69">
        <v>120</v>
      </c>
      <c r="D56" s="234">
        <v>104</v>
      </c>
      <c r="E56" s="234">
        <v>98.5</v>
      </c>
      <c r="F56" s="234">
        <v>150</v>
      </c>
      <c r="G56" s="234"/>
      <c r="H56" s="234"/>
      <c r="I56" s="1344"/>
    </row>
    <row r="57" spans="1:9" ht="38.25">
      <c r="A57" s="149" t="s">
        <v>1135</v>
      </c>
      <c r="B57" s="67"/>
      <c r="C57" s="1335"/>
      <c r="D57" s="1335"/>
      <c r="E57" s="1335"/>
      <c r="F57" s="1335"/>
      <c r="G57" s="1335"/>
      <c r="H57" s="1335"/>
      <c r="I57" s="64"/>
    </row>
    <row r="58" spans="1:9" ht="15.75" customHeight="1" thickBot="1">
      <c r="A58" s="42" t="s">
        <v>1136</v>
      </c>
      <c r="B58" s="69">
        <v>1</v>
      </c>
      <c r="C58" s="1367">
        <v>10</v>
      </c>
      <c r="D58" s="106">
        <v>0</v>
      </c>
      <c r="E58" s="106">
        <v>0</v>
      </c>
      <c r="F58" s="1367">
        <v>7</v>
      </c>
      <c r="G58" s="1367"/>
      <c r="H58" s="1367"/>
      <c r="I58" s="105"/>
    </row>
    <row r="59" spans="1:9" ht="25.5">
      <c r="A59" s="190" t="s">
        <v>1137</v>
      </c>
      <c r="B59" s="374"/>
      <c r="C59" s="374"/>
      <c r="D59" s="374"/>
      <c r="E59" s="374"/>
      <c r="F59" s="374"/>
      <c r="G59" s="374"/>
      <c r="H59" s="374"/>
      <c r="I59" s="373"/>
    </row>
    <row r="60" spans="1:9" ht="12.75" customHeight="1">
      <c r="A60" s="384" t="s">
        <v>1138</v>
      </c>
      <c r="B60" s="372"/>
      <c r="C60" s="68">
        <v>2</v>
      </c>
      <c r="D60" s="372">
        <v>1</v>
      </c>
      <c r="E60" s="372">
        <v>0</v>
      </c>
      <c r="F60" s="372">
        <v>0</v>
      </c>
      <c r="G60" s="372"/>
      <c r="H60" s="372"/>
      <c r="I60" s="371"/>
    </row>
    <row r="61" spans="1:9" ht="15" customHeight="1" thickBot="1">
      <c r="A61" s="332" t="s">
        <v>1139</v>
      </c>
      <c r="B61" s="69"/>
      <c r="C61" s="69">
        <v>0</v>
      </c>
      <c r="D61" s="234">
        <v>0</v>
      </c>
      <c r="E61" s="234">
        <v>0</v>
      </c>
      <c r="F61" s="234">
        <v>0</v>
      </c>
      <c r="G61" s="234"/>
      <c r="H61" s="234"/>
      <c r="I61" s="1344"/>
    </row>
    <row r="62" spans="1:9" ht="17.25" customHeight="1">
      <c r="A62" s="1141" t="s">
        <v>1140</v>
      </c>
      <c r="B62" s="1350"/>
      <c r="C62" s="1350"/>
      <c r="D62" s="1350"/>
      <c r="E62" s="1350"/>
      <c r="F62" s="1350"/>
      <c r="G62" s="374"/>
      <c r="H62" s="374"/>
      <c r="I62" s="373"/>
    </row>
    <row r="63" spans="1:9" ht="30" customHeight="1" thickBot="1">
      <c r="A63" s="1142" t="s">
        <v>1141</v>
      </c>
      <c r="B63" s="1373"/>
      <c r="C63" s="1373"/>
      <c r="D63" s="1373">
        <v>0</v>
      </c>
      <c r="E63" s="1373">
        <v>0</v>
      </c>
      <c r="F63" s="1373">
        <v>0</v>
      </c>
      <c r="G63" s="372"/>
      <c r="H63" s="372"/>
      <c r="I63" s="371"/>
    </row>
    <row r="64" spans="1:9" ht="27" customHeight="1">
      <c r="A64" s="43" t="s">
        <v>1142</v>
      </c>
      <c r="B64" s="1374"/>
      <c r="C64" s="1335"/>
      <c r="D64" s="1335"/>
      <c r="E64" s="1335"/>
      <c r="F64" s="1335"/>
      <c r="G64" s="1335"/>
      <c r="H64" s="1335"/>
      <c r="I64" s="64"/>
    </row>
    <row r="65" spans="1:9" ht="27" customHeight="1">
      <c r="A65" s="41" t="s">
        <v>1143</v>
      </c>
      <c r="B65" s="68">
        <v>20</v>
      </c>
      <c r="C65" s="70">
        <v>11</v>
      </c>
      <c r="D65" s="70">
        <v>4</v>
      </c>
      <c r="E65" s="70">
        <v>6</v>
      </c>
      <c r="F65" s="70">
        <v>8</v>
      </c>
      <c r="G65" s="70"/>
      <c r="H65" s="70"/>
      <c r="I65" s="104"/>
    </row>
    <row r="66" spans="1:9" ht="27.75" customHeight="1" thickBot="1">
      <c r="A66" s="42" t="s">
        <v>1144</v>
      </c>
      <c r="B66" s="69" t="s">
        <v>548</v>
      </c>
      <c r="C66" s="69" t="s">
        <v>548</v>
      </c>
      <c r="D66" s="69" t="s">
        <v>548</v>
      </c>
      <c r="E66" s="69" t="s">
        <v>548</v>
      </c>
      <c r="F66" s="1455">
        <v>77</v>
      </c>
      <c r="G66" s="1367"/>
      <c r="H66" s="1367"/>
      <c r="I66" s="105"/>
    </row>
    <row r="67" spans="1:9" s="31" customFormat="1" ht="10.5" customHeight="1" thickBot="1">
      <c r="A67" s="46"/>
      <c r="B67" s="179"/>
      <c r="C67" s="1370"/>
      <c r="D67" s="1370"/>
      <c r="E67" s="1370"/>
      <c r="F67" s="1370"/>
      <c r="G67" s="1370"/>
      <c r="H67" s="1370"/>
      <c r="I67" s="1370"/>
    </row>
    <row r="68" spans="1:9" ht="30" customHeight="1" thickBot="1">
      <c r="A68" s="1375" t="s">
        <v>1145</v>
      </c>
      <c r="B68" s="440">
        <v>2007</v>
      </c>
      <c r="C68" s="440">
        <v>2008</v>
      </c>
      <c r="D68" s="440">
        <v>2009</v>
      </c>
      <c r="E68" s="440">
        <v>2010</v>
      </c>
      <c r="F68" s="440">
        <v>2011</v>
      </c>
      <c r="G68" s="440">
        <v>2012</v>
      </c>
      <c r="H68" s="440">
        <v>2013</v>
      </c>
      <c r="I68" s="263" t="s">
        <v>714</v>
      </c>
    </row>
    <row r="69" spans="1:9" ht="15.75" customHeight="1">
      <c r="A69" s="51" t="s">
        <v>422</v>
      </c>
      <c r="B69" s="1335">
        <v>2</v>
      </c>
      <c r="C69" s="1335">
        <v>3</v>
      </c>
      <c r="D69" s="1363">
        <v>3</v>
      </c>
      <c r="E69" s="1335">
        <v>3</v>
      </c>
      <c r="F69" s="1363">
        <v>3</v>
      </c>
      <c r="G69" s="1363"/>
      <c r="H69" s="1363"/>
      <c r="I69" s="1364"/>
    </row>
    <row r="70" spans="1:9" ht="15.75" customHeight="1">
      <c r="A70" s="37" t="s">
        <v>1102</v>
      </c>
      <c r="B70" s="70"/>
      <c r="C70" s="78"/>
      <c r="D70" s="142"/>
      <c r="E70" s="70"/>
      <c r="F70" s="142"/>
      <c r="G70" s="142"/>
      <c r="H70" s="142"/>
      <c r="I70" s="1365"/>
    </row>
    <row r="71" spans="1:9" ht="15.75" customHeight="1">
      <c r="A71" s="37" t="s">
        <v>272</v>
      </c>
      <c r="B71" s="70">
        <v>2</v>
      </c>
      <c r="C71" s="78">
        <v>2</v>
      </c>
      <c r="D71" s="142">
        <v>3</v>
      </c>
      <c r="E71" s="70">
        <v>3</v>
      </c>
      <c r="F71" s="142">
        <v>3</v>
      </c>
      <c r="G71" s="142"/>
      <c r="H71" s="142"/>
      <c r="I71" s="1365"/>
    </row>
    <row r="72" spans="1:9" ht="20.25" customHeight="1" thickBot="1">
      <c r="A72" s="38" t="s">
        <v>337</v>
      </c>
      <c r="B72" s="1367"/>
      <c r="C72" s="106">
        <v>1</v>
      </c>
      <c r="D72" s="1366"/>
      <c r="E72" s="1367"/>
      <c r="F72" s="1366"/>
      <c r="G72" s="1366"/>
      <c r="H72" s="1366"/>
      <c r="I72" s="1368"/>
    </row>
    <row r="73" spans="1:7" ht="12.75" customHeight="1" thickBot="1">
      <c r="A73" s="1376"/>
      <c r="B73" s="29"/>
      <c r="C73" s="29"/>
      <c r="D73" s="29"/>
      <c r="E73" s="29"/>
      <c r="F73" s="29"/>
      <c r="G73" s="29"/>
    </row>
    <row r="74" spans="1:9" ht="24.75" customHeight="1" thickBot="1">
      <c r="A74" s="150" t="s">
        <v>176</v>
      </c>
      <c r="B74" s="468">
        <v>2007</v>
      </c>
      <c r="C74" s="468">
        <v>2008</v>
      </c>
      <c r="D74" s="468">
        <v>2009</v>
      </c>
      <c r="E74" s="468">
        <v>2010</v>
      </c>
      <c r="F74" s="468">
        <v>2011</v>
      </c>
      <c r="G74" s="468">
        <v>2012</v>
      </c>
      <c r="H74" s="468">
        <v>2013</v>
      </c>
      <c r="I74" s="491" t="s">
        <v>714</v>
      </c>
    </row>
    <row r="75" spans="1:9" ht="54.75" customHeight="1">
      <c r="A75" s="43" t="s">
        <v>1146</v>
      </c>
      <c r="B75" s="67"/>
      <c r="C75" s="1335"/>
      <c r="D75" s="1335"/>
      <c r="E75" s="1335"/>
      <c r="F75" s="1335"/>
      <c r="G75" s="1335"/>
      <c r="H75" s="1335"/>
      <c r="I75" s="64"/>
    </row>
    <row r="76" spans="1:9" ht="30" customHeight="1">
      <c r="A76" s="41" t="s">
        <v>1661</v>
      </c>
      <c r="B76" s="68">
        <v>44</v>
      </c>
      <c r="C76" s="70">
        <v>33</v>
      </c>
      <c r="D76" s="70">
        <v>29</v>
      </c>
      <c r="E76" s="70">
        <v>15</v>
      </c>
      <c r="F76" s="70">
        <v>23</v>
      </c>
      <c r="G76" s="70"/>
      <c r="H76" s="70"/>
      <c r="I76" s="104"/>
    </row>
    <row r="77" spans="1:9" ht="27.75" customHeight="1">
      <c r="A77" s="44" t="s">
        <v>1147</v>
      </c>
      <c r="B77" s="79">
        <v>28.19</v>
      </c>
      <c r="C77" s="70">
        <v>12.29</v>
      </c>
      <c r="D77" s="1372">
        <v>12.9</v>
      </c>
      <c r="E77" s="1372">
        <v>17</v>
      </c>
      <c r="F77" s="1372">
        <v>156</v>
      </c>
      <c r="G77" s="1372"/>
      <c r="H77" s="1372"/>
      <c r="I77" s="65"/>
    </row>
    <row r="78" spans="1:9" ht="27.75" customHeight="1">
      <c r="A78" s="44" t="s">
        <v>1148</v>
      </c>
      <c r="B78" s="79">
        <v>112.7</v>
      </c>
      <c r="C78" s="78">
        <v>39.9</v>
      </c>
      <c r="D78" s="1372">
        <v>12.9</v>
      </c>
      <c r="E78" s="1747">
        <v>84.59</v>
      </c>
      <c r="F78" s="1747">
        <v>155.57</v>
      </c>
      <c r="G78" s="1372"/>
      <c r="H78" s="1372"/>
      <c r="I78" s="65"/>
    </row>
    <row r="79" spans="1:9" ht="18" customHeight="1" thickBot="1">
      <c r="A79" s="42" t="s">
        <v>1149</v>
      </c>
      <c r="B79" s="69">
        <v>20.8</v>
      </c>
      <c r="C79" s="1367">
        <v>21.2</v>
      </c>
      <c r="D79" s="1367">
        <v>22.4</v>
      </c>
      <c r="E79" s="1372">
        <v>23.2</v>
      </c>
      <c r="F79" s="1372">
        <v>23.8</v>
      </c>
      <c r="G79" s="1367"/>
      <c r="H79" s="1367"/>
      <c r="I79" s="105"/>
    </row>
    <row r="80" spans="1:9" ht="67.5" customHeight="1">
      <c r="A80" s="43" t="s">
        <v>1150</v>
      </c>
      <c r="B80" s="1377"/>
      <c r="C80" s="1335"/>
      <c r="D80" s="1335"/>
      <c r="E80" s="1335"/>
      <c r="F80" s="1335"/>
      <c r="G80" s="1335"/>
      <c r="H80" s="1335"/>
      <c r="I80" s="64"/>
    </row>
    <row r="81" spans="1:9" ht="15.75" customHeight="1">
      <c r="A81" s="1378" t="s">
        <v>1151</v>
      </c>
      <c r="B81" s="1372">
        <v>1</v>
      </c>
      <c r="C81" s="70">
        <v>9</v>
      </c>
      <c r="D81" s="1372">
        <v>19</v>
      </c>
      <c r="E81" s="1372">
        <v>6</v>
      </c>
      <c r="F81" s="1372">
        <v>7</v>
      </c>
      <c r="G81" s="1372"/>
      <c r="H81" s="1372"/>
      <c r="I81" s="65"/>
    </row>
    <row r="82" spans="1:9" ht="29.25" customHeight="1" thickBot="1">
      <c r="A82" s="42" t="s">
        <v>1152</v>
      </c>
      <c r="B82" s="106">
        <v>1</v>
      </c>
      <c r="C82" s="1372">
        <v>6</v>
      </c>
      <c r="D82" s="1367">
        <v>3</v>
      </c>
      <c r="E82" s="1367">
        <v>1</v>
      </c>
      <c r="F82" s="1367">
        <v>1</v>
      </c>
      <c r="G82" s="1367"/>
      <c r="H82" s="1367"/>
      <c r="I82" s="105"/>
    </row>
    <row r="83" spans="1:9" ht="51">
      <c r="A83" s="190" t="s">
        <v>1153</v>
      </c>
      <c r="B83" s="374"/>
      <c r="C83" s="374"/>
      <c r="D83" s="374"/>
      <c r="E83" s="374"/>
      <c r="F83" s="374"/>
      <c r="G83" s="374"/>
      <c r="H83" s="374"/>
      <c r="I83" s="373"/>
    </row>
    <row r="84" spans="1:9" ht="29.25" customHeight="1" thickBot="1">
      <c r="A84" s="332" t="s">
        <v>1154</v>
      </c>
      <c r="B84" s="69"/>
      <c r="C84" s="69">
        <v>0</v>
      </c>
      <c r="D84" s="234">
        <v>0</v>
      </c>
      <c r="E84" s="234">
        <v>0</v>
      </c>
      <c r="F84" s="234">
        <v>0</v>
      </c>
      <c r="G84" s="234"/>
      <c r="H84" s="234"/>
      <c r="I84" s="1344"/>
    </row>
    <row r="85" spans="1:9" ht="12" customHeight="1" thickBot="1">
      <c r="A85" s="46"/>
      <c r="B85" s="1379"/>
      <c r="C85" s="1370"/>
      <c r="D85" s="1370"/>
      <c r="E85" s="1370"/>
      <c r="F85" s="1370"/>
      <c r="G85" s="1370"/>
      <c r="H85" s="1370"/>
      <c r="I85" s="1370"/>
    </row>
    <row r="86" spans="1:9" ht="39.75" customHeight="1" thickBot="1">
      <c r="A86" s="1375" t="s">
        <v>1155</v>
      </c>
      <c r="B86" s="440">
        <v>2007</v>
      </c>
      <c r="C86" s="440">
        <v>2008</v>
      </c>
      <c r="D86" s="440">
        <v>2009</v>
      </c>
      <c r="E86" s="440">
        <v>2010</v>
      </c>
      <c r="F86" s="440">
        <v>2011</v>
      </c>
      <c r="G86" s="440">
        <v>2012</v>
      </c>
      <c r="H86" s="440">
        <v>2013</v>
      </c>
      <c r="I86" s="263" t="s">
        <v>714</v>
      </c>
    </row>
    <row r="87" spans="1:9" ht="14.25" customHeight="1">
      <c r="A87" s="51" t="s">
        <v>422</v>
      </c>
      <c r="B87" s="1363">
        <v>3</v>
      </c>
      <c r="C87" s="1335">
        <v>3</v>
      </c>
      <c r="D87" s="1363">
        <v>3</v>
      </c>
      <c r="E87" s="1335">
        <v>3</v>
      </c>
      <c r="F87" s="1363">
        <v>3</v>
      </c>
      <c r="G87" s="1363"/>
      <c r="H87" s="1363"/>
      <c r="I87" s="1364"/>
    </row>
    <row r="88" spans="1:9" ht="15" customHeight="1">
      <c r="A88" s="37" t="s">
        <v>1102</v>
      </c>
      <c r="B88" s="142"/>
      <c r="C88" s="78"/>
      <c r="D88" s="142"/>
      <c r="E88" s="70"/>
      <c r="F88" s="142"/>
      <c r="G88" s="142"/>
      <c r="H88" s="142"/>
      <c r="I88" s="1365"/>
    </row>
    <row r="89" spans="1:9" ht="14.25" customHeight="1">
      <c r="A89" s="37" t="s">
        <v>272</v>
      </c>
      <c r="B89" s="142">
        <v>3</v>
      </c>
      <c r="C89" s="78">
        <v>3</v>
      </c>
      <c r="D89" s="142">
        <v>3</v>
      </c>
      <c r="E89" s="70">
        <v>3</v>
      </c>
      <c r="F89" s="142">
        <v>3</v>
      </c>
      <c r="G89" s="142"/>
      <c r="H89" s="142"/>
      <c r="I89" s="1365"/>
    </row>
    <row r="90" spans="1:9" ht="16.5" customHeight="1" thickBot="1">
      <c r="A90" s="38" t="s">
        <v>337</v>
      </c>
      <c r="B90" s="1366"/>
      <c r="C90" s="106"/>
      <c r="D90" s="1366"/>
      <c r="E90" s="1367"/>
      <c r="F90" s="1366"/>
      <c r="G90" s="1366"/>
      <c r="H90" s="1366"/>
      <c r="I90" s="1368"/>
    </row>
    <row r="91" spans="1:9" s="31" customFormat="1" ht="12" customHeight="1" thickBot="1">
      <c r="A91" s="35"/>
      <c r="B91" s="181"/>
      <c r="C91" s="181"/>
      <c r="D91" s="181"/>
      <c r="E91" s="1370"/>
      <c r="F91" s="181"/>
      <c r="G91" s="181"/>
      <c r="H91" s="181"/>
      <c r="I91" s="181"/>
    </row>
    <row r="92" spans="1:9" ht="24.75" customHeight="1" thickBot="1">
      <c r="A92" s="150" t="s">
        <v>176</v>
      </c>
      <c r="B92" s="468">
        <v>2007</v>
      </c>
      <c r="C92" s="468">
        <v>2008</v>
      </c>
      <c r="D92" s="468">
        <v>2009</v>
      </c>
      <c r="E92" s="468">
        <v>2010</v>
      </c>
      <c r="F92" s="468">
        <v>2011</v>
      </c>
      <c r="G92" s="468">
        <v>2012</v>
      </c>
      <c r="H92" s="468">
        <v>2013</v>
      </c>
      <c r="I92" s="491" t="s">
        <v>714</v>
      </c>
    </row>
    <row r="93" spans="1:9" s="31" customFormat="1" ht="27.75" customHeight="1">
      <c r="A93" s="51" t="s">
        <v>1156</v>
      </c>
      <c r="B93" s="1363"/>
      <c r="C93" s="1363"/>
      <c r="D93" s="1363"/>
      <c r="E93" s="1335"/>
      <c r="F93" s="1363"/>
      <c r="G93" s="1363"/>
      <c r="H93" s="1363"/>
      <c r="I93" s="1364"/>
    </row>
    <row r="94" spans="1:9" s="31" customFormat="1" ht="17.25" customHeight="1">
      <c r="A94" s="58" t="s">
        <v>1157</v>
      </c>
      <c r="B94" s="70">
        <v>12</v>
      </c>
      <c r="C94" s="70">
        <v>12</v>
      </c>
      <c r="D94" s="142">
        <v>12</v>
      </c>
      <c r="E94" s="70">
        <v>12</v>
      </c>
      <c r="F94" s="70">
        <v>15</v>
      </c>
      <c r="G94" s="70"/>
      <c r="H94" s="70"/>
      <c r="I94" s="104"/>
    </row>
    <row r="95" spans="1:9" s="31" customFormat="1" ht="27.75" customHeight="1">
      <c r="A95" s="58" t="s">
        <v>1158</v>
      </c>
      <c r="B95" s="70">
        <v>1247</v>
      </c>
      <c r="C95" s="70">
        <v>1530</v>
      </c>
      <c r="D95" s="142">
        <v>1885</v>
      </c>
      <c r="E95" s="70">
        <v>2187</v>
      </c>
      <c r="F95" s="70">
        <v>2348</v>
      </c>
      <c r="G95" s="70"/>
      <c r="H95" s="70"/>
      <c r="I95" s="104"/>
    </row>
    <row r="96" spans="1:9" s="31" customFormat="1" ht="15" customHeight="1">
      <c r="A96" s="58" t="s">
        <v>1159</v>
      </c>
      <c r="B96" s="70">
        <v>82</v>
      </c>
      <c r="C96" s="70">
        <v>32</v>
      </c>
      <c r="D96" s="142">
        <v>20</v>
      </c>
      <c r="E96" s="70">
        <v>30</v>
      </c>
      <c r="F96" s="70">
        <v>31</v>
      </c>
      <c r="G96" s="70"/>
      <c r="H96" s="70"/>
      <c r="I96" s="104"/>
    </row>
    <row r="97" spans="1:9" s="31" customFormat="1" ht="17.25" customHeight="1">
      <c r="A97" s="58" t="s">
        <v>1160</v>
      </c>
      <c r="B97" s="70">
        <v>5</v>
      </c>
      <c r="C97" s="78">
        <v>0</v>
      </c>
      <c r="D97" s="142">
        <v>0</v>
      </c>
      <c r="E97" s="70">
        <v>0</v>
      </c>
      <c r="F97" s="70">
        <v>0</v>
      </c>
      <c r="G97" s="70"/>
      <c r="H97" s="70"/>
      <c r="I97" s="104"/>
    </row>
    <row r="98" spans="1:9" s="31" customFormat="1" ht="16.5" customHeight="1" thickBot="1">
      <c r="A98" s="49" t="s">
        <v>1161</v>
      </c>
      <c r="B98" s="1367">
        <v>199.2</v>
      </c>
      <c r="C98" s="106">
        <v>0</v>
      </c>
      <c r="D98" s="1366">
        <v>0</v>
      </c>
      <c r="E98" s="1367">
        <v>0</v>
      </c>
      <c r="F98" s="1367">
        <v>0</v>
      </c>
      <c r="G98" s="1367"/>
      <c r="H98" s="1367"/>
      <c r="I98" s="105"/>
    </row>
    <row r="99" spans="1:9" s="31" customFormat="1" ht="16.5" customHeight="1">
      <c r="A99" s="1380" t="s">
        <v>1162</v>
      </c>
      <c r="B99" s="1335">
        <v>90</v>
      </c>
      <c r="C99" s="77">
        <v>0</v>
      </c>
      <c r="D99" s="1363">
        <v>0</v>
      </c>
      <c r="E99" s="1335">
        <v>0</v>
      </c>
      <c r="F99" s="1335">
        <v>0</v>
      </c>
      <c r="G99" s="1335"/>
      <c r="H99" s="1335"/>
      <c r="I99" s="64"/>
    </row>
    <row r="100" spans="1:9" s="31" customFormat="1" ht="15.75" customHeight="1" thickBot="1">
      <c r="A100" s="49" t="s">
        <v>1163</v>
      </c>
      <c r="B100" s="1367">
        <v>3702.05</v>
      </c>
      <c r="C100" s="106">
        <v>0</v>
      </c>
      <c r="D100" s="1366">
        <v>0</v>
      </c>
      <c r="E100" s="1367">
        <v>0</v>
      </c>
      <c r="F100" s="1367">
        <v>0</v>
      </c>
      <c r="G100" s="1367"/>
      <c r="H100" s="1367"/>
      <c r="I100" s="105"/>
    </row>
    <row r="101" spans="1:9" s="31" customFormat="1" ht="28.5" customHeight="1">
      <c r="A101" s="51" t="s">
        <v>1164</v>
      </c>
      <c r="B101" s="1377"/>
      <c r="C101" s="1363"/>
      <c r="D101" s="1363"/>
      <c r="E101" s="1335"/>
      <c r="F101" s="1335"/>
      <c r="G101" s="1335"/>
      <c r="H101" s="1335"/>
      <c r="I101" s="64"/>
    </row>
    <row r="102" spans="1:9" s="31" customFormat="1" ht="16.5" customHeight="1">
      <c r="A102" s="50" t="s">
        <v>1165</v>
      </c>
      <c r="B102" s="1372">
        <v>1</v>
      </c>
      <c r="C102" s="1372">
        <v>0</v>
      </c>
      <c r="D102" s="180">
        <v>1</v>
      </c>
      <c r="E102" s="1372">
        <v>0</v>
      </c>
      <c r="F102" s="1372">
        <v>0</v>
      </c>
      <c r="G102" s="1372"/>
      <c r="H102" s="1372"/>
      <c r="I102" s="65"/>
    </row>
    <row r="103" spans="1:9" s="31" customFormat="1" ht="16.5" customHeight="1" thickBot="1">
      <c r="A103" s="49" t="s">
        <v>1166</v>
      </c>
      <c r="B103" s="1367">
        <v>0.2157</v>
      </c>
      <c r="C103" s="1367">
        <v>0</v>
      </c>
      <c r="D103" s="1366">
        <v>0.36</v>
      </c>
      <c r="E103" s="1367">
        <v>0</v>
      </c>
      <c r="F103" s="1367">
        <v>0</v>
      </c>
      <c r="G103" s="1367"/>
      <c r="H103" s="1367"/>
      <c r="I103" s="105"/>
    </row>
    <row r="104" spans="1:9" s="31" customFormat="1" ht="39.75" customHeight="1">
      <c r="A104" s="51" t="s">
        <v>1167</v>
      </c>
      <c r="B104" s="1377"/>
      <c r="C104" s="1363"/>
      <c r="D104" s="1335"/>
      <c r="E104" s="1335"/>
      <c r="F104" s="1335"/>
      <c r="G104" s="1335"/>
      <c r="H104" s="1335"/>
      <c r="I104" s="64"/>
    </row>
    <row r="105" spans="1:9" s="31" customFormat="1" ht="15" customHeight="1">
      <c r="A105" s="384" t="s">
        <v>1168</v>
      </c>
      <c r="B105" s="70">
        <v>864.4</v>
      </c>
      <c r="C105" s="1381">
        <v>1142</v>
      </c>
      <c r="D105" s="70">
        <v>1199</v>
      </c>
      <c r="E105" s="70">
        <v>1561</v>
      </c>
      <c r="F105" s="70">
        <v>1609</v>
      </c>
      <c r="G105" s="70"/>
      <c r="H105" s="70"/>
      <c r="I105" s="104"/>
    </row>
    <row r="106" spans="1:9" s="31" customFormat="1" ht="12.75">
      <c r="A106" s="384" t="s">
        <v>1169</v>
      </c>
      <c r="B106" s="70">
        <v>11</v>
      </c>
      <c r="C106" s="70">
        <v>3</v>
      </c>
      <c r="D106" s="70">
        <v>19.7</v>
      </c>
      <c r="E106" s="70">
        <v>11.7</v>
      </c>
      <c r="F106" s="70">
        <v>8</v>
      </c>
      <c r="G106" s="70"/>
      <c r="H106" s="70"/>
      <c r="I106" s="104"/>
    </row>
    <row r="107" spans="1:9" s="31" customFormat="1" ht="12.75">
      <c r="A107" s="386" t="s">
        <v>1170</v>
      </c>
      <c r="B107" s="78">
        <v>0</v>
      </c>
      <c r="C107" s="78">
        <v>77</v>
      </c>
      <c r="D107" s="70">
        <v>32</v>
      </c>
      <c r="E107" s="70">
        <v>91</v>
      </c>
      <c r="F107" s="70">
        <v>111</v>
      </c>
      <c r="G107" s="70"/>
      <c r="H107" s="70"/>
      <c r="I107" s="104"/>
    </row>
    <row r="108" spans="1:9" s="31" customFormat="1" ht="12.75">
      <c r="A108" s="1382" t="s">
        <v>1171</v>
      </c>
      <c r="B108" s="80">
        <v>0</v>
      </c>
      <c r="C108" s="1372">
        <v>3092.68</v>
      </c>
      <c r="D108" s="1372">
        <v>1036.11</v>
      </c>
      <c r="E108" s="1372">
        <v>3487.3</v>
      </c>
      <c r="F108" s="1372">
        <v>3872.51</v>
      </c>
      <c r="G108" s="1372"/>
      <c r="H108" s="1372"/>
      <c r="I108" s="65"/>
    </row>
    <row r="109" spans="1:9" s="31" customFormat="1" ht="18" customHeight="1" thickBot="1">
      <c r="A109" s="385" t="s">
        <v>1172</v>
      </c>
      <c r="B109" s="1367">
        <v>135.9</v>
      </c>
      <c r="C109" s="1367">
        <v>1285.6</v>
      </c>
      <c r="D109" s="1367">
        <v>925.4</v>
      </c>
      <c r="E109" s="1367">
        <v>1215</v>
      </c>
      <c r="F109" s="1367">
        <v>1370</v>
      </c>
      <c r="G109" s="1367"/>
      <c r="H109" s="1367"/>
      <c r="I109" s="105"/>
    </row>
    <row r="110" spans="1:9" s="31" customFormat="1" ht="11.25" customHeight="1" thickBot="1">
      <c r="A110" s="35"/>
      <c r="B110" s="181"/>
      <c r="C110" s="181"/>
      <c r="D110" s="181"/>
      <c r="E110" s="1370"/>
      <c r="F110" s="181"/>
      <c r="G110" s="181"/>
      <c r="H110" s="181"/>
      <c r="I110" s="181"/>
    </row>
    <row r="111" spans="1:9" ht="29.25" customHeight="1" thickBot="1">
      <c r="A111" s="48" t="s">
        <v>1662</v>
      </c>
      <c r="B111" s="440">
        <v>2007</v>
      </c>
      <c r="C111" s="440">
        <v>2008</v>
      </c>
      <c r="D111" s="440">
        <v>2009</v>
      </c>
      <c r="E111" s="440">
        <v>2010</v>
      </c>
      <c r="F111" s="440">
        <v>2011</v>
      </c>
      <c r="G111" s="440">
        <v>2012</v>
      </c>
      <c r="H111" s="440">
        <v>2013</v>
      </c>
      <c r="I111" s="263" t="s">
        <v>714</v>
      </c>
    </row>
    <row r="112" spans="1:9" ht="15.75" customHeight="1">
      <c r="A112" s="51" t="s">
        <v>422</v>
      </c>
      <c r="B112" s="1363">
        <v>18</v>
      </c>
      <c r="C112" s="1363">
        <v>20</v>
      </c>
      <c r="D112" s="1363">
        <f aca="true" t="shared" si="1" ref="D112:E115">D118+D143+D184</f>
        <v>20</v>
      </c>
      <c r="E112" s="1363">
        <f t="shared" si="1"/>
        <v>20</v>
      </c>
      <c r="F112" s="1363">
        <f>F118+F143+F184</f>
        <v>20</v>
      </c>
      <c r="G112" s="1363"/>
      <c r="H112" s="1363"/>
      <c r="I112" s="1364"/>
    </row>
    <row r="113" spans="1:9" ht="15.75" customHeight="1">
      <c r="A113" s="37" t="s">
        <v>1102</v>
      </c>
      <c r="B113" s="142"/>
      <c r="C113" s="390"/>
      <c r="D113" s="142">
        <f t="shared" si="1"/>
        <v>0</v>
      </c>
      <c r="E113" s="142">
        <f t="shared" si="1"/>
        <v>0</v>
      </c>
      <c r="F113" s="142">
        <f>F119+F144+F185</f>
        <v>0</v>
      </c>
      <c r="G113" s="142"/>
      <c r="H113" s="142"/>
      <c r="I113" s="1365"/>
    </row>
    <row r="114" spans="1:9" ht="15.75" customHeight="1">
      <c r="A114" s="37" t="s">
        <v>272</v>
      </c>
      <c r="B114" s="142">
        <v>14</v>
      </c>
      <c r="C114" s="390">
        <v>17</v>
      </c>
      <c r="D114" s="142">
        <f t="shared" si="1"/>
        <v>17</v>
      </c>
      <c r="E114" s="142">
        <f t="shared" si="1"/>
        <v>18</v>
      </c>
      <c r="F114" s="142">
        <f>F120+F145+F186</f>
        <v>15</v>
      </c>
      <c r="G114" s="142"/>
      <c r="H114" s="142"/>
      <c r="I114" s="1365"/>
    </row>
    <row r="115" spans="1:9" ht="15.75" customHeight="1" thickBot="1">
      <c r="A115" s="38" t="s">
        <v>337</v>
      </c>
      <c r="B115" s="1366">
        <v>4</v>
      </c>
      <c r="C115" s="392">
        <v>3</v>
      </c>
      <c r="D115" s="1366">
        <f t="shared" si="1"/>
        <v>3</v>
      </c>
      <c r="E115" s="1366">
        <f t="shared" si="1"/>
        <v>2</v>
      </c>
      <c r="F115" s="1366">
        <f>F121+F146+F187</f>
        <v>5</v>
      </c>
      <c r="G115" s="1366"/>
      <c r="H115" s="1366"/>
      <c r="I115" s="1368"/>
    </row>
    <row r="116" spans="1:9" ht="10.5" customHeight="1" thickBot="1">
      <c r="A116" s="35"/>
      <c r="B116" s="181"/>
      <c r="C116" s="181"/>
      <c r="D116" s="181"/>
      <c r="E116" s="1370"/>
      <c r="F116" s="181"/>
      <c r="G116" s="181"/>
      <c r="H116" s="181"/>
      <c r="I116" s="181"/>
    </row>
    <row r="117" spans="1:9" ht="38.25" customHeight="1" thickBot="1">
      <c r="A117" s="302" t="s">
        <v>1663</v>
      </c>
      <c r="B117" s="468">
        <v>2007</v>
      </c>
      <c r="C117" s="468">
        <v>2008</v>
      </c>
      <c r="D117" s="468">
        <v>2009</v>
      </c>
      <c r="E117" s="468">
        <v>2010</v>
      </c>
      <c r="F117" s="468">
        <v>2011</v>
      </c>
      <c r="G117" s="468">
        <v>2012</v>
      </c>
      <c r="H117" s="468">
        <v>2013</v>
      </c>
      <c r="I117" s="491" t="s">
        <v>714</v>
      </c>
    </row>
    <row r="118" spans="1:9" ht="15.75" customHeight="1">
      <c r="A118" s="51" t="s">
        <v>422</v>
      </c>
      <c r="B118" s="1363">
        <v>5</v>
      </c>
      <c r="C118" s="1335">
        <v>5</v>
      </c>
      <c r="D118" s="1363">
        <v>5</v>
      </c>
      <c r="E118" s="1335">
        <v>5</v>
      </c>
      <c r="F118" s="1363">
        <v>5</v>
      </c>
      <c r="G118" s="1363"/>
      <c r="H118" s="1363"/>
      <c r="I118" s="1364"/>
    </row>
    <row r="119" spans="1:9" ht="15.75" customHeight="1">
      <c r="A119" s="37" t="s">
        <v>1102</v>
      </c>
      <c r="B119" s="142"/>
      <c r="C119" s="78"/>
      <c r="D119" s="142"/>
      <c r="E119" s="70"/>
      <c r="F119" s="142"/>
      <c r="G119" s="142"/>
      <c r="H119" s="142"/>
      <c r="I119" s="1365"/>
    </row>
    <row r="120" spans="1:9" ht="15.75" customHeight="1">
      <c r="A120" s="37" t="s">
        <v>272</v>
      </c>
      <c r="B120" s="142">
        <v>5</v>
      </c>
      <c r="C120" s="78">
        <v>5</v>
      </c>
      <c r="D120" s="142">
        <v>5</v>
      </c>
      <c r="E120" s="70">
        <v>5</v>
      </c>
      <c r="F120" s="142">
        <v>5</v>
      </c>
      <c r="G120" s="142"/>
      <c r="H120" s="142"/>
      <c r="I120" s="1365"/>
    </row>
    <row r="121" spans="1:9" ht="15.75" customHeight="1" thickBot="1">
      <c r="A121" s="38" t="s">
        <v>337</v>
      </c>
      <c r="B121" s="1366"/>
      <c r="C121" s="106"/>
      <c r="D121" s="1366"/>
      <c r="E121" s="1367"/>
      <c r="F121" s="1366"/>
      <c r="G121" s="1366"/>
      <c r="H121" s="1366"/>
      <c r="I121" s="1368"/>
    </row>
    <row r="122" spans="1:9" ht="15" customHeight="1" thickBot="1">
      <c r="A122" s="13"/>
      <c r="B122" s="39"/>
      <c r="C122" s="39"/>
      <c r="D122" s="39"/>
      <c r="E122" s="39"/>
      <c r="F122" s="39"/>
      <c r="G122" s="39"/>
      <c r="H122" s="39"/>
      <c r="I122" s="18"/>
    </row>
    <row r="123" spans="1:9" ht="24.75" customHeight="1" thickBot="1">
      <c r="A123" s="150" t="s">
        <v>176</v>
      </c>
      <c r="B123" s="468">
        <v>2007</v>
      </c>
      <c r="C123" s="468">
        <v>2008</v>
      </c>
      <c r="D123" s="468">
        <v>2009</v>
      </c>
      <c r="E123" s="468">
        <v>2010</v>
      </c>
      <c r="F123" s="468">
        <v>2011</v>
      </c>
      <c r="G123" s="468">
        <v>2012</v>
      </c>
      <c r="H123" s="468">
        <v>2013</v>
      </c>
      <c r="I123" s="491" t="s">
        <v>714</v>
      </c>
    </row>
    <row r="124" spans="1:9" ht="29.25" customHeight="1">
      <c r="A124" s="43" t="s">
        <v>1173</v>
      </c>
      <c r="B124" s="87"/>
      <c r="C124" s="71"/>
      <c r="D124" s="71"/>
      <c r="E124" s="71"/>
      <c r="F124" s="71"/>
      <c r="G124" s="71"/>
      <c r="H124" s="71"/>
      <c r="I124" s="72"/>
    </row>
    <row r="125" spans="1:9" ht="25.5" customHeight="1">
      <c r="A125" s="41" t="s">
        <v>1174</v>
      </c>
      <c r="B125" s="16">
        <v>0</v>
      </c>
      <c r="C125" s="78">
        <v>0</v>
      </c>
      <c r="D125" s="16">
        <v>0</v>
      </c>
      <c r="E125" s="74">
        <v>1</v>
      </c>
      <c r="F125" s="74">
        <v>0</v>
      </c>
      <c r="G125" s="74"/>
      <c r="H125" s="74"/>
      <c r="I125" s="75"/>
    </row>
    <row r="126" spans="1:9" ht="27" customHeight="1" thickBot="1">
      <c r="A126" s="42" t="s">
        <v>1175</v>
      </c>
      <c r="B126" s="1367" t="s">
        <v>1176</v>
      </c>
      <c r="C126" s="106" t="s">
        <v>548</v>
      </c>
      <c r="D126" s="95">
        <v>630</v>
      </c>
      <c r="E126" s="100">
        <v>12838</v>
      </c>
      <c r="F126" s="95">
        <v>109</v>
      </c>
      <c r="G126" s="95"/>
      <c r="H126" s="95"/>
      <c r="I126" s="96"/>
    </row>
    <row r="127" spans="1:9" ht="39" customHeight="1">
      <c r="A127" s="43" t="s">
        <v>1177</v>
      </c>
      <c r="B127" s="83"/>
      <c r="C127" s="71"/>
      <c r="D127" s="71"/>
      <c r="E127" s="71"/>
      <c r="F127" s="71"/>
      <c r="G127" s="71"/>
      <c r="H127" s="71"/>
      <c r="I127" s="72"/>
    </row>
    <row r="128" spans="1:9" ht="17.25" customHeight="1">
      <c r="A128" s="41" t="s">
        <v>1178</v>
      </c>
      <c r="B128" s="89">
        <v>249</v>
      </c>
      <c r="C128" s="16">
        <v>394</v>
      </c>
      <c r="D128" s="74">
        <v>291</v>
      </c>
      <c r="E128" s="74">
        <v>222</v>
      </c>
      <c r="F128" s="74">
        <v>166</v>
      </c>
      <c r="G128" s="74"/>
      <c r="H128" s="74"/>
      <c r="I128" s="75"/>
    </row>
    <row r="129" spans="1:9" ht="18" customHeight="1" thickBot="1">
      <c r="A129" s="44" t="s">
        <v>1179</v>
      </c>
      <c r="B129" s="86">
        <v>33</v>
      </c>
      <c r="C129" s="88" t="s">
        <v>780</v>
      </c>
      <c r="D129" s="92">
        <v>1</v>
      </c>
      <c r="E129" s="92">
        <v>1</v>
      </c>
      <c r="F129" s="92">
        <v>3</v>
      </c>
      <c r="G129" s="92"/>
      <c r="H129" s="92"/>
      <c r="I129" s="93"/>
    </row>
    <row r="130" spans="1:9" ht="53.25" customHeight="1">
      <c r="A130" s="43" t="s">
        <v>1180</v>
      </c>
      <c r="B130" s="63"/>
      <c r="C130" s="71"/>
      <c r="D130" s="71"/>
      <c r="E130" s="71"/>
      <c r="F130" s="71"/>
      <c r="G130" s="71"/>
      <c r="H130" s="71"/>
      <c r="I130" s="72"/>
    </row>
    <row r="131" spans="1:9" ht="14.25" customHeight="1">
      <c r="A131" s="41" t="s">
        <v>1181</v>
      </c>
      <c r="B131" s="73">
        <v>2</v>
      </c>
      <c r="C131" s="70">
        <v>4</v>
      </c>
      <c r="D131" s="74">
        <v>7</v>
      </c>
      <c r="E131" s="74">
        <v>17</v>
      </c>
      <c r="F131" s="1383">
        <v>13</v>
      </c>
      <c r="G131" s="74"/>
      <c r="H131" s="74"/>
      <c r="I131" s="75"/>
    </row>
    <row r="132" spans="1:9" ht="18" customHeight="1" thickBot="1">
      <c r="A132" s="42" t="s">
        <v>1182</v>
      </c>
      <c r="B132" s="94">
        <v>75</v>
      </c>
      <c r="C132" s="1367">
        <v>97</v>
      </c>
      <c r="D132" s="95">
        <v>26</v>
      </c>
      <c r="E132" s="95">
        <v>47</v>
      </c>
      <c r="F132" s="1384">
        <v>441</v>
      </c>
      <c r="G132" s="95"/>
      <c r="H132" s="95"/>
      <c r="I132" s="96"/>
    </row>
    <row r="133" spans="1:9" ht="30" customHeight="1">
      <c r="A133" s="43" t="s">
        <v>1183</v>
      </c>
      <c r="B133" s="83"/>
      <c r="C133" s="71"/>
      <c r="D133" s="71"/>
      <c r="E133" s="71"/>
      <c r="F133" s="71"/>
      <c r="G133" s="71"/>
      <c r="H133" s="71"/>
      <c r="I133" s="72"/>
    </row>
    <row r="134" spans="1:9" ht="14.25" customHeight="1">
      <c r="A134" s="41" t="s">
        <v>1184</v>
      </c>
      <c r="B134" s="89">
        <v>29</v>
      </c>
      <c r="C134" s="74">
        <v>25</v>
      </c>
      <c r="D134" s="74">
        <v>20</v>
      </c>
      <c r="E134" s="74">
        <v>11</v>
      </c>
      <c r="F134" s="74">
        <v>19</v>
      </c>
      <c r="G134" s="74"/>
      <c r="H134" s="74"/>
      <c r="I134" s="75"/>
    </row>
    <row r="135" spans="1:9" ht="27" customHeight="1">
      <c r="A135" s="41" t="s">
        <v>1185</v>
      </c>
      <c r="B135" s="89">
        <v>5243.9</v>
      </c>
      <c r="C135" s="74">
        <v>5380.2</v>
      </c>
      <c r="D135" s="74">
        <v>5584.3</v>
      </c>
      <c r="E135" s="74">
        <v>6091.6</v>
      </c>
      <c r="F135" s="74">
        <v>6255.4</v>
      </c>
      <c r="G135" s="74"/>
      <c r="H135" s="74"/>
      <c r="I135" s="75"/>
    </row>
    <row r="136" spans="1:9" ht="17.25" customHeight="1">
      <c r="A136" s="44" t="s">
        <v>1186</v>
      </c>
      <c r="B136" s="86">
        <v>167.7</v>
      </c>
      <c r="C136" s="92">
        <v>132.5</v>
      </c>
      <c r="D136" s="92">
        <v>106</v>
      </c>
      <c r="E136" s="92">
        <v>85</v>
      </c>
      <c r="F136" s="92">
        <v>85</v>
      </c>
      <c r="G136" s="92"/>
      <c r="H136" s="92"/>
      <c r="I136" s="93"/>
    </row>
    <row r="137" spans="1:9" ht="27.75" customHeight="1" thickBot="1">
      <c r="A137" s="42" t="s">
        <v>1418</v>
      </c>
      <c r="B137" s="82" t="s">
        <v>1421</v>
      </c>
      <c r="C137" s="95" t="s">
        <v>1422</v>
      </c>
      <c r="D137" s="95" t="s">
        <v>1423</v>
      </c>
      <c r="E137" s="95" t="s">
        <v>1419</v>
      </c>
      <c r="F137" s="95" t="s">
        <v>1420</v>
      </c>
      <c r="G137" s="95"/>
      <c r="H137" s="95"/>
      <c r="I137" s="96"/>
    </row>
    <row r="138" spans="1:9" ht="65.25" customHeight="1">
      <c r="A138" s="1385" t="s">
        <v>1187</v>
      </c>
      <c r="B138" s="101"/>
      <c r="C138" s="98"/>
      <c r="D138" s="98"/>
      <c r="E138" s="98"/>
      <c r="F138" s="98"/>
      <c r="G138" s="98"/>
      <c r="H138" s="98"/>
      <c r="I138" s="99"/>
    </row>
    <row r="139" spans="1:9" s="31" customFormat="1" ht="27" customHeight="1">
      <c r="A139" s="182" t="s">
        <v>1188</v>
      </c>
      <c r="B139" s="89">
        <v>1513</v>
      </c>
      <c r="C139" s="16">
        <v>4152</v>
      </c>
      <c r="D139" s="74">
        <v>6596</v>
      </c>
      <c r="E139" s="74">
        <v>25654</v>
      </c>
      <c r="F139" s="74">
        <v>76003</v>
      </c>
      <c r="G139" s="74"/>
      <c r="H139" s="74"/>
      <c r="I139" s="1512"/>
    </row>
    <row r="140" spans="1:9" s="31" customFormat="1" ht="30" customHeight="1" thickBot="1">
      <c r="A140" s="183" t="s">
        <v>1189</v>
      </c>
      <c r="B140" s="95">
        <v>95.8</v>
      </c>
      <c r="C140" s="95">
        <v>95.6</v>
      </c>
      <c r="D140" s="95">
        <v>87.6</v>
      </c>
      <c r="E140" s="95">
        <v>88.9</v>
      </c>
      <c r="F140" s="95">
        <v>91.8</v>
      </c>
      <c r="G140" s="95"/>
      <c r="H140" s="95"/>
      <c r="I140" s="96"/>
    </row>
    <row r="141" spans="1:7" s="31" customFormat="1" ht="12.75" customHeight="1" thickBot="1">
      <c r="A141" s="52"/>
      <c r="B141" s="30"/>
      <c r="C141" s="30"/>
      <c r="D141" s="30"/>
      <c r="E141" s="30"/>
      <c r="F141" s="30"/>
      <c r="G141" s="30"/>
    </row>
    <row r="142" spans="1:9" ht="27.75" customHeight="1" thickBot="1">
      <c r="A142" s="53" t="s">
        <v>1190</v>
      </c>
      <c r="B142" s="468">
        <v>2007</v>
      </c>
      <c r="C142" s="468">
        <v>2008</v>
      </c>
      <c r="D142" s="468">
        <v>2009</v>
      </c>
      <c r="E142" s="468">
        <v>2010</v>
      </c>
      <c r="F142" s="468">
        <v>2011</v>
      </c>
      <c r="G142" s="468">
        <v>2012</v>
      </c>
      <c r="H142" s="468">
        <v>2013</v>
      </c>
      <c r="I142" s="469" t="s">
        <v>714</v>
      </c>
    </row>
    <row r="143" spans="1:9" ht="15.75" customHeight="1">
      <c r="A143" s="51" t="s">
        <v>422</v>
      </c>
      <c r="B143" s="1363">
        <v>8</v>
      </c>
      <c r="C143" s="1363">
        <v>9</v>
      </c>
      <c r="D143" s="1363">
        <v>9</v>
      </c>
      <c r="E143" s="1363">
        <v>9</v>
      </c>
      <c r="F143" s="1363">
        <v>9</v>
      </c>
      <c r="G143" s="1363"/>
      <c r="H143" s="1363"/>
      <c r="I143" s="1364"/>
    </row>
    <row r="144" spans="1:9" ht="15.75" customHeight="1">
      <c r="A144" s="37" t="s">
        <v>1102</v>
      </c>
      <c r="B144" s="142">
        <v>0</v>
      </c>
      <c r="C144" s="390">
        <v>0</v>
      </c>
      <c r="D144" s="142">
        <v>0</v>
      </c>
      <c r="E144" s="142">
        <v>0</v>
      </c>
      <c r="F144" s="142">
        <v>0</v>
      </c>
      <c r="G144" s="142"/>
      <c r="H144" s="142"/>
      <c r="I144" s="1365"/>
    </row>
    <row r="145" spans="1:9" ht="15.75" customHeight="1">
      <c r="A145" s="37" t="s">
        <v>272</v>
      </c>
      <c r="B145" s="142">
        <v>5</v>
      </c>
      <c r="C145" s="390">
        <v>8</v>
      </c>
      <c r="D145" s="142">
        <v>7</v>
      </c>
      <c r="E145" s="142">
        <v>7</v>
      </c>
      <c r="F145" s="142">
        <v>5</v>
      </c>
      <c r="G145" s="142"/>
      <c r="H145" s="142"/>
      <c r="I145" s="1365"/>
    </row>
    <row r="146" spans="1:9" ht="15.75" customHeight="1" thickBot="1">
      <c r="A146" s="38" t="s">
        <v>337</v>
      </c>
      <c r="B146" s="1366">
        <v>3</v>
      </c>
      <c r="C146" s="392">
        <v>1</v>
      </c>
      <c r="D146" s="1366">
        <v>2</v>
      </c>
      <c r="E146" s="1366">
        <v>2</v>
      </c>
      <c r="F146" s="1366">
        <v>4</v>
      </c>
      <c r="G146" s="1366"/>
      <c r="H146" s="1366"/>
      <c r="I146" s="1368"/>
    </row>
    <row r="147" spans="1:9" ht="16.5" customHeight="1" thickBot="1">
      <c r="A147" s="35"/>
      <c r="B147" s="30"/>
      <c r="C147" s="30"/>
      <c r="D147" s="30"/>
      <c r="E147" s="30"/>
      <c r="F147" s="30"/>
      <c r="G147" s="30"/>
      <c r="H147" s="31"/>
      <c r="I147" s="31"/>
    </row>
    <row r="148" spans="1:9" ht="24.75" customHeight="1" thickBot="1">
      <c r="A148" s="150" t="s">
        <v>176</v>
      </c>
      <c r="B148" s="468">
        <v>2007</v>
      </c>
      <c r="C148" s="468">
        <v>2008</v>
      </c>
      <c r="D148" s="468">
        <v>2009</v>
      </c>
      <c r="E148" s="468">
        <v>2010</v>
      </c>
      <c r="F148" s="468">
        <v>2011</v>
      </c>
      <c r="G148" s="468">
        <v>2012</v>
      </c>
      <c r="H148" s="468">
        <v>2013</v>
      </c>
      <c r="I148" s="491" t="s">
        <v>714</v>
      </c>
    </row>
    <row r="149" spans="1:9" ht="54.75" customHeight="1">
      <c r="A149" s="1386" t="s">
        <v>1191</v>
      </c>
      <c r="B149" s="1350"/>
      <c r="C149" s="1387"/>
      <c r="D149" s="1387"/>
      <c r="E149" s="1387"/>
      <c r="F149" s="1387"/>
      <c r="G149" s="1335"/>
      <c r="H149" s="1335"/>
      <c r="I149" s="64"/>
    </row>
    <row r="150" spans="1:9" ht="51" customHeight="1">
      <c r="A150" s="1388" t="s">
        <v>1192</v>
      </c>
      <c r="B150" s="1373"/>
      <c r="C150" s="1389">
        <v>0</v>
      </c>
      <c r="D150" s="1389">
        <v>0</v>
      </c>
      <c r="E150" s="1389">
        <v>0</v>
      </c>
      <c r="F150" s="1389">
        <v>0</v>
      </c>
      <c r="G150" s="70"/>
      <c r="H150" s="70"/>
      <c r="I150" s="104"/>
    </row>
    <row r="151" spans="1:9" ht="25.5" customHeight="1" thickBot="1">
      <c r="A151" s="1390" t="s">
        <v>1193</v>
      </c>
      <c r="B151" s="1353"/>
      <c r="C151" s="1391">
        <v>0</v>
      </c>
      <c r="D151" s="1392">
        <v>0</v>
      </c>
      <c r="E151" s="1392">
        <v>0</v>
      </c>
      <c r="F151" s="1392">
        <v>0</v>
      </c>
      <c r="G151" s="1367"/>
      <c r="H151" s="1367"/>
      <c r="I151" s="105"/>
    </row>
    <row r="152" spans="1:9" ht="30" customHeight="1">
      <c r="A152" s="190" t="s">
        <v>1194</v>
      </c>
      <c r="B152" s="374"/>
      <c r="C152" s="374"/>
      <c r="D152" s="1393"/>
      <c r="E152" s="1393"/>
      <c r="F152" s="1394"/>
      <c r="G152" s="374"/>
      <c r="H152" s="1394"/>
      <c r="I152" s="373"/>
    </row>
    <row r="153" spans="1:9" ht="26.25" customHeight="1">
      <c r="A153" s="1395" t="s">
        <v>1195</v>
      </c>
      <c r="B153" s="1396"/>
      <c r="C153" s="1396">
        <v>60</v>
      </c>
      <c r="D153" s="184">
        <v>70</v>
      </c>
      <c r="E153" s="1396">
        <v>52</v>
      </c>
      <c r="F153" s="1396">
        <v>107</v>
      </c>
      <c r="G153" s="1396"/>
      <c r="H153" s="1396"/>
      <c r="I153" s="1397"/>
    </row>
    <row r="154" spans="1:9" ht="28.5" customHeight="1" thickBot="1">
      <c r="A154" s="385" t="s">
        <v>1196</v>
      </c>
      <c r="B154" s="234"/>
      <c r="C154" s="234">
        <v>12</v>
      </c>
      <c r="D154" s="234">
        <v>12</v>
      </c>
      <c r="E154" s="234">
        <v>12</v>
      </c>
      <c r="F154" s="234">
        <v>12</v>
      </c>
      <c r="G154" s="234"/>
      <c r="H154" s="234"/>
      <c r="I154" s="1344"/>
    </row>
    <row r="155" spans="1:9" ht="38.25" customHeight="1">
      <c r="A155" s="43" t="s">
        <v>1197</v>
      </c>
      <c r="B155" s="67"/>
      <c r="C155" s="1335"/>
      <c r="D155" s="1335"/>
      <c r="E155" s="1335"/>
      <c r="F155" s="1335"/>
      <c r="G155" s="1335"/>
      <c r="H155" s="1335"/>
      <c r="I155" s="64"/>
    </row>
    <row r="156" spans="1:9" ht="38.25" customHeight="1">
      <c r="A156" s="41" t="s">
        <v>1198</v>
      </c>
      <c r="B156" s="68">
        <v>343</v>
      </c>
      <c r="C156" s="70">
        <v>366</v>
      </c>
      <c r="D156" s="70">
        <v>359</v>
      </c>
      <c r="E156" s="70">
        <v>371</v>
      </c>
      <c r="F156" s="70">
        <v>300</v>
      </c>
      <c r="G156" s="70"/>
      <c r="H156" s="70"/>
      <c r="I156" s="104"/>
    </row>
    <row r="157" spans="1:9" ht="15" customHeight="1" thickBot="1">
      <c r="A157" s="42" t="s">
        <v>1199</v>
      </c>
      <c r="B157" s="106">
        <v>35</v>
      </c>
      <c r="C157" s="1367">
        <v>40</v>
      </c>
      <c r="D157" s="1367">
        <v>40</v>
      </c>
      <c r="E157" s="1367">
        <v>40</v>
      </c>
      <c r="F157" s="1367">
        <v>48.5</v>
      </c>
      <c r="G157" s="1367"/>
      <c r="H157" s="1367"/>
      <c r="I157" s="105"/>
    </row>
    <row r="158" spans="1:9" ht="65.25" customHeight="1">
      <c r="A158" s="43" t="s">
        <v>1200</v>
      </c>
      <c r="B158" s="77"/>
      <c r="C158" s="1335"/>
      <c r="D158" s="1335"/>
      <c r="E158" s="1335"/>
      <c r="F158" s="1335"/>
      <c r="G158" s="1335"/>
      <c r="H158" s="1335"/>
      <c r="I158" s="64"/>
    </row>
    <row r="159" spans="1:9" ht="27" customHeight="1">
      <c r="A159" s="41" t="s">
        <v>1201</v>
      </c>
      <c r="B159" s="78">
        <v>0</v>
      </c>
      <c r="C159" s="78">
        <v>0</v>
      </c>
      <c r="D159" s="78">
        <v>0</v>
      </c>
      <c r="E159" s="78">
        <v>0</v>
      </c>
      <c r="F159" s="78">
        <v>0</v>
      </c>
      <c r="G159" s="78"/>
      <c r="H159" s="78"/>
      <c r="I159" s="1398"/>
    </row>
    <row r="160" spans="1:9" ht="25.5" customHeight="1" thickBot="1">
      <c r="A160" s="42" t="s">
        <v>1202</v>
      </c>
      <c r="B160" s="106">
        <v>0</v>
      </c>
      <c r="C160" s="106">
        <v>8711</v>
      </c>
      <c r="D160" s="106">
        <v>5587</v>
      </c>
      <c r="E160" s="106">
        <v>8388</v>
      </c>
      <c r="F160" s="106">
        <v>7128</v>
      </c>
      <c r="G160" s="106"/>
      <c r="H160" s="106"/>
      <c r="I160" s="1399"/>
    </row>
    <row r="161" spans="1:9" ht="43.5" customHeight="1">
      <c r="A161" s="43" t="s">
        <v>1203</v>
      </c>
      <c r="B161" s="67"/>
      <c r="C161" s="77"/>
      <c r="D161" s="77"/>
      <c r="E161" s="77"/>
      <c r="F161" s="77"/>
      <c r="G161" s="77"/>
      <c r="H161" s="77"/>
      <c r="I161" s="1400"/>
    </row>
    <row r="162" spans="1:9" ht="27.75" customHeight="1">
      <c r="A162" s="41" t="s">
        <v>1204</v>
      </c>
      <c r="B162" s="68">
        <v>3759</v>
      </c>
      <c r="C162" s="78">
        <v>6668</v>
      </c>
      <c r="D162" s="78">
        <v>8080</v>
      </c>
      <c r="E162" s="78">
        <v>8624</v>
      </c>
      <c r="F162" s="78">
        <v>10907</v>
      </c>
      <c r="G162" s="78"/>
      <c r="H162" s="78"/>
      <c r="I162" s="1398"/>
    </row>
    <row r="163" spans="1:9" ht="18" customHeight="1" thickBot="1">
      <c r="A163" s="42" t="s">
        <v>1205</v>
      </c>
      <c r="B163" s="69">
        <v>473</v>
      </c>
      <c r="C163" s="106">
        <v>468</v>
      </c>
      <c r="D163" s="106">
        <v>206</v>
      </c>
      <c r="E163" s="106">
        <v>62</v>
      </c>
      <c r="F163" s="106">
        <v>68</v>
      </c>
      <c r="G163" s="106"/>
      <c r="H163" s="106"/>
      <c r="I163" s="1399"/>
    </row>
    <row r="164" spans="1:9" ht="53.25" customHeight="1">
      <c r="A164" s="1386" t="s">
        <v>1664</v>
      </c>
      <c r="B164" s="1350"/>
      <c r="C164" s="1387"/>
      <c r="D164" s="1387"/>
      <c r="E164" s="1387"/>
      <c r="F164" s="1387"/>
      <c r="G164" s="77"/>
      <c r="H164" s="77"/>
      <c r="I164" s="1400"/>
    </row>
    <row r="165" spans="1:9" ht="27.75" customHeight="1">
      <c r="A165" s="1388" t="s">
        <v>1206</v>
      </c>
      <c r="B165" s="1373"/>
      <c r="C165" s="1389"/>
      <c r="D165" s="1389" t="s">
        <v>484</v>
      </c>
      <c r="E165" s="1389" t="s">
        <v>484</v>
      </c>
      <c r="F165" s="1389" t="s">
        <v>484</v>
      </c>
      <c r="G165" s="78"/>
      <c r="H165" s="78"/>
      <c r="I165" s="1398"/>
    </row>
    <row r="166" spans="1:9" ht="18" customHeight="1" thickBot="1">
      <c r="A166" s="1390" t="s">
        <v>1665</v>
      </c>
      <c r="B166" s="1353"/>
      <c r="C166" s="1392"/>
      <c r="D166" s="1392" t="s">
        <v>484</v>
      </c>
      <c r="E166" s="1392" t="s">
        <v>484</v>
      </c>
      <c r="F166" s="1392" t="s">
        <v>484</v>
      </c>
      <c r="G166" s="106"/>
      <c r="H166" s="106"/>
      <c r="I166" s="1399"/>
    </row>
    <row r="167" spans="1:9" ht="53.25" customHeight="1">
      <c r="A167" s="1386" t="s">
        <v>1207</v>
      </c>
      <c r="B167" s="1350"/>
      <c r="C167" s="1387"/>
      <c r="D167" s="1387"/>
      <c r="E167" s="1387"/>
      <c r="F167" s="1387"/>
      <c r="G167" s="77"/>
      <c r="H167" s="77"/>
      <c r="I167" s="1400"/>
    </row>
    <row r="168" spans="1:9" ht="27.75" customHeight="1">
      <c r="A168" s="1388" t="s">
        <v>1208</v>
      </c>
      <c r="B168" s="1373"/>
      <c r="C168" s="1389"/>
      <c r="D168" s="1389" t="s">
        <v>484</v>
      </c>
      <c r="E168" s="1389" t="s">
        <v>484</v>
      </c>
      <c r="F168" s="1389" t="s">
        <v>484</v>
      </c>
      <c r="G168" s="78"/>
      <c r="H168" s="78"/>
      <c r="I168" s="1398"/>
    </row>
    <row r="169" spans="1:9" ht="18" customHeight="1" thickBot="1">
      <c r="A169" s="1390" t="s">
        <v>1665</v>
      </c>
      <c r="B169" s="1353"/>
      <c r="C169" s="1392"/>
      <c r="D169" s="1392" t="s">
        <v>484</v>
      </c>
      <c r="E169" s="1392" t="s">
        <v>484</v>
      </c>
      <c r="F169" s="1392" t="s">
        <v>484</v>
      </c>
      <c r="G169" s="106"/>
      <c r="H169" s="106"/>
      <c r="I169" s="1399"/>
    </row>
    <row r="170" spans="1:9" ht="31.5" customHeight="1">
      <c r="A170" s="43" t="s">
        <v>1209</v>
      </c>
      <c r="B170" s="67"/>
      <c r="C170" s="1335"/>
      <c r="D170" s="1335"/>
      <c r="E170" s="1335"/>
      <c r="F170" s="1335"/>
      <c r="G170" s="1335"/>
      <c r="H170" s="1335"/>
      <c r="I170" s="64"/>
    </row>
    <row r="171" spans="1:9" ht="40.5" customHeight="1">
      <c r="A171" s="41" t="s">
        <v>1210</v>
      </c>
      <c r="B171" s="68">
        <v>172</v>
      </c>
      <c r="C171" s="70">
        <v>267</v>
      </c>
      <c r="D171" s="70">
        <v>526</v>
      </c>
      <c r="E171" s="70">
        <v>288</v>
      </c>
      <c r="F171" s="70">
        <v>227</v>
      </c>
      <c r="G171" s="70"/>
      <c r="H171" s="70"/>
      <c r="I171" s="104"/>
    </row>
    <row r="172" spans="1:9" ht="42" customHeight="1" thickBot="1">
      <c r="A172" s="42" t="s">
        <v>1211</v>
      </c>
      <c r="B172" s="69">
        <v>62.7</v>
      </c>
      <c r="C172" s="1367">
        <v>82.3</v>
      </c>
      <c r="D172" s="1367">
        <v>76.5</v>
      </c>
      <c r="E172" s="1367">
        <v>0.7</v>
      </c>
      <c r="F172" s="1367">
        <v>0.7</v>
      </c>
      <c r="G172" s="1367"/>
      <c r="H172" s="1367"/>
      <c r="I172" s="105"/>
    </row>
    <row r="173" spans="1:9" ht="54" customHeight="1">
      <c r="A173" s="43" t="s">
        <v>1212</v>
      </c>
      <c r="B173" s="67"/>
      <c r="C173" s="1335"/>
      <c r="D173" s="1335"/>
      <c r="E173" s="1335"/>
      <c r="F173" s="1335"/>
      <c r="G173" s="1335"/>
      <c r="H173" s="1335"/>
      <c r="I173" s="64"/>
    </row>
    <row r="174" spans="1:9" ht="27" customHeight="1" thickBot="1">
      <c r="A174" s="42" t="s">
        <v>1213</v>
      </c>
      <c r="B174" s="69">
        <v>807</v>
      </c>
      <c r="C174" s="1367">
        <v>481</v>
      </c>
      <c r="D174" s="1367">
        <v>682</v>
      </c>
      <c r="E174" s="1367">
        <v>812</v>
      </c>
      <c r="F174" s="1455">
        <v>1062</v>
      </c>
      <c r="G174" s="1367"/>
      <c r="H174" s="1367"/>
      <c r="I174" s="105"/>
    </row>
    <row r="175" spans="1:9" ht="56.25" customHeight="1">
      <c r="A175" s="43" t="s">
        <v>1214</v>
      </c>
      <c r="B175" s="67"/>
      <c r="C175" s="1335"/>
      <c r="D175" s="1335"/>
      <c r="E175" s="1335"/>
      <c r="F175" s="1335"/>
      <c r="G175" s="1335"/>
      <c r="H175" s="1335"/>
      <c r="I175" s="64"/>
    </row>
    <row r="176" spans="1:9" ht="42" customHeight="1">
      <c r="A176" s="386" t="s">
        <v>1215</v>
      </c>
      <c r="B176" s="68">
        <v>4</v>
      </c>
      <c r="C176" s="70">
        <v>4</v>
      </c>
      <c r="D176" s="70">
        <v>0</v>
      </c>
      <c r="E176" s="70">
        <v>2</v>
      </c>
      <c r="F176" s="70">
        <v>1</v>
      </c>
      <c r="G176" s="70"/>
      <c r="H176" s="70"/>
      <c r="I176" s="104"/>
    </row>
    <row r="177" spans="1:9" ht="25.5">
      <c r="A177" s="386" t="s">
        <v>1216</v>
      </c>
      <c r="B177" s="70">
        <v>1</v>
      </c>
      <c r="C177" s="70">
        <v>1</v>
      </c>
      <c r="D177" s="70">
        <v>1</v>
      </c>
      <c r="E177" s="70">
        <v>3</v>
      </c>
      <c r="F177" s="70">
        <v>2</v>
      </c>
      <c r="G177" s="70"/>
      <c r="H177" s="70"/>
      <c r="I177" s="104"/>
    </row>
    <row r="178" spans="1:9" ht="18" customHeight="1" thickBot="1">
      <c r="A178" s="1401" t="s">
        <v>1217</v>
      </c>
      <c r="B178" s="1372">
        <v>1</v>
      </c>
      <c r="C178" s="80">
        <v>0</v>
      </c>
      <c r="D178" s="1372">
        <v>0</v>
      </c>
      <c r="E178" s="1372">
        <v>0</v>
      </c>
      <c r="F178" s="1372">
        <v>1</v>
      </c>
      <c r="G178" s="1372"/>
      <c r="H178" s="1372"/>
      <c r="I178" s="65"/>
    </row>
    <row r="179" spans="1:9" ht="28.5" customHeight="1">
      <c r="A179" s="1141" t="s">
        <v>1218</v>
      </c>
      <c r="B179" s="1387"/>
      <c r="C179" s="1387"/>
      <c r="D179" s="1387"/>
      <c r="E179" s="1387"/>
      <c r="F179" s="1387"/>
      <c r="G179" s="1335"/>
      <c r="H179" s="1335"/>
      <c r="I179" s="64"/>
    </row>
    <row r="180" spans="1:9" ht="15.75" customHeight="1">
      <c r="A180" s="1142" t="s">
        <v>1219</v>
      </c>
      <c r="B180" s="1389">
        <v>0</v>
      </c>
      <c r="C180" s="1389">
        <v>1</v>
      </c>
      <c r="D180" s="1389">
        <v>0</v>
      </c>
      <c r="E180" s="1389">
        <v>0</v>
      </c>
      <c r="F180" s="1389">
        <v>0</v>
      </c>
      <c r="G180" s="70"/>
      <c r="H180" s="70"/>
      <c r="I180" s="104"/>
    </row>
    <row r="181" spans="1:9" ht="19.5" customHeight="1" thickBot="1">
      <c r="A181" s="1144" t="s">
        <v>1220</v>
      </c>
      <c r="B181" s="1392">
        <v>0</v>
      </c>
      <c r="C181" s="1392">
        <v>0</v>
      </c>
      <c r="D181" s="1392">
        <v>0</v>
      </c>
      <c r="E181" s="1392">
        <v>0</v>
      </c>
      <c r="F181" s="1392">
        <v>0</v>
      </c>
      <c r="G181" s="1367"/>
      <c r="H181" s="1367"/>
      <c r="I181" s="105"/>
    </row>
    <row r="182" spans="1:9" ht="13.5" thickBot="1">
      <c r="A182" s="2061"/>
      <c r="B182" s="2061"/>
      <c r="C182" s="2061"/>
      <c r="D182" s="2061"/>
      <c r="E182" s="2061"/>
      <c r="F182" s="2061"/>
      <c r="G182" s="2061"/>
      <c r="H182" s="2061"/>
      <c r="I182" s="2061"/>
    </row>
    <row r="183" spans="1:9" ht="39" thickBot="1">
      <c r="A183" s="284" t="s">
        <v>1666</v>
      </c>
      <c r="B183" s="440">
        <v>2007</v>
      </c>
      <c r="C183" s="440">
        <v>2008</v>
      </c>
      <c r="D183" s="440">
        <v>2009</v>
      </c>
      <c r="E183" s="440">
        <v>2010</v>
      </c>
      <c r="F183" s="440">
        <v>2011</v>
      </c>
      <c r="G183" s="440">
        <v>2012</v>
      </c>
      <c r="H183" s="440">
        <v>2013</v>
      </c>
      <c r="I183" s="263" t="s">
        <v>714</v>
      </c>
    </row>
    <row r="184" spans="1:9" ht="15.75" customHeight="1">
      <c r="A184" s="51" t="s">
        <v>422</v>
      </c>
      <c r="B184" s="1363">
        <v>5</v>
      </c>
      <c r="C184" s="77">
        <v>6</v>
      </c>
      <c r="D184" s="1363">
        <v>6</v>
      </c>
      <c r="E184" s="1335">
        <v>6</v>
      </c>
      <c r="F184" s="1363">
        <v>6</v>
      </c>
      <c r="G184" s="1363"/>
      <c r="H184" s="1363"/>
      <c r="I184" s="1364"/>
    </row>
    <row r="185" spans="1:9" ht="15.75" customHeight="1">
      <c r="A185" s="37" t="s">
        <v>1102</v>
      </c>
      <c r="B185" s="142"/>
      <c r="C185" s="78"/>
      <c r="D185" s="142"/>
      <c r="E185" s="70"/>
      <c r="F185" s="142"/>
      <c r="G185" s="142"/>
      <c r="H185" s="142"/>
      <c r="I185" s="1365"/>
    </row>
    <row r="186" spans="1:9" ht="15.75" customHeight="1">
      <c r="A186" s="37" t="s">
        <v>272</v>
      </c>
      <c r="B186" s="70">
        <v>4</v>
      </c>
      <c r="C186" s="78">
        <v>5</v>
      </c>
      <c r="D186" s="70">
        <v>5</v>
      </c>
      <c r="E186" s="70">
        <v>6</v>
      </c>
      <c r="F186" s="70">
        <v>5</v>
      </c>
      <c r="G186" s="142"/>
      <c r="H186" s="142"/>
      <c r="I186" s="1365"/>
    </row>
    <row r="187" spans="1:9" ht="15.75" customHeight="1" thickBot="1">
      <c r="A187" s="38" t="s">
        <v>337</v>
      </c>
      <c r="B187" s="1366">
        <v>1</v>
      </c>
      <c r="C187" s="106">
        <v>1</v>
      </c>
      <c r="D187" s="1366">
        <v>1</v>
      </c>
      <c r="E187" s="1367"/>
      <c r="F187" s="1366">
        <v>1</v>
      </c>
      <c r="G187" s="1366"/>
      <c r="H187" s="1366"/>
      <c r="I187" s="1368"/>
    </row>
    <row r="188" spans="1:9" ht="12.75" customHeight="1" thickBot="1">
      <c r="A188" s="35"/>
      <c r="B188" s="30"/>
      <c r="C188" s="30"/>
      <c r="D188" s="30"/>
      <c r="E188" s="30"/>
      <c r="F188" s="30"/>
      <c r="G188" s="30"/>
      <c r="H188" s="31"/>
      <c r="I188" s="31"/>
    </row>
    <row r="189" spans="1:9" ht="24.75" customHeight="1" thickBot="1">
      <c r="A189" s="150" t="s">
        <v>176</v>
      </c>
      <c r="B189" s="468">
        <v>2007</v>
      </c>
      <c r="C189" s="468">
        <v>2008</v>
      </c>
      <c r="D189" s="468">
        <v>2009</v>
      </c>
      <c r="E189" s="468">
        <v>2010</v>
      </c>
      <c r="F189" s="468">
        <v>2011</v>
      </c>
      <c r="G189" s="468">
        <v>2012</v>
      </c>
      <c r="H189" s="468">
        <v>2013</v>
      </c>
      <c r="I189" s="491" t="s">
        <v>714</v>
      </c>
    </row>
    <row r="190" spans="1:9" ht="54" customHeight="1">
      <c r="A190" s="43" t="s">
        <v>1221</v>
      </c>
      <c r="B190" s="67"/>
      <c r="C190" s="77"/>
      <c r="D190" s="77"/>
      <c r="E190" s="1335"/>
      <c r="F190" s="2062" t="s">
        <v>1222</v>
      </c>
      <c r="G190" s="1335"/>
      <c r="H190" s="1335"/>
      <c r="I190" s="64"/>
    </row>
    <row r="191" spans="1:9" ht="30" customHeight="1" thickBot="1">
      <c r="A191" s="42" t="s">
        <v>1223</v>
      </c>
      <c r="B191" s="69"/>
      <c r="C191" s="106">
        <v>0</v>
      </c>
      <c r="D191" s="106">
        <v>0</v>
      </c>
      <c r="E191" s="1367">
        <v>0</v>
      </c>
      <c r="F191" s="2063"/>
      <c r="G191" s="1367"/>
      <c r="H191" s="1367"/>
      <c r="I191" s="105"/>
    </row>
    <row r="192" spans="1:9" ht="53.25" customHeight="1">
      <c r="A192" s="43" t="s">
        <v>1224</v>
      </c>
      <c r="B192" s="67"/>
      <c r="C192" s="1335"/>
      <c r="D192" s="1335"/>
      <c r="E192" s="1335"/>
      <c r="F192" s="1335"/>
      <c r="G192" s="1335"/>
      <c r="H192" s="1335"/>
      <c r="I192" s="64"/>
    </row>
    <row r="193" spans="1:9" ht="27.75" customHeight="1">
      <c r="A193" s="41" t="s">
        <v>1225</v>
      </c>
      <c r="B193" s="68">
        <v>31</v>
      </c>
      <c r="C193" s="70">
        <v>45</v>
      </c>
      <c r="D193" s="70">
        <v>40</v>
      </c>
      <c r="E193" s="70">
        <v>40</v>
      </c>
      <c r="F193" s="70">
        <v>55</v>
      </c>
      <c r="G193" s="70"/>
      <c r="H193" s="70"/>
      <c r="I193" s="104"/>
    </row>
    <row r="194" spans="1:9" ht="27.75" customHeight="1" thickBot="1">
      <c r="A194" s="42" t="s">
        <v>1226</v>
      </c>
      <c r="B194" s="69">
        <v>5.6</v>
      </c>
      <c r="C194" s="1367">
        <v>7.4</v>
      </c>
      <c r="D194" s="1367">
        <v>6.8</v>
      </c>
      <c r="E194" s="1367">
        <v>4.1</v>
      </c>
      <c r="F194" s="1367">
        <v>8</v>
      </c>
      <c r="G194" s="1367"/>
      <c r="H194" s="1367"/>
      <c r="I194" s="105"/>
    </row>
    <row r="195" spans="1:9" ht="42" customHeight="1">
      <c r="A195" s="389" t="s">
        <v>1227</v>
      </c>
      <c r="B195" s="67"/>
      <c r="C195" s="67"/>
      <c r="D195" s="67"/>
      <c r="E195" s="374"/>
      <c r="F195" s="2062" t="s">
        <v>1222</v>
      </c>
      <c r="G195" s="374"/>
      <c r="H195" s="374"/>
      <c r="I195" s="373"/>
    </row>
    <row r="196" spans="1:9" ht="27.75" customHeight="1" thickBot="1">
      <c r="A196" s="386" t="s">
        <v>1228</v>
      </c>
      <c r="B196" s="68">
        <v>0</v>
      </c>
      <c r="C196" s="68">
        <v>0</v>
      </c>
      <c r="D196" s="68">
        <v>0</v>
      </c>
      <c r="E196" s="372">
        <v>0</v>
      </c>
      <c r="F196" s="2063"/>
      <c r="G196" s="372"/>
      <c r="H196" s="372"/>
      <c r="I196" s="371"/>
    </row>
    <row r="197" spans="1:9" ht="51.75" customHeight="1">
      <c r="A197" s="43" t="s">
        <v>1229</v>
      </c>
      <c r="B197" s="1374"/>
      <c r="C197" s="1335"/>
      <c r="D197" s="1335"/>
      <c r="E197" s="1335"/>
      <c r="F197" s="1335"/>
      <c r="G197" s="1335"/>
      <c r="H197" s="1335"/>
      <c r="I197" s="64"/>
    </row>
    <row r="198" spans="1:9" ht="26.25" customHeight="1">
      <c r="A198" s="41" t="s">
        <v>1230</v>
      </c>
      <c r="B198" s="68">
        <v>70</v>
      </c>
      <c r="C198" s="70">
        <v>123</v>
      </c>
      <c r="D198" s="70">
        <v>103</v>
      </c>
      <c r="E198" s="70">
        <v>80</v>
      </c>
      <c r="F198" s="70">
        <v>132</v>
      </c>
      <c r="G198" s="70"/>
      <c r="H198" s="70"/>
      <c r="I198" s="104"/>
    </row>
    <row r="199" spans="1:9" ht="26.25" customHeight="1" thickBot="1">
      <c r="A199" s="42" t="s">
        <v>1231</v>
      </c>
      <c r="B199" s="69">
        <v>2.6</v>
      </c>
      <c r="C199" s="1367">
        <v>9.4</v>
      </c>
      <c r="D199" s="1367">
        <v>8.9</v>
      </c>
      <c r="E199" s="1367">
        <v>11.9</v>
      </c>
      <c r="F199" s="1367">
        <v>16</v>
      </c>
      <c r="G199" s="1367"/>
      <c r="H199" s="1367"/>
      <c r="I199" s="105"/>
    </row>
    <row r="200" spans="1:9" ht="54.75" customHeight="1">
      <c r="A200" s="1386" t="s">
        <v>1232</v>
      </c>
      <c r="B200" s="1558"/>
      <c r="C200" s="1387"/>
      <c r="D200" s="1387"/>
      <c r="E200" s="1387"/>
      <c r="F200" s="1387"/>
      <c r="G200" s="1335"/>
      <c r="H200" s="1335"/>
      <c r="I200" s="64"/>
    </row>
    <row r="201" spans="1:9" ht="26.25" customHeight="1">
      <c r="A201" s="1388" t="s">
        <v>1233</v>
      </c>
      <c r="B201" s="1373">
        <v>23</v>
      </c>
      <c r="C201" s="1389">
        <v>0</v>
      </c>
      <c r="D201" s="1389">
        <v>0</v>
      </c>
      <c r="E201" s="1389">
        <v>0</v>
      </c>
      <c r="F201" s="1389">
        <v>0</v>
      </c>
      <c r="G201" s="70"/>
      <c r="H201" s="70"/>
      <c r="I201" s="104"/>
    </row>
    <row r="202" spans="1:9" ht="26.25" customHeight="1" thickBot="1">
      <c r="A202" s="1390" t="s">
        <v>1234</v>
      </c>
      <c r="B202" s="1353">
        <v>0.3</v>
      </c>
      <c r="C202" s="1392">
        <v>0</v>
      </c>
      <c r="D202" s="1392">
        <v>0</v>
      </c>
      <c r="E202" s="1392">
        <v>0</v>
      </c>
      <c r="F202" s="1392">
        <v>0</v>
      </c>
      <c r="G202" s="1367"/>
      <c r="H202" s="1367"/>
      <c r="I202" s="105"/>
    </row>
    <row r="203" spans="1:9" ht="39.75" customHeight="1">
      <c r="A203" s="43" t="s">
        <v>1235</v>
      </c>
      <c r="B203" s="1374"/>
      <c r="C203" s="1335"/>
      <c r="D203" s="1335"/>
      <c r="E203" s="1335"/>
      <c r="F203" s="1335"/>
      <c r="G203" s="1335"/>
      <c r="H203" s="1335"/>
      <c r="I203" s="64"/>
    </row>
    <row r="204" spans="1:9" ht="26.25" customHeight="1">
      <c r="A204" s="41" t="s">
        <v>1236</v>
      </c>
      <c r="B204" s="68">
        <v>157</v>
      </c>
      <c r="C204" s="70">
        <v>197</v>
      </c>
      <c r="D204" s="70">
        <v>206</v>
      </c>
      <c r="E204" s="70">
        <v>271</v>
      </c>
      <c r="F204" s="70">
        <v>333</v>
      </c>
      <c r="G204" s="70"/>
      <c r="H204" s="70"/>
      <c r="I204" s="104"/>
    </row>
    <row r="205" spans="1:9" ht="29.25" customHeight="1" thickBot="1">
      <c r="A205" s="42" t="s">
        <v>1237</v>
      </c>
      <c r="B205" s="69">
        <v>80</v>
      </c>
      <c r="C205" s="1367">
        <v>74</v>
      </c>
      <c r="D205" s="1367">
        <v>73</v>
      </c>
      <c r="E205" s="1367">
        <v>79.5</v>
      </c>
      <c r="F205" s="1367">
        <v>87.6</v>
      </c>
      <c r="G205" s="1367"/>
      <c r="H205" s="1367"/>
      <c r="I205" s="105"/>
    </row>
    <row r="206" spans="1:7" ht="9" customHeight="1" thickBot="1">
      <c r="A206" s="1402"/>
      <c r="B206" s="29"/>
      <c r="C206" s="29"/>
      <c r="D206" s="29"/>
      <c r="E206" s="29"/>
      <c r="F206" s="29"/>
      <c r="G206" s="29"/>
    </row>
    <row r="207" spans="1:9" ht="26.25" thickBot="1">
      <c r="A207" s="48" t="s">
        <v>1238</v>
      </c>
      <c r="B207" s="440">
        <v>2007</v>
      </c>
      <c r="C207" s="440">
        <v>2008</v>
      </c>
      <c r="D207" s="440">
        <v>2009</v>
      </c>
      <c r="E207" s="440">
        <v>2010</v>
      </c>
      <c r="F207" s="440">
        <v>2011</v>
      </c>
      <c r="G207" s="440">
        <v>2012</v>
      </c>
      <c r="H207" s="440">
        <v>2013</v>
      </c>
      <c r="I207" s="263" t="s">
        <v>714</v>
      </c>
    </row>
    <row r="208" spans="1:9" ht="15.75" customHeight="1">
      <c r="A208" s="1403" t="s">
        <v>422</v>
      </c>
      <c r="B208" s="184">
        <v>10</v>
      </c>
      <c r="C208" s="184">
        <v>14</v>
      </c>
      <c r="D208" s="184">
        <f aca="true" t="shared" si="2" ref="D208:E211">D215+D245+D277</f>
        <v>14</v>
      </c>
      <c r="E208" s="184">
        <f t="shared" si="2"/>
        <v>14</v>
      </c>
      <c r="F208" s="184">
        <f>F215+F245+F277</f>
        <v>13</v>
      </c>
      <c r="G208" s="184"/>
      <c r="H208" s="184"/>
      <c r="I208" s="1404"/>
    </row>
    <row r="209" spans="1:9" ht="15.75" customHeight="1">
      <c r="A209" s="1405" t="s">
        <v>423</v>
      </c>
      <c r="B209" s="68"/>
      <c r="C209" s="68">
        <v>1</v>
      </c>
      <c r="D209" s="68">
        <f t="shared" si="2"/>
        <v>1</v>
      </c>
      <c r="E209" s="68">
        <f t="shared" si="2"/>
        <v>1</v>
      </c>
      <c r="F209" s="68">
        <f>F216+F246+F278</f>
        <v>1</v>
      </c>
      <c r="G209" s="68"/>
      <c r="H209" s="68"/>
      <c r="I209" s="1398"/>
    </row>
    <row r="210" spans="1:9" ht="15.75" customHeight="1">
      <c r="A210" s="1405" t="s">
        <v>272</v>
      </c>
      <c r="B210" s="68">
        <v>7</v>
      </c>
      <c r="C210" s="68">
        <v>10</v>
      </c>
      <c r="D210" s="68">
        <f t="shared" si="2"/>
        <v>11</v>
      </c>
      <c r="E210" s="68">
        <f t="shared" si="2"/>
        <v>11</v>
      </c>
      <c r="F210" s="68">
        <f>F217+F247+F279</f>
        <v>11</v>
      </c>
      <c r="G210" s="68"/>
      <c r="H210" s="68"/>
      <c r="I210" s="1398"/>
    </row>
    <row r="211" spans="1:9" ht="15.75" customHeight="1">
      <c r="A211" s="1405" t="s">
        <v>337</v>
      </c>
      <c r="B211" s="68">
        <v>3</v>
      </c>
      <c r="C211" s="68">
        <v>2</v>
      </c>
      <c r="D211" s="68">
        <f t="shared" si="2"/>
        <v>1</v>
      </c>
      <c r="E211" s="68">
        <f t="shared" si="2"/>
        <v>1</v>
      </c>
      <c r="F211" s="68">
        <f>F218+F248+F280</f>
        <v>1</v>
      </c>
      <c r="G211" s="68"/>
      <c r="H211" s="68"/>
      <c r="I211" s="1398"/>
    </row>
    <row r="212" spans="1:9" ht="15.75" customHeight="1" thickBot="1">
      <c r="A212" s="1406" t="s">
        <v>343</v>
      </c>
      <c r="B212" s="69"/>
      <c r="C212" s="69">
        <v>1</v>
      </c>
      <c r="D212" s="69">
        <f>D281</f>
        <v>1</v>
      </c>
      <c r="E212" s="69">
        <f>E281</f>
        <v>1</v>
      </c>
      <c r="F212" s="69">
        <f>F281</f>
        <v>0</v>
      </c>
      <c r="G212" s="69"/>
      <c r="H212" s="69"/>
      <c r="I212" s="1399"/>
    </row>
    <row r="213" spans="1:7" ht="9" customHeight="1" thickBot="1">
      <c r="A213" s="29"/>
      <c r="B213" s="29"/>
      <c r="C213" s="29"/>
      <c r="D213" s="29"/>
      <c r="E213" s="29"/>
      <c r="F213" s="29"/>
      <c r="G213" s="29"/>
    </row>
    <row r="214" spans="1:9" ht="30.75" customHeight="1" thickBot="1">
      <c r="A214" s="1334" t="s">
        <v>1667</v>
      </c>
      <c r="B214" s="468">
        <v>2007</v>
      </c>
      <c r="C214" s="468">
        <v>2008</v>
      </c>
      <c r="D214" s="468">
        <v>2009</v>
      </c>
      <c r="E214" s="468">
        <v>2010</v>
      </c>
      <c r="F214" s="468">
        <v>2011</v>
      </c>
      <c r="G214" s="468">
        <v>2012</v>
      </c>
      <c r="H214" s="468">
        <v>2013</v>
      </c>
      <c r="I214" s="491" t="s">
        <v>714</v>
      </c>
    </row>
    <row r="215" spans="1:9" ht="15.75" customHeight="1">
      <c r="A215" s="51" t="s">
        <v>422</v>
      </c>
      <c r="B215" s="126">
        <v>5</v>
      </c>
      <c r="C215" s="67">
        <v>6</v>
      </c>
      <c r="D215" s="126">
        <v>6</v>
      </c>
      <c r="E215" s="63">
        <v>6</v>
      </c>
      <c r="F215" s="126">
        <v>6</v>
      </c>
      <c r="G215" s="126"/>
      <c r="H215" s="126"/>
      <c r="I215" s="1336"/>
    </row>
    <row r="216" spans="1:9" ht="15.75" customHeight="1">
      <c r="A216" s="37" t="s">
        <v>1102</v>
      </c>
      <c r="B216" s="134"/>
      <c r="C216" s="68"/>
      <c r="D216" s="134"/>
      <c r="E216" s="73"/>
      <c r="F216" s="134"/>
      <c r="G216" s="134"/>
      <c r="H216" s="134"/>
      <c r="I216" s="1337"/>
    </row>
    <row r="217" spans="1:9" ht="15.75" customHeight="1">
      <c r="A217" s="37" t="s">
        <v>272</v>
      </c>
      <c r="B217" s="134">
        <v>3</v>
      </c>
      <c r="C217" s="68">
        <v>5</v>
      </c>
      <c r="D217" s="134">
        <v>5</v>
      </c>
      <c r="E217" s="73">
        <v>5</v>
      </c>
      <c r="F217" s="134">
        <v>5</v>
      </c>
      <c r="G217" s="134"/>
      <c r="H217" s="134"/>
      <c r="I217" s="1337"/>
    </row>
    <row r="218" spans="1:9" ht="15.75" customHeight="1" thickBot="1">
      <c r="A218" s="38" t="s">
        <v>337</v>
      </c>
      <c r="B218" s="136">
        <v>2</v>
      </c>
      <c r="C218" s="69">
        <v>1</v>
      </c>
      <c r="D218" s="136">
        <v>1</v>
      </c>
      <c r="E218" s="94">
        <v>1</v>
      </c>
      <c r="F218" s="136">
        <v>1</v>
      </c>
      <c r="G218" s="136"/>
      <c r="H218" s="136"/>
      <c r="I218" s="1339"/>
    </row>
    <row r="219" spans="1:9" ht="11.25" customHeight="1" thickBot="1">
      <c r="A219" s="13"/>
      <c r="B219" s="39"/>
      <c r="C219" s="39"/>
      <c r="D219" s="39"/>
      <c r="E219" s="39"/>
      <c r="F219" s="39"/>
      <c r="G219" s="39"/>
      <c r="H219" s="39"/>
      <c r="I219" s="18"/>
    </row>
    <row r="220" spans="1:9" ht="24.75" customHeight="1" thickBot="1">
      <c r="A220" s="150" t="s">
        <v>176</v>
      </c>
      <c r="B220" s="468">
        <v>2007</v>
      </c>
      <c r="C220" s="468">
        <v>2008</v>
      </c>
      <c r="D220" s="468">
        <v>2009</v>
      </c>
      <c r="E220" s="468">
        <v>2010</v>
      </c>
      <c r="F220" s="468">
        <v>2011</v>
      </c>
      <c r="G220" s="468">
        <v>2012</v>
      </c>
      <c r="H220" s="468">
        <v>2013</v>
      </c>
      <c r="I220" s="491" t="s">
        <v>714</v>
      </c>
    </row>
    <row r="221" spans="1:9" ht="30.75" customHeight="1">
      <c r="A221" s="1386" t="s">
        <v>1239</v>
      </c>
      <c r="B221" s="1350"/>
      <c r="C221" s="1387"/>
      <c r="D221" s="1387"/>
      <c r="E221" s="1387"/>
      <c r="F221" s="1387"/>
      <c r="G221" s="1335"/>
      <c r="H221" s="1335"/>
      <c r="I221" s="64"/>
    </row>
    <row r="222" spans="1:9" ht="16.5" customHeight="1">
      <c r="A222" s="1388" t="s">
        <v>1240</v>
      </c>
      <c r="B222" s="1373">
        <v>0</v>
      </c>
      <c r="C222" s="1389">
        <v>0</v>
      </c>
      <c r="D222" s="1389">
        <v>0</v>
      </c>
      <c r="E222" s="1389">
        <v>0</v>
      </c>
      <c r="F222" s="1389">
        <v>0</v>
      </c>
      <c r="G222" s="70"/>
      <c r="H222" s="70"/>
      <c r="I222" s="104"/>
    </row>
    <row r="223" spans="1:9" ht="28.5" customHeight="1">
      <c r="A223" s="1388" t="s">
        <v>1241</v>
      </c>
      <c r="B223" s="1373">
        <v>0</v>
      </c>
      <c r="C223" s="1389">
        <v>0</v>
      </c>
      <c r="D223" s="1389">
        <v>0</v>
      </c>
      <c r="E223" s="1389">
        <v>0</v>
      </c>
      <c r="F223" s="1389">
        <v>0</v>
      </c>
      <c r="G223" s="70"/>
      <c r="H223" s="70"/>
      <c r="I223" s="104"/>
    </row>
    <row r="224" spans="1:9" ht="16.5" customHeight="1" thickBot="1">
      <c r="A224" s="42" t="s">
        <v>1242</v>
      </c>
      <c r="B224" s="69">
        <v>378817</v>
      </c>
      <c r="C224" s="106">
        <v>380039</v>
      </c>
      <c r="D224" s="106">
        <v>367699</v>
      </c>
      <c r="E224" s="1367">
        <v>386639</v>
      </c>
      <c r="F224" s="1367">
        <v>398256</v>
      </c>
      <c r="G224" s="1367"/>
      <c r="H224" s="1367"/>
      <c r="I224" s="105"/>
    </row>
    <row r="225" spans="1:9" ht="42" customHeight="1">
      <c r="A225" s="43" t="s">
        <v>1243</v>
      </c>
      <c r="B225" s="67"/>
      <c r="C225" s="1335"/>
      <c r="D225" s="1335"/>
      <c r="E225" s="1335"/>
      <c r="F225" s="1335"/>
      <c r="G225" s="1335"/>
      <c r="H225" s="1335"/>
      <c r="I225" s="64"/>
    </row>
    <row r="226" spans="1:9" ht="40.5" customHeight="1">
      <c r="A226" s="41" t="s">
        <v>1244</v>
      </c>
      <c r="B226" s="68">
        <v>1</v>
      </c>
      <c r="C226" s="70">
        <v>1</v>
      </c>
      <c r="D226" s="70">
        <v>0</v>
      </c>
      <c r="E226" s="70">
        <v>0</v>
      </c>
      <c r="F226" s="70">
        <v>1</v>
      </c>
      <c r="G226" s="70"/>
      <c r="H226" s="70"/>
      <c r="I226" s="104"/>
    </row>
    <row r="227" spans="1:9" ht="17.25" customHeight="1" thickBot="1">
      <c r="A227" s="42" t="s">
        <v>1245</v>
      </c>
      <c r="B227" s="69">
        <v>125</v>
      </c>
      <c r="C227" s="106">
        <v>0</v>
      </c>
      <c r="D227" s="1367">
        <v>0</v>
      </c>
      <c r="E227" s="1367">
        <v>0</v>
      </c>
      <c r="F227" s="1367">
        <v>94</v>
      </c>
      <c r="G227" s="1367"/>
      <c r="H227" s="1367"/>
      <c r="I227" s="105"/>
    </row>
    <row r="228" spans="1:9" ht="25.5">
      <c r="A228" s="190" t="s">
        <v>1246</v>
      </c>
      <c r="B228" s="374"/>
      <c r="C228" s="374"/>
      <c r="D228" s="374"/>
      <c r="E228" s="374"/>
      <c r="F228" s="374"/>
      <c r="G228" s="374"/>
      <c r="H228" s="374"/>
      <c r="I228" s="373"/>
    </row>
    <row r="229" spans="1:9" ht="38.25">
      <c r="A229" s="384" t="s">
        <v>1247</v>
      </c>
      <c r="B229" s="372"/>
      <c r="C229" s="372">
        <v>8</v>
      </c>
      <c r="D229" s="372">
        <v>6</v>
      </c>
      <c r="E229" s="372">
        <v>5</v>
      </c>
      <c r="F229" s="372">
        <v>10</v>
      </c>
      <c r="G229" s="372"/>
      <c r="H229" s="372"/>
      <c r="I229" s="371"/>
    </row>
    <row r="230" spans="1:9" ht="28.5" customHeight="1" thickBot="1">
      <c r="A230" s="385" t="s">
        <v>1668</v>
      </c>
      <c r="B230" s="234"/>
      <c r="C230" s="234">
        <v>15</v>
      </c>
      <c r="D230" s="234">
        <v>15</v>
      </c>
      <c r="E230" s="234">
        <v>15</v>
      </c>
      <c r="F230" s="234">
        <v>15</v>
      </c>
      <c r="G230" s="234"/>
      <c r="H230" s="234"/>
      <c r="I230" s="1344"/>
    </row>
    <row r="231" spans="1:9" ht="26.25" customHeight="1">
      <c r="A231" s="43" t="s">
        <v>1248</v>
      </c>
      <c r="B231" s="77"/>
      <c r="C231" s="1335"/>
      <c r="D231" s="1335"/>
      <c r="E231" s="1335"/>
      <c r="F231" s="1335"/>
      <c r="G231" s="1335"/>
      <c r="H231" s="1335"/>
      <c r="I231" s="64"/>
    </row>
    <row r="232" spans="1:9" ht="29.25" customHeight="1">
      <c r="A232" s="41" t="s">
        <v>1249</v>
      </c>
      <c r="B232" s="2064" t="s">
        <v>1250</v>
      </c>
      <c r="C232" s="2065"/>
      <c r="D232" s="2065"/>
      <c r="E232" s="2065"/>
      <c r="F232" s="2066"/>
      <c r="G232" s="70"/>
      <c r="H232" s="70"/>
      <c r="I232" s="104"/>
    </row>
    <row r="233" spans="1:9" ht="17.25" customHeight="1">
      <c r="A233" s="41" t="s">
        <v>1251</v>
      </c>
      <c r="B233" s="78">
        <v>16253</v>
      </c>
      <c r="C233" s="70">
        <v>15609</v>
      </c>
      <c r="D233" s="70">
        <v>18600</v>
      </c>
      <c r="E233" s="1372">
        <v>16059</v>
      </c>
      <c r="F233" s="70">
        <v>11334</v>
      </c>
      <c r="G233" s="70"/>
      <c r="H233" s="70"/>
      <c r="I233" s="104"/>
    </row>
    <row r="234" spans="1:9" ht="17.25" customHeight="1">
      <c r="A234" s="41" t="s">
        <v>1252</v>
      </c>
      <c r="B234" s="78">
        <v>14522</v>
      </c>
      <c r="C234" s="70">
        <v>17719</v>
      </c>
      <c r="D234" s="70">
        <v>16504</v>
      </c>
      <c r="E234" s="70">
        <v>13874</v>
      </c>
      <c r="F234" s="70">
        <v>14693</v>
      </c>
      <c r="G234" s="70"/>
      <c r="H234" s="70"/>
      <c r="I234" s="104"/>
    </row>
    <row r="235" spans="1:9" ht="17.25" customHeight="1">
      <c r="A235" s="58" t="s">
        <v>1253</v>
      </c>
      <c r="B235" s="70">
        <v>1147</v>
      </c>
      <c r="C235" s="70">
        <v>1194</v>
      </c>
      <c r="D235" s="70">
        <v>9</v>
      </c>
      <c r="E235" s="70">
        <v>941</v>
      </c>
      <c r="F235" s="70">
        <v>9</v>
      </c>
      <c r="G235" s="70"/>
      <c r="H235" s="70"/>
      <c r="I235" s="104"/>
    </row>
    <row r="236" spans="1:9" ht="17.25" customHeight="1" thickBot="1">
      <c r="A236" s="49" t="s">
        <v>1254</v>
      </c>
      <c r="B236" s="1367">
        <v>2</v>
      </c>
      <c r="C236" s="1367">
        <v>1</v>
      </c>
      <c r="D236" s="1367">
        <v>0</v>
      </c>
      <c r="E236" s="1367">
        <v>0</v>
      </c>
      <c r="F236" s="1367">
        <v>0</v>
      </c>
      <c r="G236" s="1367"/>
      <c r="H236" s="1367"/>
      <c r="I236" s="105"/>
    </row>
    <row r="237" spans="1:9" ht="42" customHeight="1">
      <c r="A237" s="43" t="s">
        <v>1255</v>
      </c>
      <c r="B237" s="2067" t="s">
        <v>1256</v>
      </c>
      <c r="C237" s="2068"/>
      <c r="D237" s="2068"/>
      <c r="E237" s="2068"/>
      <c r="F237" s="2069"/>
      <c r="G237" s="1335"/>
      <c r="H237" s="1335"/>
      <c r="I237" s="64"/>
    </row>
    <row r="238" spans="1:9" ht="17.25" customHeight="1" thickBot="1">
      <c r="A238" s="954" t="s">
        <v>1257</v>
      </c>
      <c r="B238" s="1407">
        <v>3</v>
      </c>
      <c r="C238" s="1367">
        <v>3</v>
      </c>
      <c r="D238" s="1407">
        <v>3</v>
      </c>
      <c r="E238" s="1407">
        <v>3</v>
      </c>
      <c r="F238" s="1407">
        <v>3</v>
      </c>
      <c r="G238" s="1407"/>
      <c r="H238" s="1407"/>
      <c r="I238" s="1408"/>
    </row>
    <row r="239" spans="1:9" ht="28.5" customHeight="1">
      <c r="A239" s="43" t="s">
        <v>1258</v>
      </c>
      <c r="B239" s="77"/>
      <c r="C239" s="77"/>
      <c r="D239" s="1335"/>
      <c r="E239" s="1335"/>
      <c r="F239" s="2062" t="s">
        <v>1259</v>
      </c>
      <c r="G239" s="1335"/>
      <c r="H239" s="1335"/>
      <c r="I239" s="64"/>
    </row>
    <row r="240" spans="1:9" ht="15" customHeight="1">
      <c r="A240" s="41" t="s">
        <v>1219</v>
      </c>
      <c r="B240" s="228"/>
      <c r="C240" s="78">
        <v>0</v>
      </c>
      <c r="D240" s="70">
        <v>0</v>
      </c>
      <c r="E240" s="70">
        <v>0</v>
      </c>
      <c r="F240" s="2084"/>
      <c r="G240" s="70"/>
      <c r="H240" s="70"/>
      <c r="I240" s="104"/>
    </row>
    <row r="241" spans="1:9" ht="15" customHeight="1">
      <c r="A241" s="41" t="s">
        <v>1260</v>
      </c>
      <c r="B241" s="228"/>
      <c r="C241" s="78">
        <v>0</v>
      </c>
      <c r="D241" s="70">
        <v>0</v>
      </c>
      <c r="E241" s="70">
        <v>0</v>
      </c>
      <c r="F241" s="2084"/>
      <c r="G241" s="70"/>
      <c r="H241" s="70"/>
      <c r="I241" s="104"/>
    </row>
    <row r="242" spans="1:9" ht="15" customHeight="1" thickBot="1">
      <c r="A242" s="42" t="s">
        <v>1261</v>
      </c>
      <c r="B242" s="1409"/>
      <c r="C242" s="106">
        <v>0</v>
      </c>
      <c r="D242" s="1367">
        <v>0</v>
      </c>
      <c r="E242" s="1367">
        <v>0</v>
      </c>
      <c r="F242" s="2063"/>
      <c r="G242" s="1367"/>
      <c r="H242" s="1367"/>
      <c r="I242" s="105"/>
    </row>
    <row r="243" spans="1:7" s="31" customFormat="1" ht="12.75" customHeight="1" thickBot="1">
      <c r="A243" s="52"/>
      <c r="B243" s="30"/>
      <c r="C243" s="30"/>
      <c r="D243" s="30"/>
      <c r="E243" s="30"/>
      <c r="F243" s="30"/>
      <c r="G243" s="30"/>
    </row>
    <row r="244" spans="1:9" ht="33" customHeight="1" thickBot="1">
      <c r="A244" s="53" t="s">
        <v>1669</v>
      </c>
      <c r="B244" s="468">
        <v>2007</v>
      </c>
      <c r="C244" s="468">
        <v>2008</v>
      </c>
      <c r="D244" s="468">
        <v>2009</v>
      </c>
      <c r="E244" s="468">
        <v>2010</v>
      </c>
      <c r="F244" s="468">
        <v>2011</v>
      </c>
      <c r="G244" s="468">
        <v>2012</v>
      </c>
      <c r="H244" s="468">
        <v>2013</v>
      </c>
      <c r="I244" s="491" t="s">
        <v>714</v>
      </c>
    </row>
    <row r="245" spans="1:9" ht="15" customHeight="1">
      <c r="A245" s="43" t="s">
        <v>422</v>
      </c>
      <c r="B245" s="1410">
        <v>1</v>
      </c>
      <c r="C245" s="77">
        <v>4</v>
      </c>
      <c r="D245" s="1410">
        <v>4</v>
      </c>
      <c r="E245" s="77">
        <v>4</v>
      </c>
      <c r="F245" s="1410">
        <v>4</v>
      </c>
      <c r="G245" s="1410"/>
      <c r="H245" s="1410"/>
      <c r="I245" s="1411"/>
    </row>
    <row r="246" spans="1:9" ht="15" customHeight="1">
      <c r="A246" s="252" t="s">
        <v>1102</v>
      </c>
      <c r="B246" s="390"/>
      <c r="C246" s="78">
        <v>1</v>
      </c>
      <c r="D246" s="390">
        <v>1</v>
      </c>
      <c r="E246" s="78">
        <v>1</v>
      </c>
      <c r="F246" s="390">
        <v>1</v>
      </c>
      <c r="G246" s="390"/>
      <c r="H246" s="390"/>
      <c r="I246" s="1412"/>
    </row>
    <row r="247" spans="1:9" ht="15" customHeight="1">
      <c r="A247" s="252" t="s">
        <v>272</v>
      </c>
      <c r="B247" s="390">
        <v>1</v>
      </c>
      <c r="C247" s="78">
        <v>3</v>
      </c>
      <c r="D247" s="390">
        <v>3</v>
      </c>
      <c r="E247" s="78">
        <v>3</v>
      </c>
      <c r="F247" s="390">
        <v>3</v>
      </c>
      <c r="G247" s="390"/>
      <c r="H247" s="390"/>
      <c r="I247" s="1412"/>
    </row>
    <row r="248" spans="1:9" ht="15" customHeight="1" thickBot="1">
      <c r="A248" s="391" t="s">
        <v>337</v>
      </c>
      <c r="B248" s="392"/>
      <c r="C248" s="106"/>
      <c r="D248" s="392"/>
      <c r="E248" s="106"/>
      <c r="F248" s="392"/>
      <c r="G248" s="392"/>
      <c r="H248" s="392"/>
      <c r="I248" s="1413"/>
    </row>
    <row r="249" spans="1:7" ht="10.5" customHeight="1" thickBot="1">
      <c r="A249" s="29"/>
      <c r="B249" s="29"/>
      <c r="C249" s="29"/>
      <c r="D249" s="29"/>
      <c r="E249" s="29"/>
      <c r="F249" s="29"/>
      <c r="G249" s="29"/>
    </row>
    <row r="250" spans="1:9" ht="24.75" customHeight="1" thickBot="1">
      <c r="A250" s="150" t="s">
        <v>176</v>
      </c>
      <c r="B250" s="468">
        <v>2007</v>
      </c>
      <c r="C250" s="468">
        <v>2008</v>
      </c>
      <c r="D250" s="468">
        <v>2009</v>
      </c>
      <c r="E250" s="468">
        <v>2010</v>
      </c>
      <c r="F250" s="468">
        <v>2011</v>
      </c>
      <c r="G250" s="468">
        <v>2012</v>
      </c>
      <c r="H250" s="468">
        <v>2013</v>
      </c>
      <c r="I250" s="491" t="s">
        <v>714</v>
      </c>
    </row>
    <row r="251" spans="1:9" ht="17.25" customHeight="1">
      <c r="A251" s="654" t="s">
        <v>1262</v>
      </c>
      <c r="B251" s="1346"/>
      <c r="C251" s="1346"/>
      <c r="D251" s="1346"/>
      <c r="E251" s="1346"/>
      <c r="F251" s="1346"/>
      <c r="G251" s="374"/>
      <c r="H251" s="374"/>
      <c r="I251" s="373"/>
    </row>
    <row r="252" spans="1:9" ht="20.25" customHeight="1" thickBot="1">
      <c r="A252" s="393" t="s">
        <v>1263</v>
      </c>
      <c r="B252" s="1348"/>
      <c r="C252" s="1348">
        <v>1</v>
      </c>
      <c r="D252" s="1348"/>
      <c r="E252" s="1348"/>
      <c r="F252" s="1348"/>
      <c r="G252" s="234"/>
      <c r="H252" s="234"/>
      <c r="I252" s="1344"/>
    </row>
    <row r="253" spans="1:9" ht="27.75" customHeight="1">
      <c r="A253" s="190" t="s">
        <v>1264</v>
      </c>
      <c r="B253" s="374"/>
      <c r="C253" s="374"/>
      <c r="D253" s="374"/>
      <c r="E253" s="374"/>
      <c r="F253" s="374"/>
      <c r="G253" s="374"/>
      <c r="H253" s="374"/>
      <c r="I253" s="373"/>
    </row>
    <row r="254" spans="1:9" ht="28.5" customHeight="1" thickBot="1">
      <c r="A254" s="385" t="s">
        <v>1265</v>
      </c>
      <c r="B254" s="234"/>
      <c r="C254" s="234">
        <v>1</v>
      </c>
      <c r="D254" s="234">
        <v>1</v>
      </c>
      <c r="E254" s="234">
        <v>1</v>
      </c>
      <c r="F254" s="234">
        <v>1</v>
      </c>
      <c r="G254" s="234"/>
      <c r="H254" s="234"/>
      <c r="I254" s="1344"/>
    </row>
    <row r="255" spans="1:9" ht="106.5" customHeight="1">
      <c r="A255" s="190" t="s">
        <v>1266</v>
      </c>
      <c r="B255" s="374"/>
      <c r="C255" s="374"/>
      <c r="D255" s="374"/>
      <c r="E255" s="374"/>
      <c r="F255" s="374"/>
      <c r="G255" s="374"/>
      <c r="H255" s="374"/>
      <c r="I255" s="373"/>
    </row>
    <row r="256" spans="1:9" ht="18" customHeight="1">
      <c r="A256" s="384" t="s">
        <v>1267</v>
      </c>
      <c r="B256" s="372"/>
      <c r="C256" s="372">
        <v>13</v>
      </c>
      <c r="D256" s="372">
        <v>12</v>
      </c>
      <c r="E256" s="372">
        <v>12</v>
      </c>
      <c r="F256" s="372">
        <v>13</v>
      </c>
      <c r="G256" s="372"/>
      <c r="H256" s="372"/>
      <c r="I256" s="371"/>
    </row>
    <row r="257" spans="1:9" ht="27.75" customHeight="1">
      <c r="A257" s="384" t="s">
        <v>1268</v>
      </c>
      <c r="B257" s="372"/>
      <c r="C257" s="372">
        <v>8305</v>
      </c>
      <c r="D257" s="372">
        <v>8875</v>
      </c>
      <c r="E257" s="372">
        <v>8875</v>
      </c>
      <c r="F257" s="372">
        <v>5929</v>
      </c>
      <c r="G257" s="372"/>
      <c r="H257" s="372"/>
      <c r="I257" s="371"/>
    </row>
    <row r="258" spans="1:9" ht="17.25" customHeight="1">
      <c r="A258" s="384" t="s">
        <v>1269</v>
      </c>
      <c r="B258" s="372"/>
      <c r="C258" s="372">
        <v>18</v>
      </c>
      <c r="D258" s="372">
        <v>34</v>
      </c>
      <c r="E258" s="372">
        <v>19</v>
      </c>
      <c r="F258" s="372">
        <v>22</v>
      </c>
      <c r="G258" s="372"/>
      <c r="H258" s="372"/>
      <c r="I258" s="371"/>
    </row>
    <row r="259" spans="1:9" ht="31.5" customHeight="1">
      <c r="A259" s="384" t="s">
        <v>1412</v>
      </c>
      <c r="B259" s="372">
        <v>548.9</v>
      </c>
      <c r="C259" s="68">
        <v>562.9</v>
      </c>
      <c r="D259" s="372">
        <v>535.2</v>
      </c>
      <c r="E259" s="68">
        <v>528.6</v>
      </c>
      <c r="F259" s="372" t="s">
        <v>548</v>
      </c>
      <c r="G259" s="372"/>
      <c r="H259" s="372"/>
      <c r="I259" s="371"/>
    </row>
    <row r="260" spans="1:9" ht="27.75" customHeight="1">
      <c r="A260" s="384" t="s">
        <v>1270</v>
      </c>
      <c r="B260" s="372">
        <v>80</v>
      </c>
      <c r="C260" s="68">
        <v>81</v>
      </c>
      <c r="D260" s="372">
        <v>62</v>
      </c>
      <c r="E260" s="68">
        <v>33</v>
      </c>
      <c r="F260" s="372" t="s">
        <v>548</v>
      </c>
      <c r="G260" s="372"/>
      <c r="H260" s="372"/>
      <c r="I260" s="371"/>
    </row>
    <row r="261" spans="1:9" ht="25.5" customHeight="1">
      <c r="A261" s="384" t="s">
        <v>1271</v>
      </c>
      <c r="B261" s="372">
        <v>0.23</v>
      </c>
      <c r="C261" s="68">
        <v>0.23</v>
      </c>
      <c r="D261" s="2085" t="s">
        <v>1272</v>
      </c>
      <c r="E261" s="2086"/>
      <c r="F261" s="2086"/>
      <c r="G261" s="1414"/>
      <c r="H261" s="1414"/>
      <c r="I261" s="1415"/>
    </row>
    <row r="262" spans="1:9" ht="31.5" customHeight="1">
      <c r="A262" s="1395" t="s">
        <v>1273</v>
      </c>
      <c r="B262" s="2087" t="s">
        <v>1274</v>
      </c>
      <c r="C262" s="2088"/>
      <c r="D262" s="1416">
        <v>5.87</v>
      </c>
      <c r="E262" s="1416">
        <v>5.38</v>
      </c>
      <c r="F262" s="1396" t="s">
        <v>548</v>
      </c>
      <c r="G262" s="1396"/>
      <c r="H262" s="1396"/>
      <c r="I262" s="1397"/>
    </row>
    <row r="263" spans="1:9" ht="27.75" customHeight="1">
      <c r="A263" s="1395" t="s">
        <v>1275</v>
      </c>
      <c r="B263" s="1396">
        <v>131.1</v>
      </c>
      <c r="C263" s="184">
        <v>112.5</v>
      </c>
      <c r="D263" s="68">
        <v>117.4</v>
      </c>
      <c r="E263" s="184">
        <v>84.9</v>
      </c>
      <c r="F263" s="1396" t="s">
        <v>548</v>
      </c>
      <c r="G263" s="1396"/>
      <c r="H263" s="1396"/>
      <c r="I263" s="1397"/>
    </row>
    <row r="264" spans="1:9" ht="42" customHeight="1">
      <c r="A264" s="384" t="s">
        <v>1276</v>
      </c>
      <c r="B264" s="372">
        <v>9974</v>
      </c>
      <c r="C264" s="68">
        <v>9687</v>
      </c>
      <c r="D264" s="68">
        <v>9768</v>
      </c>
      <c r="E264" s="372">
        <v>10100</v>
      </c>
      <c r="F264" s="1396" t="s">
        <v>548</v>
      </c>
      <c r="G264" s="372"/>
      <c r="H264" s="372"/>
      <c r="I264" s="371"/>
    </row>
    <row r="265" spans="1:9" ht="27.75" customHeight="1">
      <c r="A265" s="384" t="s">
        <v>1277</v>
      </c>
      <c r="B265" s="68"/>
      <c r="C265" s="78" t="s">
        <v>1278</v>
      </c>
      <c r="D265" s="372" t="s">
        <v>1279</v>
      </c>
      <c r="E265" s="372" t="s">
        <v>1280</v>
      </c>
      <c r="F265" s="372" t="s">
        <v>1281</v>
      </c>
      <c r="G265" s="372"/>
      <c r="H265" s="372"/>
      <c r="I265" s="371"/>
    </row>
    <row r="266" spans="1:9" ht="27" customHeight="1">
      <c r="A266" s="384" t="s">
        <v>1282</v>
      </c>
      <c r="C266" s="68" t="s">
        <v>1283</v>
      </c>
      <c r="D266" s="1417" t="s">
        <v>1284</v>
      </c>
      <c r="E266" s="1418" t="s">
        <v>1285</v>
      </c>
      <c r="F266" s="372" t="s">
        <v>1286</v>
      </c>
      <c r="G266" s="372"/>
      <c r="H266" s="372"/>
      <c r="I266" s="371"/>
    </row>
    <row r="267" spans="1:9" ht="15.75" customHeight="1">
      <c r="A267" s="384" t="s">
        <v>1287</v>
      </c>
      <c r="B267" s="2070">
        <v>184.6</v>
      </c>
      <c r="C267" s="2057">
        <v>226.7</v>
      </c>
      <c r="D267" s="2057">
        <v>222.3</v>
      </c>
      <c r="E267" s="2057">
        <v>215</v>
      </c>
      <c r="F267" s="2057" t="s">
        <v>548</v>
      </c>
      <c r="G267" s="372"/>
      <c r="H267" s="372"/>
      <c r="I267" s="371"/>
    </row>
    <row r="268" spans="1:9" ht="15.75" customHeight="1">
      <c r="A268" s="384" t="s">
        <v>1288</v>
      </c>
      <c r="B268" s="2089"/>
      <c r="C268" s="2058"/>
      <c r="D268" s="2058"/>
      <c r="E268" s="2058"/>
      <c r="F268" s="2058"/>
      <c r="G268" s="372"/>
      <c r="H268" s="372"/>
      <c r="I268" s="371"/>
    </row>
    <row r="269" spans="1:9" ht="16.5" customHeight="1">
      <c r="A269" s="384" t="s">
        <v>1289</v>
      </c>
      <c r="B269" s="2070">
        <v>562.88</v>
      </c>
      <c r="C269" s="2057">
        <v>583.55</v>
      </c>
      <c r="D269" s="372">
        <v>2.48</v>
      </c>
      <c r="E269" s="1420">
        <v>2.23</v>
      </c>
      <c r="F269" s="372" t="s">
        <v>548</v>
      </c>
      <c r="G269" s="372"/>
      <c r="H269" s="372"/>
      <c r="I269" s="371"/>
    </row>
    <row r="270" spans="1:9" ht="17.25" customHeight="1">
      <c r="A270" s="384" t="s">
        <v>1290</v>
      </c>
      <c r="B270" s="2071"/>
      <c r="C270" s="2073"/>
      <c r="D270" s="372">
        <v>1.06</v>
      </c>
      <c r="E270" s="372">
        <v>0.82</v>
      </c>
      <c r="F270" s="372" t="s">
        <v>548</v>
      </c>
      <c r="G270" s="372"/>
      <c r="H270" s="372"/>
      <c r="I270" s="371"/>
    </row>
    <row r="271" spans="1:9" ht="30" customHeight="1" thickBot="1">
      <c r="A271" s="385" t="s">
        <v>1291</v>
      </c>
      <c r="B271" s="2072"/>
      <c r="C271" s="2074"/>
      <c r="D271" s="234">
        <v>10.73</v>
      </c>
      <c r="E271" s="1420">
        <v>9.25</v>
      </c>
      <c r="F271" s="372" t="s">
        <v>548</v>
      </c>
      <c r="G271" s="234"/>
      <c r="H271" s="234"/>
      <c r="I271" s="1344"/>
    </row>
    <row r="272" spans="1:9" ht="15.75" customHeight="1">
      <c r="A272" s="43" t="s">
        <v>1292</v>
      </c>
      <c r="B272" s="77"/>
      <c r="C272" s="1335"/>
      <c r="D272" s="1335"/>
      <c r="E272" s="1335"/>
      <c r="F272" s="1335"/>
      <c r="G272" s="1335"/>
      <c r="H272" s="1335"/>
      <c r="I272" s="64"/>
    </row>
    <row r="273" spans="1:9" ht="18" customHeight="1">
      <c r="A273" s="41" t="s">
        <v>732</v>
      </c>
      <c r="B273" s="78">
        <v>20</v>
      </c>
      <c r="C273" s="70">
        <v>11</v>
      </c>
      <c r="D273" s="70">
        <v>8</v>
      </c>
      <c r="E273" s="70">
        <v>10</v>
      </c>
      <c r="F273" s="70">
        <v>0</v>
      </c>
      <c r="G273" s="70"/>
      <c r="H273" s="70"/>
      <c r="I273" s="104"/>
    </row>
    <row r="274" spans="1:9" ht="15.75" customHeight="1" thickBot="1">
      <c r="A274" s="186" t="s">
        <v>933</v>
      </c>
      <c r="B274" s="1421">
        <v>30</v>
      </c>
      <c r="C274" s="1422">
        <v>30</v>
      </c>
      <c r="D274" s="1423">
        <v>14.91</v>
      </c>
      <c r="E274" s="1423">
        <v>42</v>
      </c>
      <c r="F274" s="1423">
        <v>0</v>
      </c>
      <c r="G274" s="1423"/>
      <c r="H274" s="1423"/>
      <c r="I274" s="1424"/>
    </row>
    <row r="275" spans="1:9" ht="15.75" customHeight="1" thickBot="1">
      <c r="A275" s="1425"/>
      <c r="B275" s="1426"/>
      <c r="C275" s="1427"/>
      <c r="D275" s="1427"/>
      <c r="E275" s="1427"/>
      <c r="F275" s="1427"/>
      <c r="G275" s="1427"/>
      <c r="H275" s="1427"/>
      <c r="I275" s="1427"/>
    </row>
    <row r="276" spans="1:9" ht="45.75" customHeight="1" thickBot="1">
      <c r="A276" s="284" t="s">
        <v>1670</v>
      </c>
      <c r="B276" s="440">
        <v>2007</v>
      </c>
      <c r="C276" s="440">
        <v>2008</v>
      </c>
      <c r="D276" s="440">
        <v>2009</v>
      </c>
      <c r="E276" s="440">
        <v>2010</v>
      </c>
      <c r="F276" s="440">
        <v>2011</v>
      </c>
      <c r="G276" s="440">
        <v>2012</v>
      </c>
      <c r="H276" s="440">
        <v>2013</v>
      </c>
      <c r="I276" s="263" t="s">
        <v>714</v>
      </c>
    </row>
    <row r="277" spans="1:9" ht="15.75" customHeight="1">
      <c r="A277" s="1403" t="s">
        <v>422</v>
      </c>
      <c r="B277" s="185">
        <v>4</v>
      </c>
      <c r="C277" s="185">
        <v>4</v>
      </c>
      <c r="D277" s="185">
        <v>4</v>
      </c>
      <c r="E277" s="185">
        <v>4</v>
      </c>
      <c r="F277" s="185">
        <v>3</v>
      </c>
      <c r="G277" s="185"/>
      <c r="H277" s="185"/>
      <c r="I277" s="1404"/>
    </row>
    <row r="278" spans="1:9" ht="15.75" customHeight="1">
      <c r="A278" s="1405" t="s">
        <v>423</v>
      </c>
      <c r="B278" s="78"/>
      <c r="C278" s="78"/>
      <c r="D278" s="78"/>
      <c r="E278" s="78"/>
      <c r="F278" s="78"/>
      <c r="G278" s="78"/>
      <c r="H278" s="78"/>
      <c r="I278" s="1398"/>
    </row>
    <row r="279" spans="1:9" ht="13.5" customHeight="1">
      <c r="A279" s="1405" t="s">
        <v>272</v>
      </c>
      <c r="B279" s="78">
        <v>3</v>
      </c>
      <c r="C279" s="78">
        <v>3</v>
      </c>
      <c r="D279" s="78">
        <v>3</v>
      </c>
      <c r="E279" s="78">
        <v>3</v>
      </c>
      <c r="F279" s="78">
        <v>3</v>
      </c>
      <c r="G279" s="78"/>
      <c r="H279" s="78"/>
      <c r="I279" s="1398"/>
    </row>
    <row r="280" spans="1:9" ht="15.75" customHeight="1">
      <c r="A280" s="1405" t="s">
        <v>337</v>
      </c>
      <c r="B280" s="78">
        <v>1</v>
      </c>
      <c r="C280" s="78"/>
      <c r="D280" s="78"/>
      <c r="E280" s="78"/>
      <c r="F280" s="78"/>
      <c r="G280" s="78"/>
      <c r="H280" s="78"/>
      <c r="I280" s="1398"/>
    </row>
    <row r="281" spans="1:9" ht="15.75" customHeight="1" thickBot="1">
      <c r="A281" s="1406" t="s">
        <v>343</v>
      </c>
      <c r="B281" s="106"/>
      <c r="C281" s="106">
        <v>1</v>
      </c>
      <c r="D281" s="106">
        <v>1</v>
      </c>
      <c r="E281" s="106">
        <v>1</v>
      </c>
      <c r="F281" s="106"/>
      <c r="G281" s="106"/>
      <c r="H281" s="106"/>
      <c r="I281" s="1399"/>
    </row>
    <row r="282" spans="1:9" ht="15.75" customHeight="1" thickBot="1">
      <c r="A282" s="35"/>
      <c r="B282" s="181"/>
      <c r="C282" s="181"/>
      <c r="D282" s="181"/>
      <c r="E282" s="1370"/>
      <c r="F282" s="181"/>
      <c r="G282" s="181"/>
      <c r="H282" s="181"/>
      <c r="I282" s="181"/>
    </row>
    <row r="283" spans="1:9" ht="15.75" customHeight="1" thickBot="1">
      <c r="A283" s="150" t="s">
        <v>176</v>
      </c>
      <c r="B283" s="468">
        <v>2007</v>
      </c>
      <c r="C283" s="468">
        <v>2008</v>
      </c>
      <c r="D283" s="468">
        <v>2009</v>
      </c>
      <c r="E283" s="468">
        <v>2010</v>
      </c>
      <c r="F283" s="468">
        <v>2011</v>
      </c>
      <c r="G283" s="468">
        <v>2012</v>
      </c>
      <c r="H283" s="468">
        <v>2013</v>
      </c>
      <c r="I283" s="491" t="s">
        <v>714</v>
      </c>
    </row>
    <row r="284" spans="1:9" ht="41.25" customHeight="1">
      <c r="A284" s="1428" t="s">
        <v>1293</v>
      </c>
      <c r="B284" s="656"/>
      <c r="C284" s="1429"/>
      <c r="D284" s="1429"/>
      <c r="E284" s="1429"/>
      <c r="F284" s="2075" t="s">
        <v>1077</v>
      </c>
      <c r="G284" s="2076"/>
      <c r="H284" s="2076"/>
      <c r="I284" s="2077"/>
    </row>
    <row r="285" spans="1:9" ht="14.25" customHeight="1">
      <c r="A285" s="1430" t="s">
        <v>1671</v>
      </c>
      <c r="B285" s="1431">
        <v>0</v>
      </c>
      <c r="C285" s="1431">
        <v>0</v>
      </c>
      <c r="D285" s="1431">
        <v>0</v>
      </c>
      <c r="E285" s="1431">
        <v>0</v>
      </c>
      <c r="F285" s="2078"/>
      <c r="G285" s="2079"/>
      <c r="H285" s="2079"/>
      <c r="I285" s="2080"/>
    </row>
    <row r="286" spans="1:9" ht="14.25" customHeight="1" thickBot="1">
      <c r="A286" s="294" t="s">
        <v>1294</v>
      </c>
      <c r="B286" s="1432">
        <v>0</v>
      </c>
      <c r="C286" s="1432">
        <v>0</v>
      </c>
      <c r="D286" s="1432">
        <v>0</v>
      </c>
      <c r="E286" s="1432">
        <v>0</v>
      </c>
      <c r="F286" s="2081"/>
      <c r="G286" s="2082"/>
      <c r="H286" s="2082"/>
      <c r="I286" s="2083"/>
    </row>
    <row r="287" spans="1:9" ht="27.75" customHeight="1">
      <c r="A287" s="149" t="s">
        <v>1295</v>
      </c>
      <c r="B287" s="1335"/>
      <c r="C287" s="1335"/>
      <c r="D287" s="1335"/>
      <c r="E287" s="1335"/>
      <c r="F287" s="1335"/>
      <c r="G287" s="1335"/>
      <c r="H287" s="1335"/>
      <c r="I287" s="64"/>
    </row>
    <row r="288" spans="1:9" ht="29.25" customHeight="1">
      <c r="A288" s="161" t="s">
        <v>1296</v>
      </c>
      <c r="B288" s="70">
        <v>8</v>
      </c>
      <c r="C288" s="70">
        <v>6</v>
      </c>
      <c r="D288" s="70">
        <v>5</v>
      </c>
      <c r="E288" s="70">
        <v>3</v>
      </c>
      <c r="F288" s="70">
        <v>8</v>
      </c>
      <c r="G288" s="70"/>
      <c r="H288" s="70"/>
      <c r="I288" s="104"/>
    </row>
    <row r="289" spans="1:9" ht="28.5" customHeight="1" thickBot="1">
      <c r="A289" s="162" t="s">
        <v>1297</v>
      </c>
      <c r="B289" s="1433">
        <v>12628.1</v>
      </c>
      <c r="C289" s="1433">
        <v>15939.3</v>
      </c>
      <c r="D289" s="1433">
        <v>21080.129</v>
      </c>
      <c r="E289" s="1433">
        <v>4159.524</v>
      </c>
      <c r="F289" s="1433">
        <v>13665.345</v>
      </c>
      <c r="G289" s="1433"/>
      <c r="H289" s="1433"/>
      <c r="I289" s="1434"/>
    </row>
    <row r="290" spans="1:9" ht="54" customHeight="1">
      <c r="A290" s="149" t="s">
        <v>1298</v>
      </c>
      <c r="B290" s="1335"/>
      <c r="C290" s="1335"/>
      <c r="D290" s="1335"/>
      <c r="E290" s="1335"/>
      <c r="F290" s="1335"/>
      <c r="G290" s="1335"/>
      <c r="H290" s="1335"/>
      <c r="I290" s="64"/>
    </row>
    <row r="291" spans="1:9" ht="42.75" customHeight="1">
      <c r="A291" s="1435" t="s">
        <v>1299</v>
      </c>
      <c r="B291" s="1407">
        <v>2</v>
      </c>
      <c r="C291" s="1407">
        <v>4</v>
      </c>
      <c r="D291" s="1407">
        <v>3</v>
      </c>
      <c r="E291" s="1407">
        <v>6</v>
      </c>
      <c r="F291" s="1407">
        <v>10</v>
      </c>
      <c r="G291" s="1407"/>
      <c r="H291" s="1407"/>
      <c r="I291" s="1408"/>
    </row>
    <row r="292" spans="1:9" ht="18.75" customHeight="1" thickBot="1">
      <c r="A292" s="162" t="s">
        <v>1300</v>
      </c>
      <c r="B292" s="1367">
        <v>236.6</v>
      </c>
      <c r="C292" s="1367">
        <v>3707.8</v>
      </c>
      <c r="D292" s="1436">
        <v>1232.048</v>
      </c>
      <c r="E292" s="1367">
        <v>3711.67</v>
      </c>
      <c r="F292" s="1422">
        <v>7225.174</v>
      </c>
      <c r="G292" s="1367"/>
      <c r="H292" s="1367"/>
      <c r="I292" s="105"/>
    </row>
    <row r="293" spans="1:9" ht="44.25" customHeight="1">
      <c r="A293" s="149" t="s">
        <v>1301</v>
      </c>
      <c r="B293" s="1335"/>
      <c r="C293" s="1335"/>
      <c r="D293" s="1335"/>
      <c r="E293" s="1335"/>
      <c r="F293" s="1335"/>
      <c r="G293" s="1335"/>
      <c r="H293" s="1335"/>
      <c r="I293" s="64"/>
    </row>
    <row r="294" spans="1:9" ht="15.75" customHeight="1" thickBot="1">
      <c r="A294" s="162" t="s">
        <v>1302</v>
      </c>
      <c r="B294" s="1367">
        <v>2</v>
      </c>
      <c r="C294" s="1367">
        <v>2</v>
      </c>
      <c r="D294" s="1367">
        <v>2</v>
      </c>
      <c r="E294" s="1367">
        <v>2</v>
      </c>
      <c r="F294" s="1367">
        <v>2</v>
      </c>
      <c r="G294" s="1367"/>
      <c r="H294" s="1367"/>
      <c r="I294" s="105"/>
    </row>
    <row r="295" spans="1:9" ht="19.5" customHeight="1" thickBot="1">
      <c r="A295" s="1437"/>
      <c r="B295" s="1370"/>
      <c r="C295" s="1370"/>
      <c r="D295" s="1370"/>
      <c r="E295" s="1370"/>
      <c r="F295" s="1370"/>
      <c r="G295" s="1370"/>
      <c r="H295" s="1370"/>
      <c r="I295" s="1370"/>
    </row>
    <row r="296" spans="1:9" ht="42.75" customHeight="1" thickBot="1">
      <c r="A296" s="1438" t="s">
        <v>1672</v>
      </c>
      <c r="B296" s="468">
        <v>2007</v>
      </c>
      <c r="C296" s="468">
        <v>2008</v>
      </c>
      <c r="D296" s="468">
        <v>2009</v>
      </c>
      <c r="E296" s="468">
        <v>2010</v>
      </c>
      <c r="F296" s="468">
        <v>2011</v>
      </c>
      <c r="G296" s="468">
        <v>2012</v>
      </c>
      <c r="H296" s="468">
        <v>2013</v>
      </c>
      <c r="I296" s="491" t="s">
        <v>714</v>
      </c>
    </row>
    <row r="297" spans="1:9" ht="17.25" customHeight="1">
      <c r="A297" s="51" t="s">
        <v>422</v>
      </c>
      <c r="B297" s="126">
        <v>16</v>
      </c>
      <c r="C297" s="67">
        <v>26</v>
      </c>
      <c r="D297" s="126">
        <f aca="true" t="shared" si="3" ref="D297:E300">D303+D351+D378</f>
        <v>27</v>
      </c>
      <c r="E297" s="126">
        <f t="shared" si="3"/>
        <v>28</v>
      </c>
      <c r="F297" s="126">
        <f>F303+F351+F378</f>
        <v>28</v>
      </c>
      <c r="G297" s="126"/>
      <c r="H297" s="126"/>
      <c r="I297" s="1336"/>
    </row>
    <row r="298" spans="1:9" ht="16.5" customHeight="1">
      <c r="A298" s="37" t="s">
        <v>1102</v>
      </c>
      <c r="B298" s="134"/>
      <c r="C298" s="68"/>
      <c r="D298" s="134">
        <f t="shared" si="3"/>
        <v>0</v>
      </c>
      <c r="E298" s="134">
        <f t="shared" si="3"/>
        <v>0</v>
      </c>
      <c r="F298" s="134">
        <f>F304+F352+F379</f>
        <v>0</v>
      </c>
      <c r="G298" s="134"/>
      <c r="H298" s="134"/>
      <c r="I298" s="1337"/>
    </row>
    <row r="299" spans="1:9" ht="16.5" customHeight="1">
      <c r="A299" s="37" t="s">
        <v>272</v>
      </c>
      <c r="B299" s="134">
        <v>15</v>
      </c>
      <c r="C299" s="68">
        <v>26</v>
      </c>
      <c r="D299" s="134">
        <f t="shared" si="3"/>
        <v>24</v>
      </c>
      <c r="E299" s="134">
        <f t="shared" si="3"/>
        <v>24</v>
      </c>
      <c r="F299" s="134">
        <f>F305+F353+F380</f>
        <v>23</v>
      </c>
      <c r="G299" s="134"/>
      <c r="H299" s="134"/>
      <c r="I299" s="1337"/>
    </row>
    <row r="300" spans="1:9" ht="15.75" thickBot="1">
      <c r="A300" s="38" t="s">
        <v>337</v>
      </c>
      <c r="B300" s="136">
        <v>1</v>
      </c>
      <c r="C300" s="69"/>
      <c r="D300" s="136">
        <f t="shared" si="3"/>
        <v>3</v>
      </c>
      <c r="E300" s="136">
        <f t="shared" si="3"/>
        <v>4</v>
      </c>
      <c r="F300" s="136">
        <f>F306+F354+F381</f>
        <v>5</v>
      </c>
      <c r="G300" s="136"/>
      <c r="H300" s="136"/>
      <c r="I300" s="1339"/>
    </row>
    <row r="301" spans="1:7" ht="15.75" customHeight="1" thickBot="1">
      <c r="A301" s="29"/>
      <c r="B301" s="29"/>
      <c r="C301" s="29"/>
      <c r="D301" s="29"/>
      <c r="E301" s="29"/>
      <c r="F301" s="29"/>
      <c r="G301" s="29"/>
    </row>
    <row r="302" spans="1:9" ht="17.25" customHeight="1" thickBot="1">
      <c r="A302" s="256" t="s">
        <v>1673</v>
      </c>
      <c r="B302" s="440">
        <v>2007</v>
      </c>
      <c r="C302" s="440">
        <v>2008</v>
      </c>
      <c r="D302" s="440">
        <v>2009</v>
      </c>
      <c r="E302" s="440">
        <v>2010</v>
      </c>
      <c r="F302" s="440">
        <v>2011</v>
      </c>
      <c r="G302" s="440">
        <v>2012</v>
      </c>
      <c r="H302" s="440">
        <v>2013</v>
      </c>
      <c r="I302" s="263" t="s">
        <v>714</v>
      </c>
    </row>
    <row r="303" spans="1:9" ht="15.75" customHeight="1">
      <c r="A303" s="291" t="s">
        <v>422</v>
      </c>
      <c r="B303" s="231">
        <v>5</v>
      </c>
      <c r="C303" s="184">
        <v>13</v>
      </c>
      <c r="D303" s="231">
        <v>14</v>
      </c>
      <c r="E303" s="97">
        <v>15</v>
      </c>
      <c r="F303" s="231">
        <v>15</v>
      </c>
      <c r="G303" s="231"/>
      <c r="H303" s="231"/>
      <c r="I303" s="1439"/>
    </row>
    <row r="304" spans="1:9" ht="15.75" customHeight="1">
      <c r="A304" s="37" t="s">
        <v>1102</v>
      </c>
      <c r="B304" s="134"/>
      <c r="C304" s="68"/>
      <c r="D304" s="134"/>
      <c r="E304" s="73"/>
      <c r="F304" s="134"/>
      <c r="G304" s="134"/>
      <c r="H304" s="134"/>
      <c r="I304" s="1337"/>
    </row>
    <row r="305" spans="1:9" ht="15.75" customHeight="1">
      <c r="A305" s="37" t="s">
        <v>272</v>
      </c>
      <c r="B305" s="134">
        <v>5</v>
      </c>
      <c r="C305" s="68">
        <v>13</v>
      </c>
      <c r="D305" s="134">
        <v>11</v>
      </c>
      <c r="E305" s="73">
        <v>11</v>
      </c>
      <c r="F305" s="134">
        <v>10</v>
      </c>
      <c r="G305" s="134"/>
      <c r="H305" s="134"/>
      <c r="I305" s="1337"/>
    </row>
    <row r="306" spans="1:9" ht="15.75" customHeight="1" thickBot="1">
      <c r="A306" s="38" t="s">
        <v>337</v>
      </c>
      <c r="B306" s="136"/>
      <c r="C306" s="136"/>
      <c r="D306" s="136">
        <v>3</v>
      </c>
      <c r="E306" s="94">
        <v>4</v>
      </c>
      <c r="F306" s="136">
        <v>5</v>
      </c>
      <c r="G306" s="136"/>
      <c r="H306" s="136"/>
      <c r="I306" s="1339"/>
    </row>
    <row r="307" spans="1:9" ht="13.5" customHeight="1" thickBot="1">
      <c r="A307" s="35"/>
      <c r="B307" s="188"/>
      <c r="C307" s="188"/>
      <c r="D307" s="188"/>
      <c r="E307" s="155"/>
      <c r="F307" s="188"/>
      <c r="G307" s="188"/>
      <c r="H307" s="188"/>
      <c r="I307" s="189"/>
    </row>
    <row r="308" spans="1:9" ht="13.5" customHeight="1" thickBot="1">
      <c r="A308" s="150" t="s">
        <v>176</v>
      </c>
      <c r="B308" s="468">
        <v>2007</v>
      </c>
      <c r="C308" s="468">
        <v>2008</v>
      </c>
      <c r="D308" s="468">
        <v>2009</v>
      </c>
      <c r="E308" s="468">
        <v>2010</v>
      </c>
      <c r="F308" s="468">
        <v>2011</v>
      </c>
      <c r="G308" s="468">
        <v>2012</v>
      </c>
      <c r="H308" s="468">
        <v>2013</v>
      </c>
      <c r="I308" s="491" t="s">
        <v>714</v>
      </c>
    </row>
    <row r="309" spans="1:9" ht="30" customHeight="1">
      <c r="A309" s="1386" t="s">
        <v>1303</v>
      </c>
      <c r="B309" s="1387"/>
      <c r="C309" s="1387"/>
      <c r="D309" s="1387"/>
      <c r="E309" s="1387"/>
      <c r="F309" s="1387"/>
      <c r="G309" s="1335"/>
      <c r="H309" s="1335"/>
      <c r="I309" s="64"/>
    </row>
    <row r="310" spans="1:9" ht="16.5" customHeight="1">
      <c r="A310" s="1440" t="s">
        <v>1304</v>
      </c>
      <c r="B310" s="1389">
        <v>0</v>
      </c>
      <c r="C310" s="1389">
        <v>0</v>
      </c>
      <c r="D310" s="1389">
        <v>0</v>
      </c>
      <c r="E310" s="1389">
        <v>0</v>
      </c>
      <c r="F310" s="1389">
        <v>0</v>
      </c>
      <c r="G310" s="70"/>
      <c r="H310" s="70"/>
      <c r="I310" s="104"/>
    </row>
    <row r="311" spans="1:9" ht="16.5" customHeight="1" thickBot="1">
      <c r="A311" s="1441" t="s">
        <v>1305</v>
      </c>
      <c r="B311" s="1392">
        <v>0</v>
      </c>
      <c r="C311" s="1392">
        <v>0</v>
      </c>
      <c r="D311" s="1392">
        <v>0</v>
      </c>
      <c r="E311" s="1392">
        <v>0</v>
      </c>
      <c r="F311" s="1392">
        <v>0</v>
      </c>
      <c r="G311" s="1367"/>
      <c r="H311" s="1367"/>
      <c r="I311" s="105"/>
    </row>
    <row r="312" spans="1:9" ht="51">
      <c r="A312" s="45" t="s">
        <v>1306</v>
      </c>
      <c r="B312" s="126"/>
      <c r="C312" s="126"/>
      <c r="D312" s="126"/>
      <c r="E312" s="63"/>
      <c r="F312" s="126"/>
      <c r="G312" s="126"/>
      <c r="H312" s="126"/>
      <c r="I312" s="1336"/>
    </row>
    <row r="313" spans="1:9" ht="15">
      <c r="A313" s="1442" t="s">
        <v>1165</v>
      </c>
      <c r="B313" s="73">
        <v>1</v>
      </c>
      <c r="C313" s="73">
        <v>2</v>
      </c>
      <c r="D313" s="134">
        <v>0</v>
      </c>
      <c r="E313" s="73">
        <v>1</v>
      </c>
      <c r="F313" s="73">
        <v>1</v>
      </c>
      <c r="G313" s="134"/>
      <c r="H313" s="134"/>
      <c r="I313" s="1337"/>
    </row>
    <row r="314" spans="1:9" ht="15.75" thickBot="1">
      <c r="A314" s="1443" t="s">
        <v>1307</v>
      </c>
      <c r="B314" s="94">
        <v>10.873</v>
      </c>
      <c r="C314" s="94">
        <v>4.4</v>
      </c>
      <c r="D314" s="136">
        <v>0</v>
      </c>
      <c r="E314" s="94">
        <v>1.7036</v>
      </c>
      <c r="F314" s="94">
        <v>0.8618</v>
      </c>
      <c r="G314" s="136"/>
      <c r="H314" s="136"/>
      <c r="I314" s="1339"/>
    </row>
    <row r="315" spans="1:9" ht="52.5" customHeight="1">
      <c r="A315" s="51" t="s">
        <v>1308</v>
      </c>
      <c r="B315" s="126"/>
      <c r="C315" s="126"/>
      <c r="D315" s="126"/>
      <c r="E315" s="63"/>
      <c r="F315" s="126"/>
      <c r="G315" s="126"/>
      <c r="H315" s="126"/>
      <c r="I315" s="1336"/>
    </row>
    <row r="316" spans="1:9" ht="18.75" customHeight="1">
      <c r="A316" s="58" t="s">
        <v>1309</v>
      </c>
      <c r="B316" s="73">
        <v>4</v>
      </c>
      <c r="C316" s="89">
        <v>6</v>
      </c>
      <c r="D316" s="134">
        <v>1</v>
      </c>
      <c r="E316" s="73">
        <v>0</v>
      </c>
      <c r="F316" s="134">
        <v>4</v>
      </c>
      <c r="G316" s="134"/>
      <c r="H316" s="134"/>
      <c r="I316" s="1337"/>
    </row>
    <row r="317" spans="1:9" ht="26.25" thickBot="1">
      <c r="A317" s="42" t="s">
        <v>1310</v>
      </c>
      <c r="B317" s="82"/>
      <c r="C317" s="82">
        <v>0</v>
      </c>
      <c r="D317" s="136">
        <v>2</v>
      </c>
      <c r="E317" s="94">
        <v>2</v>
      </c>
      <c r="F317" s="136">
        <v>1</v>
      </c>
      <c r="G317" s="136"/>
      <c r="H317" s="136"/>
      <c r="I317" s="1339"/>
    </row>
    <row r="318" spans="1:9" ht="43.5" customHeight="1">
      <c r="A318" s="1141" t="s">
        <v>1311</v>
      </c>
      <c r="B318" s="1444"/>
      <c r="C318" s="1444"/>
      <c r="D318" s="1444"/>
      <c r="E318" s="1444"/>
      <c r="F318" s="1444"/>
      <c r="G318" s="40"/>
      <c r="H318" s="1445"/>
      <c r="I318" s="1446"/>
    </row>
    <row r="319" spans="1:9" ht="18" customHeight="1" thickBot="1">
      <c r="A319" s="1447" t="s">
        <v>1312</v>
      </c>
      <c r="B319" s="1448"/>
      <c r="C319" s="1392">
        <v>0</v>
      </c>
      <c r="D319" s="1391">
        <v>0</v>
      </c>
      <c r="E319" s="1391">
        <v>0</v>
      </c>
      <c r="F319" s="1391">
        <v>0</v>
      </c>
      <c r="G319" s="1372"/>
      <c r="H319" s="1372"/>
      <c r="I319" s="65"/>
    </row>
    <row r="320" spans="1:9" ht="89.25">
      <c r="A320" s="951" t="s">
        <v>1313</v>
      </c>
      <c r="B320" s="1449"/>
      <c r="C320" s="1449"/>
      <c r="D320" s="1449"/>
      <c r="E320" s="1449"/>
      <c r="F320" s="1449"/>
      <c r="G320" s="1449"/>
      <c r="H320" s="1450"/>
      <c r="I320" s="1451"/>
    </row>
    <row r="321" spans="1:9" ht="12.75">
      <c r="A321" s="1452" t="s">
        <v>1314</v>
      </c>
      <c r="B321" s="70"/>
      <c r="C321" s="78">
        <v>0</v>
      </c>
      <c r="D321" s="70">
        <v>0</v>
      </c>
      <c r="E321" s="70">
        <v>0</v>
      </c>
      <c r="F321" s="1453">
        <v>434.103</v>
      </c>
      <c r="G321" s="70"/>
      <c r="H321" s="70"/>
      <c r="I321" s="104"/>
    </row>
    <row r="322" spans="1:9" ht="39" thickBot="1">
      <c r="A322" s="1454" t="s">
        <v>1315</v>
      </c>
      <c r="B322" s="1367">
        <v>6</v>
      </c>
      <c r="C322" s="106">
        <v>1</v>
      </c>
      <c r="D322" s="1367">
        <v>0</v>
      </c>
      <c r="E322" s="1367">
        <v>0</v>
      </c>
      <c r="F322" s="1455">
        <v>1</v>
      </c>
      <c r="G322" s="1367"/>
      <c r="H322" s="1367"/>
      <c r="I322" s="105"/>
    </row>
    <row r="323" spans="1:9" ht="81" customHeight="1">
      <c r="A323" s="190" t="s">
        <v>1316</v>
      </c>
      <c r="B323" s="374"/>
      <c r="C323" s="374"/>
      <c r="D323" s="374"/>
      <c r="E323" s="374"/>
      <c r="F323" s="374"/>
      <c r="G323" s="374"/>
      <c r="H323" s="374"/>
      <c r="I323" s="373"/>
    </row>
    <row r="324" spans="1:9" ht="15" customHeight="1" thickBot="1">
      <c r="A324" s="385" t="s">
        <v>1317</v>
      </c>
      <c r="B324" s="234">
        <v>1</v>
      </c>
      <c r="C324" s="234">
        <v>2</v>
      </c>
      <c r="D324" s="234">
        <v>1</v>
      </c>
      <c r="E324" s="234">
        <v>1</v>
      </c>
      <c r="F324" s="234">
        <v>1</v>
      </c>
      <c r="G324" s="234"/>
      <c r="H324" s="234"/>
      <c r="I324" s="1344"/>
    </row>
    <row r="325" spans="1:9" ht="15" customHeight="1">
      <c r="A325" s="1456" t="s">
        <v>1318</v>
      </c>
      <c r="B325" s="375"/>
      <c r="C325" s="375"/>
      <c r="D325" s="375"/>
      <c r="E325" s="375"/>
      <c r="F325" s="375"/>
      <c r="G325" s="375"/>
      <c r="H325" s="375"/>
      <c r="I325" s="370"/>
    </row>
    <row r="326" spans="1:9" ht="14.25" customHeight="1" thickBot="1">
      <c r="A326" s="385" t="s">
        <v>1674</v>
      </c>
      <c r="B326" s="234"/>
      <c r="C326" s="234"/>
      <c r="D326" s="234"/>
      <c r="E326" s="1457">
        <v>0.46</v>
      </c>
      <c r="F326" s="1457">
        <v>1</v>
      </c>
      <c r="G326" s="234"/>
      <c r="H326" s="234"/>
      <c r="I326" s="1344"/>
    </row>
    <row r="327" spans="1:9" ht="117.75" customHeight="1">
      <c r="A327" s="190" t="s">
        <v>1319</v>
      </c>
      <c r="B327" s="374"/>
      <c r="C327" s="374"/>
      <c r="D327" s="374"/>
      <c r="E327" s="374"/>
      <c r="F327" s="374"/>
      <c r="G327" s="374"/>
      <c r="H327" s="374"/>
      <c r="I327" s="373"/>
    </row>
    <row r="328" spans="1:9" ht="15" customHeight="1">
      <c r="A328" s="523" t="s">
        <v>1320</v>
      </c>
      <c r="B328" s="1419">
        <v>0</v>
      </c>
      <c r="C328" s="79">
        <v>2</v>
      </c>
      <c r="D328" s="1419">
        <v>0</v>
      </c>
      <c r="E328" s="1419">
        <v>0</v>
      </c>
      <c r="F328" s="1419">
        <v>0</v>
      </c>
      <c r="G328" s="1419"/>
      <c r="H328" s="1419"/>
      <c r="I328" s="1458"/>
    </row>
    <row r="329" spans="1:9" ht="15.75" customHeight="1">
      <c r="A329" s="384" t="s">
        <v>1321</v>
      </c>
      <c r="B329" s="372">
        <v>0</v>
      </c>
      <c r="C329" s="68">
        <v>0</v>
      </c>
      <c r="D329" s="372">
        <v>0</v>
      </c>
      <c r="E329" s="372">
        <v>0</v>
      </c>
      <c r="F329" s="372">
        <v>0</v>
      </c>
      <c r="G329" s="372"/>
      <c r="H329" s="372"/>
      <c r="I329" s="371"/>
    </row>
    <row r="330" spans="1:9" ht="15.75" customHeight="1">
      <c r="A330" s="384" t="s">
        <v>1322</v>
      </c>
      <c r="B330" s="372">
        <v>0</v>
      </c>
      <c r="C330" s="68">
        <v>0</v>
      </c>
      <c r="D330" s="372">
        <v>0</v>
      </c>
      <c r="E330" s="372">
        <v>0</v>
      </c>
      <c r="F330" s="372">
        <v>0</v>
      </c>
      <c r="G330" s="372"/>
      <c r="H330" s="372"/>
      <c r="I330" s="371"/>
    </row>
    <row r="331" spans="1:9" ht="15.75" customHeight="1" thickBot="1">
      <c r="A331" s="1513" t="s">
        <v>1323</v>
      </c>
      <c r="B331" s="897">
        <v>0</v>
      </c>
      <c r="C331" s="419">
        <v>0</v>
      </c>
      <c r="D331" s="897">
        <v>0</v>
      </c>
      <c r="E331" s="897">
        <v>0</v>
      </c>
      <c r="F331" s="897">
        <v>1</v>
      </c>
      <c r="G331" s="897"/>
      <c r="H331" s="897"/>
      <c r="I331" s="1514"/>
    </row>
    <row r="332" spans="1:9" ht="45.75" customHeight="1">
      <c r="A332" s="1141" t="s">
        <v>1324</v>
      </c>
      <c r="B332" s="1350"/>
      <c r="C332" s="1350"/>
      <c r="D332" s="1350"/>
      <c r="E332" s="1459" t="s">
        <v>904</v>
      </c>
      <c r="F332" s="1460" t="s">
        <v>1325</v>
      </c>
      <c r="G332" s="374"/>
      <c r="H332" s="374"/>
      <c r="I332" s="373"/>
    </row>
    <row r="333" spans="1:9" ht="15.75" customHeight="1" thickBot="1">
      <c r="A333" s="1144" t="s">
        <v>1326</v>
      </c>
      <c r="B333" s="1353"/>
      <c r="C333" s="1353">
        <v>0</v>
      </c>
      <c r="D333" s="1353">
        <v>0</v>
      </c>
      <c r="E333" s="1353">
        <v>0</v>
      </c>
      <c r="F333" s="1353">
        <v>0</v>
      </c>
      <c r="G333" s="234"/>
      <c r="H333" s="234"/>
      <c r="I333" s="1344"/>
    </row>
    <row r="334" spans="1:9" ht="42.75" customHeight="1">
      <c r="A334" s="389" t="s">
        <v>1327</v>
      </c>
      <c r="B334" s="67"/>
      <c r="C334" s="67"/>
      <c r="D334" s="374"/>
      <c r="E334" s="374"/>
      <c r="F334" s="1393"/>
      <c r="G334" s="374"/>
      <c r="H334" s="374"/>
      <c r="I334" s="373"/>
    </row>
    <row r="335" spans="1:9" ht="13.5" thickBot="1">
      <c r="A335" s="332" t="s">
        <v>1326</v>
      </c>
      <c r="B335" s="69"/>
      <c r="C335" s="69">
        <v>0</v>
      </c>
      <c r="D335" s="234">
        <v>1</v>
      </c>
      <c r="E335" s="234">
        <v>0</v>
      </c>
      <c r="F335" s="1461">
        <v>0</v>
      </c>
      <c r="G335" s="234"/>
      <c r="H335" s="234"/>
      <c r="I335" s="1344"/>
    </row>
    <row r="336" spans="1:9" ht="38.25">
      <c r="A336" s="1141" t="s">
        <v>1328</v>
      </c>
      <c r="B336" s="1350"/>
      <c r="C336" s="1350"/>
      <c r="D336" s="1350"/>
      <c r="E336" s="1350"/>
      <c r="F336" s="1350"/>
      <c r="G336" s="374"/>
      <c r="H336" s="374"/>
      <c r="I336" s="373"/>
    </row>
    <row r="337" spans="1:9" ht="16.5" customHeight="1">
      <c r="A337" s="1142" t="s">
        <v>1329</v>
      </c>
      <c r="B337" s="1373"/>
      <c r="C337" s="1373">
        <v>0</v>
      </c>
      <c r="D337" s="1373">
        <v>0</v>
      </c>
      <c r="E337" s="1373">
        <v>0</v>
      </c>
      <c r="F337" s="1373">
        <v>0</v>
      </c>
      <c r="G337" s="372"/>
      <c r="H337" s="372"/>
      <c r="I337" s="371"/>
    </row>
    <row r="338" spans="1:9" ht="13.5" thickBot="1">
      <c r="A338" s="1144" t="s">
        <v>1330</v>
      </c>
      <c r="B338" s="1353"/>
      <c r="C338" s="1353">
        <v>1</v>
      </c>
      <c r="D338" s="1353">
        <v>1</v>
      </c>
      <c r="E338" s="1353">
        <v>1</v>
      </c>
      <c r="F338" s="1353">
        <v>1</v>
      </c>
      <c r="G338" s="234"/>
      <c r="H338" s="234"/>
      <c r="I338" s="1344"/>
    </row>
    <row r="339" spans="1:9" ht="40.5" customHeight="1">
      <c r="A339" s="190" t="s">
        <v>1331</v>
      </c>
      <c r="B339" s="374"/>
      <c r="C339" s="374"/>
      <c r="D339" s="374"/>
      <c r="E339" s="374"/>
      <c r="F339" s="374"/>
      <c r="G339" s="374"/>
      <c r="H339" s="374"/>
      <c r="I339" s="373"/>
    </row>
    <row r="340" spans="1:9" ht="16.5" customHeight="1" thickBot="1">
      <c r="A340" s="385" t="s">
        <v>1332</v>
      </c>
      <c r="B340" s="234"/>
      <c r="C340" s="234">
        <v>16</v>
      </c>
      <c r="D340" s="234">
        <v>0</v>
      </c>
      <c r="E340" s="234">
        <v>0</v>
      </c>
      <c r="F340" s="234">
        <v>0</v>
      </c>
      <c r="G340" s="234"/>
      <c r="H340" s="234"/>
      <c r="I340" s="1344"/>
    </row>
    <row r="341" spans="1:9" ht="78.75" customHeight="1">
      <c r="A341" s="1462" t="s">
        <v>1333</v>
      </c>
      <c r="B341" s="1352"/>
      <c r="C341" s="1352"/>
      <c r="D341" s="1352"/>
      <c r="E341" s="1352"/>
      <c r="F341" s="1352"/>
      <c r="G341" s="375"/>
      <c r="H341" s="375"/>
      <c r="I341" s="370"/>
    </row>
    <row r="342" spans="1:9" ht="14.25" customHeight="1" thickBot="1">
      <c r="A342" s="1144" t="s">
        <v>1334</v>
      </c>
      <c r="B342" s="1353"/>
      <c r="C342" s="1353"/>
      <c r="D342" s="1353">
        <v>0</v>
      </c>
      <c r="E342" s="1353">
        <v>0</v>
      </c>
      <c r="F342" s="1353">
        <v>0</v>
      </c>
      <c r="G342" s="234"/>
      <c r="H342" s="234"/>
      <c r="I342" s="1344"/>
    </row>
    <row r="343" spans="1:9" ht="27.75" customHeight="1">
      <c r="A343" s="389" t="s">
        <v>1335</v>
      </c>
      <c r="B343" s="67"/>
      <c r="C343" s="67"/>
      <c r="D343" s="374"/>
      <c r="E343" s="374"/>
      <c r="F343" s="374"/>
      <c r="G343" s="374"/>
      <c r="H343" s="374"/>
      <c r="I343" s="373"/>
    </row>
    <row r="344" spans="1:9" ht="15" customHeight="1" thickBot="1">
      <c r="A344" s="332" t="s">
        <v>1336</v>
      </c>
      <c r="B344" s="69"/>
      <c r="C344" s="69">
        <v>0</v>
      </c>
      <c r="D344" s="234">
        <v>2</v>
      </c>
      <c r="E344" s="234">
        <v>2</v>
      </c>
      <c r="F344" s="234">
        <v>2</v>
      </c>
      <c r="G344" s="234"/>
      <c r="H344" s="234"/>
      <c r="I344" s="1344"/>
    </row>
    <row r="345" spans="1:9" ht="55.5" customHeight="1">
      <c r="A345" s="190" t="s">
        <v>1337</v>
      </c>
      <c r="B345" s="374"/>
      <c r="C345" s="374"/>
      <c r="D345" s="374"/>
      <c r="E345" s="374"/>
      <c r="F345" s="374"/>
      <c r="G345" s="374"/>
      <c r="H345" s="374"/>
      <c r="I345" s="373"/>
    </row>
    <row r="346" spans="1:9" ht="15.75" customHeight="1">
      <c r="A346" s="384" t="s">
        <v>1338</v>
      </c>
      <c r="B346" s="372"/>
      <c r="C346" s="372">
        <v>3</v>
      </c>
      <c r="D346" s="372">
        <v>0</v>
      </c>
      <c r="E346" s="372">
        <v>10</v>
      </c>
      <c r="F346" s="372">
        <v>6</v>
      </c>
      <c r="G346" s="372"/>
      <c r="H346" s="372"/>
      <c r="I346" s="371"/>
    </row>
    <row r="347" spans="1:9" ht="17.25" customHeight="1">
      <c r="A347" s="384" t="s">
        <v>1339</v>
      </c>
      <c r="B347" s="372"/>
      <c r="C347" s="372">
        <v>2</v>
      </c>
      <c r="D347" s="372">
        <v>0</v>
      </c>
      <c r="E347" s="372">
        <v>0</v>
      </c>
      <c r="F347" s="372">
        <v>0</v>
      </c>
      <c r="G347" s="372"/>
      <c r="H347" s="372"/>
      <c r="I347" s="371"/>
    </row>
    <row r="348" spans="1:9" ht="17.25" customHeight="1" thickBot="1">
      <c r="A348" s="385" t="s">
        <v>1340</v>
      </c>
      <c r="B348" s="234"/>
      <c r="C348" s="69" t="s">
        <v>548</v>
      </c>
      <c r="D348" s="234">
        <v>0</v>
      </c>
      <c r="E348" s="234" t="s">
        <v>548</v>
      </c>
      <c r="F348" s="234" t="s">
        <v>548</v>
      </c>
      <c r="G348" s="234"/>
      <c r="H348" s="234"/>
      <c r="I348" s="1344"/>
    </row>
    <row r="349" spans="1:9" ht="13.5" thickBot="1">
      <c r="A349" s="1463"/>
      <c r="B349" s="394"/>
      <c r="C349" s="1369"/>
      <c r="D349" s="30"/>
      <c r="E349" s="30"/>
      <c r="F349" s="30"/>
      <c r="G349" s="30"/>
      <c r="H349" s="31"/>
      <c r="I349" s="31"/>
    </row>
    <row r="350" spans="1:9" ht="43.5" customHeight="1" thickBot="1">
      <c r="A350" s="256" t="s">
        <v>1341</v>
      </c>
      <c r="B350" s="440">
        <v>2007</v>
      </c>
      <c r="C350" s="440">
        <v>2008</v>
      </c>
      <c r="D350" s="440">
        <v>2009</v>
      </c>
      <c r="E350" s="440">
        <v>2010</v>
      </c>
      <c r="F350" s="440">
        <v>2011</v>
      </c>
      <c r="G350" s="440">
        <v>2012</v>
      </c>
      <c r="H350" s="440">
        <v>2013</v>
      </c>
      <c r="I350" s="263" t="s">
        <v>714</v>
      </c>
    </row>
    <row r="351" spans="1:9" ht="17.25" customHeight="1">
      <c r="A351" s="51" t="s">
        <v>422</v>
      </c>
      <c r="B351" s="126">
        <v>4</v>
      </c>
      <c r="C351" s="67">
        <v>6</v>
      </c>
      <c r="D351" s="126">
        <v>6</v>
      </c>
      <c r="E351" s="63">
        <v>6</v>
      </c>
      <c r="F351" s="126">
        <v>6</v>
      </c>
      <c r="G351" s="126"/>
      <c r="H351" s="126"/>
      <c r="I351" s="1336"/>
    </row>
    <row r="352" spans="1:9" ht="15">
      <c r="A352" s="37" t="s">
        <v>1102</v>
      </c>
      <c r="B352" s="134"/>
      <c r="C352" s="68"/>
      <c r="D352" s="134"/>
      <c r="E352" s="73"/>
      <c r="F352" s="134"/>
      <c r="G352" s="134"/>
      <c r="H352" s="134"/>
      <c r="I352" s="1337"/>
    </row>
    <row r="353" spans="1:9" ht="15" customHeight="1">
      <c r="A353" s="37" t="s">
        <v>272</v>
      </c>
      <c r="B353" s="134">
        <v>4</v>
      </c>
      <c r="C353" s="68">
        <v>6</v>
      </c>
      <c r="D353" s="134">
        <v>6</v>
      </c>
      <c r="E353" s="73">
        <v>6</v>
      </c>
      <c r="F353" s="134">
        <v>6</v>
      </c>
      <c r="G353" s="134"/>
      <c r="H353" s="134"/>
      <c r="I353" s="1337"/>
    </row>
    <row r="354" spans="1:9" ht="15.75" customHeight="1" thickBot="1">
      <c r="A354" s="38" t="s">
        <v>337</v>
      </c>
      <c r="B354" s="136"/>
      <c r="C354" s="136"/>
      <c r="D354" s="136"/>
      <c r="E354" s="94"/>
      <c r="F354" s="136"/>
      <c r="G354" s="136"/>
      <c r="H354" s="136"/>
      <c r="I354" s="1339"/>
    </row>
    <row r="355" spans="1:9" ht="13.5" customHeight="1" thickBot="1">
      <c r="A355" s="35"/>
      <c r="B355" s="188"/>
      <c r="C355" s="188"/>
      <c r="D355" s="188"/>
      <c r="E355" s="155"/>
      <c r="F355" s="188"/>
      <c r="G355" s="188"/>
      <c r="H355" s="188"/>
      <c r="I355" s="189"/>
    </row>
    <row r="356" spans="1:9" ht="15.75" customHeight="1" thickBot="1">
      <c r="A356" s="150" t="s">
        <v>176</v>
      </c>
      <c r="B356" s="468">
        <v>2007</v>
      </c>
      <c r="C356" s="468">
        <v>2008</v>
      </c>
      <c r="D356" s="468">
        <v>2009</v>
      </c>
      <c r="E356" s="468">
        <v>2010</v>
      </c>
      <c r="F356" s="468">
        <v>2011</v>
      </c>
      <c r="G356" s="468">
        <v>2012</v>
      </c>
      <c r="H356" s="468">
        <v>2013</v>
      </c>
      <c r="I356" s="491" t="s">
        <v>714</v>
      </c>
    </row>
    <row r="357" spans="1:9" ht="42.75" customHeight="1">
      <c r="A357" s="190" t="s">
        <v>1342</v>
      </c>
      <c r="B357" s="374"/>
      <c r="C357" s="374"/>
      <c r="D357" s="374"/>
      <c r="E357" s="374"/>
      <c r="F357" s="374"/>
      <c r="G357" s="374"/>
      <c r="H357" s="374"/>
      <c r="I357" s="373"/>
    </row>
    <row r="358" spans="1:9" ht="30.75" customHeight="1">
      <c r="A358" s="384" t="s">
        <v>1343</v>
      </c>
      <c r="B358" s="372"/>
      <c r="C358" s="372">
        <v>10000</v>
      </c>
      <c r="D358" s="372">
        <v>0</v>
      </c>
      <c r="E358" s="372">
        <v>0</v>
      </c>
      <c r="F358" s="1120">
        <v>0</v>
      </c>
      <c r="G358" s="372"/>
      <c r="H358" s="372"/>
      <c r="I358" s="371"/>
    </row>
    <row r="359" spans="1:9" ht="16.5" customHeight="1" thickBot="1">
      <c r="A359" s="385" t="s">
        <v>1344</v>
      </c>
      <c r="B359" s="234"/>
      <c r="C359" s="69" t="s">
        <v>1345</v>
      </c>
      <c r="D359" s="234">
        <v>429</v>
      </c>
      <c r="E359" s="234">
        <v>353</v>
      </c>
      <c r="F359" s="1116">
        <v>294</v>
      </c>
      <c r="G359" s="234"/>
      <c r="H359" s="234"/>
      <c r="I359" s="1344"/>
    </row>
    <row r="360" spans="1:9" ht="40.5" customHeight="1">
      <c r="A360" s="190" t="s">
        <v>1346</v>
      </c>
      <c r="B360" s="374"/>
      <c r="C360" s="374"/>
      <c r="D360" s="374"/>
      <c r="E360" s="374"/>
      <c r="F360" s="374"/>
      <c r="G360" s="374"/>
      <c r="H360" s="374"/>
      <c r="I360" s="373"/>
    </row>
    <row r="361" spans="1:9" ht="30" customHeight="1" thickBot="1">
      <c r="A361" s="385" t="s">
        <v>1347</v>
      </c>
      <c r="B361" s="234"/>
      <c r="C361" s="69">
        <v>4</v>
      </c>
      <c r="D361" s="234">
        <v>4</v>
      </c>
      <c r="E361" s="234">
        <v>3</v>
      </c>
      <c r="F361" s="234">
        <v>3</v>
      </c>
      <c r="G361" s="234"/>
      <c r="H361" s="234"/>
      <c r="I361" s="1344"/>
    </row>
    <row r="362" spans="1:9" ht="42" customHeight="1">
      <c r="A362" s="190" t="s">
        <v>1348</v>
      </c>
      <c r="B362" s="40"/>
      <c r="C362" s="40"/>
      <c r="D362" s="40"/>
      <c r="E362" s="40"/>
      <c r="F362" s="40"/>
      <c r="G362" s="40"/>
      <c r="H362" s="1445"/>
      <c r="I362" s="1446"/>
    </row>
    <row r="363" spans="1:9" ht="15.75" customHeight="1">
      <c r="A363" s="1464" t="s">
        <v>1349</v>
      </c>
      <c r="B363" s="70">
        <v>4</v>
      </c>
      <c r="C363" s="70">
        <v>4</v>
      </c>
      <c r="D363" s="70">
        <v>4</v>
      </c>
      <c r="E363" s="70">
        <v>4</v>
      </c>
      <c r="F363" s="70">
        <v>4</v>
      </c>
      <c r="G363" s="70"/>
      <c r="H363" s="70"/>
      <c r="I363" s="104"/>
    </row>
    <row r="364" spans="1:9" ht="15.75" customHeight="1">
      <c r="A364" s="1464" t="s">
        <v>1350</v>
      </c>
      <c r="B364" s="70">
        <v>12</v>
      </c>
      <c r="C364" s="1372">
        <v>10</v>
      </c>
      <c r="D364" s="70">
        <v>24</v>
      </c>
      <c r="E364" s="70">
        <v>20</v>
      </c>
      <c r="F364" s="70">
        <v>37</v>
      </c>
      <c r="G364" s="70"/>
      <c r="H364" s="70"/>
      <c r="I364" s="104"/>
    </row>
    <row r="365" spans="1:9" ht="15.75" customHeight="1">
      <c r="A365" s="1464" t="s">
        <v>1351</v>
      </c>
      <c r="B365" s="70">
        <v>1200</v>
      </c>
      <c r="C365" s="70" t="s">
        <v>1352</v>
      </c>
      <c r="D365" s="70">
        <v>800</v>
      </c>
      <c r="E365" s="70">
        <v>600</v>
      </c>
      <c r="F365" s="70">
        <v>1000</v>
      </c>
      <c r="G365" s="70"/>
      <c r="H365" s="70"/>
      <c r="I365" s="104"/>
    </row>
    <row r="366" spans="1:9" ht="14.25" customHeight="1" thickBot="1">
      <c r="A366" s="1465" t="s">
        <v>1353</v>
      </c>
      <c r="B366" s="1466">
        <v>1</v>
      </c>
      <c r="C366" s="1466">
        <v>1</v>
      </c>
      <c r="D366" s="1466">
        <v>5</v>
      </c>
      <c r="E366" s="1466">
        <v>5</v>
      </c>
      <c r="F366" s="1466">
        <v>6</v>
      </c>
      <c r="G366" s="1467"/>
      <c r="H366" s="1467"/>
      <c r="I366" s="505"/>
    </row>
    <row r="367" spans="1:9" ht="43.5" customHeight="1">
      <c r="A367" s="1468" t="s">
        <v>1354</v>
      </c>
      <c r="B367" s="1469"/>
      <c r="C367" s="1470"/>
      <c r="D367" s="1470"/>
      <c r="E367" s="1470"/>
      <c r="F367" s="1470"/>
      <c r="G367" s="1470"/>
      <c r="H367" s="1470"/>
      <c r="I367" s="1471"/>
    </row>
    <row r="368" spans="1:9" ht="16.5" customHeight="1">
      <c r="A368" s="1472" t="s">
        <v>1355</v>
      </c>
      <c r="B368" s="1473"/>
      <c r="C368" s="78">
        <v>1</v>
      </c>
      <c r="D368" s="70">
        <v>0</v>
      </c>
      <c r="E368" s="70">
        <v>0</v>
      </c>
      <c r="F368" s="70">
        <v>0</v>
      </c>
      <c r="G368" s="70"/>
      <c r="H368" s="70"/>
      <c r="I368" s="104"/>
    </row>
    <row r="369" spans="1:9" ht="15" customHeight="1" thickBot="1">
      <c r="A369" s="1474" t="s">
        <v>1356</v>
      </c>
      <c r="B369" s="1367">
        <v>12</v>
      </c>
      <c r="C369" s="106">
        <v>7</v>
      </c>
      <c r="D369" s="1367">
        <v>4</v>
      </c>
      <c r="E369" s="1367">
        <v>2</v>
      </c>
      <c r="F369" s="1367">
        <v>0</v>
      </c>
      <c r="G369" s="1367"/>
      <c r="H369" s="1367"/>
      <c r="I369" s="105"/>
    </row>
    <row r="370" spans="1:9" ht="42.75" customHeight="1">
      <c r="A370" s="1475" t="s">
        <v>1357</v>
      </c>
      <c r="B370" s="1335"/>
      <c r="C370" s="1445"/>
      <c r="D370" s="1445"/>
      <c r="E370" s="1445"/>
      <c r="F370" s="1445"/>
      <c r="G370" s="1445"/>
      <c r="H370" s="1445"/>
      <c r="I370" s="1446"/>
    </row>
    <row r="371" spans="1:9" ht="15.75" customHeight="1">
      <c r="A371" s="1476" t="s">
        <v>1358</v>
      </c>
      <c r="B371" s="1407">
        <v>95</v>
      </c>
      <c r="C371" s="78">
        <v>1255</v>
      </c>
      <c r="D371" s="1477">
        <v>1168</v>
      </c>
      <c r="E371" s="1477">
        <v>1409</v>
      </c>
      <c r="F371" s="1477">
        <v>689</v>
      </c>
      <c r="G371" s="1407"/>
      <c r="H371" s="1407"/>
      <c r="I371" s="1408"/>
    </row>
    <row r="372" spans="1:9" ht="27.75" customHeight="1" thickBot="1">
      <c r="A372" s="1478" t="s">
        <v>1359</v>
      </c>
      <c r="B372" s="1367">
        <v>600</v>
      </c>
      <c r="C372" s="106">
        <v>47206</v>
      </c>
      <c r="D372" s="106">
        <v>50000</v>
      </c>
      <c r="E372" s="106">
        <v>50412</v>
      </c>
      <c r="F372" s="106">
        <v>24538</v>
      </c>
      <c r="G372" s="1367"/>
      <c r="H372" s="1367"/>
      <c r="I372" s="105"/>
    </row>
    <row r="373" spans="1:9" ht="51.75" customHeight="1">
      <c r="A373" s="1479" t="s">
        <v>1360</v>
      </c>
      <c r="B373" s="1480"/>
      <c r="C373" s="1445"/>
      <c r="D373" s="1445"/>
      <c r="E373" s="1445"/>
      <c r="F373" s="1445"/>
      <c r="G373" s="1445"/>
      <c r="H373" s="1445"/>
      <c r="I373" s="1446"/>
    </row>
    <row r="374" spans="1:9" ht="16.5" customHeight="1">
      <c r="A374" s="1481" t="s">
        <v>1361</v>
      </c>
      <c r="B374" s="70">
        <v>5</v>
      </c>
      <c r="C374" s="78">
        <v>5</v>
      </c>
      <c r="D374" s="70">
        <v>8</v>
      </c>
      <c r="E374" s="70">
        <v>6</v>
      </c>
      <c r="F374" s="70">
        <v>12</v>
      </c>
      <c r="G374" s="70"/>
      <c r="H374" s="70"/>
      <c r="I374" s="104"/>
    </row>
    <row r="375" spans="1:9" ht="16.5" customHeight="1" thickBot="1">
      <c r="A375" s="1482" t="s">
        <v>1362</v>
      </c>
      <c r="B375" s="1367">
        <v>300</v>
      </c>
      <c r="C375" s="1367">
        <v>1132</v>
      </c>
      <c r="D375" s="1367">
        <v>451</v>
      </c>
      <c r="E375" s="1367">
        <v>600</v>
      </c>
      <c r="F375" s="1367">
        <v>934</v>
      </c>
      <c r="G375" s="1367"/>
      <c r="H375" s="1367"/>
      <c r="I375" s="105"/>
    </row>
    <row r="376" ht="16.5" customHeight="1" thickBot="1"/>
    <row r="377" spans="1:9" ht="43.5" customHeight="1" thickBot="1">
      <c r="A377" s="256" t="s">
        <v>1675</v>
      </c>
      <c r="B377" s="440">
        <v>2007</v>
      </c>
      <c r="C377" s="440">
        <v>2008</v>
      </c>
      <c r="D377" s="440">
        <v>2009</v>
      </c>
      <c r="E377" s="440">
        <v>2010</v>
      </c>
      <c r="F377" s="440">
        <v>2011</v>
      </c>
      <c r="G377" s="440">
        <v>2012</v>
      </c>
      <c r="H377" s="440">
        <v>2013</v>
      </c>
      <c r="I377" s="263" t="s">
        <v>714</v>
      </c>
    </row>
    <row r="378" spans="1:9" ht="17.25" customHeight="1">
      <c r="A378" s="51" t="s">
        <v>422</v>
      </c>
      <c r="B378" s="63">
        <v>7</v>
      </c>
      <c r="C378" s="83">
        <v>7</v>
      </c>
      <c r="D378" s="63">
        <v>7</v>
      </c>
      <c r="E378" s="63">
        <v>7</v>
      </c>
      <c r="F378" s="63">
        <v>7</v>
      </c>
      <c r="G378" s="63"/>
      <c r="H378" s="63"/>
      <c r="I378" s="72"/>
    </row>
    <row r="379" spans="1:9" ht="15.75" customHeight="1">
      <c r="A379" s="37" t="s">
        <v>1102</v>
      </c>
      <c r="B379" s="73"/>
      <c r="C379" s="89"/>
      <c r="D379" s="73"/>
      <c r="E379" s="73"/>
      <c r="F379" s="73"/>
      <c r="G379" s="73"/>
      <c r="H379" s="73"/>
      <c r="I379" s="75"/>
    </row>
    <row r="380" spans="1:9" ht="16.5" customHeight="1">
      <c r="A380" s="37" t="s">
        <v>272</v>
      </c>
      <c r="B380" s="73">
        <v>6</v>
      </c>
      <c r="C380" s="89">
        <v>7</v>
      </c>
      <c r="D380" s="73">
        <v>7</v>
      </c>
      <c r="E380" s="73">
        <v>7</v>
      </c>
      <c r="F380" s="73">
        <v>7</v>
      </c>
      <c r="G380" s="73"/>
      <c r="H380" s="73"/>
      <c r="I380" s="75"/>
    </row>
    <row r="381" spans="1:9" ht="18" customHeight="1" thickBot="1">
      <c r="A381" s="38" t="s">
        <v>337</v>
      </c>
      <c r="B381" s="94">
        <v>1</v>
      </c>
      <c r="C381" s="94"/>
      <c r="D381" s="94"/>
      <c r="E381" s="94"/>
      <c r="F381" s="94"/>
      <c r="G381" s="94"/>
      <c r="H381" s="94"/>
      <c r="I381" s="96"/>
    </row>
    <row r="382" spans="1:9" ht="15" customHeight="1" thickBot="1">
      <c r="A382" s="35"/>
      <c r="B382" s="188"/>
      <c r="C382" s="188"/>
      <c r="D382" s="188"/>
      <c r="E382" s="155"/>
      <c r="F382" s="188"/>
      <c r="G382" s="188"/>
      <c r="H382" s="188"/>
      <c r="I382" s="189"/>
    </row>
    <row r="383" spans="1:9" ht="15.75" customHeight="1" thickBot="1">
      <c r="A383" s="150" t="s">
        <v>176</v>
      </c>
      <c r="B383" s="468">
        <v>2007</v>
      </c>
      <c r="C383" s="468">
        <v>2008</v>
      </c>
      <c r="D383" s="468">
        <v>2009</v>
      </c>
      <c r="E383" s="468">
        <v>2010</v>
      </c>
      <c r="F383" s="468">
        <v>2011</v>
      </c>
      <c r="G383" s="468">
        <v>2012</v>
      </c>
      <c r="H383" s="468">
        <v>2013</v>
      </c>
      <c r="I383" s="491" t="s">
        <v>714</v>
      </c>
    </row>
    <row r="384" spans="1:9" ht="25.5">
      <c r="A384" s="190" t="s">
        <v>1363</v>
      </c>
      <c r="B384" s="40"/>
      <c r="C384" s="40"/>
      <c r="D384" s="40"/>
      <c r="E384" s="40"/>
      <c r="F384" s="40"/>
      <c r="G384" s="40"/>
      <c r="H384" s="1445"/>
      <c r="I384" s="1446"/>
    </row>
    <row r="385" spans="1:9" ht="15" customHeight="1">
      <c r="A385" s="1483" t="s">
        <v>1111</v>
      </c>
      <c r="B385" s="2064" t="s">
        <v>615</v>
      </c>
      <c r="C385" s="2065"/>
      <c r="D385" s="2065"/>
      <c r="E385" s="2065"/>
      <c r="F385" s="2066"/>
      <c r="G385" s="70"/>
      <c r="H385" s="70"/>
      <c r="I385" s="104"/>
    </row>
    <row r="386" spans="1:9" ht="13.5" customHeight="1">
      <c r="A386" s="1483" t="s">
        <v>1240</v>
      </c>
      <c r="B386" s="1484"/>
      <c r="C386" s="78">
        <v>0</v>
      </c>
      <c r="D386" s="70">
        <v>0</v>
      </c>
      <c r="E386" s="70">
        <v>0</v>
      </c>
      <c r="F386" s="70">
        <v>0</v>
      </c>
      <c r="G386" s="70"/>
      <c r="H386" s="70"/>
      <c r="I386" s="104"/>
    </row>
    <row r="387" spans="1:9" ht="13.5" thickBot="1">
      <c r="A387" s="1482" t="s">
        <v>1364</v>
      </c>
      <c r="B387" s="1367">
        <v>288</v>
      </c>
      <c r="C387" s="106">
        <v>432</v>
      </c>
      <c r="D387" s="1367">
        <v>422</v>
      </c>
      <c r="E387" s="1367">
        <v>318</v>
      </c>
      <c r="F387" s="1367">
        <v>462</v>
      </c>
      <c r="G387" s="1367"/>
      <c r="H387" s="1367"/>
      <c r="I387" s="105"/>
    </row>
    <row r="388" spans="1:9" ht="29.25" customHeight="1">
      <c r="A388" s="1475" t="s">
        <v>1365</v>
      </c>
      <c r="B388" s="1485"/>
      <c r="C388" s="1445"/>
      <c r="D388" s="1445"/>
      <c r="E388" s="1445"/>
      <c r="F388" s="1445"/>
      <c r="G388" s="1445"/>
      <c r="H388" s="1445"/>
      <c r="I388" s="1446"/>
    </row>
    <row r="389" spans="1:9" s="1487" customFormat="1" ht="30.75" customHeight="1" thickBot="1">
      <c r="A389" s="1486" t="s">
        <v>1366</v>
      </c>
      <c r="B389" s="1372">
        <v>65</v>
      </c>
      <c r="C389" s="1372">
        <v>69</v>
      </c>
      <c r="D389" s="1372">
        <v>67</v>
      </c>
      <c r="E389" s="1372">
        <v>70</v>
      </c>
      <c r="F389" s="1372">
        <v>120</v>
      </c>
      <c r="G389" s="1372"/>
      <c r="H389" s="1372"/>
      <c r="I389" s="65"/>
    </row>
    <row r="390" spans="1:9" ht="54" customHeight="1">
      <c r="A390" s="1475" t="s">
        <v>1367</v>
      </c>
      <c r="B390" s="1485"/>
      <c r="C390" s="1445"/>
      <c r="D390" s="1335"/>
      <c r="E390" s="1445"/>
      <c r="F390" s="1445"/>
      <c r="G390" s="1445"/>
      <c r="H390" s="1445"/>
      <c r="I390" s="1446"/>
    </row>
    <row r="391" spans="1:9" ht="12.75" customHeight="1">
      <c r="A391" s="1483" t="s">
        <v>628</v>
      </c>
      <c r="B391" s="1488"/>
      <c r="C391" s="78" t="s">
        <v>484</v>
      </c>
      <c r="D391" s="70" t="s">
        <v>484</v>
      </c>
      <c r="E391" s="70" t="s">
        <v>484</v>
      </c>
      <c r="F391" s="70" t="s">
        <v>484</v>
      </c>
      <c r="G391" s="70"/>
      <c r="H391" s="70"/>
      <c r="I391" s="104"/>
    </row>
    <row r="392" spans="1:9" ht="15.75" customHeight="1">
      <c r="A392" s="1483" t="s">
        <v>1368</v>
      </c>
      <c r="B392" s="1488"/>
      <c r="C392" s="78">
        <v>36</v>
      </c>
      <c r="D392" s="70">
        <v>28</v>
      </c>
      <c r="E392" s="70">
        <v>28</v>
      </c>
      <c r="F392" s="70">
        <v>35</v>
      </c>
      <c r="G392" s="70"/>
      <c r="H392" s="70"/>
      <c r="I392" s="104"/>
    </row>
    <row r="393" spans="1:9" ht="27.75" customHeight="1" thickBot="1">
      <c r="A393" s="1489" t="s">
        <v>1369</v>
      </c>
      <c r="B393" s="1490"/>
      <c r="C393" s="1372">
        <v>4000</v>
      </c>
      <c r="D393" s="1372">
        <v>7000</v>
      </c>
      <c r="E393" s="1372">
        <v>9000</v>
      </c>
      <c r="F393" s="1372">
        <v>9000</v>
      </c>
      <c r="G393" s="1372"/>
      <c r="H393" s="1372"/>
      <c r="I393" s="65"/>
    </row>
    <row r="394" spans="1:9" ht="91.5" customHeight="1">
      <c r="A394" s="1475" t="s">
        <v>1370</v>
      </c>
      <c r="B394" s="1485"/>
      <c r="C394" s="1445"/>
      <c r="D394" s="1335"/>
      <c r="E394" s="1445"/>
      <c r="F394" s="1445"/>
      <c r="G394" s="1445"/>
      <c r="H394" s="1445"/>
      <c r="I394" s="1446"/>
    </row>
    <row r="395" spans="1:9" s="1487" customFormat="1" ht="13.5" customHeight="1">
      <c r="A395" s="1481" t="s">
        <v>1371</v>
      </c>
      <c r="B395" s="70">
        <v>12</v>
      </c>
      <c r="C395" s="70">
        <v>16</v>
      </c>
      <c r="D395" s="70">
        <v>12</v>
      </c>
      <c r="E395" s="70">
        <v>8</v>
      </c>
      <c r="F395" s="70">
        <v>32</v>
      </c>
      <c r="G395" s="70"/>
      <c r="H395" s="70"/>
      <c r="I395" s="104"/>
    </row>
    <row r="396" spans="1:9" ht="13.5" customHeight="1">
      <c r="A396" s="1481" t="s">
        <v>1372</v>
      </c>
      <c r="B396" s="70">
        <v>12</v>
      </c>
      <c r="C396" s="70">
        <v>36</v>
      </c>
      <c r="D396" s="70">
        <v>32</v>
      </c>
      <c r="E396" s="70">
        <v>20</v>
      </c>
      <c r="F396" s="70">
        <v>151</v>
      </c>
      <c r="G396" s="70"/>
      <c r="H396" s="70"/>
      <c r="I396" s="104"/>
    </row>
    <row r="397" spans="1:9" ht="13.5" customHeight="1">
      <c r="A397" s="1491" t="s">
        <v>1373</v>
      </c>
      <c r="B397" s="1372"/>
      <c r="C397" s="1372">
        <v>800</v>
      </c>
      <c r="D397" s="1372">
        <v>600</v>
      </c>
      <c r="E397" s="1372">
        <v>700</v>
      </c>
      <c r="F397" s="1372">
        <v>700</v>
      </c>
      <c r="G397" s="1372"/>
      <c r="H397" s="1372"/>
      <c r="I397" s="65"/>
    </row>
    <row r="398" spans="1:9" ht="13.5" customHeight="1" thickBot="1">
      <c r="A398" s="1492" t="s">
        <v>1374</v>
      </c>
      <c r="B398" s="80" t="s">
        <v>745</v>
      </c>
      <c r="C398" s="1372" t="s">
        <v>1375</v>
      </c>
      <c r="D398" s="1372">
        <v>40</v>
      </c>
      <c r="E398" s="1372">
        <v>40</v>
      </c>
      <c r="F398" s="1372">
        <v>40</v>
      </c>
      <c r="G398" s="1372"/>
      <c r="H398" s="1372"/>
      <c r="I398" s="65"/>
    </row>
    <row r="399" spans="1:9" ht="55.5" customHeight="1">
      <c r="A399" s="1475" t="s">
        <v>1376</v>
      </c>
      <c r="B399" s="1480"/>
      <c r="C399" s="1445"/>
      <c r="D399" s="1335"/>
      <c r="E399" s="1445"/>
      <c r="F399" s="1445"/>
      <c r="G399" s="1445"/>
      <c r="H399" s="1445"/>
      <c r="I399" s="1446"/>
    </row>
    <row r="400" spans="1:9" ht="17.25" customHeight="1">
      <c r="A400" s="1493" t="s">
        <v>1377</v>
      </c>
      <c r="B400" s="70">
        <v>80</v>
      </c>
      <c r="C400" s="70">
        <v>80</v>
      </c>
      <c r="D400" s="70">
        <v>100</v>
      </c>
      <c r="E400" s="70">
        <v>120</v>
      </c>
      <c r="F400" s="70">
        <v>206</v>
      </c>
      <c r="G400" s="70"/>
      <c r="H400" s="70"/>
      <c r="I400" s="104"/>
    </row>
    <row r="401" spans="1:9" ht="16.5" customHeight="1">
      <c r="A401" s="1494" t="s">
        <v>1378</v>
      </c>
      <c r="B401" s="1372">
        <v>2</v>
      </c>
      <c r="C401" s="1372">
        <v>2</v>
      </c>
      <c r="D401" s="1372">
        <v>0</v>
      </c>
      <c r="E401" s="1372">
        <v>0</v>
      </c>
      <c r="F401" s="1372">
        <v>0</v>
      </c>
      <c r="G401" s="1372"/>
      <c r="H401" s="1372"/>
      <c r="I401" s="65"/>
    </row>
    <row r="402" spans="1:9" ht="17.25" customHeight="1" thickBot="1">
      <c r="A402" s="1486" t="s">
        <v>1379</v>
      </c>
      <c r="B402" s="1372">
        <v>298</v>
      </c>
      <c r="C402" s="80">
        <v>300</v>
      </c>
      <c r="D402" s="80">
        <v>306</v>
      </c>
      <c r="E402" s="80">
        <v>306</v>
      </c>
      <c r="F402" s="80">
        <v>293</v>
      </c>
      <c r="G402" s="1372"/>
      <c r="H402" s="1372"/>
      <c r="I402" s="65"/>
    </row>
    <row r="403" spans="1:9" ht="69.75" customHeight="1">
      <c r="A403" s="958" t="s">
        <v>1676</v>
      </c>
      <c r="B403" s="1495"/>
      <c r="C403" s="1445"/>
      <c r="D403" s="1335"/>
      <c r="E403" s="1445"/>
      <c r="F403" s="1445"/>
      <c r="G403" s="1445"/>
      <c r="H403" s="1445"/>
      <c r="I403" s="1446"/>
    </row>
    <row r="404" spans="1:9" ht="12.75">
      <c r="A404" s="979" t="s">
        <v>1380</v>
      </c>
      <c r="B404" s="1496"/>
      <c r="C404" s="1407">
        <v>5</v>
      </c>
      <c r="D404" s="1407">
        <v>4</v>
      </c>
      <c r="E404" s="1407">
        <v>6</v>
      </c>
      <c r="F404" s="1477">
        <v>20</v>
      </c>
      <c r="G404" s="1407"/>
      <c r="H404" s="1407"/>
      <c r="I404" s="1408"/>
    </row>
    <row r="405" spans="1:9" ht="15" customHeight="1" thickBot="1">
      <c r="A405" s="1497" t="s">
        <v>1381</v>
      </c>
      <c r="B405" s="1498"/>
      <c r="C405" s="1367">
        <v>278</v>
      </c>
      <c r="D405" s="1367">
        <v>290</v>
      </c>
      <c r="E405" s="1367">
        <v>240</v>
      </c>
      <c r="F405" s="106">
        <v>325</v>
      </c>
      <c r="G405" s="1367"/>
      <c r="H405" s="1367"/>
      <c r="I405" s="105"/>
    </row>
    <row r="406" spans="1:9" ht="27" customHeight="1">
      <c r="A406" s="1499" t="s">
        <v>1382</v>
      </c>
      <c r="B406" s="1500"/>
      <c r="C406" s="1450"/>
      <c r="D406" s="1501"/>
      <c r="E406" s="1450"/>
      <c r="F406" s="1450"/>
      <c r="G406" s="1450"/>
      <c r="H406" s="1450"/>
      <c r="I406" s="1451"/>
    </row>
    <row r="407" spans="1:9" ht="15.75" customHeight="1">
      <c r="A407" s="1502" t="s">
        <v>1383</v>
      </c>
      <c r="B407" s="70"/>
      <c r="C407" s="78">
        <v>0</v>
      </c>
      <c r="D407" s="70">
        <v>0</v>
      </c>
      <c r="E407" s="70">
        <v>0</v>
      </c>
      <c r="F407" s="70">
        <v>1</v>
      </c>
      <c r="G407" s="70"/>
      <c r="H407" s="70"/>
      <c r="I407" s="104"/>
    </row>
    <row r="408" spans="1:9" ht="27" customHeight="1">
      <c r="A408" s="1502" t="s">
        <v>1384</v>
      </c>
      <c r="B408" s="70">
        <v>49</v>
      </c>
      <c r="C408" s="70">
        <v>38</v>
      </c>
      <c r="D408" s="70">
        <v>36</v>
      </c>
      <c r="E408" s="70">
        <v>35</v>
      </c>
      <c r="F408" s="70">
        <v>30</v>
      </c>
      <c r="G408" s="70"/>
      <c r="H408" s="70"/>
      <c r="I408" s="104"/>
    </row>
    <row r="409" spans="1:9" ht="29.25" customHeight="1" thickBot="1">
      <c r="A409" s="1478" t="s">
        <v>1385</v>
      </c>
      <c r="B409" s="1367">
        <v>41649</v>
      </c>
      <c r="C409" s="1367">
        <v>30968</v>
      </c>
      <c r="D409" s="1367">
        <v>30000</v>
      </c>
      <c r="E409" s="1367">
        <v>37017</v>
      </c>
      <c r="F409" s="1367">
        <v>37000</v>
      </c>
      <c r="G409" s="1367"/>
      <c r="H409" s="1367"/>
      <c r="I409" s="105"/>
    </row>
    <row r="410" ht="16.5" customHeight="1" thickBot="1">
      <c r="D410" s="1417"/>
    </row>
    <row r="411" spans="1:9" ht="27.75" customHeight="1" thickBot="1">
      <c r="A411" s="253" t="s">
        <v>1677</v>
      </c>
      <c r="B411" s="440">
        <v>2007</v>
      </c>
      <c r="C411" s="440">
        <v>2008</v>
      </c>
      <c r="D411" s="440">
        <v>2009</v>
      </c>
      <c r="E411" s="440">
        <v>2010</v>
      </c>
      <c r="F411" s="440">
        <v>2011</v>
      </c>
      <c r="G411" s="440">
        <v>2012</v>
      </c>
      <c r="H411" s="440">
        <v>2013</v>
      </c>
      <c r="I411" s="263" t="s">
        <v>714</v>
      </c>
    </row>
    <row r="412" spans="1:9" ht="15.75" customHeight="1">
      <c r="A412" s="51" t="s">
        <v>422</v>
      </c>
      <c r="B412" s="63">
        <v>3</v>
      </c>
      <c r="C412" s="63">
        <v>12</v>
      </c>
      <c r="D412" s="126">
        <f aca="true" t="shared" si="4" ref="D412:E415">D418+D447</f>
        <v>10</v>
      </c>
      <c r="E412" s="126">
        <f t="shared" si="4"/>
        <v>10</v>
      </c>
      <c r="F412" s="126">
        <f>F418+F447</f>
        <v>10</v>
      </c>
      <c r="G412" s="126"/>
      <c r="H412" s="126"/>
      <c r="I412" s="1336"/>
    </row>
    <row r="413" spans="1:9" ht="15">
      <c r="A413" s="37" t="s">
        <v>1102</v>
      </c>
      <c r="B413" s="73"/>
      <c r="C413" s="73"/>
      <c r="D413" s="134">
        <f t="shared" si="4"/>
        <v>0</v>
      </c>
      <c r="E413" s="134">
        <f t="shared" si="4"/>
        <v>0</v>
      </c>
      <c r="F413" s="134">
        <f>F419+F448</f>
        <v>0</v>
      </c>
      <c r="G413" s="134"/>
      <c r="H413" s="134"/>
      <c r="I413" s="1337"/>
    </row>
    <row r="414" spans="1:9" ht="16.5" customHeight="1">
      <c r="A414" s="37" t="s">
        <v>272</v>
      </c>
      <c r="B414" s="73">
        <v>2</v>
      </c>
      <c r="C414" s="73">
        <v>12</v>
      </c>
      <c r="D414" s="134">
        <f t="shared" si="4"/>
        <v>8</v>
      </c>
      <c r="E414" s="134">
        <f t="shared" si="4"/>
        <v>10</v>
      </c>
      <c r="F414" s="134">
        <f>F420+F449</f>
        <v>10</v>
      </c>
      <c r="G414" s="134"/>
      <c r="H414" s="134"/>
      <c r="I414" s="1337"/>
    </row>
    <row r="415" spans="1:9" ht="19.5" customHeight="1" thickBot="1">
      <c r="A415" s="38" t="s">
        <v>337</v>
      </c>
      <c r="B415" s="94">
        <v>1</v>
      </c>
      <c r="C415" s="94"/>
      <c r="D415" s="136">
        <f t="shared" si="4"/>
        <v>2</v>
      </c>
      <c r="E415" s="136">
        <f t="shared" si="4"/>
        <v>0</v>
      </c>
      <c r="F415" s="136">
        <f>F421+F450</f>
        <v>0</v>
      </c>
      <c r="G415" s="136"/>
      <c r="H415" s="136"/>
      <c r="I415" s="1339"/>
    </row>
    <row r="416" spans="1:7" ht="16.5" customHeight="1" thickBot="1">
      <c r="A416" s="29"/>
      <c r="B416" s="29"/>
      <c r="C416" s="29"/>
      <c r="D416" s="1417"/>
      <c r="E416" s="29"/>
      <c r="F416" s="29"/>
      <c r="G416" s="29"/>
    </row>
    <row r="417" spans="1:9" ht="39" thickBot="1">
      <c r="A417" s="1503" t="s">
        <v>1678</v>
      </c>
      <c r="B417" s="468">
        <v>2007</v>
      </c>
      <c r="C417" s="468">
        <v>2008</v>
      </c>
      <c r="D417" s="468">
        <v>2009</v>
      </c>
      <c r="E417" s="468">
        <v>2010</v>
      </c>
      <c r="F417" s="468">
        <v>2011</v>
      </c>
      <c r="G417" s="468">
        <v>2012</v>
      </c>
      <c r="H417" s="468">
        <v>2013</v>
      </c>
      <c r="I417" s="491" t="s">
        <v>714</v>
      </c>
    </row>
    <row r="418" spans="1:9" ht="17.25" customHeight="1">
      <c r="A418" s="51" t="s">
        <v>422</v>
      </c>
      <c r="B418" s="63">
        <v>1</v>
      </c>
      <c r="C418" s="83">
        <v>8</v>
      </c>
      <c r="D418" s="126">
        <v>8</v>
      </c>
      <c r="E418" s="63">
        <v>8</v>
      </c>
      <c r="F418" s="126">
        <v>8</v>
      </c>
      <c r="G418" s="126"/>
      <c r="H418" s="126"/>
      <c r="I418" s="1336"/>
    </row>
    <row r="419" spans="1:9" ht="15" customHeight="1">
      <c r="A419" s="37" t="s">
        <v>1102</v>
      </c>
      <c r="B419" s="73"/>
      <c r="C419" s="89"/>
      <c r="D419" s="134"/>
      <c r="E419" s="73"/>
      <c r="F419" s="134"/>
      <c r="G419" s="134"/>
      <c r="H419" s="134"/>
      <c r="I419" s="1337"/>
    </row>
    <row r="420" spans="1:9" ht="15.75" customHeight="1">
      <c r="A420" s="37" t="s">
        <v>272</v>
      </c>
      <c r="B420" s="73">
        <v>1</v>
      </c>
      <c r="C420" s="89">
        <v>6</v>
      </c>
      <c r="D420" s="134">
        <v>6</v>
      </c>
      <c r="E420" s="73">
        <v>8</v>
      </c>
      <c r="F420" s="134">
        <v>8</v>
      </c>
      <c r="G420" s="134"/>
      <c r="H420" s="134"/>
      <c r="I420" s="1337"/>
    </row>
    <row r="421" spans="1:9" ht="15.75" customHeight="1" thickBot="1">
      <c r="A421" s="38" t="s">
        <v>337</v>
      </c>
      <c r="B421" s="94"/>
      <c r="C421" s="94">
        <v>2</v>
      </c>
      <c r="D421" s="136">
        <v>2</v>
      </c>
      <c r="E421" s="94"/>
      <c r="F421" s="136"/>
      <c r="G421" s="136"/>
      <c r="H421" s="136"/>
      <c r="I421" s="1339"/>
    </row>
    <row r="422" spans="1:9" ht="16.5" customHeight="1" thickBot="1">
      <c r="A422" s="35"/>
      <c r="B422" s="188"/>
      <c r="C422" s="188"/>
      <c r="D422" s="188"/>
      <c r="E422" s="155"/>
      <c r="F422" s="188"/>
      <c r="G422" s="188"/>
      <c r="H422" s="188"/>
      <c r="I422" s="189"/>
    </row>
    <row r="423" spans="1:9" ht="14.25" customHeight="1" thickBot="1">
      <c r="A423" s="150" t="s">
        <v>176</v>
      </c>
      <c r="B423" s="468">
        <v>2007</v>
      </c>
      <c r="C423" s="468">
        <v>2008</v>
      </c>
      <c r="D423" s="468">
        <v>2009</v>
      </c>
      <c r="E423" s="468">
        <v>2010</v>
      </c>
      <c r="F423" s="468">
        <v>2011</v>
      </c>
      <c r="G423" s="468">
        <v>2012</v>
      </c>
      <c r="H423" s="468">
        <v>2013</v>
      </c>
      <c r="I423" s="491" t="s">
        <v>714</v>
      </c>
    </row>
    <row r="424" spans="1:9" ht="68.25" customHeight="1">
      <c r="A424" s="1475" t="s">
        <v>1386</v>
      </c>
      <c r="B424" s="1445"/>
      <c r="C424" s="1445"/>
      <c r="D424" s="1335"/>
      <c r="E424" s="1445"/>
      <c r="F424" s="1445"/>
      <c r="G424" s="1445"/>
      <c r="H424" s="1445"/>
      <c r="I424" s="1446"/>
    </row>
    <row r="425" spans="1:9" ht="15.75" customHeight="1" thickBot="1">
      <c r="A425" s="1482" t="s">
        <v>1387</v>
      </c>
      <c r="B425" s="1367">
        <v>9</v>
      </c>
      <c r="C425" s="1367">
        <v>28</v>
      </c>
      <c r="D425" s="1367">
        <v>28</v>
      </c>
      <c r="E425" s="1466">
        <v>32</v>
      </c>
      <c r="F425" s="1466">
        <v>35</v>
      </c>
      <c r="G425" s="1466"/>
      <c r="H425" s="1466"/>
      <c r="I425" s="1504"/>
    </row>
    <row r="426" spans="1:9" ht="42" customHeight="1">
      <c r="A426" s="389" t="s">
        <v>1388</v>
      </c>
      <c r="B426" s="67"/>
      <c r="C426" s="67"/>
      <c r="D426" s="67"/>
      <c r="E426" s="374"/>
      <c r="F426" s="374"/>
      <c r="G426" s="374"/>
      <c r="H426" s="374"/>
      <c r="I426" s="373"/>
    </row>
    <row r="427" spans="1:9" ht="15.75" customHeight="1">
      <c r="A427" s="386" t="s">
        <v>1380</v>
      </c>
      <c r="B427" s="68"/>
      <c r="C427" s="68">
        <v>0</v>
      </c>
      <c r="D427" s="68">
        <v>0</v>
      </c>
      <c r="E427" s="372">
        <v>1</v>
      </c>
      <c r="F427" s="372">
        <v>0</v>
      </c>
      <c r="G427" s="372"/>
      <c r="H427" s="372"/>
      <c r="I427" s="371"/>
    </row>
    <row r="428" spans="1:9" ht="15.75" customHeight="1" thickBot="1">
      <c r="A428" s="332" t="s">
        <v>1389</v>
      </c>
      <c r="B428" s="69"/>
      <c r="C428" s="69">
        <v>0</v>
      </c>
      <c r="D428" s="69">
        <v>0</v>
      </c>
      <c r="E428" s="234">
        <v>0</v>
      </c>
      <c r="F428" s="234">
        <v>0</v>
      </c>
      <c r="G428" s="234"/>
      <c r="H428" s="234"/>
      <c r="I428" s="1344"/>
    </row>
    <row r="429" spans="1:9" ht="30.75" customHeight="1">
      <c r="A429" s="190" t="s">
        <v>1390</v>
      </c>
      <c r="B429" s="374"/>
      <c r="C429" s="374"/>
      <c r="D429" s="374"/>
      <c r="E429" s="374"/>
      <c r="F429" s="374"/>
      <c r="G429" s="374"/>
      <c r="H429" s="374"/>
      <c r="I429" s="373"/>
    </row>
    <row r="430" spans="1:9" ht="15.75" customHeight="1">
      <c r="A430" s="384" t="s">
        <v>1391</v>
      </c>
      <c r="B430" s="372"/>
      <c r="C430" s="372">
        <v>14</v>
      </c>
      <c r="D430" s="372">
        <v>22</v>
      </c>
      <c r="E430" s="372">
        <v>28</v>
      </c>
      <c r="F430" s="372">
        <v>20</v>
      </c>
      <c r="G430" s="372"/>
      <c r="H430" s="372"/>
      <c r="I430" s="371"/>
    </row>
    <row r="431" spans="1:9" ht="15.75" customHeight="1" thickBot="1">
      <c r="A431" s="385" t="s">
        <v>1392</v>
      </c>
      <c r="B431" s="234"/>
      <c r="C431" s="234">
        <v>40</v>
      </c>
      <c r="D431" s="234">
        <v>300</v>
      </c>
      <c r="E431" s="234">
        <v>40</v>
      </c>
      <c r="F431" s="234">
        <v>40</v>
      </c>
      <c r="G431" s="234"/>
      <c r="H431" s="234"/>
      <c r="I431" s="1344"/>
    </row>
    <row r="432" spans="1:9" ht="30" customHeight="1">
      <c r="A432" s="190" t="s">
        <v>1393</v>
      </c>
      <c r="B432" s="374"/>
      <c r="C432" s="374"/>
      <c r="D432" s="374"/>
      <c r="E432" s="374"/>
      <c r="F432" s="374"/>
      <c r="G432" s="374"/>
      <c r="H432" s="374"/>
      <c r="I432" s="373"/>
    </row>
    <row r="433" spans="1:9" ht="17.25" customHeight="1">
      <c r="A433" s="384" t="s">
        <v>1394</v>
      </c>
      <c r="B433" s="372"/>
      <c r="C433" s="68">
        <v>2</v>
      </c>
      <c r="D433" s="372">
        <v>0</v>
      </c>
      <c r="E433" s="68">
        <v>207</v>
      </c>
      <c r="F433" s="372">
        <v>244</v>
      </c>
      <c r="G433" s="372"/>
      <c r="H433" s="372"/>
      <c r="I433" s="371"/>
    </row>
    <row r="434" spans="1:9" ht="17.25" customHeight="1" thickBot="1">
      <c r="A434" s="385" t="s">
        <v>1392</v>
      </c>
      <c r="B434" s="234"/>
      <c r="C434" s="69">
        <v>64</v>
      </c>
      <c r="D434" s="234">
        <v>0</v>
      </c>
      <c r="E434" s="234">
        <v>57</v>
      </c>
      <c r="F434" s="234" t="s">
        <v>548</v>
      </c>
      <c r="G434" s="234"/>
      <c r="H434" s="234"/>
      <c r="I434" s="1344"/>
    </row>
    <row r="435" spans="1:9" ht="54.75" customHeight="1">
      <c r="A435" s="190" t="s">
        <v>1395</v>
      </c>
      <c r="B435" s="374"/>
      <c r="C435" s="374"/>
      <c r="D435" s="374"/>
      <c r="E435" s="374"/>
      <c r="F435" s="374"/>
      <c r="G435" s="374"/>
      <c r="H435" s="374"/>
      <c r="I435" s="373"/>
    </row>
    <row r="436" spans="1:9" ht="18.75" customHeight="1" thickBot="1">
      <c r="A436" s="385" t="s">
        <v>1396</v>
      </c>
      <c r="B436" s="234"/>
      <c r="C436" s="69">
        <v>1</v>
      </c>
      <c r="D436" s="234">
        <v>1</v>
      </c>
      <c r="E436" s="234">
        <v>1</v>
      </c>
      <c r="F436" s="234">
        <v>0</v>
      </c>
      <c r="G436" s="234"/>
      <c r="H436" s="234"/>
      <c r="I436" s="1344"/>
    </row>
    <row r="437" spans="1:9" ht="69.75" customHeight="1">
      <c r="A437" s="389" t="s">
        <v>1397</v>
      </c>
      <c r="B437" s="67"/>
      <c r="C437" s="67"/>
      <c r="D437" s="67"/>
      <c r="E437" s="374"/>
      <c r="F437" s="374"/>
      <c r="G437" s="374"/>
      <c r="H437" s="374"/>
      <c r="I437" s="373"/>
    </row>
    <row r="438" spans="1:9" ht="18.75" customHeight="1" thickBot="1">
      <c r="A438" s="332" t="s">
        <v>1398</v>
      </c>
      <c r="B438" s="69"/>
      <c r="C438" s="69">
        <v>2</v>
      </c>
      <c r="D438" s="69">
        <v>2</v>
      </c>
      <c r="E438" s="234">
        <v>2</v>
      </c>
      <c r="F438" s="234">
        <v>2</v>
      </c>
      <c r="G438" s="234"/>
      <c r="H438" s="234"/>
      <c r="I438" s="1344"/>
    </row>
    <row r="439" spans="1:9" ht="38.25">
      <c r="A439" s="190" t="s">
        <v>1399</v>
      </c>
      <c r="B439" s="374"/>
      <c r="C439" s="374"/>
      <c r="D439" s="374"/>
      <c r="E439" s="374"/>
      <c r="F439" s="374"/>
      <c r="G439" s="374"/>
      <c r="H439" s="374"/>
      <c r="I439" s="373"/>
    </row>
    <row r="440" spans="1:9" ht="12.75">
      <c r="A440" s="384" t="s">
        <v>1400</v>
      </c>
      <c r="B440" s="372"/>
      <c r="C440" s="68" t="s">
        <v>548</v>
      </c>
      <c r="D440" s="372" t="s">
        <v>548</v>
      </c>
      <c r="E440" s="372" t="s">
        <v>548</v>
      </c>
      <c r="F440" s="372" t="s">
        <v>548</v>
      </c>
      <c r="G440" s="372"/>
      <c r="H440" s="372"/>
      <c r="I440" s="371"/>
    </row>
    <row r="441" spans="1:9" ht="12.75">
      <c r="A441" s="384" t="s">
        <v>1401</v>
      </c>
      <c r="B441" s="372"/>
      <c r="C441" s="68" t="s">
        <v>548</v>
      </c>
      <c r="D441" s="372" t="s">
        <v>548</v>
      </c>
      <c r="E441" s="372" t="s">
        <v>548</v>
      </c>
      <c r="F441" s="372" t="s">
        <v>548</v>
      </c>
      <c r="G441" s="372"/>
      <c r="H441" s="372"/>
      <c r="I441" s="371"/>
    </row>
    <row r="442" spans="1:9" ht="13.5" thickBot="1">
      <c r="A442" s="385" t="s">
        <v>1402</v>
      </c>
      <c r="B442" s="234"/>
      <c r="C442" s="68" t="s">
        <v>548</v>
      </c>
      <c r="D442" s="372" t="s">
        <v>548</v>
      </c>
      <c r="E442" s="372" t="s">
        <v>548</v>
      </c>
      <c r="F442" s="372" t="s">
        <v>548</v>
      </c>
      <c r="G442" s="234"/>
      <c r="H442" s="234"/>
      <c r="I442" s="1344"/>
    </row>
    <row r="443" spans="1:9" ht="38.25">
      <c r="A443" s="190" t="s">
        <v>1403</v>
      </c>
      <c r="B443" s="374"/>
      <c r="C443" s="374"/>
      <c r="D443" s="374"/>
      <c r="E443" s="374"/>
      <c r="F443" s="374"/>
      <c r="G443" s="374"/>
      <c r="H443" s="374"/>
      <c r="I443" s="373"/>
    </row>
    <row r="444" spans="1:9" ht="13.5" thickBot="1">
      <c r="A444" s="385" t="s">
        <v>1404</v>
      </c>
      <c r="B444" s="234"/>
      <c r="C444" s="69">
        <v>77</v>
      </c>
      <c r="D444" s="234">
        <v>273</v>
      </c>
      <c r="E444" s="69">
        <v>116</v>
      </c>
      <c r="F444" s="234">
        <v>239</v>
      </c>
      <c r="G444" s="234"/>
      <c r="H444" s="234"/>
      <c r="I444" s="1344"/>
    </row>
    <row r="445" spans="1:9" ht="13.5" thickBot="1">
      <c r="A445" s="1505"/>
      <c r="B445" s="1506"/>
      <c r="C445" s="31"/>
      <c r="D445" s="1370"/>
      <c r="E445" s="31"/>
      <c r="F445" s="31"/>
      <c r="G445" s="31"/>
      <c r="H445" s="31"/>
      <c r="I445" s="31"/>
    </row>
    <row r="446" spans="1:9" ht="39" thickBot="1">
      <c r="A446" s="256" t="s">
        <v>1679</v>
      </c>
      <c r="B446" s="440">
        <v>2007</v>
      </c>
      <c r="C446" s="440">
        <v>2008</v>
      </c>
      <c r="D446" s="440">
        <v>2009</v>
      </c>
      <c r="E446" s="440">
        <v>2010</v>
      </c>
      <c r="F446" s="440">
        <v>2011</v>
      </c>
      <c r="G446" s="440">
        <v>2012</v>
      </c>
      <c r="H446" s="440">
        <v>2013</v>
      </c>
      <c r="I446" s="263" t="s">
        <v>714</v>
      </c>
    </row>
    <row r="447" spans="1:9" ht="15">
      <c r="A447" s="51" t="s">
        <v>422</v>
      </c>
      <c r="B447" s="63">
        <v>2</v>
      </c>
      <c r="C447" s="83">
        <v>2</v>
      </c>
      <c r="D447" s="126">
        <v>2</v>
      </c>
      <c r="E447" s="63">
        <v>2</v>
      </c>
      <c r="F447" s="126">
        <v>2</v>
      </c>
      <c r="G447" s="126"/>
      <c r="H447" s="126"/>
      <c r="I447" s="1336"/>
    </row>
    <row r="448" spans="1:9" ht="15">
      <c r="A448" s="37" t="s">
        <v>1102</v>
      </c>
      <c r="B448" s="73"/>
      <c r="C448" s="89"/>
      <c r="D448" s="134"/>
      <c r="E448" s="73"/>
      <c r="F448" s="134"/>
      <c r="G448" s="134"/>
      <c r="H448" s="134"/>
      <c r="I448" s="1337"/>
    </row>
    <row r="449" spans="1:9" ht="15">
      <c r="A449" s="37" t="s">
        <v>272</v>
      </c>
      <c r="B449" s="73">
        <v>1</v>
      </c>
      <c r="C449" s="89">
        <v>2</v>
      </c>
      <c r="D449" s="134">
        <v>2</v>
      </c>
      <c r="E449" s="73">
        <v>2</v>
      </c>
      <c r="F449" s="134">
        <v>2</v>
      </c>
      <c r="G449" s="134"/>
      <c r="H449" s="134"/>
      <c r="I449" s="1337"/>
    </row>
    <row r="450" spans="1:9" ht="15.75" thickBot="1">
      <c r="A450" s="38" t="s">
        <v>337</v>
      </c>
      <c r="B450" s="94">
        <v>1</v>
      </c>
      <c r="C450" s="94"/>
      <c r="D450" s="136"/>
      <c r="E450" s="94"/>
      <c r="F450" s="136"/>
      <c r="G450" s="136"/>
      <c r="H450" s="136"/>
      <c r="I450" s="1339"/>
    </row>
    <row r="451" spans="1:9" ht="15.75" thickBot="1">
      <c r="A451" s="35"/>
      <c r="B451" s="188"/>
      <c r="C451" s="188"/>
      <c r="D451" s="188"/>
      <c r="E451" s="155"/>
      <c r="F451" s="188"/>
      <c r="G451" s="188"/>
      <c r="H451" s="188"/>
      <c r="I451" s="189"/>
    </row>
    <row r="452" spans="1:9" ht="13.5" thickBot="1">
      <c r="A452" s="150" t="s">
        <v>176</v>
      </c>
      <c r="B452" s="468">
        <v>2007</v>
      </c>
      <c r="C452" s="468">
        <v>2008</v>
      </c>
      <c r="D452" s="468">
        <v>2009</v>
      </c>
      <c r="E452" s="468">
        <v>2010</v>
      </c>
      <c r="F452" s="468">
        <v>2011</v>
      </c>
      <c r="G452" s="468">
        <v>2012</v>
      </c>
      <c r="H452" s="468">
        <v>2013</v>
      </c>
      <c r="I452" s="491" t="s">
        <v>714</v>
      </c>
    </row>
    <row r="453" spans="1:9" ht="25.5">
      <c r="A453" s="1507" t="s">
        <v>1405</v>
      </c>
      <c r="B453" s="1508"/>
      <c r="C453" s="1335"/>
      <c r="D453" s="1335"/>
      <c r="E453" s="1445"/>
      <c r="F453" s="1445"/>
      <c r="G453" s="1445"/>
      <c r="H453" s="1445"/>
      <c r="I453" s="1446"/>
    </row>
    <row r="454" spans="1:9" ht="18" customHeight="1">
      <c r="A454" s="963" t="s">
        <v>1406</v>
      </c>
      <c r="B454" s="1484"/>
      <c r="C454" s="70">
        <v>57</v>
      </c>
      <c r="D454" s="70">
        <v>57</v>
      </c>
      <c r="E454" s="70">
        <v>57</v>
      </c>
      <c r="F454" s="70">
        <v>57</v>
      </c>
      <c r="G454" s="70"/>
      <c r="H454" s="70"/>
      <c r="I454" s="104"/>
    </row>
    <row r="455" spans="1:9" ht="26.25" thickBot="1">
      <c r="A455" s="1509" t="s">
        <v>1411</v>
      </c>
      <c r="B455" s="1510"/>
      <c r="C455" s="1367">
        <v>568</v>
      </c>
      <c r="D455" s="1367">
        <v>522</v>
      </c>
      <c r="E455" s="1367">
        <v>694</v>
      </c>
      <c r="F455" s="1367">
        <v>3847</v>
      </c>
      <c r="G455" s="1367"/>
      <c r="H455" s="1367"/>
      <c r="I455" s="105"/>
    </row>
    <row r="456" spans="1:9" ht="55.5" customHeight="1">
      <c r="A456" s="1475" t="s">
        <v>1407</v>
      </c>
      <c r="B456" s="1445"/>
      <c r="C456" s="1335"/>
      <c r="D456" s="1335"/>
      <c r="E456" s="1445"/>
      <c r="F456" s="1445"/>
      <c r="G456" s="1445"/>
      <c r="H456" s="1445"/>
      <c r="I456" s="1446"/>
    </row>
    <row r="457" spans="1:9" ht="12.75">
      <c r="A457" s="60" t="s">
        <v>1408</v>
      </c>
      <c r="B457" s="70">
        <v>12</v>
      </c>
      <c r="C457" s="70">
        <v>50</v>
      </c>
      <c r="D457" s="70">
        <v>88</v>
      </c>
      <c r="E457" s="78">
        <v>88</v>
      </c>
      <c r="F457" s="70">
        <v>103</v>
      </c>
      <c r="G457" s="70"/>
      <c r="H457" s="70"/>
      <c r="I457" s="104"/>
    </row>
    <row r="458" spans="1:9" ht="14.25" customHeight="1">
      <c r="A458" s="60" t="s">
        <v>1409</v>
      </c>
      <c r="B458" s="70"/>
      <c r="C458" s="70">
        <v>30</v>
      </c>
      <c r="D458" s="70">
        <v>36</v>
      </c>
      <c r="E458" s="78">
        <v>39</v>
      </c>
      <c r="F458" s="70">
        <v>39</v>
      </c>
      <c r="G458" s="70"/>
      <c r="H458" s="70"/>
      <c r="I458" s="104"/>
    </row>
    <row r="459" spans="1:9" ht="13.5" thickBot="1">
      <c r="A459" s="1511" t="s">
        <v>1410</v>
      </c>
      <c r="B459" s="1367">
        <v>9</v>
      </c>
      <c r="C459" s="106" t="s">
        <v>548</v>
      </c>
      <c r="D459" s="106">
        <v>9</v>
      </c>
      <c r="E459" s="106">
        <v>5</v>
      </c>
      <c r="F459" s="1367">
        <v>0</v>
      </c>
      <c r="G459" s="1367"/>
      <c r="H459" s="1367"/>
      <c r="I459" s="105"/>
    </row>
    <row r="460" ht="12.75">
      <c r="D460" s="1417"/>
    </row>
  </sheetData>
  <sheetProtection/>
  <mergeCells count="18">
    <mergeCell ref="B269:B271"/>
    <mergeCell ref="C269:C271"/>
    <mergeCell ref="F284:I286"/>
    <mergeCell ref="B385:F385"/>
    <mergeCell ref="F239:F242"/>
    <mergeCell ref="D261:F261"/>
    <mergeCell ref="B262:C262"/>
    <mergeCell ref="B267:B268"/>
    <mergeCell ref="C267:C268"/>
    <mergeCell ref="D267:D268"/>
    <mergeCell ref="E267:E268"/>
    <mergeCell ref="F267:F268"/>
    <mergeCell ref="A1:I1"/>
    <mergeCell ref="A182:I182"/>
    <mergeCell ref="F190:F191"/>
    <mergeCell ref="F195:F196"/>
    <mergeCell ref="B232:F232"/>
    <mergeCell ref="B237:F237"/>
  </mergeCells>
  <printOptions/>
  <pageMargins left="0.7874015748031497" right="0.3937007874015748" top="0.7480314960629921" bottom="0.7480314960629921" header="0.31496062992125984" footer="0.31496062992125984"/>
  <pageSetup horizontalDpi="600" verticalDpi="600" orientation="portrait" paperSize="9" r:id="rId1"/>
  <headerFooter>
    <oddFooter>&amp;CPuslapių &amp;P</oddFooter>
  </headerFooter>
</worksheet>
</file>

<file path=xl/worksheets/sheet12.xml><?xml version="1.0" encoding="utf-8"?>
<worksheet xmlns="http://schemas.openxmlformats.org/spreadsheetml/2006/main" xmlns:r="http://schemas.openxmlformats.org/officeDocument/2006/relationships">
  <dimension ref="A1:IV273"/>
  <sheetViews>
    <sheetView zoomScale="130" zoomScaleNormal="130" zoomScaleSheetLayoutView="100" zoomScalePageLayoutView="0" workbookViewId="0" topLeftCell="A1">
      <selection activeCell="A1" sqref="A1"/>
    </sheetView>
  </sheetViews>
  <sheetFormatPr defaultColWidth="9.140625" defaultRowHeight="12.75"/>
  <cols>
    <col min="1" max="1" width="43.57421875" style="588" customWidth="1"/>
    <col min="2" max="2" width="6.28125" style="588" customWidth="1"/>
    <col min="3" max="3" width="6.421875" style="588" customWidth="1"/>
    <col min="4" max="4" width="7.421875" style="588" customWidth="1"/>
    <col min="5" max="5" width="7.8515625" style="588" customWidth="1"/>
    <col min="6" max="6" width="7.7109375" style="588" customWidth="1"/>
    <col min="7" max="7" width="4.421875" style="588" customWidth="1"/>
    <col min="8" max="8" width="4.7109375" style="588" customWidth="1"/>
    <col min="9" max="9" width="5.140625" style="588" customWidth="1"/>
    <col min="10" max="10" width="9.140625" style="0" customWidth="1"/>
    <col min="18" max="16384" width="9.140625" style="588" customWidth="1"/>
  </cols>
  <sheetData>
    <row r="1" spans="1:256" s="925" customFormat="1" ht="15.75">
      <c r="A1" s="367" t="s">
        <v>341</v>
      </c>
      <c r="B1" s="877"/>
      <c r="C1" s="877"/>
      <c r="D1" s="877"/>
      <c r="E1" s="877"/>
      <c r="F1" s="877"/>
      <c r="G1" s="877"/>
      <c r="H1" s="877"/>
      <c r="I1" s="877"/>
      <c r="J1"/>
      <c r="K1"/>
      <c r="L1"/>
      <c r="M1"/>
      <c r="N1"/>
      <c r="O1"/>
      <c r="P1"/>
      <c r="Q1"/>
      <c r="IV1"/>
    </row>
    <row r="2" spans="1:8" ht="10.5" customHeight="1" thickBot="1">
      <c r="A2" s="6"/>
      <c r="B2" s="6"/>
      <c r="C2" s="6"/>
      <c r="D2" s="6"/>
      <c r="E2" s="6"/>
      <c r="F2" s="6"/>
      <c r="G2" s="6"/>
      <c r="H2" s="6"/>
    </row>
    <row r="3" spans="1:9" ht="28.5" customHeight="1" thickBot="1">
      <c r="A3" s="409" t="s">
        <v>1605</v>
      </c>
      <c r="B3" s="496">
        <v>2007</v>
      </c>
      <c r="C3" s="496">
        <v>2008</v>
      </c>
      <c r="D3" s="496">
        <v>2009</v>
      </c>
      <c r="E3" s="496">
        <v>2010</v>
      </c>
      <c r="F3" s="496">
        <v>2011</v>
      </c>
      <c r="G3" s="496">
        <v>2012</v>
      </c>
      <c r="H3" s="496">
        <v>2013</v>
      </c>
      <c r="I3" s="878" t="s">
        <v>714</v>
      </c>
    </row>
    <row r="4" spans="1:9" ht="15.75" customHeight="1">
      <c r="A4" s="47" t="s">
        <v>422</v>
      </c>
      <c r="B4" s="321">
        <v>21</v>
      </c>
      <c r="C4" s="321">
        <v>26</v>
      </c>
      <c r="D4" s="321">
        <v>28</v>
      </c>
      <c r="E4" s="321">
        <f aca="true" t="shared" si="0" ref="E4:F7">E11+E55+E81+E110</f>
        <v>28</v>
      </c>
      <c r="F4" s="321">
        <f t="shared" si="0"/>
        <v>28</v>
      </c>
      <c r="G4" s="321"/>
      <c r="H4" s="321"/>
      <c r="I4" s="879"/>
    </row>
    <row r="5" spans="1:9" ht="15.75" customHeight="1">
      <c r="A5" s="9" t="s">
        <v>423</v>
      </c>
      <c r="B5" s="323">
        <v>0</v>
      </c>
      <c r="C5" s="323">
        <v>0</v>
      </c>
      <c r="D5" s="323">
        <v>1</v>
      </c>
      <c r="E5" s="323">
        <f t="shared" si="0"/>
        <v>1</v>
      </c>
      <c r="F5" s="323">
        <f t="shared" si="0"/>
        <v>0</v>
      </c>
      <c r="G5" s="323"/>
      <c r="H5" s="323"/>
      <c r="I5" s="880"/>
    </row>
    <row r="6" spans="1:9" ht="15.75" customHeight="1">
      <c r="A6" s="9" t="s">
        <v>272</v>
      </c>
      <c r="B6" s="323">
        <v>20</v>
      </c>
      <c r="C6" s="323">
        <v>24</v>
      </c>
      <c r="D6" s="323">
        <v>26</v>
      </c>
      <c r="E6" s="323">
        <f t="shared" si="0"/>
        <v>25</v>
      </c>
      <c r="F6" s="323">
        <f t="shared" si="0"/>
        <v>26</v>
      </c>
      <c r="G6" s="323"/>
      <c r="H6" s="323"/>
      <c r="I6" s="880"/>
    </row>
    <row r="7" spans="1:9" ht="15.75" customHeight="1">
      <c r="A7" s="658" t="s">
        <v>337</v>
      </c>
      <c r="B7" s="320">
        <v>0</v>
      </c>
      <c r="C7" s="320">
        <v>1</v>
      </c>
      <c r="D7" s="320">
        <v>1</v>
      </c>
      <c r="E7" s="320">
        <f t="shared" si="0"/>
        <v>2</v>
      </c>
      <c r="F7" s="320">
        <f t="shared" si="0"/>
        <v>2</v>
      </c>
      <c r="G7" s="320"/>
      <c r="H7" s="320"/>
      <c r="I7" s="881"/>
    </row>
    <row r="8" spans="1:9" ht="15.75" customHeight="1" thickBot="1">
      <c r="A8" s="10" t="s">
        <v>343</v>
      </c>
      <c r="B8" s="333">
        <v>1</v>
      </c>
      <c r="C8" s="333">
        <v>1</v>
      </c>
      <c r="D8" s="333">
        <v>0</v>
      </c>
      <c r="E8" s="333">
        <f>E59+E85</f>
        <v>0</v>
      </c>
      <c r="F8" s="333">
        <f>F59+F85</f>
        <v>0</v>
      </c>
      <c r="G8" s="333"/>
      <c r="H8" s="333"/>
      <c r="I8" s="882"/>
    </row>
    <row r="9" spans="1:9" ht="15.75" customHeight="1" thickBot="1">
      <c r="A9" s="3"/>
      <c r="B9" s="883"/>
      <c r="C9" s="883"/>
      <c r="D9" s="883"/>
      <c r="E9" s="883"/>
      <c r="F9" s="883"/>
      <c r="G9" s="883"/>
      <c r="H9" s="883"/>
      <c r="I9" s="883"/>
    </row>
    <row r="10" spans="1:9" ht="29.25" customHeight="1" thickBot="1">
      <c r="A10" s="649" t="s">
        <v>1604</v>
      </c>
      <c r="B10" s="496">
        <v>2007</v>
      </c>
      <c r="C10" s="496">
        <v>2008</v>
      </c>
      <c r="D10" s="496">
        <v>2009</v>
      </c>
      <c r="E10" s="496">
        <v>2010</v>
      </c>
      <c r="F10" s="496">
        <v>2011</v>
      </c>
      <c r="G10" s="496">
        <v>2012</v>
      </c>
      <c r="H10" s="496">
        <v>2013</v>
      </c>
      <c r="I10" s="878" t="s">
        <v>714</v>
      </c>
    </row>
    <row r="11" spans="1:9" ht="15.75" customHeight="1">
      <c r="A11" s="47" t="s">
        <v>422</v>
      </c>
      <c r="B11" s="651">
        <v>8</v>
      </c>
      <c r="C11" s="321">
        <v>8</v>
      </c>
      <c r="D11" s="651">
        <v>9</v>
      </c>
      <c r="E11" s="651">
        <v>9</v>
      </c>
      <c r="F11" s="651">
        <v>9</v>
      </c>
      <c r="G11" s="651"/>
      <c r="H11" s="651"/>
      <c r="I11" s="873"/>
    </row>
    <row r="12" spans="1:9" ht="15.75" customHeight="1">
      <c r="A12" s="9" t="s">
        <v>423</v>
      </c>
      <c r="B12" s="306">
        <v>0</v>
      </c>
      <c r="C12" s="323">
        <v>0</v>
      </c>
      <c r="D12" s="306">
        <v>1</v>
      </c>
      <c r="E12" s="306">
        <v>1</v>
      </c>
      <c r="F12" s="521">
        <v>0</v>
      </c>
      <c r="G12" s="521"/>
      <c r="H12" s="521"/>
      <c r="I12" s="874"/>
    </row>
    <row r="13" spans="1:9" ht="15.75" customHeight="1">
      <c r="A13" s="9" t="s">
        <v>272</v>
      </c>
      <c r="B13" s="521">
        <v>8</v>
      </c>
      <c r="C13" s="323">
        <v>8</v>
      </c>
      <c r="D13" s="521">
        <v>7</v>
      </c>
      <c r="E13" s="521">
        <v>7</v>
      </c>
      <c r="F13" s="521">
        <v>8</v>
      </c>
      <c r="G13" s="521"/>
      <c r="H13" s="521"/>
      <c r="I13" s="874"/>
    </row>
    <row r="14" spans="1:9" ht="15.75" customHeight="1" thickBot="1">
      <c r="A14" s="10" t="s">
        <v>337</v>
      </c>
      <c r="B14" s="522">
        <v>0</v>
      </c>
      <c r="C14" s="522">
        <v>0</v>
      </c>
      <c r="D14" s="522">
        <v>1</v>
      </c>
      <c r="E14" s="325">
        <v>1</v>
      </c>
      <c r="F14" s="522">
        <v>1</v>
      </c>
      <c r="G14" s="522"/>
      <c r="H14" s="522"/>
      <c r="I14" s="875"/>
    </row>
    <row r="15" spans="1:9" ht="15" customHeight="1" thickBot="1">
      <c r="A15" s="35"/>
      <c r="B15" s="18"/>
      <c r="C15" s="18"/>
      <c r="D15" s="18"/>
      <c r="E15" s="18"/>
      <c r="F15" s="18"/>
      <c r="G15" s="18"/>
      <c r="H15" s="18"/>
      <c r="I15" s="591"/>
    </row>
    <row r="16" spans="1:9" ht="23.25" customHeight="1" thickBot="1">
      <c r="A16" s="151" t="s">
        <v>176</v>
      </c>
      <c r="B16" s="313">
        <v>2007</v>
      </c>
      <c r="C16" s="313">
        <v>2008</v>
      </c>
      <c r="D16" s="313">
        <v>2009</v>
      </c>
      <c r="E16" s="313">
        <v>2010</v>
      </c>
      <c r="F16" s="313">
        <v>2011</v>
      </c>
      <c r="G16" s="313">
        <v>2012</v>
      </c>
      <c r="H16" s="313">
        <v>2013</v>
      </c>
      <c r="I16" s="884" t="s">
        <v>714</v>
      </c>
    </row>
    <row r="17" spans="1:9" ht="30.75" customHeight="1">
      <c r="A17" s="45" t="s">
        <v>629</v>
      </c>
      <c r="B17" s="63"/>
      <c r="C17" s="63"/>
      <c r="D17" s="63"/>
      <c r="E17" s="83"/>
      <c r="F17" s="83"/>
      <c r="G17" s="83"/>
      <c r="H17" s="63"/>
      <c r="I17" s="72"/>
    </row>
    <row r="18" spans="1:9" ht="17.25" customHeight="1">
      <c r="A18" s="60" t="s">
        <v>631</v>
      </c>
      <c r="B18" s="73">
        <v>7</v>
      </c>
      <c r="C18" s="89">
        <v>2</v>
      </c>
      <c r="D18" s="73">
        <v>4</v>
      </c>
      <c r="E18" s="89">
        <v>2</v>
      </c>
      <c r="F18" s="89">
        <v>4</v>
      </c>
      <c r="G18" s="89"/>
      <c r="H18" s="73"/>
      <c r="I18" s="75"/>
    </row>
    <row r="19" spans="1:9" ht="28.5" customHeight="1">
      <c r="A19" s="60" t="s">
        <v>301</v>
      </c>
      <c r="B19" s="73" t="s">
        <v>475</v>
      </c>
      <c r="C19" s="89" t="s">
        <v>556</v>
      </c>
      <c r="D19" s="89" t="s">
        <v>557</v>
      </c>
      <c r="E19" s="89" t="s">
        <v>555</v>
      </c>
      <c r="F19" s="2090" t="s">
        <v>1095</v>
      </c>
      <c r="G19" s="2107"/>
      <c r="H19" s="2107"/>
      <c r="I19" s="2108"/>
    </row>
    <row r="20" spans="1:9" ht="28.5" customHeight="1">
      <c r="A20" s="60" t="s">
        <v>1596</v>
      </c>
      <c r="B20" s="73"/>
      <c r="C20" s="89"/>
      <c r="D20" s="89"/>
      <c r="E20" s="89"/>
      <c r="F20" s="89" t="s">
        <v>1093</v>
      </c>
      <c r="G20" s="89"/>
      <c r="H20" s="73"/>
      <c r="I20" s="75"/>
    </row>
    <row r="21" spans="1:9" ht="15" customHeight="1">
      <c r="A21" s="60" t="s">
        <v>632</v>
      </c>
      <c r="B21" s="73">
        <v>0</v>
      </c>
      <c r="C21" s="89">
        <v>0</v>
      </c>
      <c r="D21" s="73">
        <v>0</v>
      </c>
      <c r="E21" s="89">
        <v>0</v>
      </c>
      <c r="F21" s="89">
        <v>0</v>
      </c>
      <c r="G21" s="89"/>
      <c r="H21" s="73"/>
      <c r="I21" s="75"/>
    </row>
    <row r="22" spans="1:9" ht="17.25" customHeight="1" thickBot="1">
      <c r="A22" s="62" t="s">
        <v>630</v>
      </c>
      <c r="B22" s="94">
        <v>0</v>
      </c>
      <c r="C22" s="82">
        <v>0</v>
      </c>
      <c r="D22" s="94">
        <v>0</v>
      </c>
      <c r="E22" s="82">
        <v>0</v>
      </c>
      <c r="F22" s="82">
        <v>0</v>
      </c>
      <c r="G22" s="82"/>
      <c r="H22" s="94"/>
      <c r="I22" s="96"/>
    </row>
    <row r="23" spans="1:9" ht="27.75" customHeight="1">
      <c r="A23" s="1121" t="s">
        <v>701</v>
      </c>
      <c r="B23" s="1123"/>
      <c r="C23" s="1123"/>
      <c r="D23" s="1123"/>
      <c r="E23" s="1123"/>
      <c r="F23" s="1123"/>
      <c r="G23" s="83"/>
      <c r="H23" s="63"/>
      <c r="I23" s="72"/>
    </row>
    <row r="24" spans="1:9" ht="17.25" customHeight="1" thickBot="1">
      <c r="A24" s="1129" t="s">
        <v>702</v>
      </c>
      <c r="B24" s="1130"/>
      <c r="C24" s="1130"/>
      <c r="D24" s="1130">
        <v>0</v>
      </c>
      <c r="E24" s="1130">
        <v>0</v>
      </c>
      <c r="F24" s="1130">
        <v>0</v>
      </c>
      <c r="G24" s="345"/>
      <c r="H24" s="492"/>
      <c r="I24" s="178"/>
    </row>
    <row r="25" spans="1:9" ht="55.5" customHeight="1">
      <c r="A25" s="938" t="s">
        <v>0</v>
      </c>
      <c r="B25" s="101"/>
      <c r="C25" s="101"/>
      <c r="D25" s="101"/>
      <c r="E25" s="101"/>
      <c r="F25" s="101"/>
      <c r="G25" s="101"/>
      <c r="H25" s="101"/>
      <c r="I25" s="99"/>
    </row>
    <row r="26" spans="1:9" ht="30" customHeight="1">
      <c r="A26" s="939" t="s">
        <v>657</v>
      </c>
      <c r="B26" s="293">
        <v>19</v>
      </c>
      <c r="C26" s="89">
        <v>19</v>
      </c>
      <c r="D26" s="293">
        <v>19</v>
      </c>
      <c r="E26" s="293">
        <v>19</v>
      </c>
      <c r="F26" s="293">
        <v>19</v>
      </c>
      <c r="G26" s="293"/>
      <c r="H26" s="293"/>
      <c r="I26" s="103"/>
    </row>
    <row r="27" spans="1:9" ht="18.75" customHeight="1" thickBot="1">
      <c r="A27" s="59" t="s">
        <v>703</v>
      </c>
      <c r="B27" s="82">
        <v>0</v>
      </c>
      <c r="C27" s="82">
        <v>0</v>
      </c>
      <c r="D27" s="82">
        <v>0</v>
      </c>
      <c r="E27" s="82">
        <v>0</v>
      </c>
      <c r="F27" s="82">
        <v>0</v>
      </c>
      <c r="G27" s="82"/>
      <c r="H27" s="82"/>
      <c r="I27" s="96"/>
    </row>
    <row r="28" spans="1:9" ht="41.25" customHeight="1">
      <c r="A28" s="45" t="s">
        <v>594</v>
      </c>
      <c r="B28" s="83"/>
      <c r="C28" s="83"/>
      <c r="D28" s="83"/>
      <c r="E28" s="83"/>
      <c r="F28" s="83"/>
      <c r="G28" s="83"/>
      <c r="H28" s="83"/>
      <c r="I28" s="72"/>
    </row>
    <row r="29" spans="1:9" ht="27.75" customHeight="1">
      <c r="A29" s="60" t="s">
        <v>658</v>
      </c>
      <c r="B29" s="89">
        <v>45</v>
      </c>
      <c r="C29" s="89">
        <v>15</v>
      </c>
      <c r="D29" s="89">
        <v>35</v>
      </c>
      <c r="E29" s="89">
        <v>35</v>
      </c>
      <c r="F29" s="89">
        <v>35</v>
      </c>
      <c r="G29" s="89"/>
      <c r="H29" s="89"/>
      <c r="I29" s="75"/>
    </row>
    <row r="30" spans="1:9" ht="29.25" customHeight="1" thickBot="1">
      <c r="A30" s="200" t="s">
        <v>704</v>
      </c>
      <c r="B30" s="86">
        <v>100</v>
      </c>
      <c r="C30" s="86">
        <v>89.7</v>
      </c>
      <c r="D30" s="86">
        <v>100</v>
      </c>
      <c r="E30" s="86">
        <v>92.5</v>
      </c>
      <c r="F30" s="86">
        <v>95.8</v>
      </c>
      <c r="G30" s="86"/>
      <c r="H30" s="86"/>
      <c r="I30" s="203"/>
    </row>
    <row r="31" spans="1:9" ht="29.25" customHeight="1">
      <c r="A31" s="47" t="s">
        <v>705</v>
      </c>
      <c r="B31" s="1131"/>
      <c r="C31" s="1131"/>
      <c r="D31" s="1131"/>
      <c r="E31" s="1131"/>
      <c r="F31" s="83"/>
      <c r="G31" s="83"/>
      <c r="H31" s="83"/>
      <c r="I31" s="72"/>
    </row>
    <row r="32" spans="1:9" ht="18.75" customHeight="1">
      <c r="A32" s="978" t="s">
        <v>1597</v>
      </c>
      <c r="B32" s="89">
        <v>1</v>
      </c>
      <c r="C32" s="89">
        <v>1</v>
      </c>
      <c r="D32" s="89">
        <v>0</v>
      </c>
      <c r="E32" s="89">
        <v>0</v>
      </c>
      <c r="F32" s="101">
        <v>0</v>
      </c>
      <c r="G32" s="101"/>
      <c r="H32" s="101"/>
      <c r="I32" s="99"/>
    </row>
    <row r="33" spans="1:9" ht="18.75" customHeight="1">
      <c r="A33" s="199" t="s">
        <v>331</v>
      </c>
      <c r="B33" s="89">
        <v>67</v>
      </c>
      <c r="C33" s="89">
        <v>86</v>
      </c>
      <c r="D33" s="89">
        <v>71</v>
      </c>
      <c r="E33" s="89">
        <v>76</v>
      </c>
      <c r="F33" s="89">
        <v>85</v>
      </c>
      <c r="G33" s="89"/>
      <c r="H33" s="89"/>
      <c r="I33" s="75"/>
    </row>
    <row r="34" spans="1:9" ht="17.25" customHeight="1">
      <c r="A34" s="199" t="s">
        <v>706</v>
      </c>
      <c r="B34" s="89" t="s">
        <v>548</v>
      </c>
      <c r="C34" s="89">
        <v>1139</v>
      </c>
      <c r="D34" s="89">
        <v>1197</v>
      </c>
      <c r="E34" s="89">
        <v>1456</v>
      </c>
      <c r="F34" s="89">
        <v>1474</v>
      </c>
      <c r="G34" s="89"/>
      <c r="H34" s="89"/>
      <c r="I34" s="75"/>
    </row>
    <row r="35" spans="1:9" ht="29.25" customHeight="1" thickBot="1">
      <c r="A35" s="59" t="s">
        <v>1598</v>
      </c>
      <c r="B35" s="891" t="s">
        <v>287</v>
      </c>
      <c r="C35" s="891" t="s">
        <v>287</v>
      </c>
      <c r="D35" s="891" t="s">
        <v>287</v>
      </c>
      <c r="E35" s="891" t="s">
        <v>287</v>
      </c>
      <c r="F35" s="891" t="s">
        <v>287</v>
      </c>
      <c r="G35" s="82"/>
      <c r="H35" s="82"/>
      <c r="I35" s="96"/>
    </row>
    <row r="36" spans="1:9" ht="27.75" customHeight="1">
      <c r="A36" s="45" t="s">
        <v>262</v>
      </c>
      <c r="B36" s="83"/>
      <c r="C36" s="83"/>
      <c r="D36" s="83"/>
      <c r="E36" s="83"/>
      <c r="F36" s="83"/>
      <c r="G36" s="83"/>
      <c r="H36" s="83"/>
      <c r="I36" s="72"/>
    </row>
    <row r="37" spans="1:9" ht="24.75" customHeight="1">
      <c r="A37" s="940" t="s">
        <v>282</v>
      </c>
      <c r="B37" s="101">
        <v>27</v>
      </c>
      <c r="C37" s="89">
        <v>40</v>
      </c>
      <c r="D37" s="101">
        <v>18</v>
      </c>
      <c r="E37" s="101">
        <v>18</v>
      </c>
      <c r="F37" s="101">
        <v>13</v>
      </c>
      <c r="G37" s="101"/>
      <c r="H37" s="101"/>
      <c r="I37" s="99"/>
    </row>
    <row r="38" spans="1:9" ht="15" customHeight="1">
      <c r="A38" s="60" t="s">
        <v>263</v>
      </c>
      <c r="B38" s="89">
        <v>101</v>
      </c>
      <c r="C38" s="89">
        <v>53</v>
      </c>
      <c r="D38" s="89">
        <v>78</v>
      </c>
      <c r="E38" s="89">
        <v>113</v>
      </c>
      <c r="F38" s="89">
        <v>71</v>
      </c>
      <c r="G38" s="89"/>
      <c r="H38" s="89"/>
      <c r="I38" s="75"/>
    </row>
    <row r="39" spans="1:9" ht="29.25" customHeight="1" thickBot="1">
      <c r="A39" s="61" t="s">
        <v>264</v>
      </c>
      <c r="B39" s="890" t="s">
        <v>3</v>
      </c>
      <c r="C39" s="891" t="s">
        <v>3</v>
      </c>
      <c r="D39" s="890" t="s">
        <v>3</v>
      </c>
      <c r="E39" s="890" t="s">
        <v>3</v>
      </c>
      <c r="F39" s="890" t="s">
        <v>3</v>
      </c>
      <c r="G39" s="86"/>
      <c r="H39" s="86"/>
      <c r="I39" s="93"/>
    </row>
    <row r="40" spans="1:9" ht="28.5" customHeight="1">
      <c r="A40" s="1132" t="s">
        <v>265</v>
      </c>
      <c r="B40" s="1133"/>
      <c r="C40" s="1133"/>
      <c r="D40" s="1133"/>
      <c r="E40" s="1133"/>
      <c r="F40" s="83"/>
      <c r="G40" s="83"/>
      <c r="H40" s="83"/>
      <c r="I40" s="72"/>
    </row>
    <row r="41" spans="1:9" ht="27" customHeight="1">
      <c r="A41" s="1138" t="s">
        <v>4</v>
      </c>
      <c r="B41" s="1139"/>
      <c r="C41" s="1139"/>
      <c r="D41" s="1139">
        <v>1</v>
      </c>
      <c r="E41" s="1139"/>
      <c r="F41" s="1139"/>
      <c r="G41" s="89"/>
      <c r="H41" s="89"/>
      <c r="I41" s="75"/>
    </row>
    <row r="42" spans="1:17" s="937" customFormat="1" ht="16.5" customHeight="1">
      <c r="A42" s="1134" t="s">
        <v>611</v>
      </c>
      <c r="B42" s="1135">
        <v>5</v>
      </c>
      <c r="C42" s="1135">
        <v>4</v>
      </c>
      <c r="D42" s="1135">
        <v>4</v>
      </c>
      <c r="E42" s="1135">
        <v>6</v>
      </c>
      <c r="F42" s="86">
        <v>21</v>
      </c>
      <c r="G42" s="86"/>
      <c r="H42" s="86"/>
      <c r="I42" s="203"/>
      <c r="J42"/>
      <c r="K42"/>
      <c r="L42"/>
      <c r="M42"/>
      <c r="N42"/>
      <c r="O42"/>
      <c r="P42"/>
      <c r="Q42"/>
    </row>
    <row r="43" spans="1:9" ht="29.25" customHeight="1" thickBot="1">
      <c r="A43" s="1136" t="s">
        <v>612</v>
      </c>
      <c r="B43" s="1137">
        <v>15.6</v>
      </c>
      <c r="C43" s="1137">
        <v>30.8</v>
      </c>
      <c r="D43" s="1137">
        <v>13.6</v>
      </c>
      <c r="E43" s="1137">
        <v>30.8</v>
      </c>
      <c r="F43" s="82">
        <v>65.6</v>
      </c>
      <c r="G43" s="82"/>
      <c r="H43" s="82"/>
      <c r="I43" s="96"/>
    </row>
    <row r="44" spans="1:9" ht="30" customHeight="1">
      <c r="A44" s="47" t="s">
        <v>729</v>
      </c>
      <c r="B44" s="63"/>
      <c r="C44" s="63"/>
      <c r="D44" s="63"/>
      <c r="E44" s="63"/>
      <c r="F44" s="63"/>
      <c r="G44" s="63"/>
      <c r="H44" s="63"/>
      <c r="I44" s="72"/>
    </row>
    <row r="45" spans="1:9" ht="27.75" customHeight="1">
      <c r="A45" s="60" t="s">
        <v>1017</v>
      </c>
      <c r="B45" s="89" t="s">
        <v>1018</v>
      </c>
      <c r="C45" s="89" t="s">
        <v>1018</v>
      </c>
      <c r="D45" s="89" t="s">
        <v>5</v>
      </c>
      <c r="E45" s="89" t="s">
        <v>5</v>
      </c>
      <c r="F45" s="89" t="s">
        <v>5</v>
      </c>
      <c r="G45" s="89"/>
      <c r="H45" s="73"/>
      <c r="I45" s="75"/>
    </row>
    <row r="46" spans="1:9" ht="27" customHeight="1">
      <c r="A46" s="41" t="s">
        <v>192</v>
      </c>
      <c r="B46" s="89" t="s">
        <v>548</v>
      </c>
      <c r="C46" s="89">
        <v>216</v>
      </c>
      <c r="D46" s="89">
        <v>254</v>
      </c>
      <c r="E46" s="89">
        <v>259</v>
      </c>
      <c r="F46" s="89">
        <v>103</v>
      </c>
      <c r="G46" s="89"/>
      <c r="H46" s="16"/>
      <c r="I46" s="75"/>
    </row>
    <row r="47" spans="1:9" ht="15.75" customHeight="1" thickBot="1">
      <c r="A47" s="42" t="s">
        <v>730</v>
      </c>
      <c r="B47" s="82">
        <v>166</v>
      </c>
      <c r="C47" s="82">
        <v>207</v>
      </c>
      <c r="D47" s="650">
        <v>229</v>
      </c>
      <c r="E47" s="650">
        <v>246</v>
      </c>
      <c r="F47" s="650">
        <v>419</v>
      </c>
      <c r="G47" s="689"/>
      <c r="H47" s="689"/>
      <c r="I47" s="870"/>
    </row>
    <row r="48" spans="1:9" ht="27" customHeight="1">
      <c r="A48" s="47" t="s">
        <v>881</v>
      </c>
      <c r="B48" s="63"/>
      <c r="C48" s="63"/>
      <c r="D48" s="63"/>
      <c r="E48" s="63"/>
      <c r="F48" s="63"/>
      <c r="G48" s="63"/>
      <c r="H48" s="63"/>
      <c r="I48" s="72"/>
    </row>
    <row r="49" spans="1:9" ht="26.25" customHeight="1">
      <c r="A49" s="199" t="s">
        <v>273</v>
      </c>
      <c r="B49" s="89">
        <v>1</v>
      </c>
      <c r="C49" s="89">
        <v>1</v>
      </c>
      <c r="D49" s="89">
        <v>1</v>
      </c>
      <c r="E49" s="89">
        <v>1</v>
      </c>
      <c r="F49" s="89">
        <v>1</v>
      </c>
      <c r="G49" s="89"/>
      <c r="H49" s="73"/>
      <c r="I49" s="75"/>
    </row>
    <row r="50" spans="1:9" ht="27" customHeight="1">
      <c r="A50" s="41" t="s">
        <v>1599</v>
      </c>
      <c r="B50" s="89">
        <v>1005</v>
      </c>
      <c r="C50" s="89">
        <v>1000</v>
      </c>
      <c r="D50" s="89">
        <v>1218</v>
      </c>
      <c r="E50" s="89">
        <v>1212</v>
      </c>
      <c r="F50" s="89">
        <v>1156</v>
      </c>
      <c r="G50" s="89"/>
      <c r="H50" s="16"/>
      <c r="I50" s="75"/>
    </row>
    <row r="51" spans="1:9" ht="27" customHeight="1">
      <c r="A51" s="44" t="s">
        <v>1094</v>
      </c>
      <c r="B51" s="86">
        <v>216</v>
      </c>
      <c r="C51" s="89">
        <v>170</v>
      </c>
      <c r="D51" s="86">
        <v>199</v>
      </c>
      <c r="E51" s="86">
        <v>286</v>
      </c>
      <c r="F51" s="86">
        <v>273</v>
      </c>
      <c r="G51" s="86"/>
      <c r="H51" s="88"/>
      <c r="I51" s="93"/>
    </row>
    <row r="52" spans="1:9" ht="15" customHeight="1" thickBot="1">
      <c r="A52" s="42" t="s">
        <v>882</v>
      </c>
      <c r="B52" s="82">
        <v>98</v>
      </c>
      <c r="C52" s="82">
        <v>170</v>
      </c>
      <c r="D52" s="650">
        <v>110</v>
      </c>
      <c r="E52" s="650">
        <v>323</v>
      </c>
      <c r="F52" s="650">
        <v>325</v>
      </c>
      <c r="G52" s="191"/>
      <c r="H52" s="191"/>
      <c r="I52" s="594"/>
    </row>
    <row r="53" spans="1:17" s="591" customFormat="1" ht="15.75" customHeight="1" thickBot="1">
      <c r="A53" s="46"/>
      <c r="B53" s="24"/>
      <c r="C53" s="24"/>
      <c r="D53" s="24"/>
      <c r="E53" s="24"/>
      <c r="F53" s="24"/>
      <c r="G53" s="34"/>
      <c r="H53" s="34"/>
      <c r="J53"/>
      <c r="K53"/>
      <c r="L53"/>
      <c r="M53"/>
      <c r="N53"/>
      <c r="O53"/>
      <c r="P53"/>
      <c r="Q53"/>
    </row>
    <row r="54" spans="1:9" ht="28.5" customHeight="1" thickBot="1">
      <c r="A54" s="649" t="s">
        <v>1606</v>
      </c>
      <c r="B54" s="496">
        <v>2007</v>
      </c>
      <c r="C54" s="496">
        <v>2008</v>
      </c>
      <c r="D54" s="496">
        <v>2009</v>
      </c>
      <c r="E54" s="496">
        <v>2010</v>
      </c>
      <c r="F54" s="496">
        <v>2011</v>
      </c>
      <c r="G54" s="496">
        <v>2012</v>
      </c>
      <c r="H54" s="496">
        <v>2013</v>
      </c>
      <c r="I54" s="878" t="s">
        <v>714</v>
      </c>
    </row>
    <row r="55" spans="1:9" ht="15.75" customHeight="1">
      <c r="A55" s="47" t="s">
        <v>422</v>
      </c>
      <c r="B55" s="321">
        <v>4</v>
      </c>
      <c r="C55" s="321">
        <v>5</v>
      </c>
      <c r="D55" s="321">
        <v>5</v>
      </c>
      <c r="E55" s="321">
        <v>5</v>
      </c>
      <c r="F55" s="321">
        <v>5</v>
      </c>
      <c r="G55" s="321"/>
      <c r="H55" s="321"/>
      <c r="I55" s="873"/>
    </row>
    <row r="56" spans="1:9" ht="15.75" customHeight="1">
      <c r="A56" s="9" t="s">
        <v>423</v>
      </c>
      <c r="B56" s="306">
        <v>0</v>
      </c>
      <c r="C56" s="323">
        <v>0</v>
      </c>
      <c r="D56" s="306">
        <v>0</v>
      </c>
      <c r="E56" s="306">
        <v>0</v>
      </c>
      <c r="F56" s="306">
        <v>0</v>
      </c>
      <c r="G56" s="306"/>
      <c r="H56" s="306"/>
      <c r="I56" s="874"/>
    </row>
    <row r="57" spans="1:9" ht="15.75" customHeight="1">
      <c r="A57" s="9" t="s">
        <v>272</v>
      </c>
      <c r="B57" s="306">
        <v>3</v>
      </c>
      <c r="C57" s="323">
        <v>4</v>
      </c>
      <c r="D57" s="306">
        <v>5</v>
      </c>
      <c r="E57" s="306">
        <v>5</v>
      </c>
      <c r="F57" s="306">
        <v>5</v>
      </c>
      <c r="G57" s="306"/>
      <c r="H57" s="306"/>
      <c r="I57" s="874"/>
    </row>
    <row r="58" spans="1:9" ht="15.75" customHeight="1">
      <c r="A58" s="9" t="s">
        <v>337</v>
      </c>
      <c r="B58" s="306">
        <v>0</v>
      </c>
      <c r="C58" s="323">
        <v>0</v>
      </c>
      <c r="D58" s="306">
        <v>0</v>
      </c>
      <c r="E58" s="306">
        <v>0</v>
      </c>
      <c r="F58" s="306">
        <v>0</v>
      </c>
      <c r="G58" s="306"/>
      <c r="H58" s="306"/>
      <c r="I58" s="874"/>
    </row>
    <row r="59" spans="1:9" ht="15.75" customHeight="1" thickBot="1">
      <c r="A59" s="10" t="s">
        <v>343</v>
      </c>
      <c r="B59" s="325">
        <v>1</v>
      </c>
      <c r="C59" s="333">
        <v>1</v>
      </c>
      <c r="D59" s="325">
        <v>0</v>
      </c>
      <c r="E59" s="325">
        <v>0</v>
      </c>
      <c r="F59" s="325">
        <v>0</v>
      </c>
      <c r="G59" s="325"/>
      <c r="H59" s="325"/>
      <c r="I59" s="875"/>
    </row>
    <row r="60" spans="1:9" ht="15.75" customHeight="1" thickBot="1">
      <c r="A60" s="35"/>
      <c r="B60" s="39"/>
      <c r="C60" s="39"/>
      <c r="D60" s="39"/>
      <c r="E60" s="39"/>
      <c r="F60" s="39"/>
      <c r="G60" s="39"/>
      <c r="H60" s="39"/>
      <c r="I60" s="591"/>
    </row>
    <row r="61" spans="1:9" ht="23.25" customHeight="1" thickBot="1">
      <c r="A61" s="151" t="s">
        <v>176</v>
      </c>
      <c r="B61" s="313">
        <v>2007</v>
      </c>
      <c r="C61" s="313">
        <v>2008</v>
      </c>
      <c r="D61" s="313">
        <v>2009</v>
      </c>
      <c r="E61" s="313">
        <v>2010</v>
      </c>
      <c r="F61" s="313">
        <v>2011</v>
      </c>
      <c r="G61" s="313">
        <v>2012</v>
      </c>
      <c r="H61" s="313">
        <v>2013</v>
      </c>
      <c r="I61" s="884" t="s">
        <v>714</v>
      </c>
    </row>
    <row r="62" spans="1:9" ht="38.25">
      <c r="A62" s="190" t="s">
        <v>255</v>
      </c>
      <c r="B62" s="374"/>
      <c r="C62" s="374"/>
      <c r="D62" s="374"/>
      <c r="E62" s="374"/>
      <c r="F62" s="374"/>
      <c r="G62" s="374"/>
      <c r="H62" s="374"/>
      <c r="I62" s="373"/>
    </row>
    <row r="63" spans="1:9" ht="19.5" customHeight="1">
      <c r="A63" s="384" t="s">
        <v>840</v>
      </c>
      <c r="B63" s="372"/>
      <c r="C63" s="372">
        <v>18</v>
      </c>
      <c r="D63" s="372">
        <v>44</v>
      </c>
      <c r="E63" s="372">
        <v>25</v>
      </c>
      <c r="F63" s="372">
        <v>44</v>
      </c>
      <c r="G63" s="372"/>
      <c r="H63" s="372"/>
      <c r="I63" s="371"/>
    </row>
    <row r="64" spans="1:9" ht="16.5" customHeight="1" thickBot="1">
      <c r="A64" s="395" t="s">
        <v>256</v>
      </c>
      <c r="B64" s="375"/>
      <c r="C64" s="396">
        <v>47</v>
      </c>
      <c r="D64" s="375">
        <v>296.7</v>
      </c>
      <c r="E64" s="375">
        <v>26.4</v>
      </c>
      <c r="F64" s="375">
        <v>48</v>
      </c>
      <c r="G64" s="375"/>
      <c r="H64" s="375"/>
      <c r="I64" s="370"/>
    </row>
    <row r="65" spans="1:9" ht="28.5" customHeight="1">
      <c r="A65" s="51" t="s">
        <v>1600</v>
      </c>
      <c r="B65" s="63"/>
      <c r="C65" s="63"/>
      <c r="D65" s="63"/>
      <c r="E65" s="63"/>
      <c r="F65" s="63"/>
      <c r="G65" s="63"/>
      <c r="H65" s="193"/>
      <c r="I65" s="885"/>
    </row>
    <row r="66" spans="1:9" ht="27.75" customHeight="1">
      <c r="A66" s="58" t="s">
        <v>737</v>
      </c>
      <c r="B66" s="74"/>
      <c r="C66" s="74"/>
      <c r="D66" s="73"/>
      <c r="E66" s="73"/>
      <c r="F66" s="73"/>
      <c r="G66" s="73"/>
      <c r="H66" s="192"/>
      <c r="I66" s="593"/>
    </row>
    <row r="67" spans="1:9" ht="12" customHeight="1">
      <c r="A67" s="58" t="s">
        <v>274</v>
      </c>
      <c r="B67" s="74">
        <v>4639</v>
      </c>
      <c r="C67" s="89">
        <v>6719</v>
      </c>
      <c r="D67" s="73">
        <v>4820</v>
      </c>
      <c r="E67" s="73">
        <v>5805</v>
      </c>
      <c r="F67" s="73">
        <v>7041</v>
      </c>
      <c r="G67" s="73"/>
      <c r="H67" s="192"/>
      <c r="I67" s="593"/>
    </row>
    <row r="68" spans="1:9" ht="13.5" customHeight="1">
      <c r="A68" s="41" t="s">
        <v>536</v>
      </c>
      <c r="B68" s="16">
        <v>3</v>
      </c>
      <c r="C68" s="89">
        <v>6</v>
      </c>
      <c r="D68" s="89">
        <v>6</v>
      </c>
      <c r="E68" s="89">
        <v>7</v>
      </c>
      <c r="F68" s="89">
        <v>7</v>
      </c>
      <c r="G68" s="89"/>
      <c r="H68" s="357"/>
      <c r="I68" s="593"/>
    </row>
    <row r="69" spans="1:9" ht="15" customHeight="1" thickBot="1">
      <c r="A69" s="42" t="s">
        <v>275</v>
      </c>
      <c r="B69" s="100"/>
      <c r="C69" s="82"/>
      <c r="D69" s="82">
        <v>2</v>
      </c>
      <c r="E69" s="82">
        <v>0</v>
      </c>
      <c r="F69" s="82">
        <v>1</v>
      </c>
      <c r="G69" s="82"/>
      <c r="H69" s="358"/>
      <c r="I69" s="594"/>
    </row>
    <row r="70" spans="1:9" ht="26.25" customHeight="1">
      <c r="A70" s="45" t="s">
        <v>739</v>
      </c>
      <c r="B70" s="83"/>
      <c r="C70" s="63"/>
      <c r="D70" s="83"/>
      <c r="E70" s="83"/>
      <c r="F70" s="83"/>
      <c r="G70" s="83"/>
      <c r="H70" s="63"/>
      <c r="I70" s="72"/>
    </row>
    <row r="71" spans="1:9" ht="15" customHeight="1">
      <c r="A71" s="940" t="s">
        <v>732</v>
      </c>
      <c r="B71" s="73">
        <v>90</v>
      </c>
      <c r="C71" s="73">
        <v>121</v>
      </c>
      <c r="D71" s="73">
        <v>30</v>
      </c>
      <c r="E71" s="73">
        <v>16</v>
      </c>
      <c r="F71" s="73">
        <v>22</v>
      </c>
      <c r="G71" s="73"/>
      <c r="H71" s="73"/>
      <c r="I71" s="75"/>
    </row>
    <row r="72" spans="1:9" ht="16.5" customHeight="1" thickBot="1">
      <c r="A72" s="62" t="s">
        <v>740</v>
      </c>
      <c r="B72" s="94">
        <v>3500</v>
      </c>
      <c r="C72" s="94">
        <v>10730</v>
      </c>
      <c r="D72" s="94">
        <v>1700</v>
      </c>
      <c r="E72" s="94">
        <v>1530</v>
      </c>
      <c r="F72" s="94">
        <v>958</v>
      </c>
      <c r="G72" s="94"/>
      <c r="H72" s="94"/>
      <c r="I72" s="96"/>
    </row>
    <row r="73" spans="1:9" ht="26.25" customHeight="1">
      <c r="A73" s="47" t="s">
        <v>741</v>
      </c>
      <c r="B73" s="63"/>
      <c r="C73" s="63"/>
      <c r="D73" s="83"/>
      <c r="E73" s="83"/>
      <c r="F73" s="83"/>
      <c r="G73" s="83"/>
      <c r="H73" s="83"/>
      <c r="I73" s="72"/>
    </row>
    <row r="74" spans="1:9" ht="15.75" customHeight="1">
      <c r="A74" s="199" t="s">
        <v>244</v>
      </c>
      <c r="B74" s="73">
        <v>5</v>
      </c>
      <c r="C74" s="73">
        <v>7</v>
      </c>
      <c r="D74" s="89">
        <v>9</v>
      </c>
      <c r="E74" s="89">
        <v>12</v>
      </c>
      <c r="F74" s="89">
        <v>26</v>
      </c>
      <c r="G74" s="89"/>
      <c r="H74" s="89"/>
      <c r="I74" s="75"/>
    </row>
    <row r="75" spans="1:9" ht="27" customHeight="1" thickBot="1">
      <c r="A75" s="59" t="s">
        <v>1100</v>
      </c>
      <c r="B75" s="94"/>
      <c r="C75" s="94"/>
      <c r="D75" s="82">
        <v>6</v>
      </c>
      <c r="E75" s="82">
        <v>6</v>
      </c>
      <c r="F75" s="82">
        <v>6</v>
      </c>
      <c r="G75" s="82"/>
      <c r="H75" s="82"/>
      <c r="I75" s="96"/>
    </row>
    <row r="76" spans="1:9" ht="28.5" customHeight="1">
      <c r="A76" s="47" t="s">
        <v>551</v>
      </c>
      <c r="B76" s="321"/>
      <c r="C76" s="315"/>
      <c r="D76" s="63"/>
      <c r="E76" s="63"/>
      <c r="F76" s="63"/>
      <c r="G76" s="63"/>
      <c r="H76" s="63"/>
      <c r="I76" s="72"/>
    </row>
    <row r="77" spans="1:9" ht="40.5" customHeight="1">
      <c r="A77" s="41" t="s">
        <v>240</v>
      </c>
      <c r="B77" s="323">
        <v>5</v>
      </c>
      <c r="C77" s="323">
        <v>5</v>
      </c>
      <c r="D77" s="73">
        <v>5</v>
      </c>
      <c r="E77" s="73">
        <v>5</v>
      </c>
      <c r="F77" s="73">
        <v>5</v>
      </c>
      <c r="G77" s="73"/>
      <c r="H77" s="74"/>
      <c r="I77" s="75"/>
    </row>
    <row r="78" spans="1:9" ht="15.75" customHeight="1" thickBot="1">
      <c r="A78" s="42" t="s">
        <v>880</v>
      </c>
      <c r="B78" s="333">
        <v>99</v>
      </c>
      <c r="C78" s="333">
        <v>95</v>
      </c>
      <c r="D78" s="94">
        <v>96</v>
      </c>
      <c r="E78" s="94">
        <v>90</v>
      </c>
      <c r="F78" s="94">
        <v>89</v>
      </c>
      <c r="G78" s="94"/>
      <c r="H78" s="95"/>
      <c r="I78" s="96"/>
    </row>
    <row r="79" spans="1:9" ht="14.25" customHeight="1" thickBot="1">
      <c r="A79" s="52"/>
      <c r="B79" s="35"/>
      <c r="C79" s="35"/>
      <c r="D79" s="35"/>
      <c r="E79" s="35"/>
      <c r="F79" s="35"/>
      <c r="G79" s="36"/>
      <c r="H79" s="36"/>
      <c r="I79" s="591"/>
    </row>
    <row r="80" spans="1:9" ht="27.75" customHeight="1" thickBot="1">
      <c r="A80" s="53" t="s">
        <v>1603</v>
      </c>
      <c r="B80" s="303">
        <v>2007</v>
      </c>
      <c r="C80" s="303">
        <v>2008</v>
      </c>
      <c r="D80" s="303">
        <v>2009</v>
      </c>
      <c r="E80" s="303">
        <v>2010</v>
      </c>
      <c r="F80" s="303">
        <v>2011</v>
      </c>
      <c r="G80" s="303">
        <v>2012</v>
      </c>
      <c r="H80" s="303">
        <v>2013</v>
      </c>
      <c r="I80" s="497" t="s">
        <v>714</v>
      </c>
    </row>
    <row r="81" spans="1:9" ht="15.75" customHeight="1">
      <c r="A81" s="47" t="s">
        <v>422</v>
      </c>
      <c r="B81" s="651">
        <v>5</v>
      </c>
      <c r="C81" s="321">
        <v>5</v>
      </c>
      <c r="D81" s="651">
        <v>6</v>
      </c>
      <c r="E81" s="651">
        <v>6</v>
      </c>
      <c r="F81" s="651">
        <v>6</v>
      </c>
      <c r="G81" s="651"/>
      <c r="H81" s="651"/>
      <c r="I81" s="873"/>
    </row>
    <row r="82" spans="1:9" ht="15.75" customHeight="1">
      <c r="A82" s="9" t="s">
        <v>423</v>
      </c>
      <c r="B82" s="306">
        <v>0</v>
      </c>
      <c r="C82" s="323">
        <v>0</v>
      </c>
      <c r="D82" s="306">
        <v>0</v>
      </c>
      <c r="E82" s="306">
        <v>0</v>
      </c>
      <c r="F82" s="521">
        <v>0</v>
      </c>
      <c r="G82" s="521"/>
      <c r="H82" s="521"/>
      <c r="I82" s="874"/>
    </row>
    <row r="83" spans="1:9" ht="15.75" customHeight="1">
      <c r="A83" s="9" t="s">
        <v>272</v>
      </c>
      <c r="B83" s="521">
        <v>5</v>
      </c>
      <c r="C83" s="323">
        <v>5</v>
      </c>
      <c r="D83" s="521">
        <v>6</v>
      </c>
      <c r="E83" s="521">
        <v>6</v>
      </c>
      <c r="F83" s="521">
        <v>6</v>
      </c>
      <c r="G83" s="521"/>
      <c r="H83" s="521"/>
      <c r="I83" s="874"/>
    </row>
    <row r="84" spans="1:9" ht="15.75" customHeight="1">
      <c r="A84" s="9" t="s">
        <v>337</v>
      </c>
      <c r="B84" s="306">
        <v>0</v>
      </c>
      <c r="C84" s="323">
        <v>0</v>
      </c>
      <c r="D84" s="306">
        <v>0</v>
      </c>
      <c r="E84" s="306">
        <v>0</v>
      </c>
      <c r="F84" s="521">
        <v>0</v>
      </c>
      <c r="G84" s="521"/>
      <c r="H84" s="521"/>
      <c r="I84" s="874"/>
    </row>
    <row r="85" spans="1:9" ht="15.75" customHeight="1" thickBot="1">
      <c r="A85" s="10" t="s">
        <v>343</v>
      </c>
      <c r="B85" s="325">
        <v>0</v>
      </c>
      <c r="C85" s="325">
        <v>0</v>
      </c>
      <c r="D85" s="325">
        <v>0</v>
      </c>
      <c r="E85" s="325">
        <v>0</v>
      </c>
      <c r="F85" s="522">
        <v>0</v>
      </c>
      <c r="G85" s="522"/>
      <c r="H85" s="522"/>
      <c r="I85" s="875"/>
    </row>
    <row r="86" spans="1:9" ht="16.5" customHeight="1" thickBot="1">
      <c r="A86" s="35"/>
      <c r="B86" s="886"/>
      <c r="C86" s="886"/>
      <c r="D86" s="886"/>
      <c r="E86" s="886"/>
      <c r="F86" s="886"/>
      <c r="G86" s="886"/>
      <c r="H86" s="886"/>
      <c r="I86" s="591"/>
    </row>
    <row r="87" spans="1:9" ht="23.25" customHeight="1" thickBot="1">
      <c r="A87" s="151" t="s">
        <v>176</v>
      </c>
      <c r="B87" s="313">
        <v>2007</v>
      </c>
      <c r="C87" s="313">
        <v>2008</v>
      </c>
      <c r="D87" s="313">
        <v>2009</v>
      </c>
      <c r="E87" s="313">
        <v>2010</v>
      </c>
      <c r="F87" s="313">
        <v>2011</v>
      </c>
      <c r="G87" s="313">
        <v>2012</v>
      </c>
      <c r="H87" s="313">
        <v>2013</v>
      </c>
      <c r="I87" s="884" t="s">
        <v>714</v>
      </c>
    </row>
    <row r="88" spans="1:9" ht="26.25" customHeight="1">
      <c r="A88" s="51" t="s">
        <v>936</v>
      </c>
      <c r="B88" s="315"/>
      <c r="C88" s="63"/>
      <c r="D88" s="63"/>
      <c r="E88" s="63"/>
      <c r="F88" s="63"/>
      <c r="G88" s="63"/>
      <c r="H88" s="63"/>
      <c r="I88" s="194"/>
    </row>
    <row r="89" spans="1:9" ht="18" customHeight="1">
      <c r="A89" s="41" t="s">
        <v>537</v>
      </c>
      <c r="B89" s="680">
        <v>5</v>
      </c>
      <c r="C89" s="872">
        <v>5</v>
      </c>
      <c r="D89" s="372">
        <v>5</v>
      </c>
      <c r="E89" s="372">
        <v>5</v>
      </c>
      <c r="F89" s="73">
        <v>5</v>
      </c>
      <c r="G89" s="73"/>
      <c r="H89" s="73"/>
      <c r="I89" s="195"/>
    </row>
    <row r="90" spans="1:9" ht="18.75" customHeight="1" thickBot="1">
      <c r="A90" s="50" t="s">
        <v>961</v>
      </c>
      <c r="B90" s="520">
        <v>878</v>
      </c>
      <c r="C90" s="94">
        <v>897</v>
      </c>
      <c r="D90" s="91">
        <v>882</v>
      </c>
      <c r="E90" s="91">
        <v>677</v>
      </c>
      <c r="F90" s="91">
        <v>677</v>
      </c>
      <c r="G90" s="91"/>
      <c r="H90" s="91"/>
      <c r="I90" s="197"/>
    </row>
    <row r="91" spans="1:9" ht="25.5" customHeight="1">
      <c r="A91" s="45" t="s">
        <v>962</v>
      </c>
      <c r="B91" s="63"/>
      <c r="C91" s="63"/>
      <c r="D91" s="63"/>
      <c r="E91" s="63"/>
      <c r="F91" s="63"/>
      <c r="G91" s="63"/>
      <c r="H91" s="63"/>
      <c r="I91" s="194"/>
    </row>
    <row r="92" spans="1:9" ht="15" customHeight="1">
      <c r="A92" s="60" t="s">
        <v>477</v>
      </c>
      <c r="B92" s="73">
        <v>15</v>
      </c>
      <c r="C92" s="73">
        <v>16</v>
      </c>
      <c r="D92" s="73">
        <v>16</v>
      </c>
      <c r="E92" s="73">
        <v>16</v>
      </c>
      <c r="F92" s="73">
        <v>16</v>
      </c>
      <c r="G92" s="73"/>
      <c r="H92" s="73"/>
      <c r="I92" s="195"/>
    </row>
    <row r="93" spans="1:9" ht="27" customHeight="1" thickBot="1">
      <c r="A93" s="62" t="s">
        <v>1096</v>
      </c>
      <c r="B93" s="94" t="s">
        <v>548</v>
      </c>
      <c r="C93" s="94">
        <v>150</v>
      </c>
      <c r="D93" s="94">
        <v>190</v>
      </c>
      <c r="E93" s="94">
        <v>200</v>
      </c>
      <c r="F93" s="94">
        <v>200</v>
      </c>
      <c r="G93" s="94"/>
      <c r="H93" s="94"/>
      <c r="I93" s="196"/>
    </row>
    <row r="94" spans="1:9" ht="39" customHeight="1">
      <c r="A94" s="938" t="s">
        <v>134</v>
      </c>
      <c r="B94" s="97"/>
      <c r="C94" s="97"/>
      <c r="D94" s="97"/>
      <c r="E94" s="97"/>
      <c r="F94" s="97"/>
      <c r="G94" s="97"/>
      <c r="H94" s="97"/>
      <c r="I94" s="578"/>
    </row>
    <row r="95" spans="1:9" ht="26.25" customHeight="1" thickBot="1">
      <c r="A95" s="61" t="s">
        <v>135</v>
      </c>
      <c r="B95" s="91" t="s">
        <v>476</v>
      </c>
      <c r="C95" s="325" t="s">
        <v>841</v>
      </c>
      <c r="D95" s="325" t="s">
        <v>854</v>
      </c>
      <c r="E95" s="86" t="s">
        <v>1097</v>
      </c>
      <c r="F95" s="91">
        <v>20</v>
      </c>
      <c r="G95" s="91"/>
      <c r="H95" s="91"/>
      <c r="I95" s="197"/>
    </row>
    <row r="96" spans="1:9" ht="42" customHeight="1">
      <c r="A96" s="45" t="s">
        <v>908</v>
      </c>
      <c r="B96" s="63"/>
      <c r="C96" s="71"/>
      <c r="D96" s="1140"/>
      <c r="E96" s="1140"/>
      <c r="F96" s="71"/>
      <c r="G96" s="71"/>
      <c r="H96" s="71"/>
      <c r="I96" s="194"/>
    </row>
    <row r="97" spans="1:9" ht="27" customHeight="1">
      <c r="A97" s="60" t="s">
        <v>953</v>
      </c>
      <c r="B97" s="73">
        <v>9</v>
      </c>
      <c r="C97" s="73">
        <v>9</v>
      </c>
      <c r="D97" s="86" t="s">
        <v>780</v>
      </c>
      <c r="E97" s="86" t="s">
        <v>780</v>
      </c>
      <c r="F97" s="86" t="s">
        <v>780</v>
      </c>
      <c r="G97" s="74"/>
      <c r="H97" s="74"/>
      <c r="I97" s="195"/>
    </row>
    <row r="98" spans="1:9" ht="17.25" customHeight="1">
      <c r="A98" s="60" t="s">
        <v>909</v>
      </c>
      <c r="B98" s="73">
        <v>39</v>
      </c>
      <c r="C98" s="73">
        <v>19</v>
      </c>
      <c r="D98" s="89" t="s">
        <v>780</v>
      </c>
      <c r="E98" s="89" t="s">
        <v>780</v>
      </c>
      <c r="F98" s="89" t="s">
        <v>780</v>
      </c>
      <c r="G98" s="74"/>
      <c r="H98" s="74"/>
      <c r="I98" s="195"/>
    </row>
    <row r="99" spans="1:9" ht="17.25" customHeight="1" thickBot="1">
      <c r="A99" s="61" t="s">
        <v>910</v>
      </c>
      <c r="B99" s="91">
        <v>112</v>
      </c>
      <c r="C99" s="82" t="s">
        <v>780</v>
      </c>
      <c r="D99" s="345" t="s">
        <v>780</v>
      </c>
      <c r="E99" s="345" t="s">
        <v>780</v>
      </c>
      <c r="F99" s="345" t="s">
        <v>780</v>
      </c>
      <c r="G99" s="92"/>
      <c r="H99" s="92"/>
      <c r="I99" s="197"/>
    </row>
    <row r="100" spans="1:9" ht="15.75" customHeight="1">
      <c r="A100" s="45" t="s">
        <v>257</v>
      </c>
      <c r="B100" s="63"/>
      <c r="C100" s="71"/>
      <c r="D100" s="71"/>
      <c r="E100" s="71"/>
      <c r="F100" s="71"/>
      <c r="G100" s="71"/>
      <c r="H100" s="71"/>
      <c r="I100" s="194"/>
    </row>
    <row r="101" spans="1:9" ht="30" customHeight="1">
      <c r="A101" s="1138" t="s">
        <v>258</v>
      </c>
      <c r="B101" s="1139"/>
      <c r="C101" s="1139"/>
      <c r="D101" s="2092" t="s">
        <v>855</v>
      </c>
      <c r="E101" s="2093"/>
      <c r="F101" s="2094"/>
      <c r="G101" s="74"/>
      <c r="H101" s="74"/>
      <c r="I101" s="195"/>
    </row>
    <row r="102" spans="1:9" ht="15" customHeight="1">
      <c r="A102" s="60" t="s">
        <v>259</v>
      </c>
      <c r="B102" s="73"/>
      <c r="C102" s="73"/>
      <c r="D102" s="74">
        <v>71</v>
      </c>
      <c r="E102" s="16">
        <v>71</v>
      </c>
      <c r="F102" s="74">
        <v>76</v>
      </c>
      <c r="G102" s="74"/>
      <c r="H102" s="74"/>
      <c r="I102" s="195"/>
    </row>
    <row r="103" spans="1:9" ht="40.5" customHeight="1" thickBot="1">
      <c r="A103" s="62" t="s">
        <v>260</v>
      </c>
      <c r="B103" s="94"/>
      <c r="C103" s="94"/>
      <c r="D103" s="95">
        <v>7</v>
      </c>
      <c r="E103" s="95">
        <v>10</v>
      </c>
      <c r="F103" s="95">
        <v>15</v>
      </c>
      <c r="G103" s="95"/>
      <c r="H103" s="95"/>
      <c r="I103" s="196"/>
    </row>
    <row r="104" spans="1:9" ht="28.5" customHeight="1">
      <c r="A104" s="45" t="s">
        <v>911</v>
      </c>
      <c r="B104" s="63"/>
      <c r="C104" s="71"/>
      <c r="D104" s="71"/>
      <c r="E104" s="71"/>
      <c r="F104" s="71"/>
      <c r="G104" s="71"/>
      <c r="H104" s="71"/>
      <c r="I104" s="194"/>
    </row>
    <row r="105" spans="1:9" ht="26.25" customHeight="1">
      <c r="A105" s="60" t="s">
        <v>914</v>
      </c>
      <c r="B105" s="73">
        <v>362</v>
      </c>
      <c r="C105" s="73">
        <v>435</v>
      </c>
      <c r="D105" s="74">
        <v>370</v>
      </c>
      <c r="E105" s="74">
        <v>314</v>
      </c>
      <c r="F105" s="74">
        <v>336</v>
      </c>
      <c r="G105" s="74"/>
      <c r="H105" s="74"/>
      <c r="I105" s="195"/>
    </row>
    <row r="106" spans="1:9" ht="25.5" customHeight="1">
      <c r="A106" s="60" t="s">
        <v>912</v>
      </c>
      <c r="B106" s="73">
        <v>289</v>
      </c>
      <c r="C106" s="73">
        <v>309</v>
      </c>
      <c r="D106" s="74">
        <v>312</v>
      </c>
      <c r="E106" s="74">
        <v>340</v>
      </c>
      <c r="F106" s="74">
        <v>351</v>
      </c>
      <c r="G106" s="74"/>
      <c r="H106" s="74"/>
      <c r="I106" s="195"/>
    </row>
    <row r="107" spans="1:9" ht="26.25" customHeight="1" thickBot="1">
      <c r="A107" s="62" t="s">
        <v>913</v>
      </c>
      <c r="B107" s="94">
        <v>80</v>
      </c>
      <c r="C107" s="94">
        <v>87</v>
      </c>
      <c r="D107" s="95">
        <v>84.3</v>
      </c>
      <c r="E107" s="95">
        <v>91.6</v>
      </c>
      <c r="F107" s="95">
        <v>93.5</v>
      </c>
      <c r="G107" s="95"/>
      <c r="H107" s="95"/>
      <c r="I107" s="196"/>
    </row>
    <row r="108" spans="1:9" ht="14.25" customHeight="1" thickBot="1">
      <c r="A108" s="81"/>
      <c r="B108" s="35"/>
      <c r="C108" s="36"/>
      <c r="D108" s="36"/>
      <c r="E108" s="36"/>
      <c r="F108" s="11"/>
      <c r="G108" s="36"/>
      <c r="H108" s="36"/>
      <c r="I108" s="591"/>
    </row>
    <row r="109" spans="1:9" ht="28.5" customHeight="1" thickBot="1">
      <c r="A109" s="256" t="s">
        <v>1607</v>
      </c>
      <c r="B109" s="313">
        <v>2007</v>
      </c>
      <c r="C109" s="313">
        <v>2008</v>
      </c>
      <c r="D109" s="313">
        <v>2009</v>
      </c>
      <c r="E109" s="313">
        <v>2010</v>
      </c>
      <c r="F109" s="313">
        <v>2011</v>
      </c>
      <c r="G109" s="313">
        <v>2012</v>
      </c>
      <c r="H109" s="313">
        <v>2013</v>
      </c>
      <c r="I109" s="884" t="s">
        <v>714</v>
      </c>
    </row>
    <row r="110" spans="1:9" ht="15.75" customHeight="1">
      <c r="A110" s="47" t="s">
        <v>422</v>
      </c>
      <c r="B110" s="83">
        <v>4</v>
      </c>
      <c r="C110" s="83">
        <v>8</v>
      </c>
      <c r="D110" s="87">
        <v>8</v>
      </c>
      <c r="E110" s="87">
        <v>8</v>
      </c>
      <c r="F110" s="87">
        <v>8</v>
      </c>
      <c r="G110" s="87"/>
      <c r="H110" s="87"/>
      <c r="I110" s="648"/>
    </row>
    <row r="111" spans="1:9" ht="15.75" customHeight="1">
      <c r="A111" s="9" t="s">
        <v>423</v>
      </c>
      <c r="B111" s="306">
        <v>0</v>
      </c>
      <c r="C111" s="323">
        <v>0</v>
      </c>
      <c r="D111" s="306">
        <v>0</v>
      </c>
      <c r="E111" s="306">
        <v>0</v>
      </c>
      <c r="F111" s="74">
        <v>0</v>
      </c>
      <c r="G111" s="74"/>
      <c r="H111" s="74"/>
      <c r="I111" s="75"/>
    </row>
    <row r="112" spans="1:9" ht="15.75" customHeight="1">
      <c r="A112" s="9" t="s">
        <v>272</v>
      </c>
      <c r="B112" s="73">
        <v>4</v>
      </c>
      <c r="C112" s="89">
        <v>7</v>
      </c>
      <c r="D112" s="74">
        <v>7</v>
      </c>
      <c r="E112" s="74">
        <v>7</v>
      </c>
      <c r="F112" s="74">
        <v>7</v>
      </c>
      <c r="G112" s="74"/>
      <c r="H112" s="74"/>
      <c r="I112" s="75"/>
    </row>
    <row r="113" spans="1:9" ht="15.75" customHeight="1" thickBot="1">
      <c r="A113" s="10" t="s">
        <v>337</v>
      </c>
      <c r="B113" s="325">
        <v>0</v>
      </c>
      <c r="C113" s="333">
        <v>1</v>
      </c>
      <c r="D113" s="325">
        <v>1</v>
      </c>
      <c r="E113" s="325">
        <v>1</v>
      </c>
      <c r="F113" s="95">
        <v>1</v>
      </c>
      <c r="G113" s="95"/>
      <c r="H113" s="95"/>
      <c r="I113" s="96"/>
    </row>
    <row r="114" spans="1:9" ht="12.75" customHeight="1" thickBot="1">
      <c r="A114" s="35"/>
      <c r="B114" s="35"/>
      <c r="C114" s="36"/>
      <c r="D114" s="36"/>
      <c r="E114" s="36"/>
      <c r="F114" s="36"/>
      <c r="G114" s="36"/>
      <c r="H114" s="36"/>
      <c r="I114" s="591"/>
    </row>
    <row r="115" spans="1:9" ht="23.25" customHeight="1" thickBot="1">
      <c r="A115" s="151" t="s">
        <v>176</v>
      </c>
      <c r="B115" s="313">
        <v>2007</v>
      </c>
      <c r="C115" s="313">
        <v>2008</v>
      </c>
      <c r="D115" s="313">
        <v>2009</v>
      </c>
      <c r="E115" s="313">
        <v>2010</v>
      </c>
      <c r="F115" s="313">
        <v>2011</v>
      </c>
      <c r="G115" s="313">
        <v>2012</v>
      </c>
      <c r="H115" s="313">
        <v>2013</v>
      </c>
      <c r="I115" s="884" t="s">
        <v>714</v>
      </c>
    </row>
    <row r="116" spans="1:9" ht="51" customHeight="1">
      <c r="A116" s="43" t="s">
        <v>261</v>
      </c>
      <c r="B116" s="87"/>
      <c r="C116" s="87"/>
      <c r="D116" s="87"/>
      <c r="E116" s="87"/>
      <c r="F116" s="87"/>
      <c r="G116" s="87"/>
      <c r="H116" s="87"/>
      <c r="I116" s="72"/>
    </row>
    <row r="117" spans="1:9" ht="38.25" customHeight="1">
      <c r="A117" s="41" t="s">
        <v>815</v>
      </c>
      <c r="B117" s="16">
        <v>5</v>
      </c>
      <c r="C117" s="89">
        <v>5</v>
      </c>
      <c r="D117" s="89">
        <v>9</v>
      </c>
      <c r="E117" s="89">
        <v>35</v>
      </c>
      <c r="F117" s="89">
        <v>28</v>
      </c>
      <c r="G117" s="89"/>
      <c r="H117" s="89"/>
      <c r="I117" s="75"/>
    </row>
    <row r="118" spans="1:9" ht="17.25" customHeight="1" thickBot="1">
      <c r="A118" s="44" t="s">
        <v>915</v>
      </c>
      <c r="B118" s="88">
        <v>140</v>
      </c>
      <c r="C118" s="82">
        <v>252</v>
      </c>
      <c r="D118" s="86">
        <v>126</v>
      </c>
      <c r="E118" s="86">
        <v>42</v>
      </c>
      <c r="F118" s="86">
        <v>136</v>
      </c>
      <c r="G118" s="86"/>
      <c r="H118" s="86"/>
      <c r="I118" s="93"/>
    </row>
    <row r="119" spans="1:9" ht="25.5">
      <c r="A119" s="190" t="s">
        <v>816</v>
      </c>
      <c r="B119" s="63"/>
      <c r="C119" s="63"/>
      <c r="D119" s="63"/>
      <c r="E119" s="63"/>
      <c r="F119" s="63"/>
      <c r="G119" s="63"/>
      <c r="H119" s="63"/>
      <c r="I119" s="266"/>
    </row>
    <row r="120" spans="1:9" ht="32.25" customHeight="1" thickBot="1">
      <c r="A120" s="385" t="s">
        <v>1601</v>
      </c>
      <c r="B120" s="94"/>
      <c r="C120" s="94">
        <v>1</v>
      </c>
      <c r="D120" s="94">
        <v>1</v>
      </c>
      <c r="E120" s="94">
        <v>1</v>
      </c>
      <c r="F120" s="94">
        <v>0</v>
      </c>
      <c r="G120" s="94"/>
      <c r="H120" s="94"/>
      <c r="I120" s="269"/>
    </row>
    <row r="121" spans="1:9" ht="29.25" customHeight="1">
      <c r="A121" s="1331" t="s">
        <v>817</v>
      </c>
      <c r="B121" s="63"/>
      <c r="C121" s="63"/>
      <c r="D121" s="63"/>
      <c r="E121" s="63"/>
      <c r="F121" s="63"/>
      <c r="G121" s="63"/>
      <c r="H121" s="63"/>
      <c r="I121" s="266"/>
    </row>
    <row r="122" spans="1:9" ht="27.75" customHeight="1">
      <c r="A122" s="1332" t="s">
        <v>818</v>
      </c>
      <c r="B122" s="73"/>
      <c r="C122" s="73">
        <v>1</v>
      </c>
      <c r="D122" s="89">
        <v>0</v>
      </c>
      <c r="E122" s="73">
        <v>2</v>
      </c>
      <c r="F122" s="1317">
        <v>0</v>
      </c>
      <c r="G122" s="73"/>
      <c r="H122" s="73"/>
      <c r="I122" s="270"/>
    </row>
    <row r="123" spans="1:9" ht="28.5" customHeight="1" thickBot="1">
      <c r="A123" s="1333" t="s">
        <v>819</v>
      </c>
      <c r="B123" s="94"/>
      <c r="C123" s="94">
        <v>7.1</v>
      </c>
      <c r="D123" s="82">
        <v>7.1</v>
      </c>
      <c r="E123" s="94">
        <v>6.9</v>
      </c>
      <c r="F123" s="1137">
        <v>0</v>
      </c>
      <c r="G123" s="94"/>
      <c r="H123" s="94"/>
      <c r="I123" s="269"/>
    </row>
    <row r="124" spans="1:9" ht="25.5">
      <c r="A124" s="1141" t="s">
        <v>388</v>
      </c>
      <c r="B124" s="1123"/>
      <c r="C124" s="1123"/>
      <c r="D124" s="1123"/>
      <c r="E124" s="1123"/>
      <c r="F124" s="1123"/>
      <c r="G124" s="63"/>
      <c r="H124" s="63"/>
      <c r="I124" s="266"/>
    </row>
    <row r="125" spans="1:9" ht="25.5">
      <c r="A125" s="1142" t="s">
        <v>389</v>
      </c>
      <c r="B125" s="1143"/>
      <c r="C125" s="1143">
        <v>0</v>
      </c>
      <c r="D125" s="1143">
        <v>0</v>
      </c>
      <c r="E125" s="1143">
        <v>0</v>
      </c>
      <c r="F125" s="1143">
        <v>0</v>
      </c>
      <c r="G125" s="73"/>
      <c r="H125" s="73"/>
      <c r="I125" s="270"/>
    </row>
    <row r="126" spans="1:9" ht="17.25" customHeight="1" thickBot="1">
      <c r="A126" s="1144" t="s">
        <v>915</v>
      </c>
      <c r="B126" s="1126"/>
      <c r="C126" s="1126">
        <v>0</v>
      </c>
      <c r="D126" s="1126">
        <v>0</v>
      </c>
      <c r="E126" s="1126">
        <v>0</v>
      </c>
      <c r="F126" s="1126">
        <v>0</v>
      </c>
      <c r="G126" s="94"/>
      <c r="H126" s="94"/>
      <c r="I126" s="269"/>
    </row>
    <row r="127" spans="1:9" ht="25.5">
      <c r="A127" s="190" t="s">
        <v>492</v>
      </c>
      <c r="B127" s="63"/>
      <c r="C127" s="63"/>
      <c r="D127" s="63"/>
      <c r="E127" s="63"/>
      <c r="F127" s="63"/>
      <c r="G127" s="63"/>
      <c r="H127" s="63"/>
      <c r="I127" s="266"/>
    </row>
    <row r="128" spans="1:9" ht="40.5" customHeight="1" thickBot="1">
      <c r="A128" s="523" t="s">
        <v>493</v>
      </c>
      <c r="B128" s="91"/>
      <c r="C128" s="91">
        <v>5</v>
      </c>
      <c r="D128" s="91">
        <v>2</v>
      </c>
      <c r="E128" s="86">
        <v>95</v>
      </c>
      <c r="F128" s="91">
        <v>94</v>
      </c>
      <c r="G128" s="91"/>
      <c r="H128" s="91"/>
      <c r="I128" s="876"/>
    </row>
    <row r="129" spans="1:9" ht="44.25" customHeight="1">
      <c r="A129" s="47" t="s">
        <v>494</v>
      </c>
      <c r="B129" s="83"/>
      <c r="C129" s="83"/>
      <c r="D129" s="83"/>
      <c r="E129" s="87"/>
      <c r="F129" s="87"/>
      <c r="G129" s="87"/>
      <c r="H129" s="83"/>
      <c r="I129" s="72"/>
    </row>
    <row r="130" spans="1:9" ht="17.25" customHeight="1">
      <c r="A130" s="199" t="s">
        <v>954</v>
      </c>
      <c r="B130" s="89">
        <v>13</v>
      </c>
      <c r="C130" s="89">
        <v>11</v>
      </c>
      <c r="D130" s="89">
        <v>8.9</v>
      </c>
      <c r="E130" s="89">
        <v>6.5</v>
      </c>
      <c r="F130" s="89">
        <v>6</v>
      </c>
      <c r="G130" s="89"/>
      <c r="H130" s="89"/>
      <c r="I130" s="75"/>
    </row>
    <row r="131" spans="1:9" ht="18.75" customHeight="1">
      <c r="A131" s="199" t="s">
        <v>610</v>
      </c>
      <c r="B131" s="89">
        <v>40</v>
      </c>
      <c r="C131" s="89">
        <v>54</v>
      </c>
      <c r="D131" s="89">
        <v>54</v>
      </c>
      <c r="E131" s="89">
        <v>54</v>
      </c>
      <c r="F131" s="89">
        <v>54</v>
      </c>
      <c r="G131" s="89"/>
      <c r="H131" s="89"/>
      <c r="I131" s="75"/>
    </row>
    <row r="132" spans="1:9" ht="30" customHeight="1" thickBot="1">
      <c r="A132" s="340" t="s">
        <v>617</v>
      </c>
      <c r="B132" s="345">
        <v>103</v>
      </c>
      <c r="C132" s="345">
        <v>103</v>
      </c>
      <c r="D132" s="345">
        <v>80</v>
      </c>
      <c r="E132" s="345">
        <v>80</v>
      </c>
      <c r="F132" s="345">
        <v>80</v>
      </c>
      <c r="G132" s="345"/>
      <c r="H132" s="345"/>
      <c r="I132" s="178"/>
    </row>
    <row r="133" spans="1:9" ht="39" customHeight="1">
      <c r="A133" s="47" t="s">
        <v>999</v>
      </c>
      <c r="B133" s="83"/>
      <c r="C133" s="83"/>
      <c r="D133" s="83"/>
      <c r="E133" s="83"/>
      <c r="F133" s="83"/>
      <c r="G133" s="83"/>
      <c r="H133" s="83"/>
      <c r="I133" s="72"/>
    </row>
    <row r="134" spans="1:9" ht="18" customHeight="1" thickBot="1">
      <c r="A134" s="59" t="s">
        <v>88</v>
      </c>
      <c r="B134" s="82">
        <v>14</v>
      </c>
      <c r="C134" s="82">
        <v>16</v>
      </c>
      <c r="D134" s="82">
        <v>18</v>
      </c>
      <c r="E134" s="100">
        <v>31</v>
      </c>
      <c r="F134" s="100">
        <v>52</v>
      </c>
      <c r="G134" s="100"/>
      <c r="H134" s="100"/>
      <c r="I134" s="96"/>
    </row>
    <row r="135" spans="1:9" ht="29.25" customHeight="1">
      <c r="A135" s="76" t="s">
        <v>1031</v>
      </c>
      <c r="B135" s="101"/>
      <c r="C135" s="101"/>
      <c r="D135" s="101"/>
      <c r="E135" s="101"/>
      <c r="F135" s="101"/>
      <c r="G135" s="101"/>
      <c r="H135" s="101"/>
      <c r="I135" s="99"/>
    </row>
    <row r="136" spans="1:9" ht="18" customHeight="1" thickBot="1">
      <c r="A136" s="59" t="s">
        <v>1032</v>
      </c>
      <c r="B136" s="82">
        <v>19</v>
      </c>
      <c r="C136" s="82">
        <v>29</v>
      </c>
      <c r="D136" s="82">
        <v>2</v>
      </c>
      <c r="E136" s="100">
        <v>5</v>
      </c>
      <c r="F136" s="100">
        <v>36</v>
      </c>
      <c r="G136" s="100"/>
      <c r="H136" s="100"/>
      <c r="I136" s="96"/>
    </row>
    <row r="137" spans="1:9" ht="9.75" customHeight="1" thickBot="1">
      <c r="A137" s="81"/>
      <c r="B137" s="24"/>
      <c r="C137" s="34"/>
      <c r="D137" s="943"/>
      <c r="E137" s="34"/>
      <c r="F137" s="2"/>
      <c r="G137" s="34"/>
      <c r="H137" s="34"/>
      <c r="I137" s="591"/>
    </row>
    <row r="138" spans="1:9" ht="42" customHeight="1" thickBot="1">
      <c r="A138" s="409" t="s">
        <v>1602</v>
      </c>
      <c r="B138" s="407">
        <v>2007</v>
      </c>
      <c r="C138" s="407">
        <v>2008</v>
      </c>
      <c r="D138" s="407">
        <v>2009</v>
      </c>
      <c r="E138" s="407">
        <v>2010</v>
      </c>
      <c r="F138" s="407">
        <v>2011</v>
      </c>
      <c r="G138" s="407">
        <v>2012</v>
      </c>
      <c r="H138" s="407">
        <v>2013</v>
      </c>
      <c r="I138" s="501" t="s">
        <v>714</v>
      </c>
    </row>
    <row r="139" spans="1:9" ht="15.75" customHeight="1">
      <c r="A139" s="47" t="s">
        <v>422</v>
      </c>
      <c r="B139" s="83">
        <v>13</v>
      </c>
      <c r="C139" s="83">
        <v>19</v>
      </c>
      <c r="D139" s="83">
        <v>19</v>
      </c>
      <c r="E139" s="83">
        <f aca="true" t="shared" si="1" ref="E139:F141">E146+E199+E220</f>
        <v>19</v>
      </c>
      <c r="F139" s="83">
        <f t="shared" si="1"/>
        <v>15</v>
      </c>
      <c r="G139" s="83"/>
      <c r="H139" s="83"/>
      <c r="I139" s="264"/>
    </row>
    <row r="140" spans="1:9" ht="15.75" customHeight="1">
      <c r="A140" s="9" t="s">
        <v>423</v>
      </c>
      <c r="B140" s="101"/>
      <c r="C140" s="101"/>
      <c r="D140" s="101">
        <v>1</v>
      </c>
      <c r="E140" s="101">
        <f t="shared" si="1"/>
        <v>1</v>
      </c>
      <c r="F140" s="101">
        <f t="shared" si="1"/>
        <v>0</v>
      </c>
      <c r="G140" s="101"/>
      <c r="H140" s="101"/>
      <c r="I140" s="887"/>
    </row>
    <row r="141" spans="1:9" ht="15.75" customHeight="1">
      <c r="A141" s="9" t="s">
        <v>272</v>
      </c>
      <c r="B141" s="89">
        <v>13</v>
      </c>
      <c r="C141" s="89">
        <v>18</v>
      </c>
      <c r="D141" s="89">
        <v>14</v>
      </c>
      <c r="E141" s="89">
        <f t="shared" si="1"/>
        <v>12</v>
      </c>
      <c r="F141" s="89">
        <f t="shared" si="1"/>
        <v>13</v>
      </c>
      <c r="G141" s="89"/>
      <c r="H141" s="89"/>
      <c r="I141" s="400"/>
    </row>
    <row r="142" spans="1:9" ht="15.75" customHeight="1">
      <c r="A142" s="9" t="s">
        <v>343</v>
      </c>
      <c r="B142" s="86"/>
      <c r="C142" s="86"/>
      <c r="D142" s="86">
        <v>1</v>
      </c>
      <c r="E142" s="86">
        <f>E150+E202+E224</f>
        <v>4</v>
      </c>
      <c r="F142" s="86">
        <f>F15+F202+F224</f>
        <v>0</v>
      </c>
      <c r="G142" s="86"/>
      <c r="H142" s="86"/>
      <c r="I142" s="265"/>
    </row>
    <row r="143" spans="1:9" ht="15.75" customHeight="1" thickBot="1">
      <c r="A143" s="206" t="s">
        <v>337</v>
      </c>
      <c r="B143" s="333"/>
      <c r="C143" s="333">
        <v>1</v>
      </c>
      <c r="D143" s="82">
        <v>3</v>
      </c>
      <c r="E143" s="82">
        <f>E149</f>
        <v>1</v>
      </c>
      <c r="F143" s="82">
        <f>F149+F223</f>
        <v>2</v>
      </c>
      <c r="G143" s="82"/>
      <c r="H143" s="82"/>
      <c r="I143" s="401"/>
    </row>
    <row r="144" spans="1:9" ht="14.25" customHeight="1" thickBot="1">
      <c r="A144" s="84"/>
      <c r="B144" s="39"/>
      <c r="C144" s="39"/>
      <c r="D144" s="39"/>
      <c r="E144" s="39"/>
      <c r="F144" s="39"/>
      <c r="G144" s="39"/>
      <c r="H144" s="39"/>
      <c r="I144" s="39"/>
    </row>
    <row r="145" spans="1:9" ht="52.5" customHeight="1" thickBot="1">
      <c r="A145" s="366" t="s">
        <v>1608</v>
      </c>
      <c r="B145" s="468">
        <v>2007</v>
      </c>
      <c r="C145" s="468">
        <v>2008</v>
      </c>
      <c r="D145" s="468">
        <v>2009</v>
      </c>
      <c r="E145" s="468">
        <v>2010</v>
      </c>
      <c r="F145" s="468">
        <v>2011</v>
      </c>
      <c r="G145" s="468">
        <v>2012</v>
      </c>
      <c r="H145" s="468">
        <v>2013</v>
      </c>
      <c r="I145" s="500" t="s">
        <v>714</v>
      </c>
    </row>
    <row r="146" spans="1:9" ht="15.75" customHeight="1">
      <c r="A146" s="47" t="s">
        <v>422</v>
      </c>
      <c r="B146" s="87">
        <v>6</v>
      </c>
      <c r="C146" s="83">
        <v>10</v>
      </c>
      <c r="D146" s="87">
        <v>10</v>
      </c>
      <c r="E146" s="87">
        <v>10</v>
      </c>
      <c r="F146" s="87">
        <f>F147+F148+F149+F150</f>
        <v>9</v>
      </c>
      <c r="G146" s="87"/>
      <c r="H146" s="87"/>
      <c r="I146" s="648"/>
    </row>
    <row r="147" spans="1:9" ht="15.75" customHeight="1">
      <c r="A147" s="9" t="s">
        <v>423</v>
      </c>
      <c r="B147" s="306"/>
      <c r="C147" s="323"/>
      <c r="D147" s="306">
        <v>1</v>
      </c>
      <c r="E147" s="306">
        <v>1</v>
      </c>
      <c r="F147" s="74">
        <v>0</v>
      </c>
      <c r="G147" s="74"/>
      <c r="H147" s="74"/>
      <c r="I147" s="75"/>
    </row>
    <row r="148" spans="1:9" ht="15.75" customHeight="1">
      <c r="A148" s="9" t="s">
        <v>272</v>
      </c>
      <c r="B148" s="74">
        <v>6</v>
      </c>
      <c r="C148" s="89">
        <v>9</v>
      </c>
      <c r="D148" s="74">
        <v>7</v>
      </c>
      <c r="E148" s="74">
        <v>7</v>
      </c>
      <c r="F148" s="74">
        <v>8</v>
      </c>
      <c r="G148" s="74"/>
      <c r="H148" s="74"/>
      <c r="I148" s="75"/>
    </row>
    <row r="149" spans="1:9" ht="15.75" customHeight="1">
      <c r="A149" s="658" t="s">
        <v>337</v>
      </c>
      <c r="B149" s="520"/>
      <c r="C149" s="320">
        <v>1</v>
      </c>
      <c r="D149" s="92">
        <v>1</v>
      </c>
      <c r="E149" s="92">
        <v>1</v>
      </c>
      <c r="F149" s="92">
        <v>1</v>
      </c>
      <c r="G149" s="92"/>
      <c r="H149" s="92"/>
      <c r="I149" s="93"/>
    </row>
    <row r="150" spans="1:9" ht="15.75" customHeight="1" thickBot="1">
      <c r="A150" s="10" t="s">
        <v>343</v>
      </c>
      <c r="B150" s="325"/>
      <c r="C150" s="333"/>
      <c r="D150" s="95">
        <v>1</v>
      </c>
      <c r="E150" s="95">
        <v>1</v>
      </c>
      <c r="F150" s="95"/>
      <c r="G150" s="95"/>
      <c r="H150" s="95"/>
      <c r="I150" s="96"/>
    </row>
    <row r="151" spans="1:9" ht="13.5" customHeight="1" thickBot="1">
      <c r="A151" s="35"/>
      <c r="B151" s="90"/>
      <c r="C151" s="90"/>
      <c r="D151" s="90"/>
      <c r="E151" s="90"/>
      <c r="F151" s="90"/>
      <c r="G151" s="90"/>
      <c r="H151" s="90"/>
      <c r="I151" s="591"/>
    </row>
    <row r="152" spans="1:9" ht="23.25" customHeight="1" thickBot="1">
      <c r="A152" s="151" t="s">
        <v>176</v>
      </c>
      <c r="B152" s="313">
        <v>2007</v>
      </c>
      <c r="C152" s="313">
        <v>2008</v>
      </c>
      <c r="D152" s="313">
        <v>2009</v>
      </c>
      <c r="E152" s="313">
        <v>2010</v>
      </c>
      <c r="F152" s="313">
        <v>2011</v>
      </c>
      <c r="G152" s="313">
        <v>2012</v>
      </c>
      <c r="H152" s="313">
        <v>2013</v>
      </c>
      <c r="I152" s="884" t="s">
        <v>714</v>
      </c>
    </row>
    <row r="153" spans="1:9" ht="53.25" customHeight="1">
      <c r="A153" s="47" t="s">
        <v>495</v>
      </c>
      <c r="B153" s="83"/>
      <c r="C153" s="83"/>
      <c r="D153" s="83"/>
      <c r="E153" s="87"/>
      <c r="F153" s="87"/>
      <c r="G153" s="87"/>
      <c r="H153" s="83"/>
      <c r="I153" s="72"/>
    </row>
    <row r="154" spans="1:9" ht="17.25" customHeight="1">
      <c r="A154" s="199" t="s">
        <v>89</v>
      </c>
      <c r="B154" s="89">
        <v>39</v>
      </c>
      <c r="C154" s="89">
        <v>33</v>
      </c>
      <c r="D154" s="89">
        <v>23</v>
      </c>
      <c r="E154" s="16">
        <v>22</v>
      </c>
      <c r="F154" s="16">
        <v>24</v>
      </c>
      <c r="G154" s="16"/>
      <c r="H154" s="89"/>
      <c r="I154" s="75"/>
    </row>
    <row r="155" spans="1:9" ht="17.25" customHeight="1">
      <c r="A155" s="199" t="s">
        <v>496</v>
      </c>
      <c r="B155" s="397">
        <v>725.2</v>
      </c>
      <c r="C155" s="89">
        <v>715.7</v>
      </c>
      <c r="D155" s="89">
        <v>373.5</v>
      </c>
      <c r="E155" s="16">
        <v>200.1</v>
      </c>
      <c r="F155" s="16">
        <v>284</v>
      </c>
      <c r="G155" s="16"/>
      <c r="H155" s="89"/>
      <c r="I155" s="75"/>
    </row>
    <row r="156" spans="1:9" ht="13.5" customHeight="1">
      <c r="A156" s="199" t="s">
        <v>981</v>
      </c>
      <c r="B156" s="89">
        <v>5</v>
      </c>
      <c r="C156" s="89">
        <v>5</v>
      </c>
      <c r="D156" s="89">
        <v>9</v>
      </c>
      <c r="E156" s="16">
        <v>10</v>
      </c>
      <c r="F156" s="16">
        <v>8</v>
      </c>
      <c r="G156" s="16"/>
      <c r="H156" s="89"/>
      <c r="I156" s="75"/>
    </row>
    <row r="157" spans="1:9" ht="24.75" customHeight="1">
      <c r="A157" s="199" t="s">
        <v>90</v>
      </c>
      <c r="B157" s="89"/>
      <c r="C157" s="89">
        <v>30</v>
      </c>
      <c r="D157" s="89">
        <v>30</v>
      </c>
      <c r="E157" s="16">
        <v>17</v>
      </c>
      <c r="F157" s="16">
        <v>19</v>
      </c>
      <c r="G157" s="16"/>
      <c r="H157" s="89"/>
      <c r="I157" s="75"/>
    </row>
    <row r="158" spans="1:9" ht="27" customHeight="1" thickBot="1">
      <c r="A158" s="200" t="s">
        <v>982</v>
      </c>
      <c r="B158" s="86">
        <v>21</v>
      </c>
      <c r="C158" s="82">
        <v>59</v>
      </c>
      <c r="D158" s="86">
        <v>671</v>
      </c>
      <c r="E158" s="88">
        <v>343</v>
      </c>
      <c r="F158" s="88">
        <v>507</v>
      </c>
      <c r="G158" s="88"/>
      <c r="H158" s="86"/>
      <c r="I158" s="93"/>
    </row>
    <row r="159" spans="1:9" ht="52.5" customHeight="1">
      <c r="A159" s="47" t="s">
        <v>497</v>
      </c>
      <c r="B159" s="83"/>
      <c r="C159" s="83"/>
      <c r="D159" s="83"/>
      <c r="E159" s="87"/>
      <c r="F159" s="87"/>
      <c r="G159" s="83"/>
      <c r="H159" s="83"/>
      <c r="I159" s="72"/>
    </row>
    <row r="160" spans="1:9" ht="27" customHeight="1">
      <c r="A160" s="199" t="s">
        <v>91</v>
      </c>
      <c r="B160" s="892">
        <v>100</v>
      </c>
      <c r="C160" s="89">
        <v>109.5</v>
      </c>
      <c r="D160" s="89">
        <v>180</v>
      </c>
      <c r="E160" s="16">
        <v>142.4</v>
      </c>
      <c r="F160" s="16">
        <v>182.5</v>
      </c>
      <c r="G160" s="89"/>
      <c r="H160" s="89"/>
      <c r="I160" s="75"/>
    </row>
    <row r="161" spans="1:9" ht="26.25" customHeight="1">
      <c r="A161" s="199" t="s">
        <v>92</v>
      </c>
      <c r="B161" s="89">
        <v>6</v>
      </c>
      <c r="C161" s="2090" t="s">
        <v>22</v>
      </c>
      <c r="D161" s="2107"/>
      <c r="E161" s="2107"/>
      <c r="F161" s="2091"/>
      <c r="G161" s="89"/>
      <c r="H161" s="89"/>
      <c r="I161" s="75"/>
    </row>
    <row r="162" spans="1:9" ht="27" customHeight="1" thickBot="1">
      <c r="A162" s="59" t="s">
        <v>542</v>
      </c>
      <c r="B162" s="82">
        <v>1</v>
      </c>
      <c r="C162" s="82">
        <v>2</v>
      </c>
      <c r="D162" s="82">
        <v>2</v>
      </c>
      <c r="E162" s="100">
        <v>2</v>
      </c>
      <c r="F162" s="100">
        <v>2</v>
      </c>
      <c r="G162" s="82"/>
      <c r="H162" s="82"/>
      <c r="I162" s="96"/>
    </row>
    <row r="163" spans="1:9" ht="53.25" customHeight="1">
      <c r="A163" s="47" t="s">
        <v>543</v>
      </c>
      <c r="B163" s="321"/>
      <c r="C163" s="83"/>
      <c r="D163" s="83"/>
      <c r="E163" s="87"/>
      <c r="F163" s="87"/>
      <c r="G163" s="87"/>
      <c r="H163" s="83"/>
      <c r="I163" s="72"/>
    </row>
    <row r="164" spans="1:9" ht="15" customHeight="1">
      <c r="A164" s="199" t="s">
        <v>93</v>
      </c>
      <c r="B164" s="323">
        <v>1</v>
      </c>
      <c r="C164" s="89">
        <v>4</v>
      </c>
      <c r="D164" s="89">
        <v>3</v>
      </c>
      <c r="E164" s="16">
        <v>3</v>
      </c>
      <c r="F164" s="16">
        <v>1</v>
      </c>
      <c r="G164" s="16"/>
      <c r="H164" s="89"/>
      <c r="I164" s="75"/>
    </row>
    <row r="165" spans="1:9" ht="14.25" customHeight="1">
      <c r="A165" s="199" t="s">
        <v>980</v>
      </c>
      <c r="B165" s="397">
        <v>217.6</v>
      </c>
      <c r="C165" s="89">
        <v>609.8</v>
      </c>
      <c r="D165" s="89">
        <v>6475</v>
      </c>
      <c r="E165" s="16">
        <v>13819</v>
      </c>
      <c r="F165" s="16">
        <v>9000</v>
      </c>
      <c r="G165" s="16"/>
      <c r="H165" s="89"/>
      <c r="I165" s="75"/>
    </row>
    <row r="166" spans="1:9" ht="18" customHeight="1" thickBot="1">
      <c r="A166" s="200" t="s">
        <v>544</v>
      </c>
      <c r="B166" s="320">
        <v>6</v>
      </c>
      <c r="C166" s="82">
        <v>0</v>
      </c>
      <c r="D166" s="86">
        <v>70</v>
      </c>
      <c r="E166" s="88">
        <v>168</v>
      </c>
      <c r="F166" s="2112" t="s">
        <v>1078</v>
      </c>
      <c r="G166" s="2113"/>
      <c r="H166" s="2114"/>
      <c r="I166" s="93"/>
    </row>
    <row r="167" spans="1:9" ht="18" customHeight="1">
      <c r="A167" s="45" t="s">
        <v>735</v>
      </c>
      <c r="B167" s="63"/>
      <c r="C167" s="63"/>
      <c r="D167" s="63"/>
      <c r="E167" s="71"/>
      <c r="F167" s="71"/>
      <c r="G167" s="71"/>
      <c r="H167" s="63"/>
      <c r="I167" s="72"/>
    </row>
    <row r="168" spans="1:9" ht="29.25" customHeight="1">
      <c r="A168" s="199" t="s">
        <v>736</v>
      </c>
      <c r="B168" s="89" t="s">
        <v>484</v>
      </c>
      <c r="C168" s="89" t="s">
        <v>484</v>
      </c>
      <c r="D168" s="89" t="s">
        <v>484</v>
      </c>
      <c r="E168" s="16" t="s">
        <v>484</v>
      </c>
      <c r="F168" s="74" t="s">
        <v>484</v>
      </c>
      <c r="G168" s="74"/>
      <c r="H168" s="73"/>
      <c r="I168" s="75"/>
    </row>
    <row r="169" spans="1:9" ht="25.5" customHeight="1">
      <c r="A169" s="60" t="s">
        <v>291</v>
      </c>
      <c r="B169" s="89">
        <v>21</v>
      </c>
      <c r="C169" s="89">
        <v>30</v>
      </c>
      <c r="D169" s="73" t="s">
        <v>548</v>
      </c>
      <c r="E169" s="16">
        <v>7</v>
      </c>
      <c r="F169" s="74">
        <v>22</v>
      </c>
      <c r="G169" s="74"/>
      <c r="H169" s="73"/>
      <c r="I169" s="75"/>
    </row>
    <row r="170" spans="1:9" ht="16.5" customHeight="1">
      <c r="A170" s="61" t="s">
        <v>292</v>
      </c>
      <c r="B170" s="86">
        <v>2</v>
      </c>
      <c r="C170" s="89">
        <v>4</v>
      </c>
      <c r="D170" s="91">
        <v>3</v>
      </c>
      <c r="E170" s="92">
        <v>4</v>
      </c>
      <c r="F170" s="92">
        <v>10</v>
      </c>
      <c r="G170" s="92"/>
      <c r="H170" s="91"/>
      <c r="I170" s="93"/>
    </row>
    <row r="171" spans="1:9" ht="16.5" customHeight="1">
      <c r="A171" s="61" t="s">
        <v>194</v>
      </c>
      <c r="B171" s="91">
        <v>1000</v>
      </c>
      <c r="C171" s="89" t="s">
        <v>548</v>
      </c>
      <c r="D171" s="91" t="s">
        <v>548</v>
      </c>
      <c r="E171" s="88">
        <v>400</v>
      </c>
      <c r="F171" s="92">
        <v>8350</v>
      </c>
      <c r="G171" s="92"/>
      <c r="H171" s="91"/>
      <c r="I171" s="93"/>
    </row>
    <row r="172" spans="1:9" ht="17.25" customHeight="1" thickBot="1">
      <c r="A172" s="62" t="s">
        <v>193</v>
      </c>
      <c r="B172" s="524">
        <v>36</v>
      </c>
      <c r="C172" s="82">
        <v>30.5</v>
      </c>
      <c r="D172" s="94">
        <v>17.9</v>
      </c>
      <c r="E172" s="95">
        <v>22.6</v>
      </c>
      <c r="F172" s="1113">
        <v>25</v>
      </c>
      <c r="G172" s="1113"/>
      <c r="H172" s="524"/>
      <c r="I172" s="1114"/>
    </row>
    <row r="173" spans="1:9" ht="17.25" customHeight="1">
      <c r="A173" s="389" t="s">
        <v>498</v>
      </c>
      <c r="B173" s="67"/>
      <c r="C173" s="67"/>
      <c r="D173" s="67"/>
      <c r="E173" s="67"/>
      <c r="F173" s="67"/>
      <c r="G173" s="67"/>
      <c r="H173" s="67"/>
      <c r="I173" s="377"/>
    </row>
    <row r="174" spans="1:9" ht="25.5">
      <c r="A174" s="386" t="s">
        <v>499</v>
      </c>
      <c r="B174" s="68"/>
      <c r="C174" s="68" t="s">
        <v>484</v>
      </c>
      <c r="D174" s="68" t="s">
        <v>484</v>
      </c>
      <c r="E174" s="68" t="s">
        <v>484</v>
      </c>
      <c r="F174" s="68" t="s">
        <v>484</v>
      </c>
      <c r="G174" s="68"/>
      <c r="H174" s="68"/>
      <c r="I174" s="398"/>
    </row>
    <row r="175" spans="1:9" ht="15.75" customHeight="1">
      <c r="A175" s="386" t="s">
        <v>500</v>
      </c>
      <c r="B175" s="68"/>
      <c r="C175" s="68" t="s">
        <v>484</v>
      </c>
      <c r="D175" s="68" t="s">
        <v>484</v>
      </c>
      <c r="E175" s="68" t="s">
        <v>484</v>
      </c>
      <c r="F175" s="68" t="s">
        <v>484</v>
      </c>
      <c r="G175" s="68"/>
      <c r="H175" s="68"/>
      <c r="I175" s="398"/>
    </row>
    <row r="176" spans="1:9" ht="15.75" customHeight="1">
      <c r="A176" s="386" t="s">
        <v>501</v>
      </c>
      <c r="B176" s="68"/>
      <c r="C176" s="68">
        <v>5</v>
      </c>
      <c r="D176" s="68"/>
      <c r="E176" s="68">
        <v>2</v>
      </c>
      <c r="F176" s="68">
        <v>1</v>
      </c>
      <c r="G176" s="68"/>
      <c r="H176" s="68"/>
      <c r="I176" s="398"/>
    </row>
    <row r="177" spans="1:9" ht="17.25" customHeight="1">
      <c r="A177" s="386" t="s">
        <v>1086</v>
      </c>
      <c r="B177" s="68"/>
      <c r="C177" s="68">
        <v>516</v>
      </c>
      <c r="D177" s="68"/>
      <c r="E177" s="68" t="s">
        <v>548</v>
      </c>
      <c r="F177" s="68">
        <v>50</v>
      </c>
      <c r="G177" s="68"/>
      <c r="H177" s="68"/>
      <c r="I177" s="398"/>
    </row>
    <row r="178" spans="1:9" ht="26.25" customHeight="1">
      <c r="A178" s="652" t="s">
        <v>1087</v>
      </c>
      <c r="B178" s="184"/>
      <c r="C178" s="184">
        <v>8</v>
      </c>
      <c r="D178" s="184"/>
      <c r="E178" s="184">
        <v>5</v>
      </c>
      <c r="F178" s="184">
        <v>7</v>
      </c>
      <c r="G178" s="184"/>
      <c r="H178" s="184"/>
      <c r="I178" s="653"/>
    </row>
    <row r="179" spans="1:9" ht="12.75">
      <c r="A179" s="386" t="s">
        <v>614</v>
      </c>
      <c r="B179" s="68"/>
      <c r="C179" s="68">
        <v>5</v>
      </c>
      <c r="D179" s="68">
        <v>1</v>
      </c>
      <c r="E179" s="68">
        <v>2</v>
      </c>
      <c r="F179" s="68">
        <v>2</v>
      </c>
      <c r="G179" s="68"/>
      <c r="H179" s="68"/>
      <c r="I179" s="398"/>
    </row>
    <row r="180" spans="1:9" ht="15.75" customHeight="1" thickBot="1">
      <c r="A180" s="332" t="s">
        <v>933</v>
      </c>
      <c r="B180" s="69"/>
      <c r="C180" s="69">
        <v>27.7</v>
      </c>
      <c r="D180" s="69">
        <v>2.7</v>
      </c>
      <c r="E180" s="69">
        <v>18.6</v>
      </c>
      <c r="F180" s="681">
        <v>23</v>
      </c>
      <c r="G180" s="681"/>
      <c r="H180" s="681"/>
      <c r="I180" s="1112"/>
    </row>
    <row r="181" spans="1:9" ht="27" customHeight="1">
      <c r="A181" s="1117" t="s">
        <v>502</v>
      </c>
      <c r="B181" s="1118"/>
      <c r="C181" s="1118"/>
      <c r="D181" s="1118"/>
      <c r="E181" s="1118"/>
      <c r="F181" s="67"/>
      <c r="G181" s="67"/>
      <c r="H181" s="67"/>
      <c r="I181" s="377"/>
    </row>
    <row r="182" spans="1:9" ht="16.5" customHeight="1">
      <c r="A182" s="1119" t="s">
        <v>503</v>
      </c>
      <c r="B182" s="1120"/>
      <c r="C182" s="1120">
        <v>1</v>
      </c>
      <c r="D182" s="1120">
        <v>1</v>
      </c>
      <c r="E182" s="1120">
        <v>1</v>
      </c>
      <c r="F182" s="68">
        <v>1</v>
      </c>
      <c r="G182" s="68"/>
      <c r="H182" s="68"/>
      <c r="I182" s="398"/>
    </row>
    <row r="183" spans="1:9" ht="42.75" customHeight="1" thickBot="1">
      <c r="A183" s="1115" t="s">
        <v>504</v>
      </c>
      <c r="C183" s="2115" t="s">
        <v>1088</v>
      </c>
      <c r="D183" s="2116"/>
      <c r="E183" s="2116"/>
      <c r="F183" s="2117"/>
      <c r="G183" s="1116"/>
      <c r="H183" s="69"/>
      <c r="I183" s="399"/>
    </row>
    <row r="184" spans="1:9" ht="28.5" customHeight="1">
      <c r="A184" s="47" t="s">
        <v>505</v>
      </c>
      <c r="B184" s="321"/>
      <c r="C184" s="83"/>
      <c r="D184" s="83"/>
      <c r="E184" s="83"/>
      <c r="F184" s="83"/>
      <c r="G184" s="83"/>
      <c r="H184" s="83"/>
      <c r="I184" s="264"/>
    </row>
    <row r="185" spans="1:9" ht="15.75" customHeight="1">
      <c r="A185" s="199" t="s">
        <v>1013</v>
      </c>
      <c r="B185" s="323">
        <v>1</v>
      </c>
      <c r="C185" s="89"/>
      <c r="D185" s="89"/>
      <c r="E185" s="89"/>
      <c r="F185" s="89"/>
      <c r="G185" s="89"/>
      <c r="H185" s="89"/>
      <c r="I185" s="400"/>
    </row>
    <row r="186" spans="1:9" ht="15.75" customHeight="1">
      <c r="A186" s="199" t="s">
        <v>293</v>
      </c>
      <c r="B186" s="323"/>
      <c r="C186" s="89">
        <v>1</v>
      </c>
      <c r="D186" s="89"/>
      <c r="E186" s="89"/>
      <c r="F186" s="89"/>
      <c r="G186" s="89"/>
      <c r="H186" s="89"/>
      <c r="I186" s="400"/>
    </row>
    <row r="187" spans="1:9" ht="29.25" customHeight="1">
      <c r="A187" s="199" t="s">
        <v>132</v>
      </c>
      <c r="B187" s="397">
        <v>324.3</v>
      </c>
      <c r="C187" s="89">
        <v>568.7</v>
      </c>
      <c r="D187" s="89"/>
      <c r="E187" s="89"/>
      <c r="F187" s="89"/>
      <c r="G187" s="89"/>
      <c r="H187" s="89"/>
      <c r="I187" s="400"/>
    </row>
    <row r="188" spans="1:9" ht="23.25" customHeight="1">
      <c r="A188" s="199" t="s">
        <v>294</v>
      </c>
      <c r="B188" s="323"/>
      <c r="C188" s="89"/>
      <c r="D188" s="2090" t="s">
        <v>1101</v>
      </c>
      <c r="E188" s="2091"/>
      <c r="F188" s="1313">
        <v>0.24</v>
      </c>
      <c r="G188" s="89"/>
      <c r="H188" s="89"/>
      <c r="I188" s="400"/>
    </row>
    <row r="189" spans="1:9" ht="26.25" thickBot="1">
      <c r="A189" s="59" t="s">
        <v>848</v>
      </c>
      <c r="B189" s="333"/>
      <c r="C189" s="82"/>
      <c r="D189" s="82"/>
      <c r="E189" s="82"/>
      <c r="F189" s="82"/>
      <c r="G189" s="82"/>
      <c r="H189" s="82"/>
      <c r="I189" s="401"/>
    </row>
    <row r="190" spans="1:9" ht="41.25" customHeight="1">
      <c r="A190" s="490" t="s">
        <v>506</v>
      </c>
      <c r="B190" s="656"/>
      <c r="C190" s="656"/>
      <c r="D190" s="656"/>
      <c r="E190" s="656"/>
      <c r="F190" s="2075" t="s">
        <v>1077</v>
      </c>
      <c r="G190" s="2076"/>
      <c r="H190" s="2076"/>
      <c r="I190" s="2077"/>
    </row>
    <row r="191" spans="1:9" ht="16.5" customHeight="1" thickBot="1">
      <c r="A191" s="657" t="s">
        <v>957</v>
      </c>
      <c r="B191" s="2109" t="s">
        <v>615</v>
      </c>
      <c r="C191" s="2110"/>
      <c r="D191" s="2110"/>
      <c r="E191" s="2111"/>
      <c r="F191" s="2081"/>
      <c r="G191" s="2082"/>
      <c r="H191" s="2082"/>
      <c r="I191" s="2083"/>
    </row>
    <row r="192" spans="1:9" ht="69" customHeight="1">
      <c r="A192" s="1121" t="s">
        <v>825</v>
      </c>
      <c r="B192" s="1122"/>
      <c r="C192" s="1123"/>
      <c r="D192" s="1123"/>
      <c r="E192" s="1123"/>
      <c r="F192" s="1123"/>
      <c r="G192" s="83"/>
      <c r="H192" s="83"/>
      <c r="I192" s="264"/>
    </row>
    <row r="193" spans="1:9" ht="17.25" customHeight="1" thickBot="1">
      <c r="A193" s="1124" t="s">
        <v>849</v>
      </c>
      <c r="B193" s="1125" t="s">
        <v>484</v>
      </c>
      <c r="C193" s="1126" t="s">
        <v>484</v>
      </c>
      <c r="D193" s="1126" t="s">
        <v>484</v>
      </c>
      <c r="E193" s="1126" t="s">
        <v>484</v>
      </c>
      <c r="F193" s="1126" t="s">
        <v>484</v>
      </c>
      <c r="G193" s="82"/>
      <c r="H193" s="82"/>
      <c r="I193" s="401"/>
    </row>
    <row r="194" spans="1:9" ht="38.25">
      <c r="A194" s="1117" t="s">
        <v>826</v>
      </c>
      <c r="B194" s="1314"/>
      <c r="C194" s="1133"/>
      <c r="D194" s="1133"/>
      <c r="E194" s="1133"/>
      <c r="F194" s="1133"/>
      <c r="G194" s="83"/>
      <c r="H194" s="83"/>
      <c r="I194" s="264"/>
    </row>
    <row r="195" spans="1:9" ht="28.5" customHeight="1">
      <c r="A195" s="1315" t="s">
        <v>491</v>
      </c>
      <c r="B195" s="1316"/>
      <c r="C195" s="1317" t="s">
        <v>484</v>
      </c>
      <c r="D195" s="1317" t="s">
        <v>1099</v>
      </c>
      <c r="E195" s="1317" t="s">
        <v>484</v>
      </c>
      <c r="F195" s="1319" t="s">
        <v>1098</v>
      </c>
      <c r="G195" s="89"/>
      <c r="H195" s="89"/>
      <c r="I195" s="400"/>
    </row>
    <row r="196" spans="1:9" ht="13.5" thickBot="1">
      <c r="A196" s="1136" t="s">
        <v>827</v>
      </c>
      <c r="B196" s="1318"/>
      <c r="C196" s="1137"/>
      <c r="D196" s="1137"/>
      <c r="E196" s="1137"/>
      <c r="F196" s="1137"/>
      <c r="G196" s="82"/>
      <c r="H196" s="82"/>
      <c r="I196" s="401"/>
    </row>
    <row r="197" spans="1:9" ht="13.5" thickBot="1">
      <c r="A197" s="402"/>
      <c r="B197" s="403"/>
      <c r="C197" s="403"/>
      <c r="D197" s="403"/>
      <c r="E197" s="403"/>
      <c r="F197" s="403"/>
      <c r="G197" s="403"/>
      <c r="H197" s="403"/>
      <c r="I197" s="403"/>
    </row>
    <row r="198" spans="1:9" ht="41.25" customHeight="1" thickBot="1">
      <c r="A198" s="404" t="s">
        <v>1609</v>
      </c>
      <c r="B198" s="405">
        <v>2007</v>
      </c>
      <c r="C198" s="405">
        <v>2008</v>
      </c>
      <c r="D198" s="405">
        <v>2009</v>
      </c>
      <c r="E198" s="405">
        <v>2010</v>
      </c>
      <c r="F198" s="405">
        <v>2011</v>
      </c>
      <c r="G198" s="405">
        <v>2012</v>
      </c>
      <c r="H198" s="405">
        <v>2013</v>
      </c>
      <c r="I198" s="647" t="s">
        <v>714</v>
      </c>
    </row>
    <row r="199" spans="1:9" ht="13.5" customHeight="1">
      <c r="A199" s="47" t="s">
        <v>422</v>
      </c>
      <c r="B199" s="83">
        <v>3</v>
      </c>
      <c r="C199" s="83">
        <v>4</v>
      </c>
      <c r="D199" s="83">
        <v>4</v>
      </c>
      <c r="E199" s="83">
        <v>4</v>
      </c>
      <c r="F199" s="83">
        <v>3</v>
      </c>
      <c r="G199" s="83"/>
      <c r="H199" s="83"/>
      <c r="I199" s="648"/>
    </row>
    <row r="200" spans="1:9" ht="12.75">
      <c r="A200" s="9" t="s">
        <v>423</v>
      </c>
      <c r="B200" s="323"/>
      <c r="C200" s="323"/>
      <c r="D200" s="323"/>
      <c r="E200" s="323"/>
      <c r="F200" s="89"/>
      <c r="G200" s="89"/>
      <c r="H200" s="89"/>
      <c r="I200" s="202"/>
    </row>
    <row r="201" spans="1:9" ht="15.75" customHeight="1">
      <c r="A201" s="9" t="s">
        <v>272</v>
      </c>
      <c r="B201" s="89">
        <v>3</v>
      </c>
      <c r="C201" s="89">
        <v>4</v>
      </c>
      <c r="D201" s="89">
        <v>4</v>
      </c>
      <c r="E201" s="89">
        <v>3</v>
      </c>
      <c r="F201" s="89">
        <v>3</v>
      </c>
      <c r="G201" s="89"/>
      <c r="H201" s="89"/>
      <c r="I201" s="202"/>
    </row>
    <row r="202" spans="1:9" ht="15.75" customHeight="1" thickBot="1">
      <c r="A202" s="10" t="s">
        <v>343</v>
      </c>
      <c r="B202" s="333"/>
      <c r="C202" s="333"/>
      <c r="D202" s="333"/>
      <c r="E202" s="333">
        <v>1</v>
      </c>
      <c r="F202" s="82"/>
      <c r="G202" s="82"/>
      <c r="H202" s="82"/>
      <c r="I202" s="356"/>
    </row>
    <row r="203" spans="1:9" ht="9" customHeight="1" thickBot="1">
      <c r="A203" s="402"/>
      <c r="B203" s="403"/>
      <c r="C203" s="403"/>
      <c r="D203" s="403"/>
      <c r="E203" s="403"/>
      <c r="F203" s="403"/>
      <c r="G203" s="403"/>
      <c r="H203" s="403"/>
      <c r="I203" s="888"/>
    </row>
    <row r="204" spans="1:9" ht="23.25" customHeight="1" thickBot="1">
      <c r="A204" s="151" t="s">
        <v>176</v>
      </c>
      <c r="B204" s="313">
        <v>2007</v>
      </c>
      <c r="C204" s="313">
        <v>2008</v>
      </c>
      <c r="D204" s="313">
        <v>2009</v>
      </c>
      <c r="E204" s="313">
        <v>2010</v>
      </c>
      <c r="F204" s="313">
        <v>2011</v>
      </c>
      <c r="G204" s="313">
        <v>2012</v>
      </c>
      <c r="H204" s="313">
        <v>2013</v>
      </c>
      <c r="I204" s="884" t="s">
        <v>714</v>
      </c>
    </row>
    <row r="205" spans="1:9" ht="54.75" customHeight="1">
      <c r="A205" s="47" t="s">
        <v>149</v>
      </c>
      <c r="B205" s="83"/>
      <c r="C205" s="83"/>
      <c r="D205" s="83"/>
      <c r="E205" s="83"/>
      <c r="F205" s="83"/>
      <c r="G205" s="83"/>
      <c r="H205" s="83"/>
      <c r="I205" s="648"/>
    </row>
    <row r="206" spans="1:9" ht="17.25" customHeight="1">
      <c r="A206" s="199" t="s">
        <v>1014</v>
      </c>
      <c r="B206" s="89"/>
      <c r="C206" s="89">
        <v>7</v>
      </c>
      <c r="D206" s="89">
        <v>10</v>
      </c>
      <c r="E206" s="89">
        <v>40</v>
      </c>
      <c r="F206" s="89">
        <v>45</v>
      </c>
      <c r="G206" s="89"/>
      <c r="H206" s="89"/>
      <c r="I206" s="202"/>
    </row>
    <row r="207" spans="1:9" ht="27" customHeight="1" thickBot="1">
      <c r="A207" s="1127" t="s">
        <v>850</v>
      </c>
      <c r="B207" s="1128"/>
      <c r="C207" s="1128">
        <v>0</v>
      </c>
      <c r="D207" s="1128">
        <v>1</v>
      </c>
      <c r="E207" s="1128"/>
      <c r="F207" s="1128"/>
      <c r="G207" s="82"/>
      <c r="H207" s="82"/>
      <c r="I207" s="356"/>
    </row>
    <row r="208" spans="1:9" ht="27" customHeight="1">
      <c r="A208" s="47" t="s">
        <v>540</v>
      </c>
      <c r="B208" s="83"/>
      <c r="C208" s="83"/>
      <c r="D208" s="83"/>
      <c r="E208" s="83"/>
      <c r="F208" s="83"/>
      <c r="G208" s="83"/>
      <c r="H208" s="83"/>
      <c r="I208" s="648"/>
    </row>
    <row r="209" spans="1:9" ht="30" customHeight="1">
      <c r="A209" s="199" t="s">
        <v>541</v>
      </c>
      <c r="B209" s="2104" t="s">
        <v>1089</v>
      </c>
      <c r="C209" s="2105"/>
      <c r="D209" s="2105"/>
      <c r="E209" s="2105"/>
      <c r="F209" s="2106"/>
      <c r="G209" s="89"/>
      <c r="H209" s="89"/>
      <c r="I209" s="202"/>
    </row>
    <row r="210" spans="1:9" ht="15" customHeight="1">
      <c r="A210" s="200" t="s">
        <v>89</v>
      </c>
      <c r="B210" s="86">
        <v>12</v>
      </c>
      <c r="C210" s="86">
        <v>14</v>
      </c>
      <c r="D210" s="86">
        <v>9</v>
      </c>
      <c r="E210" s="86">
        <v>20</v>
      </c>
      <c r="F210" s="86">
        <v>11</v>
      </c>
      <c r="G210" s="86"/>
      <c r="H210" s="86"/>
      <c r="I210" s="203"/>
    </row>
    <row r="211" spans="1:9" ht="16.5" customHeight="1" thickBot="1">
      <c r="A211" s="59" t="s">
        <v>150</v>
      </c>
      <c r="B211" s="408">
        <v>58.7</v>
      </c>
      <c r="C211" s="408">
        <v>70</v>
      </c>
      <c r="D211" s="408">
        <v>5.64</v>
      </c>
      <c r="E211" s="408">
        <v>83</v>
      </c>
      <c r="F211" s="408">
        <v>48.5</v>
      </c>
      <c r="G211" s="408"/>
      <c r="H211" s="408"/>
      <c r="I211" s="893"/>
    </row>
    <row r="212" spans="1:9" ht="114.75" customHeight="1">
      <c r="A212" s="47" t="s">
        <v>151</v>
      </c>
      <c r="B212" s="83"/>
      <c r="C212" s="83"/>
      <c r="D212" s="83"/>
      <c r="E212" s="83"/>
      <c r="F212" s="83"/>
      <c r="G212" s="83"/>
      <c r="H212" s="83"/>
      <c r="I212" s="648"/>
    </row>
    <row r="213" spans="1:9" ht="12.75">
      <c r="A213" s="41" t="s">
        <v>1015</v>
      </c>
      <c r="B213" s="89">
        <v>28</v>
      </c>
      <c r="C213" s="89">
        <v>54</v>
      </c>
      <c r="D213" s="89">
        <v>34</v>
      </c>
      <c r="E213" s="89">
        <v>40</v>
      </c>
      <c r="F213" s="89">
        <v>30</v>
      </c>
      <c r="G213" s="89"/>
      <c r="H213" s="89"/>
      <c r="I213" s="202"/>
    </row>
    <row r="214" spans="1:9" ht="13.5" thickBot="1">
      <c r="A214" s="42" t="s">
        <v>152</v>
      </c>
      <c r="B214" s="408">
        <v>48.8</v>
      </c>
      <c r="C214" s="408">
        <v>116.9</v>
      </c>
      <c r="D214" s="408">
        <v>126.2</v>
      </c>
      <c r="E214" s="408">
        <v>99.49</v>
      </c>
      <c r="F214" s="408">
        <v>54</v>
      </c>
      <c r="G214" s="408"/>
      <c r="H214" s="408"/>
      <c r="I214" s="893"/>
    </row>
    <row r="215" spans="1:9" ht="41.25" customHeight="1">
      <c r="A215" s="490" t="s">
        <v>153</v>
      </c>
      <c r="B215" s="656"/>
      <c r="C215" s="656"/>
      <c r="D215" s="656"/>
      <c r="E215" s="656"/>
      <c r="F215" s="2075" t="s">
        <v>1077</v>
      </c>
      <c r="G215" s="2076"/>
      <c r="H215" s="2076"/>
      <c r="I215" s="2077"/>
    </row>
    <row r="216" spans="1:9" ht="27.75" customHeight="1">
      <c r="A216" s="894" t="s">
        <v>1029</v>
      </c>
      <c r="B216" s="895" t="s">
        <v>484</v>
      </c>
      <c r="C216" s="895" t="s">
        <v>484</v>
      </c>
      <c r="D216" s="895" t="s">
        <v>484</v>
      </c>
      <c r="E216" s="895" t="s">
        <v>484</v>
      </c>
      <c r="F216" s="2078"/>
      <c r="G216" s="2079"/>
      <c r="H216" s="2079"/>
      <c r="I216" s="2080"/>
    </row>
    <row r="217" spans="1:9" ht="13.5" thickBot="1">
      <c r="A217" s="657" t="s">
        <v>1030</v>
      </c>
      <c r="B217" s="896" t="s">
        <v>484</v>
      </c>
      <c r="C217" s="896" t="s">
        <v>484</v>
      </c>
      <c r="D217" s="896" t="s">
        <v>484</v>
      </c>
      <c r="E217" s="896" t="s">
        <v>484</v>
      </c>
      <c r="F217" s="2081"/>
      <c r="G217" s="2082"/>
      <c r="H217" s="2082"/>
      <c r="I217" s="2083"/>
    </row>
    <row r="218" spans="1:9" ht="13.5" thickBot="1">
      <c r="A218" s="402"/>
      <c r="B218" s="403"/>
      <c r="C218" s="403"/>
      <c r="D218" s="403"/>
      <c r="E218" s="403"/>
      <c r="F218" s="403"/>
      <c r="G218" s="403"/>
      <c r="H218" s="403"/>
      <c r="I218" s="888"/>
    </row>
    <row r="219" spans="1:9" ht="51.75" thickBot="1">
      <c r="A219" s="404" t="s">
        <v>1610</v>
      </c>
      <c r="B219" s="405">
        <v>2007</v>
      </c>
      <c r="C219" s="405">
        <v>2008</v>
      </c>
      <c r="D219" s="405">
        <v>2009</v>
      </c>
      <c r="E219" s="405">
        <v>2010</v>
      </c>
      <c r="F219" s="405">
        <v>2011</v>
      </c>
      <c r="G219" s="405">
        <v>2012</v>
      </c>
      <c r="H219" s="405">
        <v>2013</v>
      </c>
      <c r="I219" s="647" t="s">
        <v>714</v>
      </c>
    </row>
    <row r="220" spans="1:9" ht="12.75">
      <c r="A220" s="47" t="s">
        <v>422</v>
      </c>
      <c r="B220" s="83">
        <v>4</v>
      </c>
      <c r="C220" s="83">
        <v>5</v>
      </c>
      <c r="D220" s="83">
        <v>5</v>
      </c>
      <c r="E220" s="83">
        <v>5</v>
      </c>
      <c r="F220" s="83">
        <f>F221+F222+F223+F224</f>
        <v>3</v>
      </c>
      <c r="G220" s="83"/>
      <c r="H220" s="83"/>
      <c r="I220" s="648"/>
    </row>
    <row r="221" spans="1:9" ht="12.75">
      <c r="A221" s="9" t="s">
        <v>423</v>
      </c>
      <c r="B221" s="323"/>
      <c r="C221" s="323"/>
      <c r="D221" s="323"/>
      <c r="E221" s="323"/>
      <c r="F221" s="89"/>
      <c r="G221" s="89"/>
      <c r="H221" s="89"/>
      <c r="I221" s="202"/>
    </row>
    <row r="222" spans="1:9" ht="15.75" customHeight="1">
      <c r="A222" s="9" t="s">
        <v>272</v>
      </c>
      <c r="B222" s="89">
        <v>3</v>
      </c>
      <c r="C222" s="89">
        <v>2</v>
      </c>
      <c r="D222" s="89">
        <v>2</v>
      </c>
      <c r="E222" s="89">
        <v>2</v>
      </c>
      <c r="F222" s="89">
        <v>2</v>
      </c>
      <c r="G222" s="89"/>
      <c r="H222" s="89"/>
      <c r="I222" s="202"/>
    </row>
    <row r="223" spans="1:9" ht="15.75" customHeight="1">
      <c r="A223" s="658" t="s">
        <v>337</v>
      </c>
      <c r="B223" s="86">
        <v>1</v>
      </c>
      <c r="C223" s="86">
        <v>1</v>
      </c>
      <c r="D223" s="86">
        <v>1</v>
      </c>
      <c r="E223" s="86">
        <v>1</v>
      </c>
      <c r="F223" s="86">
        <v>1</v>
      </c>
      <c r="G223" s="86"/>
      <c r="H223" s="86"/>
      <c r="I223" s="203"/>
    </row>
    <row r="224" spans="1:9" ht="13.5" thickBot="1">
      <c r="A224" s="10" t="s">
        <v>343</v>
      </c>
      <c r="B224" s="333"/>
      <c r="C224" s="333">
        <v>2</v>
      </c>
      <c r="D224" s="333">
        <v>2</v>
      </c>
      <c r="E224" s="333">
        <v>2</v>
      </c>
      <c r="F224" s="82"/>
      <c r="G224" s="82"/>
      <c r="H224" s="82"/>
      <c r="I224" s="356"/>
    </row>
    <row r="225" spans="1:9" ht="15" customHeight="1" thickBot="1">
      <c r="A225" s="402"/>
      <c r="B225" s="403"/>
      <c r="C225" s="403"/>
      <c r="D225" s="403"/>
      <c r="E225" s="403"/>
      <c r="F225" s="403"/>
      <c r="G225" s="403"/>
      <c r="H225" s="403"/>
      <c r="I225" s="888"/>
    </row>
    <row r="226" spans="1:9" ht="23.25" customHeight="1" thickBot="1">
      <c r="A226" s="151" t="s">
        <v>176</v>
      </c>
      <c r="B226" s="313">
        <v>2007</v>
      </c>
      <c r="C226" s="313">
        <v>2008</v>
      </c>
      <c r="D226" s="313">
        <v>2009</v>
      </c>
      <c r="E226" s="313">
        <v>2010</v>
      </c>
      <c r="F226" s="313">
        <v>2011</v>
      </c>
      <c r="G226" s="313">
        <v>2012</v>
      </c>
      <c r="H226" s="313">
        <v>2013</v>
      </c>
      <c r="I226" s="884" t="s">
        <v>714</v>
      </c>
    </row>
    <row r="227" spans="1:9" ht="29.25" customHeight="1">
      <c r="A227" s="1321" t="s">
        <v>338</v>
      </c>
      <c r="B227" s="1322"/>
      <c r="C227" s="1322"/>
      <c r="D227" s="1322"/>
      <c r="E227" s="1322"/>
      <c r="F227" s="2095" t="s">
        <v>1077</v>
      </c>
      <c r="G227" s="2096"/>
      <c r="H227" s="2096"/>
      <c r="I227" s="2097"/>
    </row>
    <row r="228" spans="1:9" ht="25.5">
      <c r="A228" s="1323" t="s">
        <v>340</v>
      </c>
      <c r="B228" s="1324" t="s">
        <v>484</v>
      </c>
      <c r="C228" s="1324" t="s">
        <v>780</v>
      </c>
      <c r="D228" s="1324" t="s">
        <v>484</v>
      </c>
      <c r="E228" s="1324" t="s">
        <v>484</v>
      </c>
      <c r="F228" s="2098"/>
      <c r="G228" s="2099"/>
      <c r="H228" s="2099"/>
      <c r="I228" s="2100"/>
    </row>
    <row r="229" spans="1:9" ht="16.5" customHeight="1" thickBot="1">
      <c r="A229" s="1325" t="s">
        <v>339</v>
      </c>
      <c r="B229" s="1326" t="s">
        <v>484</v>
      </c>
      <c r="C229" s="1326" t="s">
        <v>780</v>
      </c>
      <c r="D229" s="1326" t="s">
        <v>484</v>
      </c>
      <c r="E229" s="1326" t="s">
        <v>484</v>
      </c>
      <c r="F229" s="2101"/>
      <c r="G229" s="2102"/>
      <c r="H229" s="2102"/>
      <c r="I229" s="2103"/>
    </row>
    <row r="230" spans="1:9" ht="40.5" customHeight="1">
      <c r="A230" s="1327" t="s">
        <v>154</v>
      </c>
      <c r="B230" s="1328"/>
      <c r="C230" s="1328"/>
      <c r="D230" s="1328"/>
      <c r="E230" s="1328"/>
      <c r="F230" s="2095" t="s">
        <v>1077</v>
      </c>
      <c r="G230" s="2096"/>
      <c r="H230" s="2096"/>
      <c r="I230" s="2097"/>
    </row>
    <row r="231" spans="1:9" ht="18" customHeight="1">
      <c r="A231" s="1329" t="s">
        <v>709</v>
      </c>
      <c r="B231" s="1324" t="s">
        <v>484</v>
      </c>
      <c r="C231" s="1324" t="s">
        <v>780</v>
      </c>
      <c r="D231" s="1324" t="s">
        <v>484</v>
      </c>
      <c r="E231" s="1324" t="s">
        <v>484</v>
      </c>
      <c r="F231" s="2098"/>
      <c r="G231" s="2099"/>
      <c r="H231" s="2099"/>
      <c r="I231" s="2100"/>
    </row>
    <row r="232" spans="1:9" ht="28.5" customHeight="1" thickBot="1">
      <c r="A232" s="1330" t="s">
        <v>509</v>
      </c>
      <c r="B232" s="1326" t="s">
        <v>484</v>
      </c>
      <c r="C232" s="1326" t="s">
        <v>780</v>
      </c>
      <c r="D232" s="1326" t="s">
        <v>484</v>
      </c>
      <c r="E232" s="1326" t="s">
        <v>484</v>
      </c>
      <c r="F232" s="2101"/>
      <c r="G232" s="2102"/>
      <c r="H232" s="2102"/>
      <c r="I232" s="2103"/>
    </row>
    <row r="233" spans="1:9" ht="27.75" customHeight="1">
      <c r="A233" s="47" t="s">
        <v>510</v>
      </c>
      <c r="B233" s="83"/>
      <c r="C233" s="83"/>
      <c r="D233" s="83"/>
      <c r="E233" s="83"/>
      <c r="F233" s="83"/>
      <c r="G233" s="83"/>
      <c r="H233" s="83"/>
      <c r="I233" s="648"/>
    </row>
    <row r="234" spans="1:9" ht="28.5" customHeight="1">
      <c r="A234" s="199" t="s">
        <v>483</v>
      </c>
      <c r="B234" s="89">
        <v>106</v>
      </c>
      <c r="C234" s="89"/>
      <c r="D234" s="89">
        <v>68</v>
      </c>
      <c r="E234" s="89">
        <v>57</v>
      </c>
      <c r="F234" s="89">
        <v>22</v>
      </c>
      <c r="G234" s="89"/>
      <c r="H234" s="89"/>
      <c r="I234" s="202"/>
    </row>
    <row r="235" spans="1:9" ht="26.25" thickBot="1">
      <c r="A235" s="59" t="s">
        <v>245</v>
      </c>
      <c r="B235" s="82">
        <v>23</v>
      </c>
      <c r="C235" s="82">
        <v>55</v>
      </c>
      <c r="D235" s="82">
        <v>22</v>
      </c>
      <c r="E235" s="82">
        <v>12</v>
      </c>
      <c r="F235" s="82">
        <v>49</v>
      </c>
      <c r="G235" s="82"/>
      <c r="H235" s="82"/>
      <c r="I235" s="356"/>
    </row>
    <row r="236" spans="1:9" ht="25.5">
      <c r="A236" s="47" t="s">
        <v>986</v>
      </c>
      <c r="B236" s="83"/>
      <c r="C236" s="83"/>
      <c r="D236" s="83"/>
      <c r="E236" s="83"/>
      <c r="F236" s="83"/>
      <c r="G236" s="83"/>
      <c r="H236" s="83"/>
      <c r="I236" s="648"/>
    </row>
    <row r="237" spans="1:9" ht="27.75" customHeight="1">
      <c r="A237" s="199" t="s">
        <v>988</v>
      </c>
      <c r="B237" s="89" t="s">
        <v>484</v>
      </c>
      <c r="C237" s="89" t="s">
        <v>484</v>
      </c>
      <c r="D237" s="89" t="s">
        <v>484</v>
      </c>
      <c r="E237" s="89" t="s">
        <v>484</v>
      </c>
      <c r="F237" s="89" t="s">
        <v>484</v>
      </c>
      <c r="G237" s="89"/>
      <c r="H237" s="89"/>
      <c r="I237" s="202"/>
    </row>
    <row r="238" spans="1:9" ht="27.75" customHeight="1" thickBot="1">
      <c r="A238" s="59" t="s">
        <v>987</v>
      </c>
      <c r="B238" s="82">
        <v>1</v>
      </c>
      <c r="C238" s="82">
        <v>1</v>
      </c>
      <c r="D238" s="82" t="s">
        <v>484</v>
      </c>
      <c r="E238" s="82">
        <v>1</v>
      </c>
      <c r="F238" s="82">
        <v>1</v>
      </c>
      <c r="G238" s="82"/>
      <c r="H238" s="82"/>
      <c r="I238" s="356"/>
    </row>
    <row r="239" spans="1:9" ht="38.25">
      <c r="A239" s="1121" t="s">
        <v>511</v>
      </c>
      <c r="B239" s="1123"/>
      <c r="C239" s="1123"/>
      <c r="D239" s="1123"/>
      <c r="E239" s="1123"/>
      <c r="F239" s="1123"/>
      <c r="G239" s="83"/>
      <c r="H239" s="83"/>
      <c r="I239" s="648"/>
    </row>
    <row r="240" spans="1:9" ht="28.5" customHeight="1">
      <c r="A240" s="1559" t="s">
        <v>989</v>
      </c>
      <c r="B240" s="1143"/>
      <c r="C240" s="1143"/>
      <c r="D240" s="1143"/>
      <c r="E240" s="1143"/>
      <c r="F240" s="1143"/>
      <c r="G240" s="89"/>
      <c r="H240" s="89"/>
      <c r="I240" s="202"/>
    </row>
    <row r="241" spans="1:9" ht="16.5" customHeight="1" thickBot="1">
      <c r="A241" s="59" t="s">
        <v>1016</v>
      </c>
      <c r="B241" s="82">
        <v>5</v>
      </c>
      <c r="C241" s="82">
        <v>5</v>
      </c>
      <c r="D241" s="82">
        <v>3</v>
      </c>
      <c r="E241" s="82">
        <v>2</v>
      </c>
      <c r="F241" s="82">
        <v>1</v>
      </c>
      <c r="G241" s="82"/>
      <c r="H241" s="82"/>
      <c r="I241" s="356"/>
    </row>
    <row r="242" spans="1:9" ht="13.5" thickBot="1">
      <c r="A242" s="402"/>
      <c r="B242" s="403"/>
      <c r="C242" s="403"/>
      <c r="D242" s="403"/>
      <c r="E242" s="403"/>
      <c r="F242" s="403"/>
      <c r="G242" s="403"/>
      <c r="H242" s="403"/>
      <c r="I242" s="888"/>
    </row>
    <row r="243" spans="1:9" ht="39" thickBot="1">
      <c r="A243" s="409" t="s">
        <v>1611</v>
      </c>
      <c r="B243" s="407">
        <v>2007</v>
      </c>
      <c r="C243" s="407">
        <v>2008</v>
      </c>
      <c r="D243" s="407">
        <v>2009</v>
      </c>
      <c r="E243" s="407">
        <v>2010</v>
      </c>
      <c r="F243" s="407">
        <v>2011</v>
      </c>
      <c r="G243" s="407">
        <v>2012</v>
      </c>
      <c r="H243" s="407">
        <v>2013</v>
      </c>
      <c r="I243" s="501" t="s">
        <v>714</v>
      </c>
    </row>
    <row r="244" spans="1:9" ht="15" customHeight="1">
      <c r="A244" s="47" t="s">
        <v>422</v>
      </c>
      <c r="B244" s="83">
        <v>4</v>
      </c>
      <c r="C244" s="83">
        <v>4</v>
      </c>
      <c r="D244" s="83">
        <v>4</v>
      </c>
      <c r="E244" s="83">
        <f aca="true" t="shared" si="2" ref="E244:F247">E251</f>
        <v>4</v>
      </c>
      <c r="F244" s="83">
        <f t="shared" si="2"/>
        <v>4</v>
      </c>
      <c r="G244" s="83"/>
      <c r="H244" s="83"/>
      <c r="I244" s="648"/>
    </row>
    <row r="245" spans="1:9" ht="15" customHeight="1">
      <c r="A245" s="9" t="s">
        <v>423</v>
      </c>
      <c r="B245" s="323"/>
      <c r="C245" s="323"/>
      <c r="D245" s="323"/>
      <c r="E245" s="323">
        <f t="shared" si="2"/>
        <v>0</v>
      </c>
      <c r="F245" s="323">
        <f t="shared" si="2"/>
        <v>0</v>
      </c>
      <c r="G245" s="89"/>
      <c r="H245" s="89"/>
      <c r="I245" s="202"/>
    </row>
    <row r="246" spans="1:9" ht="15" customHeight="1">
      <c r="A246" s="9" t="s">
        <v>272</v>
      </c>
      <c r="B246" s="89">
        <v>3</v>
      </c>
      <c r="C246" s="89">
        <v>3</v>
      </c>
      <c r="D246" s="89">
        <v>4</v>
      </c>
      <c r="E246" s="89">
        <f t="shared" si="2"/>
        <v>4</v>
      </c>
      <c r="F246" s="89">
        <f t="shared" si="2"/>
        <v>4</v>
      </c>
      <c r="G246" s="89"/>
      <c r="H246" s="89"/>
      <c r="I246" s="202"/>
    </row>
    <row r="247" spans="1:9" ht="15" customHeight="1">
      <c r="A247" s="9" t="s">
        <v>337</v>
      </c>
      <c r="B247" s="323">
        <v>1</v>
      </c>
      <c r="C247" s="89">
        <v>1</v>
      </c>
      <c r="D247" s="89"/>
      <c r="E247" s="89">
        <f t="shared" si="2"/>
        <v>0</v>
      </c>
      <c r="F247" s="89">
        <f t="shared" si="2"/>
        <v>0</v>
      </c>
      <c r="G247" s="89"/>
      <c r="H247" s="89"/>
      <c r="I247" s="202"/>
    </row>
    <row r="248" spans="1:9" ht="15" customHeight="1" thickBot="1">
      <c r="A248" s="206" t="s">
        <v>343</v>
      </c>
      <c r="B248" s="406"/>
      <c r="C248" s="406"/>
      <c r="D248" s="406"/>
      <c r="E248" s="406"/>
      <c r="F248" s="406"/>
      <c r="G248" s="345"/>
      <c r="H248" s="345"/>
      <c r="I248" s="889"/>
    </row>
    <row r="249" spans="1:9" ht="13.5" thickBot="1">
      <c r="A249" s="402"/>
      <c r="B249" s="403"/>
      <c r="C249" s="403"/>
      <c r="D249" s="403"/>
      <c r="E249" s="403"/>
      <c r="F249" s="403"/>
      <c r="G249" s="403"/>
      <c r="H249" s="403"/>
      <c r="I249" s="888"/>
    </row>
    <row r="250" spans="1:9" ht="26.25" thickBot="1">
      <c r="A250" s="404" t="s">
        <v>1612</v>
      </c>
      <c r="B250" s="405">
        <v>2007</v>
      </c>
      <c r="C250" s="405">
        <v>2008</v>
      </c>
      <c r="D250" s="405">
        <v>2009</v>
      </c>
      <c r="E250" s="405">
        <v>2010</v>
      </c>
      <c r="F250" s="405">
        <v>2011</v>
      </c>
      <c r="G250" s="405">
        <v>2012</v>
      </c>
      <c r="H250" s="405">
        <v>2013</v>
      </c>
      <c r="I250" s="647" t="s">
        <v>714</v>
      </c>
    </row>
    <row r="251" spans="1:9" ht="15" customHeight="1">
      <c r="A251" s="47" t="s">
        <v>422</v>
      </c>
      <c r="B251" s="321">
        <v>4</v>
      </c>
      <c r="C251" s="83">
        <v>4</v>
      </c>
      <c r="D251" s="83">
        <v>4</v>
      </c>
      <c r="E251" s="83">
        <v>4</v>
      </c>
      <c r="F251" s="83">
        <v>4</v>
      </c>
      <c r="G251" s="83"/>
      <c r="H251" s="83"/>
      <c r="I251" s="648"/>
    </row>
    <row r="252" spans="1:9" ht="15" customHeight="1">
      <c r="A252" s="9" t="s">
        <v>423</v>
      </c>
      <c r="B252" s="323"/>
      <c r="C252" s="323"/>
      <c r="D252" s="323"/>
      <c r="E252" s="323"/>
      <c r="F252" s="89"/>
      <c r="G252" s="89"/>
      <c r="H252" s="89"/>
      <c r="I252" s="202"/>
    </row>
    <row r="253" spans="1:9" ht="15" customHeight="1">
      <c r="A253" s="9" t="s">
        <v>272</v>
      </c>
      <c r="B253" s="323">
        <v>3</v>
      </c>
      <c r="C253" s="323">
        <v>3</v>
      </c>
      <c r="D253" s="89">
        <v>4</v>
      </c>
      <c r="E253" s="89">
        <v>4</v>
      </c>
      <c r="F253" s="89">
        <v>4</v>
      </c>
      <c r="G253" s="89"/>
      <c r="H253" s="89"/>
      <c r="I253" s="202"/>
    </row>
    <row r="254" spans="1:9" ht="15" customHeight="1" thickBot="1">
      <c r="A254" s="10" t="s">
        <v>337</v>
      </c>
      <c r="B254" s="333">
        <v>1</v>
      </c>
      <c r="C254" s="82">
        <v>1</v>
      </c>
      <c r="D254" s="82"/>
      <c r="E254" s="82"/>
      <c r="F254" s="82"/>
      <c r="G254" s="82"/>
      <c r="H254" s="82"/>
      <c r="I254" s="356"/>
    </row>
    <row r="255" spans="1:9" ht="13.5" thickBot="1">
      <c r="A255" s="402"/>
      <c r="B255" s="403"/>
      <c r="C255" s="403"/>
      <c r="D255" s="403"/>
      <c r="E255" s="403"/>
      <c r="F255" s="403"/>
      <c r="G255" s="403"/>
      <c r="H255" s="403"/>
      <c r="I255" s="888"/>
    </row>
    <row r="256" spans="1:9" ht="23.25" customHeight="1" thickBot="1">
      <c r="A256" s="151" t="s">
        <v>176</v>
      </c>
      <c r="B256" s="313">
        <v>2007</v>
      </c>
      <c r="C256" s="313">
        <v>2008</v>
      </c>
      <c r="D256" s="313">
        <v>2009</v>
      </c>
      <c r="E256" s="313">
        <v>2010</v>
      </c>
      <c r="F256" s="313">
        <v>2011</v>
      </c>
      <c r="G256" s="313">
        <v>2012</v>
      </c>
      <c r="H256" s="313">
        <v>2013</v>
      </c>
      <c r="I256" s="884" t="s">
        <v>714</v>
      </c>
    </row>
    <row r="257" spans="1:9" ht="51">
      <c r="A257" s="47" t="s">
        <v>311</v>
      </c>
      <c r="B257" s="321"/>
      <c r="C257" s="83"/>
      <c r="D257" s="83"/>
      <c r="E257" s="83"/>
      <c r="F257" s="83"/>
      <c r="G257" s="83"/>
      <c r="H257" s="83"/>
      <c r="I257" s="648"/>
    </row>
    <row r="258" spans="1:9" ht="15.75" customHeight="1">
      <c r="A258" s="199" t="s">
        <v>312</v>
      </c>
      <c r="B258" s="323">
        <v>7</v>
      </c>
      <c r="C258" s="89">
        <v>18</v>
      </c>
      <c r="D258" s="89" t="s">
        <v>548</v>
      </c>
      <c r="E258" s="89">
        <v>19</v>
      </c>
      <c r="F258" s="89">
        <v>32</v>
      </c>
      <c r="G258" s="89"/>
      <c r="H258" s="89"/>
      <c r="I258" s="202"/>
    </row>
    <row r="259" spans="1:9" ht="15.75" customHeight="1">
      <c r="A259" s="199" t="s">
        <v>716</v>
      </c>
      <c r="B259" s="323">
        <v>7</v>
      </c>
      <c r="C259" s="89">
        <v>12</v>
      </c>
      <c r="D259" s="89">
        <v>13</v>
      </c>
      <c r="E259" s="89">
        <v>11</v>
      </c>
      <c r="F259" s="89">
        <v>24</v>
      </c>
      <c r="G259" s="89"/>
      <c r="H259" s="89"/>
      <c r="I259" s="400"/>
    </row>
    <row r="260" spans="1:9" ht="17.25" customHeight="1">
      <c r="A260" s="200" t="s">
        <v>485</v>
      </c>
      <c r="B260" s="320"/>
      <c r="C260" s="86"/>
      <c r="D260" s="86"/>
      <c r="E260" s="86"/>
      <c r="F260" s="86"/>
      <c r="G260" s="86"/>
      <c r="H260" s="86"/>
      <c r="I260" s="265"/>
    </row>
    <row r="261" spans="1:9" ht="15.75" customHeight="1" thickBot="1">
      <c r="A261" s="59" t="s">
        <v>313</v>
      </c>
      <c r="B261" s="333"/>
      <c r="C261" s="82">
        <v>71</v>
      </c>
      <c r="D261" s="82"/>
      <c r="E261" s="82">
        <v>12</v>
      </c>
      <c r="F261" s="82">
        <v>14</v>
      </c>
      <c r="G261" s="82"/>
      <c r="H261" s="82"/>
      <c r="I261" s="401"/>
    </row>
    <row r="262" spans="1:9" ht="19.5" customHeight="1">
      <c r="A262" s="47" t="s">
        <v>512</v>
      </c>
      <c r="B262" s="321"/>
      <c r="C262" s="321"/>
      <c r="D262" s="83"/>
      <c r="E262" s="83"/>
      <c r="F262" s="83"/>
      <c r="G262" s="83"/>
      <c r="H262" s="83"/>
      <c r="I262" s="264"/>
    </row>
    <row r="263" spans="1:9" ht="15.75" customHeight="1">
      <c r="A263" s="199" t="s">
        <v>314</v>
      </c>
      <c r="B263" s="323"/>
      <c r="C263" s="323"/>
      <c r="D263" s="89">
        <v>1</v>
      </c>
      <c r="E263" s="89">
        <v>0</v>
      </c>
      <c r="F263" s="89">
        <v>1</v>
      </c>
      <c r="G263" s="89"/>
      <c r="H263" s="89"/>
      <c r="I263" s="400"/>
    </row>
    <row r="264" spans="1:9" ht="15.75" customHeight="1">
      <c r="A264" s="199" t="s">
        <v>313</v>
      </c>
      <c r="B264" s="323"/>
      <c r="C264" s="323" t="s">
        <v>548</v>
      </c>
      <c r="D264" s="89" t="s">
        <v>548</v>
      </c>
      <c r="E264" s="89">
        <v>0</v>
      </c>
      <c r="F264" s="89">
        <v>0</v>
      </c>
      <c r="G264" s="89"/>
      <c r="H264" s="89"/>
      <c r="I264" s="400"/>
    </row>
    <row r="265" spans="1:9" ht="15.75" customHeight="1">
      <c r="A265" s="199" t="s">
        <v>717</v>
      </c>
      <c r="B265" s="323"/>
      <c r="C265" s="323">
        <v>0</v>
      </c>
      <c r="D265" s="89">
        <v>0</v>
      </c>
      <c r="E265" s="89">
        <v>0</v>
      </c>
      <c r="F265" s="89">
        <v>1</v>
      </c>
      <c r="G265" s="89"/>
      <c r="H265" s="89"/>
      <c r="I265" s="400"/>
    </row>
    <row r="266" spans="1:9" ht="30" customHeight="1" thickBot="1">
      <c r="A266" s="199" t="s">
        <v>315</v>
      </c>
      <c r="B266" s="323"/>
      <c r="C266" s="323"/>
      <c r="D266" s="89"/>
      <c r="E266" s="89">
        <v>0</v>
      </c>
      <c r="F266" s="89">
        <v>0</v>
      </c>
      <c r="G266" s="89"/>
      <c r="H266" s="89"/>
      <c r="I266" s="400"/>
    </row>
    <row r="267" spans="1:9" ht="38.25">
      <c r="A267" s="47" t="s">
        <v>654</v>
      </c>
      <c r="B267" s="321"/>
      <c r="C267" s="321"/>
      <c r="D267" s="83"/>
      <c r="E267" s="83"/>
      <c r="F267" s="83"/>
      <c r="G267" s="83"/>
      <c r="H267" s="83"/>
      <c r="I267" s="264"/>
    </row>
    <row r="268" spans="1:9" ht="15.75" customHeight="1">
      <c r="A268" s="199" t="s">
        <v>718</v>
      </c>
      <c r="B268" s="323">
        <v>8</v>
      </c>
      <c r="C268" s="323">
        <v>12</v>
      </c>
      <c r="D268" s="89">
        <v>3</v>
      </c>
      <c r="E268" s="89">
        <v>25</v>
      </c>
      <c r="F268" s="89">
        <v>28</v>
      </c>
      <c r="G268" s="89"/>
      <c r="H268" s="89"/>
      <c r="I268" s="400"/>
    </row>
    <row r="269" spans="1:9" ht="26.25" thickBot="1">
      <c r="A269" s="200" t="s">
        <v>590</v>
      </c>
      <c r="B269" s="320">
        <v>30</v>
      </c>
      <c r="C269" s="320">
        <v>60</v>
      </c>
      <c r="D269" s="86">
        <v>60</v>
      </c>
      <c r="E269" s="86">
        <v>80</v>
      </c>
      <c r="F269" s="86">
        <v>75</v>
      </c>
      <c r="G269" s="86"/>
      <c r="H269" s="86"/>
      <c r="I269" s="265"/>
    </row>
    <row r="270" spans="1:9" ht="25.5">
      <c r="A270" s="47" t="s">
        <v>591</v>
      </c>
      <c r="B270" s="321"/>
      <c r="C270" s="321"/>
      <c r="D270" s="83"/>
      <c r="E270" s="83"/>
      <c r="F270" s="83"/>
      <c r="G270" s="83"/>
      <c r="H270" s="83"/>
      <c r="I270" s="264"/>
    </row>
    <row r="271" spans="1:9" ht="15.75" customHeight="1">
      <c r="A271" s="199" t="s">
        <v>387</v>
      </c>
      <c r="B271" s="323">
        <v>5</v>
      </c>
      <c r="C271" s="323">
        <v>4</v>
      </c>
      <c r="D271" s="89">
        <v>0</v>
      </c>
      <c r="E271" s="89">
        <v>1</v>
      </c>
      <c r="F271" s="89">
        <v>0</v>
      </c>
      <c r="G271" s="89"/>
      <c r="H271" s="89"/>
      <c r="I271" s="400"/>
    </row>
    <row r="272" spans="1:9" ht="15.75" customHeight="1">
      <c r="A272" s="199" t="s">
        <v>342</v>
      </c>
      <c r="B272" s="323">
        <v>1</v>
      </c>
      <c r="C272" s="323">
        <v>0</v>
      </c>
      <c r="D272" s="89">
        <v>1</v>
      </c>
      <c r="E272" s="89">
        <v>0</v>
      </c>
      <c r="F272" s="89">
        <v>2</v>
      </c>
      <c r="G272" s="89"/>
      <c r="H272" s="89"/>
      <c r="I272" s="400"/>
    </row>
    <row r="273" spans="1:9" ht="26.25" thickBot="1">
      <c r="A273" s="59" t="s">
        <v>243</v>
      </c>
      <c r="B273" s="333">
        <v>40</v>
      </c>
      <c r="C273" s="333">
        <v>0</v>
      </c>
      <c r="D273" s="82" t="s">
        <v>548</v>
      </c>
      <c r="E273" s="82">
        <v>0</v>
      </c>
      <c r="F273" s="82">
        <v>90</v>
      </c>
      <c r="G273" s="82"/>
      <c r="H273" s="82"/>
      <c r="I273" s="401"/>
    </row>
  </sheetData>
  <sheetProtection/>
  <mergeCells count="12">
    <mergeCell ref="F19:I19"/>
    <mergeCell ref="B191:E191"/>
    <mergeCell ref="C161:F161"/>
    <mergeCell ref="F166:H166"/>
    <mergeCell ref="F190:I191"/>
    <mergeCell ref="C183:F183"/>
    <mergeCell ref="D188:E188"/>
    <mergeCell ref="D101:F101"/>
    <mergeCell ref="F227:I229"/>
    <mergeCell ref="F230:I232"/>
    <mergeCell ref="F215:I217"/>
    <mergeCell ref="B209:F209"/>
  </mergeCells>
  <printOptions horizontalCentered="1"/>
  <pageMargins left="0.7874015748031497" right="0.1968503937007874" top="0.7874015748031497" bottom="0.7874015748031497" header="0" footer="0"/>
  <pageSetup horizontalDpi="600" verticalDpi="600" orientation="portrait" paperSize="9" r:id="rId1"/>
  <headerFooter alignWithMargins="0">
    <oddFooter>&amp;C&amp;P</oddFooter>
  </headerFooter>
  <rowBreaks count="4" manualBreakCount="4">
    <brk id="66" max="8" man="1"/>
    <brk id="129" max="8" man="1"/>
    <brk id="160" max="8" man="1"/>
    <brk id="250" max="8" man="1"/>
  </rowBreaks>
</worksheet>
</file>

<file path=xl/worksheets/sheet2.xml><?xml version="1.0" encoding="utf-8"?>
<worksheet xmlns="http://schemas.openxmlformats.org/spreadsheetml/2006/main" xmlns:r="http://schemas.openxmlformats.org/officeDocument/2006/relationships">
  <dimension ref="A2:N36"/>
  <sheetViews>
    <sheetView zoomScaleSheetLayoutView="100" zoomScalePageLayoutView="0" workbookViewId="0" topLeftCell="A1">
      <selection activeCell="A1" sqref="A1"/>
    </sheetView>
  </sheetViews>
  <sheetFormatPr defaultColWidth="9.140625" defaultRowHeight="12.75"/>
  <cols>
    <col min="1" max="1" width="4.7109375" style="0" customWidth="1"/>
    <col min="2" max="2" width="7.140625" style="0" customWidth="1"/>
    <col min="3" max="3" width="2.8515625" style="0" customWidth="1"/>
    <col min="4" max="4" width="4.7109375" style="0" customWidth="1"/>
    <col min="5" max="5" width="6.8515625" style="0" customWidth="1"/>
    <col min="6" max="6" width="7.28125" style="0" customWidth="1"/>
    <col min="7" max="13" width="6.28125" style="0" customWidth="1"/>
    <col min="14" max="14" width="8.57421875" style="0" customWidth="1"/>
    <col min="15" max="15" width="7.7109375" style="0" hidden="1" customWidth="1"/>
    <col min="16" max="16" width="12.00390625" style="0" hidden="1" customWidth="1"/>
    <col min="17" max="17" width="17.57421875" style="0" hidden="1" customWidth="1"/>
    <col min="18" max="18" width="9.28125" style="0" customWidth="1"/>
    <col min="19" max="19" width="8.7109375" style="0" customWidth="1"/>
    <col min="20" max="21" width="9.140625" style="0" hidden="1" customWidth="1"/>
    <col min="22" max="22" width="24.421875" style="0" customWidth="1"/>
  </cols>
  <sheetData>
    <row r="2" spans="1:14" ht="18.75">
      <c r="A2" s="1817" t="s">
        <v>769</v>
      </c>
      <c r="B2" s="1817"/>
      <c r="C2" s="1817"/>
      <c r="D2" s="1817"/>
      <c r="E2" s="1817"/>
      <c r="F2" s="1817"/>
      <c r="G2" s="1817"/>
      <c r="H2" s="1817"/>
      <c r="I2" s="1817"/>
      <c r="J2" s="1817"/>
      <c r="K2" s="1817"/>
      <c r="L2" s="1817"/>
      <c r="M2" s="1817"/>
      <c r="N2" s="1817"/>
    </row>
    <row r="5" spans="2:6" ht="15.75">
      <c r="B5" s="164"/>
      <c r="C5" s="165"/>
      <c r="D5" s="146" t="s">
        <v>711</v>
      </c>
      <c r="E5" s="166" t="s">
        <v>770</v>
      </c>
      <c r="F5" s="167"/>
    </row>
    <row r="6" spans="2:6" ht="15.75">
      <c r="B6" s="167"/>
      <c r="C6" s="168"/>
      <c r="D6" s="32"/>
      <c r="E6" s="166"/>
      <c r="F6" s="167"/>
    </row>
    <row r="7" spans="2:5" ht="15.75">
      <c r="B7" s="169"/>
      <c r="C7" s="168"/>
      <c r="D7" s="146" t="s">
        <v>711</v>
      </c>
      <c r="E7" s="167" t="s">
        <v>771</v>
      </c>
    </row>
    <row r="8" spans="2:3" ht="15.75">
      <c r="B8" s="167"/>
      <c r="C8" s="168"/>
    </row>
    <row r="9" spans="2:5" ht="15.75">
      <c r="B9" s="170"/>
      <c r="C9" s="165"/>
      <c r="D9" s="146" t="s">
        <v>711</v>
      </c>
      <c r="E9" s="167" t="s">
        <v>96</v>
      </c>
    </row>
    <row r="10" spans="2:3" ht="15.75">
      <c r="B10" s="167"/>
      <c r="C10" s="168"/>
    </row>
    <row r="11" spans="2:7" ht="15.75">
      <c r="B11" s="297"/>
      <c r="C11" s="168"/>
      <c r="D11" s="146" t="s">
        <v>711</v>
      </c>
      <c r="E11" s="167" t="s">
        <v>633</v>
      </c>
      <c r="F11" s="6"/>
      <c r="G11" s="6"/>
    </row>
    <row r="12" spans="2:3" ht="15.75">
      <c r="B12" s="167"/>
      <c r="C12" s="168"/>
    </row>
    <row r="13" spans="2:5" ht="15.75">
      <c r="B13" s="169" t="s">
        <v>548</v>
      </c>
      <c r="C13" s="171"/>
      <c r="D13" s="146" t="s">
        <v>711</v>
      </c>
      <c r="E13" s="167" t="s">
        <v>546</v>
      </c>
    </row>
    <row r="14" spans="2:3" ht="15.75">
      <c r="B14" s="167"/>
      <c r="C14" s="167"/>
    </row>
    <row r="15" spans="1:14" ht="15.75">
      <c r="A15" s="1818" t="s">
        <v>547</v>
      </c>
      <c r="B15" s="1818"/>
      <c r="C15" s="1818"/>
      <c r="D15" s="1818"/>
      <c r="E15" s="1818"/>
      <c r="F15" s="1818"/>
      <c r="G15" s="1818"/>
      <c r="H15" s="1818"/>
      <c r="I15" s="1818"/>
      <c r="J15" s="1818"/>
      <c r="K15" s="1818"/>
      <c r="L15" s="1818"/>
      <c r="M15" s="1818"/>
      <c r="N15" s="1818"/>
    </row>
    <row r="16" spans="1:14" ht="18.75">
      <c r="A16" s="163"/>
      <c r="B16" s="163"/>
      <c r="C16" s="163"/>
      <c r="D16" s="163"/>
      <c r="F16" s="163"/>
      <c r="G16" s="579"/>
      <c r="H16" s="1814" t="s">
        <v>719</v>
      </c>
      <c r="I16" s="1815"/>
      <c r="J16" s="1815"/>
      <c r="K16" s="1815"/>
      <c r="L16" s="1815"/>
      <c r="M16" s="1815"/>
      <c r="N16" s="1815"/>
    </row>
    <row r="17" spans="1:14" ht="18.75">
      <c r="A17" s="163"/>
      <c r="B17" s="163"/>
      <c r="C17" s="163"/>
      <c r="D17" s="163"/>
      <c r="E17" s="163"/>
      <c r="F17" s="85"/>
      <c r="G17" s="580" t="s">
        <v>720</v>
      </c>
      <c r="H17" s="579"/>
      <c r="I17" s="579"/>
      <c r="J17" s="579"/>
      <c r="K17" s="579"/>
      <c r="L17" s="579"/>
      <c r="M17" s="579"/>
      <c r="N17" s="581"/>
    </row>
    <row r="18" spans="2:4" ht="10.5" customHeight="1" thickBot="1">
      <c r="B18" s="1825"/>
      <c r="C18" s="1825"/>
      <c r="D18" s="146"/>
    </row>
    <row r="19" spans="2:14" ht="13.5" thickBot="1">
      <c r="B19" s="1826" t="s">
        <v>176</v>
      </c>
      <c r="C19" s="1827"/>
      <c r="D19" s="1827"/>
      <c r="E19" s="1827"/>
      <c r="F19" s="1828"/>
      <c r="G19" s="313">
        <v>2007</v>
      </c>
      <c r="H19" s="313">
        <v>2008</v>
      </c>
      <c r="I19" s="313">
        <v>2009</v>
      </c>
      <c r="J19" s="313">
        <v>2010</v>
      </c>
      <c r="K19" s="313">
        <v>2011</v>
      </c>
      <c r="L19" s="313">
        <v>2012</v>
      </c>
      <c r="M19" s="313">
        <v>2013</v>
      </c>
      <c r="N19" s="569" t="s">
        <v>714</v>
      </c>
    </row>
    <row r="20" spans="2:14" ht="80.25" customHeight="1">
      <c r="B20" s="1829" t="s">
        <v>595</v>
      </c>
      <c r="C20" s="1830"/>
      <c r="D20" s="1830"/>
      <c r="E20" s="1830"/>
      <c r="F20" s="1831"/>
      <c r="G20" s="111"/>
      <c r="H20" s="111"/>
      <c r="I20" s="111"/>
      <c r="J20" s="111"/>
      <c r="K20" s="56"/>
      <c r="L20" s="56"/>
      <c r="M20" s="56"/>
      <c r="N20" s="57"/>
    </row>
    <row r="21" spans="2:14" ht="15.75" customHeight="1">
      <c r="B21" s="1822" t="s">
        <v>768</v>
      </c>
      <c r="C21" s="1823"/>
      <c r="D21" s="1823"/>
      <c r="E21" s="1823"/>
      <c r="F21" s="1824"/>
      <c r="G21" s="301">
        <v>10</v>
      </c>
      <c r="H21" s="298"/>
      <c r="I21" s="298"/>
      <c r="J21" s="298"/>
      <c r="K21" s="299"/>
      <c r="L21" s="299"/>
      <c r="M21" s="299"/>
      <c r="N21" s="584"/>
    </row>
    <row r="22" spans="2:14" ht="16.5" customHeight="1">
      <c r="B22" s="1822" t="s">
        <v>993</v>
      </c>
      <c r="C22" s="1823"/>
      <c r="D22" s="1823"/>
      <c r="E22" s="1823"/>
      <c r="F22" s="1824"/>
      <c r="G22" s="300">
        <v>500</v>
      </c>
      <c r="H22" s="140"/>
      <c r="I22" s="140"/>
      <c r="J22" s="140"/>
      <c r="K22" s="172"/>
      <c r="L22" s="172"/>
      <c r="M22" s="172"/>
      <c r="N22" s="173"/>
    </row>
    <row r="23" spans="2:14" ht="130.5" customHeight="1">
      <c r="B23" s="1819" t="s">
        <v>316</v>
      </c>
      <c r="C23" s="1820"/>
      <c r="D23" s="1820"/>
      <c r="E23" s="1820"/>
      <c r="F23" s="1821"/>
      <c r="G23" s="288"/>
      <c r="H23" s="141"/>
      <c r="I23" s="141"/>
      <c r="J23" s="141"/>
      <c r="K23" s="287"/>
      <c r="L23" s="287"/>
      <c r="M23" s="287"/>
      <c r="N23" s="585"/>
    </row>
    <row r="24" spans="2:14" ht="15.75" customHeight="1">
      <c r="B24" s="1810" t="s">
        <v>994</v>
      </c>
      <c r="C24" s="1811"/>
      <c r="D24" s="1811"/>
      <c r="E24" s="1811"/>
      <c r="F24" s="1811"/>
      <c r="G24" s="289"/>
      <c r="H24" s="140"/>
      <c r="I24" s="140"/>
      <c r="J24" s="140"/>
      <c r="K24" s="172"/>
      <c r="L24" s="172"/>
      <c r="M24" s="172"/>
      <c r="N24" s="173"/>
    </row>
    <row r="25" spans="2:14" ht="16.5" customHeight="1" thickBot="1">
      <c r="B25" s="1812" t="s">
        <v>995</v>
      </c>
      <c r="C25" s="1813"/>
      <c r="D25" s="1813"/>
      <c r="E25" s="1813"/>
      <c r="F25" s="1813"/>
      <c r="G25" s="290"/>
      <c r="H25" s="132"/>
      <c r="I25" s="132"/>
      <c r="J25" s="132"/>
      <c r="K25" s="54"/>
      <c r="L25" s="54"/>
      <c r="M25" s="54"/>
      <c r="N25" s="55"/>
    </row>
    <row r="27" spans="1:14" ht="15.75" customHeight="1">
      <c r="A27" s="577"/>
      <c r="B27" s="167"/>
      <c r="C27" s="167"/>
      <c r="D27" s="167"/>
      <c r="E27" s="167"/>
      <c r="F27" s="1804" t="s">
        <v>788</v>
      </c>
      <c r="G27" s="1816"/>
      <c r="H27" s="1816"/>
      <c r="I27" s="1816"/>
      <c r="J27" s="1816"/>
      <c r="K27" s="1816"/>
      <c r="L27" s="1816"/>
      <c r="M27" s="1816"/>
      <c r="N27" s="1816"/>
    </row>
    <row r="28" spans="1:14" ht="6.75" customHeight="1">
      <c r="A28" s="577"/>
      <c r="B28" s="167"/>
      <c r="C28" s="167"/>
      <c r="D28" s="167"/>
      <c r="E28" s="167"/>
      <c r="F28" s="577"/>
      <c r="G28" s="581"/>
      <c r="H28" s="581"/>
      <c r="I28" s="581"/>
      <c r="J28" s="581"/>
      <c r="K28" s="581"/>
      <c r="L28" s="581"/>
      <c r="M28" s="581"/>
      <c r="N28" s="581"/>
    </row>
    <row r="29" spans="1:14" ht="15.75">
      <c r="A29" s="167"/>
      <c r="B29" s="167"/>
      <c r="C29" s="167"/>
      <c r="D29" s="167"/>
      <c r="E29" s="582" t="s">
        <v>787</v>
      </c>
      <c r="F29" s="167"/>
      <c r="G29" s="167"/>
      <c r="H29" s="167"/>
      <c r="I29" s="167"/>
      <c r="J29" s="167"/>
      <c r="K29" s="167"/>
      <c r="L29" s="167"/>
      <c r="M29" s="167"/>
      <c r="N29" s="167"/>
    </row>
    <row r="30" spans="1:14" ht="15.75">
      <c r="A30" s="167"/>
      <c r="B30" s="167"/>
      <c r="C30" s="167"/>
      <c r="D30" s="167"/>
      <c r="E30" s="167"/>
      <c r="F30" s="167"/>
      <c r="G30" s="167"/>
      <c r="H30" s="167"/>
      <c r="I30" s="167"/>
      <c r="J30" s="167"/>
      <c r="K30" s="167"/>
      <c r="L30" s="167"/>
      <c r="M30" s="167"/>
      <c r="N30" s="167"/>
    </row>
    <row r="31" spans="1:14" ht="15.75">
      <c r="A31" s="167"/>
      <c r="B31" s="167" t="s">
        <v>344</v>
      </c>
      <c r="C31" s="167"/>
      <c r="D31" s="167"/>
      <c r="E31" s="167"/>
      <c r="F31" s="167"/>
      <c r="G31" s="167"/>
      <c r="H31" s="167"/>
      <c r="I31" s="167"/>
      <c r="J31" s="167"/>
      <c r="K31" s="167"/>
      <c r="L31" s="167"/>
      <c r="M31" s="167"/>
      <c r="N31" s="167"/>
    </row>
    <row r="32" spans="1:14" ht="15.75">
      <c r="A32" s="167"/>
      <c r="B32" s="167" t="s">
        <v>856</v>
      </c>
      <c r="C32" s="167"/>
      <c r="D32" s="167"/>
      <c r="E32" s="167"/>
      <c r="F32" s="167"/>
      <c r="G32" s="167"/>
      <c r="H32" s="167"/>
      <c r="I32" s="167"/>
      <c r="J32" s="167"/>
      <c r="K32" s="167"/>
      <c r="L32" s="167"/>
      <c r="M32" s="167"/>
      <c r="N32" s="167"/>
    </row>
    <row r="33" spans="1:14" ht="15.75">
      <c r="A33" s="167"/>
      <c r="B33" s="167" t="s">
        <v>794</v>
      </c>
      <c r="C33" s="167"/>
      <c r="D33" s="167"/>
      <c r="E33" s="167"/>
      <c r="F33" s="167"/>
      <c r="G33" s="167"/>
      <c r="H33" s="167"/>
      <c r="I33" s="167"/>
      <c r="J33" s="167"/>
      <c r="K33" s="167"/>
      <c r="L33" s="167"/>
      <c r="M33" s="167"/>
      <c r="N33" s="167"/>
    </row>
    <row r="34" spans="1:14" ht="15.75">
      <c r="A34" s="167"/>
      <c r="B34" s="583" t="s">
        <v>795</v>
      </c>
      <c r="C34" s="167"/>
      <c r="D34" s="167"/>
      <c r="E34" s="167"/>
      <c r="F34" s="167"/>
      <c r="G34" s="167"/>
      <c r="H34" s="167"/>
      <c r="I34" s="167"/>
      <c r="J34" s="167"/>
      <c r="K34" s="167"/>
      <c r="L34" s="167"/>
      <c r="M34" s="167"/>
      <c r="N34" s="167"/>
    </row>
    <row r="35" spans="1:14" ht="15.75">
      <c r="A35" s="167"/>
      <c r="B35" s="167" t="s">
        <v>796</v>
      </c>
      <c r="C35" s="167"/>
      <c r="D35" s="167"/>
      <c r="E35" s="167"/>
      <c r="F35" s="167"/>
      <c r="G35" s="167"/>
      <c r="H35" s="167"/>
      <c r="I35" s="167"/>
      <c r="J35" s="167"/>
      <c r="K35" s="167"/>
      <c r="L35" s="167"/>
      <c r="M35" s="167"/>
      <c r="N35" s="167"/>
    </row>
    <row r="36" spans="1:14" ht="15.75">
      <c r="A36" s="167"/>
      <c r="B36" s="167" t="s">
        <v>797</v>
      </c>
      <c r="C36" s="167"/>
      <c r="D36" s="167"/>
      <c r="E36" s="167"/>
      <c r="F36" s="167"/>
      <c r="G36" s="167"/>
      <c r="H36" s="167"/>
      <c r="I36" s="167"/>
      <c r="J36" s="167"/>
      <c r="K36" s="167"/>
      <c r="L36" s="167"/>
      <c r="M36" s="167"/>
      <c r="N36" s="167"/>
    </row>
  </sheetData>
  <sheetProtection/>
  <mergeCells count="12">
    <mergeCell ref="B20:F20"/>
    <mergeCell ref="B22:F22"/>
    <mergeCell ref="B24:F24"/>
    <mergeCell ref="B25:F25"/>
    <mergeCell ref="H16:N16"/>
    <mergeCell ref="F27:N27"/>
    <mergeCell ref="A2:N2"/>
    <mergeCell ref="A15:N15"/>
    <mergeCell ref="B23:F23"/>
    <mergeCell ref="B21:F21"/>
    <mergeCell ref="B18:C18"/>
    <mergeCell ref="B19:F19"/>
  </mergeCells>
  <printOptions/>
  <pageMargins left="1.1811023622047245" right="0.3937007874015748" top="0.7874015748031497" bottom="0.78740157480314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A26"/>
  <sheetViews>
    <sheetView zoomScaleSheetLayoutView="100" zoomScalePageLayoutView="0" workbookViewId="0" topLeftCell="A1">
      <selection activeCell="A1" sqref="A1"/>
    </sheetView>
  </sheetViews>
  <sheetFormatPr defaultColWidth="9.140625" defaultRowHeight="12.75"/>
  <cols>
    <col min="1" max="1" width="4.28125" style="925" customWidth="1"/>
    <col min="2" max="2" width="27.00390625" style="925" customWidth="1"/>
    <col min="3" max="3" width="14.28125" style="925" customWidth="1"/>
    <col min="4" max="10" width="9.00390625" style="925" customWidth="1"/>
    <col min="11" max="11" width="9.8515625" style="925" customWidth="1"/>
    <col min="12" max="16384" width="9.140625" style="925" customWidth="1"/>
  </cols>
  <sheetData>
    <row r="1" spans="1:11" ht="15.75">
      <c r="A1" s="573" t="s">
        <v>302</v>
      </c>
      <c r="B1" s="574"/>
      <c r="C1" s="570"/>
      <c r="D1" s="571"/>
      <c r="E1" s="571"/>
      <c r="F1" s="571"/>
      <c r="G1" s="571"/>
      <c r="H1" s="571"/>
      <c r="I1" s="571"/>
      <c r="J1" s="571"/>
      <c r="K1" s="572"/>
    </row>
    <row r="2" spans="1:11" ht="16.5" thickBot="1">
      <c r="A2" s="525"/>
      <c r="B2" s="525"/>
      <c r="C2" s="525"/>
      <c r="D2" s="526"/>
      <c r="E2" s="526"/>
      <c r="F2" s="526"/>
      <c r="G2" s="526"/>
      <c r="H2" s="526"/>
      <c r="I2" s="526"/>
      <c r="J2" s="526"/>
      <c r="K2" s="527"/>
    </row>
    <row r="3" spans="1:11" ht="32.25" thickBot="1">
      <c r="A3" s="528"/>
      <c r="B3" s="529" t="s">
        <v>722</v>
      </c>
      <c r="C3" s="529" t="s">
        <v>723</v>
      </c>
      <c r="D3" s="1832" t="s">
        <v>303</v>
      </c>
      <c r="E3" s="1833"/>
      <c r="F3" s="1833"/>
      <c r="G3" s="1833"/>
      <c r="H3" s="1833"/>
      <c r="I3" s="1834"/>
      <c r="J3" s="1053"/>
      <c r="K3" s="1059" t="s">
        <v>230</v>
      </c>
    </row>
    <row r="4" spans="1:11" ht="16.5" thickBot="1">
      <c r="A4" s="530"/>
      <c r="B4" s="1841" t="s">
        <v>304</v>
      </c>
      <c r="C4" s="1842"/>
      <c r="D4" s="531" t="s">
        <v>305</v>
      </c>
      <c r="E4" s="532" t="s">
        <v>177</v>
      </c>
      <c r="F4" s="532" t="s">
        <v>224</v>
      </c>
      <c r="G4" s="532" t="s">
        <v>141</v>
      </c>
      <c r="H4" s="532" t="s">
        <v>593</v>
      </c>
      <c r="I4" s="532" t="s">
        <v>765</v>
      </c>
      <c r="J4" s="532" t="s">
        <v>1054</v>
      </c>
      <c r="K4" s="533">
        <v>2020</v>
      </c>
    </row>
    <row r="5" spans="1:11" ht="47.25">
      <c r="A5" s="534">
        <v>1</v>
      </c>
      <c r="B5" s="926" t="s">
        <v>839</v>
      </c>
      <c r="C5" s="567" t="s">
        <v>773</v>
      </c>
      <c r="D5" s="705" t="s">
        <v>843</v>
      </c>
      <c r="E5" s="706" t="s">
        <v>844</v>
      </c>
      <c r="F5" s="706" t="s">
        <v>845</v>
      </c>
      <c r="G5" s="706" t="s">
        <v>846</v>
      </c>
      <c r="H5" s="706" t="s">
        <v>847</v>
      </c>
      <c r="I5" s="706" t="s">
        <v>766</v>
      </c>
      <c r="J5" s="1629">
        <v>-2.8</v>
      </c>
      <c r="K5" s="707" t="s">
        <v>231</v>
      </c>
    </row>
    <row r="6" spans="1:11" ht="47.25">
      <c r="A6" s="535" t="s">
        <v>225</v>
      </c>
      <c r="B6" s="927" t="s">
        <v>838</v>
      </c>
      <c r="C6" s="567" t="s">
        <v>773</v>
      </c>
      <c r="D6" s="708" t="s">
        <v>229</v>
      </c>
      <c r="E6" s="709" t="s">
        <v>178</v>
      </c>
      <c r="F6" s="709" t="s">
        <v>724</v>
      </c>
      <c r="G6" s="709" t="s">
        <v>277</v>
      </c>
      <c r="H6" s="709" t="s">
        <v>767</v>
      </c>
      <c r="I6" s="709" t="s">
        <v>1484</v>
      </c>
      <c r="J6" s="1630" t="s">
        <v>548</v>
      </c>
      <c r="K6" s="710" t="s">
        <v>232</v>
      </c>
    </row>
    <row r="7" spans="1:11" ht="47.25">
      <c r="A7" s="535" t="s">
        <v>226</v>
      </c>
      <c r="B7" s="927" t="s">
        <v>837</v>
      </c>
      <c r="C7" s="567" t="s">
        <v>773</v>
      </c>
      <c r="D7" s="708" t="s">
        <v>306</v>
      </c>
      <c r="E7" s="709" t="s">
        <v>712</v>
      </c>
      <c r="F7" s="709" t="s">
        <v>715</v>
      </c>
      <c r="G7" s="709" t="s">
        <v>279</v>
      </c>
      <c r="H7" s="709" t="s">
        <v>1485</v>
      </c>
      <c r="I7" s="709" t="s">
        <v>678</v>
      </c>
      <c r="J7" s="1630" t="s">
        <v>1486</v>
      </c>
      <c r="K7" s="710" t="s">
        <v>233</v>
      </c>
    </row>
    <row r="8" spans="1:11" ht="63.75" customHeight="1">
      <c r="A8" s="535" t="s">
        <v>227</v>
      </c>
      <c r="B8" s="927" t="s">
        <v>87</v>
      </c>
      <c r="C8" s="567" t="s">
        <v>773</v>
      </c>
      <c r="D8" s="708" t="s">
        <v>307</v>
      </c>
      <c r="E8" s="709" t="s">
        <v>713</v>
      </c>
      <c r="F8" s="709" t="s">
        <v>725</v>
      </c>
      <c r="G8" s="709" t="s">
        <v>587</v>
      </c>
      <c r="H8" s="709" t="s">
        <v>280</v>
      </c>
      <c r="I8" s="709" t="s">
        <v>679</v>
      </c>
      <c r="J8" s="1630" t="s">
        <v>1494</v>
      </c>
      <c r="K8" s="710" t="s">
        <v>234</v>
      </c>
    </row>
    <row r="9" spans="1:11" ht="48" thickBot="1">
      <c r="A9" s="536" t="s">
        <v>228</v>
      </c>
      <c r="B9" s="928" t="s">
        <v>86</v>
      </c>
      <c r="C9" s="567" t="s">
        <v>773</v>
      </c>
      <c r="D9" s="711" t="s">
        <v>308</v>
      </c>
      <c r="E9" s="712" t="s">
        <v>710</v>
      </c>
      <c r="F9" s="712" t="s">
        <v>94</v>
      </c>
      <c r="G9" s="712" t="s">
        <v>23</v>
      </c>
      <c r="H9" s="712" t="s">
        <v>281</v>
      </c>
      <c r="I9" s="712" t="s">
        <v>680</v>
      </c>
      <c r="J9" s="1631" t="s">
        <v>1060</v>
      </c>
      <c r="K9" s="713" t="s">
        <v>235</v>
      </c>
    </row>
    <row r="10" spans="1:11" ht="16.5" thickBot="1">
      <c r="A10" s="537"/>
      <c r="B10" s="538" t="s">
        <v>309</v>
      </c>
      <c r="C10" s="539"/>
      <c r="D10" s="531" t="s">
        <v>305</v>
      </c>
      <c r="E10" s="532" t="s">
        <v>177</v>
      </c>
      <c r="F10" s="532" t="s">
        <v>224</v>
      </c>
      <c r="G10" s="532" t="s">
        <v>141</v>
      </c>
      <c r="H10" s="532" t="s">
        <v>593</v>
      </c>
      <c r="I10" s="532" t="s">
        <v>765</v>
      </c>
      <c r="J10" s="532" t="s">
        <v>1054</v>
      </c>
      <c r="K10" s="533">
        <v>2020</v>
      </c>
    </row>
    <row r="11" spans="1:11" ht="50.25" customHeight="1">
      <c r="A11" s="540" t="s">
        <v>213</v>
      </c>
      <c r="B11" s="926" t="s">
        <v>682</v>
      </c>
      <c r="C11" s="567" t="s">
        <v>773</v>
      </c>
      <c r="D11" s="705" t="s">
        <v>743</v>
      </c>
      <c r="E11" s="706" t="s">
        <v>744</v>
      </c>
      <c r="F11" s="706" t="s">
        <v>726</v>
      </c>
      <c r="G11" s="706" t="s">
        <v>219</v>
      </c>
      <c r="H11" s="709" t="s">
        <v>681</v>
      </c>
      <c r="I11" s="1628" t="s">
        <v>1450</v>
      </c>
      <c r="J11" s="1628" t="s">
        <v>548</v>
      </c>
      <c r="K11" s="608" t="s">
        <v>746</v>
      </c>
    </row>
    <row r="12" spans="1:11" ht="63">
      <c r="A12" s="535" t="s">
        <v>214</v>
      </c>
      <c r="B12" s="927" t="s">
        <v>85</v>
      </c>
      <c r="C12" s="567" t="s">
        <v>773</v>
      </c>
      <c r="D12" s="708" t="s">
        <v>747</v>
      </c>
      <c r="E12" s="709" t="s">
        <v>748</v>
      </c>
      <c r="F12" s="709" t="s">
        <v>727</v>
      </c>
      <c r="G12" s="709" t="s">
        <v>218</v>
      </c>
      <c r="H12" s="709" t="s">
        <v>683</v>
      </c>
      <c r="I12" s="1628" t="s">
        <v>1451</v>
      </c>
      <c r="J12" s="1628" t="s">
        <v>548</v>
      </c>
      <c r="K12" s="604" t="s">
        <v>749</v>
      </c>
    </row>
    <row r="13" spans="1:11" ht="47.25">
      <c r="A13" s="535" t="s">
        <v>215</v>
      </c>
      <c r="B13" s="927" t="s">
        <v>1441</v>
      </c>
      <c r="C13" s="567" t="s">
        <v>773</v>
      </c>
      <c r="D13" s="708" t="s">
        <v>1442</v>
      </c>
      <c r="E13" s="709" t="s">
        <v>1443</v>
      </c>
      <c r="F13" s="709" t="s">
        <v>1444</v>
      </c>
      <c r="G13" s="709" t="s">
        <v>1445</v>
      </c>
      <c r="H13" s="709" t="s">
        <v>1446</v>
      </c>
      <c r="I13" s="709" t="s">
        <v>1447</v>
      </c>
      <c r="J13" s="1626" t="s">
        <v>1448</v>
      </c>
      <c r="K13" s="714" t="s">
        <v>249</v>
      </c>
    </row>
    <row r="14" spans="1:27" ht="49.5" customHeight="1">
      <c r="A14" s="535" t="s">
        <v>216</v>
      </c>
      <c r="B14" s="927" t="s">
        <v>84</v>
      </c>
      <c r="C14" s="567" t="s">
        <v>773</v>
      </c>
      <c r="D14" s="708" t="s">
        <v>930</v>
      </c>
      <c r="E14" s="709" t="s">
        <v>931</v>
      </c>
      <c r="F14" s="709" t="s">
        <v>932</v>
      </c>
      <c r="G14" s="709" t="s">
        <v>734</v>
      </c>
      <c r="H14" s="709" t="s">
        <v>217</v>
      </c>
      <c r="I14" s="709" t="s">
        <v>677</v>
      </c>
      <c r="J14" s="1626" t="s">
        <v>1449</v>
      </c>
      <c r="K14" s="604" t="s">
        <v>208</v>
      </c>
      <c r="M14" s="1627"/>
      <c r="N14" s="1627"/>
      <c r="O14" s="1627"/>
      <c r="P14" s="1627"/>
      <c r="Q14" s="1627"/>
      <c r="R14" s="1627"/>
      <c r="S14" s="1627"/>
      <c r="T14" s="1627"/>
      <c r="U14" s="1627"/>
      <c r="V14" s="1627"/>
      <c r="W14" s="1627"/>
      <c r="X14" s="995"/>
      <c r="Y14" s="995"/>
      <c r="Z14" s="995"/>
      <c r="AA14" s="995"/>
    </row>
    <row r="15" spans="1:27" ht="47.25">
      <c r="A15" s="535">
        <v>10</v>
      </c>
      <c r="B15" s="927" t="s">
        <v>83</v>
      </c>
      <c r="C15" s="567" t="s">
        <v>773</v>
      </c>
      <c r="D15" s="715" t="s">
        <v>184</v>
      </c>
      <c r="E15" s="709" t="s">
        <v>728</v>
      </c>
      <c r="F15" s="709" t="s">
        <v>41</v>
      </c>
      <c r="G15" s="709" t="s">
        <v>241</v>
      </c>
      <c r="H15" s="709" t="s">
        <v>241</v>
      </c>
      <c r="I15" s="1626" t="s">
        <v>1440</v>
      </c>
      <c r="J15" s="1626" t="s">
        <v>1439</v>
      </c>
      <c r="K15" s="604" t="s">
        <v>209</v>
      </c>
      <c r="M15" s="995"/>
      <c r="N15" s="995"/>
      <c r="O15" s="995"/>
      <c r="P15" s="995"/>
      <c r="Q15" s="995"/>
      <c r="R15" s="995"/>
      <c r="S15" s="995"/>
      <c r="T15" s="995"/>
      <c r="U15" s="995"/>
      <c r="V15" s="995"/>
      <c r="W15" s="995"/>
      <c r="X15" s="995"/>
      <c r="Y15" s="995"/>
      <c r="Z15" s="995"/>
      <c r="AA15" s="995"/>
    </row>
    <row r="16" spans="1:11" ht="47.25">
      <c r="A16" s="535">
        <v>11</v>
      </c>
      <c r="B16" s="927" t="s">
        <v>82</v>
      </c>
      <c r="C16" s="567" t="s">
        <v>773</v>
      </c>
      <c r="D16" s="708" t="s">
        <v>210</v>
      </c>
      <c r="E16" s="716">
        <v>6.8</v>
      </c>
      <c r="F16" s="929">
        <v>9.9</v>
      </c>
      <c r="G16" s="929">
        <v>10.7</v>
      </c>
      <c r="H16" s="929">
        <v>11.8</v>
      </c>
      <c r="I16" s="716">
        <v>13.3</v>
      </c>
      <c r="J16" s="1625" t="s">
        <v>548</v>
      </c>
      <c r="K16" s="604" t="s">
        <v>211</v>
      </c>
    </row>
    <row r="17" spans="1:11" ht="48" thickBot="1">
      <c r="A17" s="541">
        <v>12</v>
      </c>
      <c r="B17" s="928" t="s">
        <v>143</v>
      </c>
      <c r="C17" s="567" t="s">
        <v>773</v>
      </c>
      <c r="D17" s="711" t="s">
        <v>1046</v>
      </c>
      <c r="E17" s="717">
        <v>7.7</v>
      </c>
      <c r="F17" s="717">
        <v>12.1</v>
      </c>
      <c r="G17" s="718">
        <v>10.9</v>
      </c>
      <c r="H17" s="718">
        <v>4.7</v>
      </c>
      <c r="I17" s="718">
        <v>4.3</v>
      </c>
      <c r="J17" s="1625" t="s">
        <v>548</v>
      </c>
      <c r="K17" s="719" t="s">
        <v>212</v>
      </c>
    </row>
    <row r="18" spans="1:11" ht="16.5" thickBot="1">
      <c r="A18" s="542"/>
      <c r="B18" s="1843" t="s">
        <v>310</v>
      </c>
      <c r="C18" s="1844"/>
      <c r="D18" s="543" t="s">
        <v>305</v>
      </c>
      <c r="E18" s="544" t="s">
        <v>177</v>
      </c>
      <c r="F18" s="544" t="s">
        <v>224</v>
      </c>
      <c r="G18" s="544" t="s">
        <v>141</v>
      </c>
      <c r="H18" s="544" t="s">
        <v>593</v>
      </c>
      <c r="I18" s="544" t="s">
        <v>765</v>
      </c>
      <c r="J18" s="544"/>
      <c r="K18" s="545">
        <v>2020</v>
      </c>
    </row>
    <row r="19" spans="1:11" ht="63">
      <c r="A19" s="546">
        <v>13</v>
      </c>
      <c r="B19" s="930" t="s">
        <v>142</v>
      </c>
      <c r="C19" s="547" t="s">
        <v>1019</v>
      </c>
      <c r="D19" s="548" t="s">
        <v>1021</v>
      </c>
      <c r="E19" s="549" t="s">
        <v>1022</v>
      </c>
      <c r="F19" s="549" t="s">
        <v>1022</v>
      </c>
      <c r="G19" s="550" t="s">
        <v>1022</v>
      </c>
      <c r="H19" s="550" t="s">
        <v>1022</v>
      </c>
      <c r="I19" s="550" t="s">
        <v>1022</v>
      </c>
      <c r="J19" s="1624" t="s">
        <v>1022</v>
      </c>
      <c r="K19" s="551" t="s">
        <v>1021</v>
      </c>
    </row>
    <row r="20" spans="1:11" ht="91.5" customHeight="1" thickBot="1">
      <c r="A20" s="1621">
        <v>14</v>
      </c>
      <c r="B20" s="1633" t="s">
        <v>969</v>
      </c>
      <c r="C20" s="1634" t="s">
        <v>1020</v>
      </c>
      <c r="D20" s="1635" t="s">
        <v>888</v>
      </c>
      <c r="E20" s="1636" t="s">
        <v>1063</v>
      </c>
      <c r="F20" s="1636" t="s">
        <v>1063</v>
      </c>
      <c r="G20" s="1632" t="s">
        <v>1063</v>
      </c>
      <c r="H20" s="1632" t="s">
        <v>1063</v>
      </c>
      <c r="I20" s="1632" t="s">
        <v>1063</v>
      </c>
      <c r="J20" s="1632" t="s">
        <v>1063</v>
      </c>
      <c r="K20" s="1637" t="s">
        <v>1024</v>
      </c>
    </row>
    <row r="21" spans="1:11" ht="48" customHeight="1">
      <c r="A21" s="1838">
        <v>15</v>
      </c>
      <c r="B21" s="1848" t="s">
        <v>1508</v>
      </c>
      <c r="C21" s="1845" t="s">
        <v>1020</v>
      </c>
      <c r="D21" s="1638" t="s">
        <v>1452</v>
      </c>
      <c r="E21" s="1638" t="s">
        <v>1452</v>
      </c>
      <c r="F21" s="1639">
        <v>9.3</v>
      </c>
      <c r="G21" s="1638">
        <v>10.12</v>
      </c>
      <c r="H21" s="1640">
        <v>13.88</v>
      </c>
      <c r="I21" s="1642">
        <v>12.9</v>
      </c>
      <c r="J21" s="1645">
        <v>14</v>
      </c>
      <c r="K21" s="1641">
        <v>40</v>
      </c>
    </row>
    <row r="22" spans="1:11" ht="15.75">
      <c r="A22" s="1839"/>
      <c r="B22" s="1849"/>
      <c r="C22" s="1846"/>
      <c r="D22" s="552"/>
      <c r="E22" s="553"/>
      <c r="F22" s="554"/>
      <c r="G22" s="554"/>
      <c r="H22" s="728"/>
      <c r="I22" s="1643"/>
      <c r="J22" s="1646"/>
      <c r="K22" s="727"/>
    </row>
    <row r="23" spans="1:11" ht="16.5" thickBot="1">
      <c r="A23" s="1840"/>
      <c r="B23" s="1850"/>
      <c r="C23" s="1847"/>
      <c r="D23" s="1676"/>
      <c r="E23" s="555"/>
      <c r="F23" s="556"/>
      <c r="G23" s="1677"/>
      <c r="H23" s="1678"/>
      <c r="I23" s="1644"/>
      <c r="J23" s="1679"/>
      <c r="K23" s="729"/>
    </row>
    <row r="24" spans="1:11" ht="18.75" customHeight="1">
      <c r="A24" s="557" t="s">
        <v>222</v>
      </c>
      <c r="B24" s="167"/>
      <c r="C24" s="167"/>
      <c r="D24" s="167"/>
      <c r="E24" s="167"/>
      <c r="F24" s="167"/>
      <c r="G24" s="167"/>
      <c r="H24" s="167"/>
      <c r="I24" s="167"/>
      <c r="J24" s="167"/>
      <c r="K24" s="167"/>
    </row>
    <row r="25" spans="1:11" ht="15.75">
      <c r="A25" s="1837" t="s">
        <v>775</v>
      </c>
      <c r="B25" s="1836"/>
      <c r="C25" s="1836"/>
      <c r="D25" s="1836"/>
      <c r="E25" s="1836"/>
      <c r="F25" s="1836"/>
      <c r="G25" s="1836"/>
      <c r="H25" s="1836"/>
      <c r="I25" s="1836"/>
      <c r="J25" s="1836"/>
      <c r="K25" s="1836"/>
    </row>
    <row r="26" spans="1:11" ht="18.75">
      <c r="A26" s="1835"/>
      <c r="B26" s="1836"/>
      <c r="C26" s="1836"/>
      <c r="D26" s="1836"/>
      <c r="E26" s="1836"/>
      <c r="F26" s="1836"/>
      <c r="G26" s="1836"/>
      <c r="H26" s="1836"/>
      <c r="I26" s="1836"/>
      <c r="J26" s="1836"/>
      <c r="K26" s="1836"/>
    </row>
  </sheetData>
  <sheetProtection/>
  <mergeCells count="8">
    <mergeCell ref="D3:I3"/>
    <mergeCell ref="A26:K26"/>
    <mergeCell ref="A25:K25"/>
    <mergeCell ref="A21:A23"/>
    <mergeCell ref="B4:C4"/>
    <mergeCell ref="B18:C18"/>
    <mergeCell ref="C21:C23"/>
    <mergeCell ref="B21:B23"/>
  </mergeCells>
  <printOptions/>
  <pageMargins left="0.7874015748031497" right="0" top="0.5905511811023623" bottom="0.1968503937007874" header="0.5118110236220472" footer="0.5118110236220472"/>
  <pageSetup horizontalDpi="600" verticalDpi="600" orientation="portrait" paperSize="9" scale="80"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H27"/>
  <sheetViews>
    <sheetView zoomScaleSheetLayoutView="100" zoomScalePageLayoutView="0" workbookViewId="0" topLeftCell="A1">
      <selection activeCell="A1" sqref="A1:H1"/>
    </sheetView>
  </sheetViews>
  <sheetFormatPr defaultColWidth="9.140625" defaultRowHeight="39" customHeight="1"/>
  <cols>
    <col min="1" max="1" width="3.8515625" style="559" customWidth="1"/>
    <col min="2" max="2" width="30.28125" style="559" customWidth="1"/>
    <col min="3" max="3" width="15.8515625" style="559" customWidth="1"/>
    <col min="4" max="4" width="10.421875" style="559" customWidth="1"/>
    <col min="5" max="6" width="9.140625" style="559" customWidth="1"/>
    <col min="7" max="7" width="8.7109375" style="559" customWidth="1"/>
    <col min="8" max="16384" width="9.140625" style="559" customWidth="1"/>
  </cols>
  <sheetData>
    <row r="1" spans="1:8" ht="36" customHeight="1" thickBot="1">
      <c r="A1" s="1851" t="s">
        <v>947</v>
      </c>
      <c r="B1" s="1851"/>
      <c r="C1" s="1851"/>
      <c r="D1" s="1851"/>
      <c r="E1" s="1851"/>
      <c r="F1" s="1851"/>
      <c r="G1" s="1851"/>
      <c r="H1" s="1851"/>
    </row>
    <row r="2" spans="1:8" ht="51" customHeight="1" thickBot="1">
      <c r="A2" s="576"/>
      <c r="B2" s="575" t="s">
        <v>722</v>
      </c>
      <c r="C2" s="560" t="s">
        <v>723</v>
      </c>
      <c r="D2" s="1852" t="s">
        <v>1057</v>
      </c>
      <c r="E2" s="1853"/>
      <c r="F2" s="1853"/>
      <c r="G2" s="1853"/>
      <c r="H2" s="1854"/>
    </row>
    <row r="3" spans="1:8" ht="36" customHeight="1" thickBot="1">
      <c r="A3" s="561"/>
      <c r="B3" s="1855" t="s">
        <v>304</v>
      </c>
      <c r="C3" s="1856"/>
      <c r="D3" s="562" t="s">
        <v>948</v>
      </c>
      <c r="E3" s="562" t="s">
        <v>949</v>
      </c>
      <c r="F3" s="562" t="s">
        <v>950</v>
      </c>
      <c r="G3" s="562" t="s">
        <v>951</v>
      </c>
      <c r="H3" s="563" t="s">
        <v>952</v>
      </c>
    </row>
    <row r="4" spans="1:8" ht="36" customHeight="1">
      <c r="A4" s="564">
        <v>1</v>
      </c>
      <c r="B4" s="931" t="s">
        <v>839</v>
      </c>
      <c r="C4" s="567" t="s">
        <v>773</v>
      </c>
      <c r="D4" s="1661">
        <v>-2.8</v>
      </c>
      <c r="E4" s="1662" t="s">
        <v>1495</v>
      </c>
      <c r="F4" s="1662" t="s">
        <v>1496</v>
      </c>
      <c r="G4" s="1662" t="s">
        <v>1056</v>
      </c>
      <c r="H4" s="1663" t="s">
        <v>1055</v>
      </c>
    </row>
    <row r="5" spans="1:8" ht="33" customHeight="1">
      <c r="A5" s="565" t="s">
        <v>225</v>
      </c>
      <c r="B5" s="932" t="s">
        <v>278</v>
      </c>
      <c r="C5" s="567" t="s">
        <v>773</v>
      </c>
      <c r="D5" s="1664" t="s">
        <v>1497</v>
      </c>
      <c r="E5" s="1664" t="s">
        <v>1498</v>
      </c>
      <c r="F5" s="1664" t="s">
        <v>1499</v>
      </c>
      <c r="G5" s="1664" t="s">
        <v>1500</v>
      </c>
      <c r="H5" s="1665" t="s">
        <v>1501</v>
      </c>
    </row>
    <row r="6" spans="1:8" ht="36" customHeight="1">
      <c r="A6" s="565" t="s">
        <v>226</v>
      </c>
      <c r="B6" s="932" t="s">
        <v>837</v>
      </c>
      <c r="C6" s="567" t="s">
        <v>773</v>
      </c>
      <c r="D6" s="1664" t="s">
        <v>1486</v>
      </c>
      <c r="E6" s="1664" t="s">
        <v>1487</v>
      </c>
      <c r="F6" s="1664" t="s">
        <v>1488</v>
      </c>
      <c r="G6" s="1664" t="s">
        <v>1489</v>
      </c>
      <c r="H6" s="1665" t="s">
        <v>1490</v>
      </c>
    </row>
    <row r="7" spans="1:8" ht="62.25" customHeight="1">
      <c r="A7" s="565" t="s">
        <v>227</v>
      </c>
      <c r="B7" s="932" t="s">
        <v>87</v>
      </c>
      <c r="C7" s="567" t="s">
        <v>773</v>
      </c>
      <c r="D7" s="1664" t="s">
        <v>1494</v>
      </c>
      <c r="E7" s="1664" t="s">
        <v>1493</v>
      </c>
      <c r="F7" s="1664" t="s">
        <v>1492</v>
      </c>
      <c r="G7" s="1664" t="s">
        <v>1491</v>
      </c>
      <c r="H7" s="1665" t="s">
        <v>41</v>
      </c>
    </row>
    <row r="8" spans="1:8" ht="40.5" customHeight="1" thickBot="1">
      <c r="A8" s="558" t="s">
        <v>228</v>
      </c>
      <c r="B8" s="933" t="s">
        <v>86</v>
      </c>
      <c r="C8" s="567" t="s">
        <v>773</v>
      </c>
      <c r="D8" s="1666" t="s">
        <v>1060</v>
      </c>
      <c r="E8" s="1666" t="s">
        <v>1062</v>
      </c>
      <c r="F8" s="1666" t="s">
        <v>1058</v>
      </c>
      <c r="G8" s="1666" t="s">
        <v>1061</v>
      </c>
      <c r="H8" s="1667" t="s">
        <v>1059</v>
      </c>
    </row>
    <row r="9" spans="1:8" ht="29.25" customHeight="1" thickBot="1">
      <c r="A9" s="1857"/>
      <c r="B9" s="1859" t="s">
        <v>309</v>
      </c>
      <c r="C9" s="1860"/>
      <c r="D9" s="1870" t="s">
        <v>1057</v>
      </c>
      <c r="E9" s="1871"/>
      <c r="F9" s="1871"/>
      <c r="G9" s="1871"/>
      <c r="H9" s="1872"/>
    </row>
    <row r="10" spans="1:8" ht="38.25" customHeight="1" thickBot="1">
      <c r="A10" s="1858"/>
      <c r="B10" s="1861"/>
      <c r="C10" s="1862"/>
      <c r="D10" s="1647" t="s">
        <v>948</v>
      </c>
      <c r="E10" s="1647" t="s">
        <v>949</v>
      </c>
      <c r="F10" s="1647" t="s">
        <v>950</v>
      </c>
      <c r="G10" s="1647" t="s">
        <v>951</v>
      </c>
      <c r="H10" s="1648" t="s">
        <v>952</v>
      </c>
    </row>
    <row r="11" spans="1:8" ht="47.25" customHeight="1">
      <c r="A11" s="1650" t="s">
        <v>213</v>
      </c>
      <c r="B11" s="934" t="s">
        <v>966</v>
      </c>
      <c r="C11" s="1047" t="s">
        <v>773</v>
      </c>
      <c r="D11" s="1670" t="s">
        <v>1462</v>
      </c>
      <c r="E11" s="1670" t="s">
        <v>1463</v>
      </c>
      <c r="F11" s="1670" t="s">
        <v>1464</v>
      </c>
      <c r="G11" s="1670" t="s">
        <v>1465</v>
      </c>
      <c r="H11" s="1048" t="s">
        <v>1466</v>
      </c>
    </row>
    <row r="12" spans="1:8" ht="47.25" customHeight="1">
      <c r="A12" s="1651" t="s">
        <v>214</v>
      </c>
      <c r="B12" s="935" t="s">
        <v>967</v>
      </c>
      <c r="C12" s="567" t="s">
        <v>773</v>
      </c>
      <c r="D12" s="1630" t="s">
        <v>1457</v>
      </c>
      <c r="E12" s="1630" t="s">
        <v>1458</v>
      </c>
      <c r="F12" s="1630" t="s">
        <v>1459</v>
      </c>
      <c r="G12" s="1630" t="s">
        <v>1460</v>
      </c>
      <c r="H12" s="720" t="s">
        <v>55</v>
      </c>
    </row>
    <row r="13" spans="1:8" ht="36" customHeight="1">
      <c r="A13" s="1651" t="s">
        <v>215</v>
      </c>
      <c r="B13" s="935" t="s">
        <v>1441</v>
      </c>
      <c r="C13" s="567" t="s">
        <v>773</v>
      </c>
      <c r="D13" s="1630" t="s">
        <v>1448</v>
      </c>
      <c r="E13" s="1630" t="s">
        <v>1448</v>
      </c>
      <c r="F13" s="1630" t="s">
        <v>1468</v>
      </c>
      <c r="G13" s="1630" t="s">
        <v>1469</v>
      </c>
      <c r="H13" s="720" t="s">
        <v>1467</v>
      </c>
    </row>
    <row r="14" spans="1:8" ht="34.5" customHeight="1">
      <c r="A14" s="1651" t="s">
        <v>216</v>
      </c>
      <c r="B14" s="935" t="s">
        <v>1461</v>
      </c>
      <c r="C14" s="567" t="s">
        <v>773</v>
      </c>
      <c r="D14" s="1630" t="s">
        <v>1449</v>
      </c>
      <c r="E14" s="1630" t="s">
        <v>1456</v>
      </c>
      <c r="F14" s="1630" t="s">
        <v>1454</v>
      </c>
      <c r="G14" s="1630" t="s">
        <v>1455</v>
      </c>
      <c r="H14" s="720" t="s">
        <v>1453</v>
      </c>
    </row>
    <row r="15" spans="1:8" ht="48" customHeight="1">
      <c r="A15" s="1651">
        <v>10</v>
      </c>
      <c r="B15" s="935" t="s">
        <v>968</v>
      </c>
      <c r="C15" s="567" t="s">
        <v>773</v>
      </c>
      <c r="D15" s="1630" t="s">
        <v>1439</v>
      </c>
      <c r="E15" s="1630" t="s">
        <v>1473</v>
      </c>
      <c r="F15" s="1630" t="s">
        <v>1471</v>
      </c>
      <c r="G15" s="1630" t="s">
        <v>1472</v>
      </c>
      <c r="H15" s="720" t="s">
        <v>1470</v>
      </c>
    </row>
    <row r="16" spans="1:8" ht="48.75" customHeight="1">
      <c r="A16" s="1651">
        <v>11</v>
      </c>
      <c r="B16" s="935" t="s">
        <v>742</v>
      </c>
      <c r="C16" s="567" t="s">
        <v>773</v>
      </c>
      <c r="D16" s="1669" t="s">
        <v>1474</v>
      </c>
      <c r="E16" s="1669" t="s">
        <v>1475</v>
      </c>
      <c r="F16" s="1669" t="s">
        <v>1476</v>
      </c>
      <c r="G16" s="1669" t="s">
        <v>1477</v>
      </c>
      <c r="H16" s="1051" t="s">
        <v>1478</v>
      </c>
    </row>
    <row r="17" spans="1:8" ht="51.75" customHeight="1" thickBot="1">
      <c r="A17" s="1668">
        <v>12</v>
      </c>
      <c r="B17" s="1049" t="s">
        <v>143</v>
      </c>
      <c r="C17" s="1050" t="s">
        <v>773</v>
      </c>
      <c r="D17" s="721" t="s">
        <v>1479</v>
      </c>
      <c r="E17" s="721" t="s">
        <v>1480</v>
      </c>
      <c r="F17" s="721" t="s">
        <v>1481</v>
      </c>
      <c r="G17" s="721" t="s">
        <v>869</v>
      </c>
      <c r="H17" s="722" t="s">
        <v>1482</v>
      </c>
    </row>
    <row r="18" spans="1:8" ht="21.75" customHeight="1" thickBot="1">
      <c r="A18" s="1857"/>
      <c r="B18" s="1861" t="s">
        <v>310</v>
      </c>
      <c r="C18" s="1866"/>
      <c r="D18" s="1868" t="s">
        <v>607</v>
      </c>
      <c r="E18" s="1868"/>
      <c r="F18" s="1868"/>
      <c r="G18" s="1868"/>
      <c r="H18" s="1869"/>
    </row>
    <row r="19" spans="1:8" ht="32.25" customHeight="1" thickBot="1">
      <c r="A19" s="1858"/>
      <c r="B19" s="1865"/>
      <c r="C19" s="1867"/>
      <c r="D19" s="1660" t="s">
        <v>948</v>
      </c>
      <c r="E19" s="562" t="s">
        <v>949</v>
      </c>
      <c r="F19" s="562" t="s">
        <v>950</v>
      </c>
      <c r="G19" s="562" t="s">
        <v>951</v>
      </c>
      <c r="H19" s="563" t="s">
        <v>952</v>
      </c>
    </row>
    <row r="20" spans="1:8" ht="66" customHeight="1">
      <c r="A20" s="564">
        <v>13</v>
      </c>
      <c r="B20" s="931" t="s">
        <v>142</v>
      </c>
      <c r="C20" s="1653" t="s">
        <v>1019</v>
      </c>
      <c r="D20" s="1658" t="s">
        <v>1022</v>
      </c>
      <c r="E20" s="1658" t="s">
        <v>548</v>
      </c>
      <c r="F20" s="1658" t="s">
        <v>184</v>
      </c>
      <c r="G20" s="1658" t="s">
        <v>184</v>
      </c>
      <c r="H20" s="1659" t="s">
        <v>184</v>
      </c>
    </row>
    <row r="21" spans="1:8" ht="81.75" customHeight="1">
      <c r="A21" s="565">
        <v>14</v>
      </c>
      <c r="B21" s="933" t="s">
        <v>79</v>
      </c>
      <c r="C21" s="1652" t="s">
        <v>1020</v>
      </c>
      <c r="D21" s="79" t="s">
        <v>1023</v>
      </c>
      <c r="E21" s="1649" t="s">
        <v>548</v>
      </c>
      <c r="F21" s="511" t="s">
        <v>184</v>
      </c>
      <c r="G21" s="511" t="s">
        <v>184</v>
      </c>
      <c r="H21" s="566" t="s">
        <v>184</v>
      </c>
    </row>
    <row r="22" spans="1:8" ht="21" customHeight="1">
      <c r="A22" s="1875">
        <v>15</v>
      </c>
      <c r="B22" s="1885" t="s">
        <v>1509</v>
      </c>
      <c r="C22" s="1878" t="s">
        <v>1020</v>
      </c>
      <c r="D22" s="1654"/>
      <c r="E22" s="1883" t="s">
        <v>184</v>
      </c>
      <c r="F22" s="1863" t="s">
        <v>184</v>
      </c>
      <c r="G22" s="1863" t="s">
        <v>184</v>
      </c>
      <c r="H22" s="1881" t="s">
        <v>184</v>
      </c>
    </row>
    <row r="23" spans="1:8" ht="17.25" customHeight="1">
      <c r="A23" s="1876"/>
      <c r="B23" s="1886"/>
      <c r="C23" s="1879"/>
      <c r="D23" s="1655">
        <v>14</v>
      </c>
      <c r="E23" s="1883"/>
      <c r="F23" s="1863"/>
      <c r="G23" s="1863"/>
      <c r="H23" s="1881"/>
    </row>
    <row r="24" spans="1:8" ht="17.25" customHeight="1">
      <c r="A24" s="1876"/>
      <c r="B24" s="1886"/>
      <c r="C24" s="1879"/>
      <c r="D24" s="1656"/>
      <c r="E24" s="1883"/>
      <c r="F24" s="1863"/>
      <c r="G24" s="1863"/>
      <c r="H24" s="1881"/>
    </row>
    <row r="25" spans="1:8" ht="17.25" customHeight="1" thickBot="1">
      <c r="A25" s="1877"/>
      <c r="B25" s="1887"/>
      <c r="C25" s="1880"/>
      <c r="D25" s="1657"/>
      <c r="E25" s="1884"/>
      <c r="F25" s="1864"/>
      <c r="G25" s="1864"/>
      <c r="H25" s="1882"/>
    </row>
    <row r="26" ht="18" customHeight="1">
      <c r="A26" s="557" t="s">
        <v>1483</v>
      </c>
    </row>
    <row r="27" spans="1:8" ht="59.25" customHeight="1">
      <c r="A27" s="1873" t="s">
        <v>221</v>
      </c>
      <c r="B27" s="1874"/>
      <c r="C27" s="1874"/>
      <c r="D27" s="1874"/>
      <c r="E27" s="1874"/>
      <c r="F27" s="1874"/>
      <c r="G27" s="1874"/>
      <c r="H27" s="1874"/>
    </row>
  </sheetData>
  <sheetProtection/>
  <mergeCells count="18">
    <mergeCell ref="D9:H9"/>
    <mergeCell ref="A27:H27"/>
    <mergeCell ref="A22:A25"/>
    <mergeCell ref="C22:C25"/>
    <mergeCell ref="H22:H25"/>
    <mergeCell ref="E22:E25"/>
    <mergeCell ref="G22:G25"/>
    <mergeCell ref="B22:B25"/>
    <mergeCell ref="A1:H1"/>
    <mergeCell ref="D2:H2"/>
    <mergeCell ref="B3:C3"/>
    <mergeCell ref="A9:A10"/>
    <mergeCell ref="B9:C10"/>
    <mergeCell ref="F22:F25"/>
    <mergeCell ref="A18:A19"/>
    <mergeCell ref="B18:B19"/>
    <mergeCell ref="C18:C19"/>
    <mergeCell ref="D18:H18"/>
  </mergeCells>
  <printOptions horizontalCentered="1"/>
  <pageMargins left="1.1811023622047245" right="0.3937007874015748" top="0.5905511811023623" bottom="0.1968503937007874" header="0" footer="0"/>
  <pageSetup horizontalDpi="600" verticalDpi="600" orientation="portrait" paperSize="9" scale="90" r:id="rId1"/>
  <headerFooter alignWithMargins="0">
    <oddFooter>&amp;C&amp;P</oddFooter>
  </headerFooter>
  <rowBreaks count="1" manualBreakCount="1">
    <brk id="17" max="255" man="1"/>
  </rowBreaks>
</worksheet>
</file>

<file path=xl/worksheets/sheet5.xml><?xml version="1.0" encoding="utf-8"?>
<worksheet xmlns="http://schemas.openxmlformats.org/spreadsheetml/2006/main" xmlns:r="http://schemas.openxmlformats.org/officeDocument/2006/relationships">
  <dimension ref="A1:L145"/>
  <sheetViews>
    <sheetView zoomScaleSheetLayoutView="100" zoomScalePageLayoutView="0" workbookViewId="0" topLeftCell="A1">
      <selection activeCell="A1" sqref="A1:F1"/>
    </sheetView>
  </sheetViews>
  <sheetFormatPr defaultColWidth="9.140625" defaultRowHeight="19.5" customHeight="1"/>
  <cols>
    <col min="1" max="1" width="6.00390625" style="869" customWidth="1"/>
    <col min="2" max="2" width="40.00390625" style="732" customWidth="1"/>
    <col min="3" max="3" width="16.140625" style="732" customWidth="1"/>
    <col min="4" max="4" width="7.421875" style="732" customWidth="1"/>
    <col min="5" max="7" width="7.421875" style="733" customWidth="1"/>
    <col min="8" max="8" width="9.57421875" style="1089" customWidth="1"/>
    <col min="9" max="9" width="9.140625" style="731" customWidth="1"/>
    <col min="10" max="16384" width="9.140625" style="732" customWidth="1"/>
  </cols>
  <sheetData>
    <row r="1" spans="1:8" ht="19.5" customHeight="1">
      <c r="A1" s="1888" t="s">
        <v>664</v>
      </c>
      <c r="B1" s="1888"/>
      <c r="C1" s="1888"/>
      <c r="D1" s="1888"/>
      <c r="E1" s="1888"/>
      <c r="F1" s="1888"/>
      <c r="G1" s="730"/>
      <c r="H1" s="1088"/>
    </row>
    <row r="2" spans="1:8" ht="19.5" customHeight="1">
      <c r="A2" s="1888" t="s">
        <v>401</v>
      </c>
      <c r="B2" s="1888"/>
      <c r="C2" s="730"/>
      <c r="D2" s="730"/>
      <c r="E2" s="730"/>
      <c r="F2" s="730"/>
      <c r="G2" s="730"/>
      <c r="H2" s="1088"/>
    </row>
    <row r="3" spans="1:8" ht="16.5" customHeight="1">
      <c r="A3" s="1888" t="s">
        <v>402</v>
      </c>
      <c r="B3" s="1888"/>
      <c r="C3" s="730"/>
      <c r="D3" s="730"/>
      <c r="E3" s="730"/>
      <c r="F3" s="730"/>
      <c r="G3" s="730"/>
      <c r="H3" s="1088"/>
    </row>
    <row r="4" spans="1:8" ht="15.75" customHeight="1">
      <c r="A4" s="1888" t="s">
        <v>403</v>
      </c>
      <c r="B4" s="1888"/>
      <c r="C4" s="730"/>
      <c r="D4" s="730"/>
      <c r="E4" s="730"/>
      <c r="F4" s="730"/>
      <c r="G4" s="730"/>
      <c r="H4" s="1088"/>
    </row>
    <row r="5" spans="1:8" ht="16.5" customHeight="1">
      <c r="A5" s="1888" t="s">
        <v>404</v>
      </c>
      <c r="B5" s="1888"/>
      <c r="C5" s="730"/>
      <c r="D5" s="730"/>
      <c r="E5" s="730"/>
      <c r="F5" s="730"/>
      <c r="G5" s="730"/>
      <c r="H5" s="1088"/>
    </row>
    <row r="6" spans="1:8" ht="16.5" customHeight="1">
      <c r="A6" s="1888" t="s">
        <v>405</v>
      </c>
      <c r="B6" s="1888"/>
      <c r="C6" s="730"/>
      <c r="D6" s="730"/>
      <c r="E6" s="730"/>
      <c r="F6" s="730"/>
      <c r="G6" s="730"/>
      <c r="H6" s="1088"/>
    </row>
    <row r="7" spans="1:8" ht="16.5" customHeight="1">
      <c r="A7" s="1888" t="s">
        <v>406</v>
      </c>
      <c r="B7" s="1888"/>
      <c r="C7" s="730"/>
      <c r="D7" s="730"/>
      <c r="E7" s="730"/>
      <c r="F7" s="730"/>
      <c r="G7" s="730"/>
      <c r="H7" s="1088"/>
    </row>
    <row r="8" spans="1:8" ht="16.5" customHeight="1">
      <c r="A8" s="1888" t="s">
        <v>757</v>
      </c>
      <c r="B8" s="1888"/>
      <c r="C8" s="1888"/>
      <c r="D8" s="1888"/>
      <c r="E8" s="1888"/>
      <c r="F8" s="1888"/>
      <c r="G8" s="1888"/>
      <c r="H8" s="1088"/>
    </row>
    <row r="9" spans="1:8" ht="16.5" customHeight="1">
      <c r="A9" s="1888" t="s">
        <v>1068</v>
      </c>
      <c r="B9" s="1888"/>
      <c r="C9" s="1888"/>
      <c r="D9" s="1888"/>
      <c r="E9" s="1888"/>
      <c r="F9" s="1888"/>
      <c r="G9" s="1888"/>
      <c r="H9" s="1888"/>
    </row>
    <row r="10" spans="1:8" ht="19.5" customHeight="1">
      <c r="A10" s="730"/>
      <c r="B10" s="730"/>
      <c r="C10" s="730"/>
      <c r="D10" s="730"/>
      <c r="E10" s="730"/>
      <c r="F10" s="730"/>
      <c r="G10" s="730"/>
      <c r="H10" s="1088"/>
    </row>
    <row r="11" spans="1:3" ht="19.5" customHeight="1">
      <c r="A11" s="1908" t="s">
        <v>721</v>
      </c>
      <c r="B11" s="1908"/>
      <c r="C11" s="1908"/>
    </row>
    <row r="12" spans="1:3" ht="12" customHeight="1">
      <c r="A12" s="734"/>
      <c r="B12" s="735"/>
      <c r="C12" s="736"/>
    </row>
    <row r="13" spans="1:8" ht="33" customHeight="1">
      <c r="A13" s="737"/>
      <c r="B13" s="1889" t="s">
        <v>659</v>
      </c>
      <c r="C13" s="1889"/>
      <c r="D13" s="1889"/>
      <c r="E13" s="1889"/>
      <c r="F13" s="1889"/>
      <c r="G13" s="730"/>
      <c r="H13" s="1088"/>
    </row>
    <row r="14" spans="1:3" ht="11.25" customHeight="1" thickBot="1">
      <c r="A14" s="737"/>
      <c r="B14" s="738"/>
      <c r="C14" s="739"/>
    </row>
    <row r="15" spans="1:8" ht="34.5" customHeight="1" thickBot="1">
      <c r="A15" s="740" t="s">
        <v>660</v>
      </c>
      <c r="B15" s="741" t="s">
        <v>722</v>
      </c>
      <c r="C15" s="742" t="s">
        <v>723</v>
      </c>
      <c r="D15" s="743">
        <v>2007</v>
      </c>
      <c r="E15" s="743">
        <v>2008</v>
      </c>
      <c r="F15" s="743">
        <v>2009</v>
      </c>
      <c r="G15" s="743">
        <v>2010</v>
      </c>
      <c r="H15" s="740">
        <v>2011</v>
      </c>
    </row>
    <row r="16" spans="1:8" ht="34.5" customHeight="1">
      <c r="A16" s="744" t="s">
        <v>661</v>
      </c>
      <c r="B16" s="745" t="s">
        <v>519</v>
      </c>
      <c r="C16" s="746" t="s">
        <v>773</v>
      </c>
      <c r="D16" s="747">
        <v>44.9</v>
      </c>
      <c r="E16" s="748" t="s">
        <v>1503</v>
      </c>
      <c r="F16" s="748" t="s">
        <v>1502</v>
      </c>
      <c r="G16" s="1070" t="s">
        <v>1432</v>
      </c>
      <c r="H16" s="1090" t="s">
        <v>548</v>
      </c>
    </row>
    <row r="17" spans="1:8" ht="30.75" customHeight="1">
      <c r="A17" s="749" t="s">
        <v>662</v>
      </c>
      <c r="B17" s="750" t="s">
        <v>520</v>
      </c>
      <c r="C17" s="751" t="s">
        <v>773</v>
      </c>
      <c r="D17" s="752" t="s">
        <v>1504</v>
      </c>
      <c r="E17" s="753">
        <v>-10</v>
      </c>
      <c r="F17" s="753">
        <v>-49.6</v>
      </c>
      <c r="G17" s="753">
        <v>-22.6</v>
      </c>
      <c r="H17" s="1613" t="s">
        <v>548</v>
      </c>
    </row>
    <row r="18" spans="1:8" ht="36.75" customHeight="1">
      <c r="A18" s="749" t="s">
        <v>663</v>
      </c>
      <c r="B18" s="750" t="s">
        <v>1505</v>
      </c>
      <c r="C18" s="751" t="s">
        <v>773</v>
      </c>
      <c r="D18" s="437">
        <v>5516</v>
      </c>
      <c r="E18" s="753">
        <v>5912</v>
      </c>
      <c r="F18" s="753">
        <v>6205</v>
      </c>
      <c r="G18" s="1071">
        <v>6114</v>
      </c>
      <c r="H18" s="1110">
        <v>6280</v>
      </c>
    </row>
    <row r="19" spans="1:8" ht="77.25" customHeight="1">
      <c r="A19" s="749" t="s">
        <v>965</v>
      </c>
      <c r="B19" s="750" t="s">
        <v>1558</v>
      </c>
      <c r="C19" s="751" t="s">
        <v>250</v>
      </c>
      <c r="D19" s="437">
        <v>16610</v>
      </c>
      <c r="E19" s="753">
        <v>19139</v>
      </c>
      <c r="F19" s="753">
        <v>7238</v>
      </c>
      <c r="G19" s="817">
        <v>4584</v>
      </c>
      <c r="H19" s="1094">
        <v>4995</v>
      </c>
    </row>
    <row r="20" spans="1:8" ht="63.75" customHeight="1">
      <c r="A20" s="749" t="s">
        <v>635</v>
      </c>
      <c r="B20" s="750" t="s">
        <v>521</v>
      </c>
      <c r="C20" s="751" t="s">
        <v>236</v>
      </c>
      <c r="D20" s="437">
        <v>20</v>
      </c>
      <c r="E20" s="753">
        <v>11</v>
      </c>
      <c r="F20" s="753" t="s">
        <v>548</v>
      </c>
      <c r="G20" s="1614" t="s">
        <v>1506</v>
      </c>
      <c r="H20" s="1672" t="s">
        <v>1507</v>
      </c>
    </row>
    <row r="21" spans="1:8" ht="35.25" customHeight="1">
      <c r="A21" s="754" t="s">
        <v>636</v>
      </c>
      <c r="B21" s="750" t="s">
        <v>522</v>
      </c>
      <c r="C21" s="751" t="s">
        <v>1026</v>
      </c>
      <c r="D21" s="755">
        <v>15</v>
      </c>
      <c r="E21" s="753">
        <v>15</v>
      </c>
      <c r="F21" s="753">
        <v>15</v>
      </c>
      <c r="G21" s="753">
        <v>20</v>
      </c>
      <c r="H21" s="1091">
        <v>21</v>
      </c>
    </row>
    <row r="22" spans="1:8" ht="33" customHeight="1">
      <c r="A22" s="754" t="s">
        <v>637</v>
      </c>
      <c r="B22" s="756" t="s">
        <v>523</v>
      </c>
      <c r="C22" s="751" t="s">
        <v>1026</v>
      </c>
      <c r="D22" s="437" t="s">
        <v>184</v>
      </c>
      <c r="E22" s="753">
        <v>20</v>
      </c>
      <c r="F22" s="753">
        <v>20</v>
      </c>
      <c r="G22" s="753">
        <v>42</v>
      </c>
      <c r="H22" s="1091">
        <v>85</v>
      </c>
    </row>
    <row r="23" spans="1:8" ht="39.75" customHeight="1">
      <c r="A23" s="754" t="s">
        <v>639</v>
      </c>
      <c r="B23" s="750" t="s">
        <v>524</v>
      </c>
      <c r="C23" s="751" t="s">
        <v>638</v>
      </c>
      <c r="D23" s="753">
        <v>0</v>
      </c>
      <c r="E23" s="753">
        <v>1</v>
      </c>
      <c r="F23" s="753">
        <v>2</v>
      </c>
      <c r="G23" s="753">
        <v>3</v>
      </c>
      <c r="H23" s="1091">
        <v>3</v>
      </c>
    </row>
    <row r="24" spans="1:8" ht="66.75" customHeight="1">
      <c r="A24" s="757" t="s">
        <v>479</v>
      </c>
      <c r="B24" s="758" t="s">
        <v>407</v>
      </c>
      <c r="C24" s="759" t="s">
        <v>638</v>
      </c>
      <c r="D24" s="760">
        <v>0</v>
      </c>
      <c r="E24" s="753" t="s">
        <v>548</v>
      </c>
      <c r="F24" s="753">
        <v>572</v>
      </c>
      <c r="G24" s="753">
        <v>602</v>
      </c>
      <c r="H24" s="1091">
        <v>780</v>
      </c>
    </row>
    <row r="25" spans="1:8" ht="141" customHeight="1" thickBot="1">
      <c r="A25" s="761" t="s">
        <v>480</v>
      </c>
      <c r="B25" s="762" t="s">
        <v>525</v>
      </c>
      <c r="C25" s="763" t="s">
        <v>1559</v>
      </c>
      <c r="D25" s="764" t="s">
        <v>1090</v>
      </c>
      <c r="E25" s="765" t="s">
        <v>1091</v>
      </c>
      <c r="F25" s="765" t="s">
        <v>1092</v>
      </c>
      <c r="G25" s="1615" t="s">
        <v>1425</v>
      </c>
      <c r="H25" s="1092" t="s">
        <v>1433</v>
      </c>
    </row>
    <row r="26" spans="1:8" ht="21" customHeight="1">
      <c r="A26" s="766"/>
      <c r="B26" s="736"/>
      <c r="C26" s="767"/>
      <c r="D26" s="768"/>
      <c r="E26" s="766"/>
      <c r="F26" s="766"/>
      <c r="G26" s="766"/>
      <c r="H26" s="857"/>
    </row>
    <row r="27" spans="1:8" ht="16.5" customHeight="1" thickBot="1">
      <c r="A27" s="733"/>
      <c r="B27" s="1890" t="s">
        <v>553</v>
      </c>
      <c r="C27" s="1890"/>
      <c r="D27" s="1890"/>
      <c r="E27" s="1890"/>
      <c r="F27" s="1890"/>
      <c r="G27" s="1060"/>
      <c r="H27" s="1087"/>
    </row>
    <row r="28" spans="1:8" ht="32.25" customHeight="1">
      <c r="A28" s="777" t="s">
        <v>1025</v>
      </c>
      <c r="B28" s="778" t="s">
        <v>1513</v>
      </c>
      <c r="C28" s="779" t="s">
        <v>773</v>
      </c>
      <c r="D28" s="1029">
        <v>578</v>
      </c>
      <c r="E28" s="143">
        <v>527</v>
      </c>
      <c r="F28" s="833">
        <v>527</v>
      </c>
      <c r="G28" s="798">
        <v>498</v>
      </c>
      <c r="H28" s="1093">
        <v>502</v>
      </c>
    </row>
    <row r="29" spans="1:8" ht="47.25" customHeight="1">
      <c r="A29" s="770" t="s">
        <v>983</v>
      </c>
      <c r="B29" s="771" t="s">
        <v>1560</v>
      </c>
      <c r="C29" s="772" t="s">
        <v>773</v>
      </c>
      <c r="D29" s="249">
        <v>62</v>
      </c>
      <c r="E29" s="144">
        <v>58.6</v>
      </c>
      <c r="F29" s="836">
        <v>58.6</v>
      </c>
      <c r="G29" s="817">
        <v>69.3</v>
      </c>
      <c r="H29" s="1094">
        <v>69.1</v>
      </c>
    </row>
    <row r="30" spans="1:8" ht="47.25" customHeight="1">
      <c r="A30" s="936" t="s">
        <v>776</v>
      </c>
      <c r="B30" s="804" t="s">
        <v>1070</v>
      </c>
      <c r="C30" s="1028" t="s">
        <v>759</v>
      </c>
      <c r="D30" s="787">
        <v>3.1</v>
      </c>
      <c r="E30" s="818">
        <v>3.2</v>
      </c>
      <c r="F30" s="1061">
        <v>3.1</v>
      </c>
      <c r="G30" s="760">
        <v>3.2</v>
      </c>
      <c r="H30" s="1091">
        <v>3.1</v>
      </c>
    </row>
    <row r="31" spans="1:8" ht="48.75" customHeight="1">
      <c r="A31" s="770" t="s">
        <v>777</v>
      </c>
      <c r="B31" s="771" t="s">
        <v>526</v>
      </c>
      <c r="C31" s="772" t="s">
        <v>345</v>
      </c>
      <c r="D31" s="249">
        <v>86</v>
      </c>
      <c r="E31" s="144">
        <v>86</v>
      </c>
      <c r="F31" s="836">
        <v>86</v>
      </c>
      <c r="G31" s="817">
        <v>87</v>
      </c>
      <c r="H31" s="1094">
        <v>87</v>
      </c>
    </row>
    <row r="32" spans="1:8" ht="48.75" customHeight="1">
      <c r="A32" s="781" t="s">
        <v>778</v>
      </c>
      <c r="B32" s="782" t="s">
        <v>527</v>
      </c>
      <c r="C32" s="783" t="s">
        <v>560</v>
      </c>
      <c r="D32" s="248">
        <v>70.838</v>
      </c>
      <c r="E32" s="784">
        <v>72.338</v>
      </c>
      <c r="F32" s="854">
        <v>81.5</v>
      </c>
      <c r="G32" s="802">
        <v>81.5</v>
      </c>
      <c r="H32" s="1091" t="s">
        <v>548</v>
      </c>
    </row>
    <row r="33" spans="1:8" ht="45" customHeight="1">
      <c r="A33" s="770" t="s">
        <v>239</v>
      </c>
      <c r="B33" s="771" t="s">
        <v>528</v>
      </c>
      <c r="C33" s="783" t="s">
        <v>560</v>
      </c>
      <c r="D33" s="437">
        <v>436</v>
      </c>
      <c r="E33" s="144">
        <v>451</v>
      </c>
      <c r="F33" s="836">
        <v>481.8</v>
      </c>
      <c r="G33" s="753">
        <v>449</v>
      </c>
      <c r="H33" s="1094" t="s">
        <v>548</v>
      </c>
    </row>
    <row r="34" spans="1:8" ht="48.75" customHeight="1">
      <c r="A34" s="770" t="s">
        <v>386</v>
      </c>
      <c r="B34" s="771" t="s">
        <v>529</v>
      </c>
      <c r="C34" s="772" t="s">
        <v>1069</v>
      </c>
      <c r="D34" s="437">
        <v>210</v>
      </c>
      <c r="E34" s="785">
        <v>170.56</v>
      </c>
      <c r="F34" s="1063">
        <v>160.4</v>
      </c>
      <c r="G34" s="1072">
        <v>152.4</v>
      </c>
      <c r="H34" s="1095">
        <v>166.5</v>
      </c>
    </row>
    <row r="35" spans="1:8" ht="50.25" customHeight="1">
      <c r="A35" s="770" t="s">
        <v>923</v>
      </c>
      <c r="B35" s="771" t="s">
        <v>1071</v>
      </c>
      <c r="C35" s="772" t="s">
        <v>345</v>
      </c>
      <c r="D35" s="249">
        <v>34.5</v>
      </c>
      <c r="E35" s="144">
        <v>33.5</v>
      </c>
      <c r="F35" s="836">
        <v>32.16</v>
      </c>
      <c r="G35" s="817">
        <v>33.2</v>
      </c>
      <c r="H35" s="1094">
        <v>33.4</v>
      </c>
    </row>
    <row r="36" spans="1:8" ht="46.5" customHeight="1">
      <c r="A36" s="770" t="s">
        <v>924</v>
      </c>
      <c r="B36" s="786" t="s">
        <v>608</v>
      </c>
      <c r="C36" s="772" t="s">
        <v>345</v>
      </c>
      <c r="D36" s="249">
        <v>4.3</v>
      </c>
      <c r="E36" s="144">
        <v>14.4</v>
      </c>
      <c r="F36" s="836">
        <v>14.5</v>
      </c>
      <c r="G36" s="817">
        <v>14.5</v>
      </c>
      <c r="H36" s="1673">
        <v>14.5</v>
      </c>
    </row>
    <row r="37" spans="1:8" ht="52.5" customHeight="1">
      <c r="A37" s="770" t="s">
        <v>925</v>
      </c>
      <c r="B37" s="771" t="s">
        <v>609</v>
      </c>
      <c r="C37" s="772" t="s">
        <v>345</v>
      </c>
      <c r="D37" s="787">
        <v>73</v>
      </c>
      <c r="E37" s="788">
        <v>73</v>
      </c>
      <c r="F37" s="1064">
        <v>73</v>
      </c>
      <c r="G37" s="805">
        <v>73</v>
      </c>
      <c r="H37" s="1673">
        <v>73</v>
      </c>
    </row>
    <row r="38" spans="1:8" ht="66" customHeight="1">
      <c r="A38" s="770" t="s">
        <v>926</v>
      </c>
      <c r="B38" s="771" t="s">
        <v>1561</v>
      </c>
      <c r="C38" s="772" t="s">
        <v>1072</v>
      </c>
      <c r="D38" s="437">
        <v>5.2</v>
      </c>
      <c r="E38" s="390">
        <v>5.2</v>
      </c>
      <c r="F38" s="1065">
        <v>0</v>
      </c>
      <c r="G38" s="437">
        <v>10.6</v>
      </c>
      <c r="H38" s="1091" t="s">
        <v>1080</v>
      </c>
    </row>
    <row r="39" spans="1:8" ht="66.75" customHeight="1">
      <c r="A39" s="770" t="s">
        <v>927</v>
      </c>
      <c r="B39" s="771" t="s">
        <v>408</v>
      </c>
      <c r="C39" s="772" t="s">
        <v>1072</v>
      </c>
      <c r="D39" s="437">
        <v>5.8</v>
      </c>
      <c r="E39" s="789">
        <v>1.9</v>
      </c>
      <c r="F39" s="181">
        <v>0</v>
      </c>
      <c r="G39" s="1073">
        <v>8.8</v>
      </c>
      <c r="H39" s="1094" t="s">
        <v>1081</v>
      </c>
    </row>
    <row r="40" spans="1:8" ht="75.75" customHeight="1">
      <c r="A40" s="770" t="s">
        <v>928</v>
      </c>
      <c r="B40" s="771" t="s">
        <v>409</v>
      </c>
      <c r="C40" s="799" t="s">
        <v>1072</v>
      </c>
      <c r="D40" s="790">
        <v>0.7</v>
      </c>
      <c r="E40" s="142">
        <v>0.1</v>
      </c>
      <c r="F40" s="1066">
        <v>8.1</v>
      </c>
      <c r="G40" s="817" t="s">
        <v>1079</v>
      </c>
      <c r="H40" s="1094" t="s">
        <v>1082</v>
      </c>
    </row>
    <row r="41" spans="1:8" ht="35.25" customHeight="1">
      <c r="A41" s="770" t="s">
        <v>929</v>
      </c>
      <c r="B41" s="771" t="s">
        <v>410</v>
      </c>
      <c r="C41" s="772" t="s">
        <v>890</v>
      </c>
      <c r="D41" s="437">
        <v>199</v>
      </c>
      <c r="E41" s="791">
        <v>240</v>
      </c>
      <c r="F41" s="755">
        <v>162</v>
      </c>
      <c r="G41" s="794">
        <v>147</v>
      </c>
      <c r="H41" s="1091">
        <v>495</v>
      </c>
    </row>
    <row r="42" spans="1:8" ht="36" customHeight="1">
      <c r="A42" s="792" t="s">
        <v>48</v>
      </c>
      <c r="B42" s="793" t="s">
        <v>411</v>
      </c>
      <c r="C42" s="1084" t="s">
        <v>890</v>
      </c>
      <c r="D42" s="794">
        <v>12</v>
      </c>
      <c r="E42" s="180">
        <v>21.6</v>
      </c>
      <c r="F42" s="846">
        <v>7.9</v>
      </c>
      <c r="G42" s="787">
        <v>6.9</v>
      </c>
      <c r="H42" s="1094">
        <v>9.6</v>
      </c>
    </row>
    <row r="43" spans="1:8" ht="34.5" customHeight="1">
      <c r="A43" s="770" t="s">
        <v>49</v>
      </c>
      <c r="B43" s="771" t="s">
        <v>538</v>
      </c>
      <c r="C43" s="772" t="s">
        <v>890</v>
      </c>
      <c r="D43" s="437">
        <v>10</v>
      </c>
      <c r="E43" s="142">
        <v>19.5</v>
      </c>
      <c r="F43" s="1066">
        <v>12.9</v>
      </c>
      <c r="G43" s="249">
        <v>3.8</v>
      </c>
      <c r="H43" s="1094">
        <v>6.3</v>
      </c>
    </row>
    <row r="44" spans="1:8" ht="35.25" customHeight="1">
      <c r="A44" s="781" t="s">
        <v>51</v>
      </c>
      <c r="B44" s="782" t="s">
        <v>100</v>
      </c>
      <c r="C44" s="814" t="s">
        <v>50</v>
      </c>
      <c r="D44" s="248">
        <v>1.86</v>
      </c>
      <c r="E44" s="247">
        <v>2.94</v>
      </c>
      <c r="F44" s="1067">
        <v>0.96</v>
      </c>
      <c r="G44" s="248">
        <v>2.71</v>
      </c>
      <c r="H44" s="1094">
        <v>0.73</v>
      </c>
    </row>
    <row r="45" spans="1:8" ht="33.75" customHeight="1">
      <c r="A45" s="795" t="s">
        <v>52</v>
      </c>
      <c r="B45" s="796" t="s">
        <v>1563</v>
      </c>
      <c r="C45" s="772" t="s">
        <v>50</v>
      </c>
      <c r="D45" s="753">
        <v>2.5</v>
      </c>
      <c r="E45" s="142">
        <v>0.2</v>
      </c>
      <c r="F45" s="1066">
        <v>3.2</v>
      </c>
      <c r="G45" s="249">
        <v>1.2</v>
      </c>
      <c r="H45" s="1094">
        <v>1.73</v>
      </c>
    </row>
    <row r="46" spans="1:8" ht="60.75" customHeight="1">
      <c r="A46" s="770" t="s">
        <v>53</v>
      </c>
      <c r="B46" s="771" t="s">
        <v>1073</v>
      </c>
      <c r="C46" s="772" t="s">
        <v>1067</v>
      </c>
      <c r="D46" s="817">
        <v>13.9</v>
      </c>
      <c r="E46" s="144">
        <v>11.8</v>
      </c>
      <c r="F46" s="828">
        <v>0.6</v>
      </c>
      <c r="G46" s="753">
        <v>4.5</v>
      </c>
      <c r="H46" s="1091">
        <v>1.5</v>
      </c>
    </row>
    <row r="47" spans="1:8" ht="51.75" customHeight="1">
      <c r="A47" s="781" t="s">
        <v>738</v>
      </c>
      <c r="B47" s="782" t="s">
        <v>1564</v>
      </c>
      <c r="C47" s="814" t="s">
        <v>1562</v>
      </c>
      <c r="D47" s="802">
        <v>0</v>
      </c>
      <c r="E47" s="803">
        <v>0</v>
      </c>
      <c r="F47" s="1068">
        <v>0</v>
      </c>
      <c r="G47" s="815">
        <v>0</v>
      </c>
      <c r="H47" s="1673">
        <v>0</v>
      </c>
    </row>
    <row r="48" spans="1:8" ht="37.5" customHeight="1">
      <c r="A48" s="770" t="s">
        <v>970</v>
      </c>
      <c r="B48" s="786" t="s">
        <v>355</v>
      </c>
      <c r="C48" s="799" t="s">
        <v>889</v>
      </c>
      <c r="D48" s="753">
        <v>41.201</v>
      </c>
      <c r="E48" s="800">
        <v>47.871</v>
      </c>
      <c r="F48" s="828">
        <v>13.613</v>
      </c>
      <c r="G48" s="753">
        <v>15.939</v>
      </c>
      <c r="H48" s="1673" t="s">
        <v>548</v>
      </c>
    </row>
    <row r="49" spans="1:8" ht="52.5" customHeight="1">
      <c r="A49" s="781" t="s">
        <v>971</v>
      </c>
      <c r="B49" s="801" t="s">
        <v>1565</v>
      </c>
      <c r="C49" s="783" t="s">
        <v>889</v>
      </c>
      <c r="D49" s="802">
        <v>0.4</v>
      </c>
      <c r="E49" s="803">
        <v>0.16</v>
      </c>
      <c r="F49" s="1068">
        <v>0.96</v>
      </c>
      <c r="G49" s="815">
        <v>0.015</v>
      </c>
      <c r="H49" s="1673" t="s">
        <v>548</v>
      </c>
    </row>
    <row r="50" spans="1:8" ht="30" customHeight="1">
      <c r="A50" s="1892" t="s">
        <v>972</v>
      </c>
      <c r="B50" s="804" t="s">
        <v>1573</v>
      </c>
      <c r="C50" s="1895" t="s">
        <v>1074</v>
      </c>
      <c r="D50" s="805"/>
      <c r="E50" s="788"/>
      <c r="F50" s="1064"/>
      <c r="G50" s="805"/>
      <c r="H50" s="1096"/>
    </row>
    <row r="51" spans="1:8" ht="32.25" customHeight="1">
      <c r="A51" s="1893"/>
      <c r="B51" s="806" t="s">
        <v>613</v>
      </c>
      <c r="C51" s="1896"/>
      <c r="D51" s="807" t="s">
        <v>870</v>
      </c>
      <c r="E51" s="808" t="s">
        <v>871</v>
      </c>
      <c r="F51" s="769" t="s">
        <v>872</v>
      </c>
      <c r="G51" s="810" t="s">
        <v>1000</v>
      </c>
      <c r="H51" s="1097" t="s">
        <v>1434</v>
      </c>
    </row>
    <row r="52" spans="1:8" ht="19.5" customHeight="1">
      <c r="A52" s="1893"/>
      <c r="B52" s="806" t="s">
        <v>530</v>
      </c>
      <c r="C52" s="1896"/>
      <c r="D52" s="807">
        <v>0</v>
      </c>
      <c r="E52" s="808">
        <v>0</v>
      </c>
      <c r="F52" s="769">
        <v>0</v>
      </c>
      <c r="G52" s="810">
        <v>0</v>
      </c>
      <c r="H52" s="1674">
        <v>0</v>
      </c>
    </row>
    <row r="53" spans="1:8" ht="19.5" customHeight="1">
      <c r="A53" s="1893"/>
      <c r="B53" s="806" t="s">
        <v>857</v>
      </c>
      <c r="C53" s="1896"/>
      <c r="D53" s="807">
        <v>0</v>
      </c>
      <c r="E53" s="808">
        <v>0</v>
      </c>
      <c r="F53" s="769">
        <v>0</v>
      </c>
      <c r="G53" s="810">
        <v>0</v>
      </c>
      <c r="H53" s="1674">
        <v>0</v>
      </c>
    </row>
    <row r="54" spans="1:8" ht="19.5" customHeight="1">
      <c r="A54" s="1893"/>
      <c r="B54" s="806" t="s">
        <v>858</v>
      </c>
      <c r="C54" s="1896"/>
      <c r="D54" s="807">
        <v>0</v>
      </c>
      <c r="E54" s="808">
        <v>0</v>
      </c>
      <c r="F54" s="769">
        <v>0</v>
      </c>
      <c r="G54" s="810">
        <v>0</v>
      </c>
      <c r="H54" s="1674">
        <v>0</v>
      </c>
    </row>
    <row r="55" spans="1:8" ht="19.5" customHeight="1">
      <c r="A55" s="1893"/>
      <c r="B55" s="806" t="s">
        <v>859</v>
      </c>
      <c r="C55" s="1896"/>
      <c r="D55" s="807">
        <v>0</v>
      </c>
      <c r="E55" s="808">
        <v>0</v>
      </c>
      <c r="F55" s="769">
        <v>0</v>
      </c>
      <c r="G55" s="810">
        <v>0</v>
      </c>
      <c r="H55" s="1674">
        <v>0</v>
      </c>
    </row>
    <row r="56" spans="1:8" ht="19.5" customHeight="1">
      <c r="A56" s="1920"/>
      <c r="B56" s="809" t="s">
        <v>860</v>
      </c>
      <c r="C56" s="1897"/>
      <c r="D56" s="807">
        <v>0</v>
      </c>
      <c r="E56" s="784">
        <v>0</v>
      </c>
      <c r="F56" s="854">
        <v>0</v>
      </c>
      <c r="G56" s="802">
        <v>0</v>
      </c>
      <c r="H56" s="1675">
        <v>0</v>
      </c>
    </row>
    <row r="57" spans="1:8" ht="31.5" customHeight="1">
      <c r="A57" s="1892" t="s">
        <v>974</v>
      </c>
      <c r="B57" s="804" t="s">
        <v>973</v>
      </c>
      <c r="C57" s="1895" t="s">
        <v>1072</v>
      </c>
      <c r="D57" s="805"/>
      <c r="E57" s="789"/>
      <c r="F57" s="181"/>
      <c r="G57" s="1073"/>
      <c r="H57" s="1096"/>
    </row>
    <row r="58" spans="1:8" ht="24" customHeight="1">
      <c r="A58" s="1893"/>
      <c r="B58" s="793" t="s">
        <v>873</v>
      </c>
      <c r="C58" s="1896"/>
      <c r="D58" s="810">
        <v>20725</v>
      </c>
      <c r="E58" s="791">
        <v>18983</v>
      </c>
      <c r="F58" s="755">
        <v>17540</v>
      </c>
      <c r="G58" s="1073">
        <v>18033</v>
      </c>
      <c r="H58" s="1105">
        <v>18835</v>
      </c>
    </row>
    <row r="59" spans="1:8" ht="24.75" customHeight="1">
      <c r="A59" s="1894"/>
      <c r="B59" s="812" t="s">
        <v>874</v>
      </c>
      <c r="C59" s="1897"/>
      <c r="D59" s="802" t="s">
        <v>861</v>
      </c>
      <c r="E59" s="701">
        <v>9075</v>
      </c>
      <c r="F59" s="1069">
        <v>8733</v>
      </c>
      <c r="G59" s="248">
        <v>11932</v>
      </c>
      <c r="H59" s="1106">
        <v>11514</v>
      </c>
    </row>
    <row r="60" spans="1:8" ht="38.25" customHeight="1">
      <c r="A60" s="811" t="s">
        <v>976</v>
      </c>
      <c r="B60" s="813" t="s">
        <v>862</v>
      </c>
      <c r="C60" s="814" t="s">
        <v>347</v>
      </c>
      <c r="D60" s="815">
        <v>10.5</v>
      </c>
      <c r="E60" s="803">
        <v>11</v>
      </c>
      <c r="F60" s="1068">
        <v>11</v>
      </c>
      <c r="G60" s="815">
        <v>11</v>
      </c>
      <c r="H60" s="1094">
        <v>11</v>
      </c>
    </row>
    <row r="61" spans="1:8" ht="37.5" customHeight="1">
      <c r="A61" s="811" t="s">
        <v>251</v>
      </c>
      <c r="B61" s="816" t="s">
        <v>863</v>
      </c>
      <c r="C61" s="783" t="s">
        <v>347</v>
      </c>
      <c r="D61" s="802">
        <v>231</v>
      </c>
      <c r="E61" s="144">
        <v>231</v>
      </c>
      <c r="F61" s="836">
        <v>231</v>
      </c>
      <c r="G61" s="817">
        <v>231</v>
      </c>
      <c r="H61" s="1094" t="s">
        <v>1529</v>
      </c>
    </row>
    <row r="62" spans="1:8" ht="36.75" customHeight="1">
      <c r="A62" s="770" t="s">
        <v>252</v>
      </c>
      <c r="B62" s="771" t="s">
        <v>1566</v>
      </c>
      <c r="C62" s="772" t="s">
        <v>347</v>
      </c>
      <c r="D62" s="817" t="s">
        <v>975</v>
      </c>
      <c r="E62" s="818" t="s">
        <v>975</v>
      </c>
      <c r="F62" s="760" t="s">
        <v>975</v>
      </c>
      <c r="G62" s="760">
        <v>0</v>
      </c>
      <c r="H62" s="1091">
        <v>0</v>
      </c>
    </row>
    <row r="63" spans="1:8" ht="31.5" customHeight="1">
      <c r="A63" s="1922" t="s">
        <v>289</v>
      </c>
      <c r="B63" s="819" t="s">
        <v>977</v>
      </c>
      <c r="C63" s="1912" t="s">
        <v>347</v>
      </c>
      <c r="D63" s="760"/>
      <c r="E63" s="788"/>
      <c r="F63" s="1064"/>
      <c r="G63" s="805"/>
      <c r="H63" s="1096"/>
    </row>
    <row r="64" spans="1:8" ht="30.75" customHeight="1">
      <c r="A64" s="1923"/>
      <c r="B64" s="820" t="s">
        <v>934</v>
      </c>
      <c r="C64" s="1913"/>
      <c r="D64" s="914" t="s">
        <v>978</v>
      </c>
      <c r="E64" s="376" t="s">
        <v>644</v>
      </c>
      <c r="F64" s="179" t="s">
        <v>349</v>
      </c>
      <c r="G64" s="914" t="s">
        <v>1001</v>
      </c>
      <c r="H64" s="1098" t="s">
        <v>1083</v>
      </c>
    </row>
    <row r="65" spans="1:8" ht="32.25" customHeight="1">
      <c r="A65" s="1923"/>
      <c r="B65" s="820" t="s">
        <v>935</v>
      </c>
      <c r="C65" s="1913"/>
      <c r="D65" s="914" t="s">
        <v>299</v>
      </c>
      <c r="E65" s="375" t="s">
        <v>645</v>
      </c>
      <c r="F65" s="179" t="s">
        <v>353</v>
      </c>
      <c r="G65" s="914" t="s">
        <v>1002</v>
      </c>
      <c r="H65" s="1098" t="s">
        <v>1084</v>
      </c>
    </row>
    <row r="66" spans="1:8" ht="26.25" customHeight="1">
      <c r="A66" s="1923"/>
      <c r="B66" s="820" t="s">
        <v>864</v>
      </c>
      <c r="C66" s="1913"/>
      <c r="D66" s="914" t="s">
        <v>979</v>
      </c>
      <c r="E66" s="375" t="s">
        <v>348</v>
      </c>
      <c r="F66" s="179" t="s">
        <v>354</v>
      </c>
      <c r="G66" s="914" t="s">
        <v>300</v>
      </c>
      <c r="H66" s="1099" t="s">
        <v>1085</v>
      </c>
    </row>
    <row r="67" spans="1:8" ht="35.25" customHeight="1">
      <c r="A67" s="754" t="s">
        <v>625</v>
      </c>
      <c r="B67" s="786" t="s">
        <v>1567</v>
      </c>
      <c r="C67" s="751" t="s">
        <v>1569</v>
      </c>
      <c r="D67" s="753">
        <v>0</v>
      </c>
      <c r="E67" s="144">
        <v>1</v>
      </c>
      <c r="F67" s="836">
        <v>1</v>
      </c>
      <c r="G67" s="817">
        <v>0</v>
      </c>
      <c r="H67" s="1094">
        <v>1</v>
      </c>
    </row>
    <row r="68" spans="1:8" ht="47.25" customHeight="1" thickBot="1">
      <c r="A68" s="774" t="s">
        <v>626</v>
      </c>
      <c r="B68" s="775" t="s">
        <v>1508</v>
      </c>
      <c r="C68" s="776" t="s">
        <v>347</v>
      </c>
      <c r="D68" s="797">
        <v>9.3</v>
      </c>
      <c r="E68" s="145">
        <v>10.1</v>
      </c>
      <c r="F68" s="856">
        <v>13.9</v>
      </c>
      <c r="G68" s="797">
        <v>12.9</v>
      </c>
      <c r="H68" s="1100">
        <v>14.1</v>
      </c>
    </row>
    <row r="69" spans="1:8" ht="23.25" customHeight="1">
      <c r="A69" s="1891" t="s">
        <v>1076</v>
      </c>
      <c r="B69" s="1891"/>
      <c r="C69" s="1891"/>
      <c r="D69" s="1891"/>
      <c r="E69" s="1891"/>
      <c r="F69" s="1891"/>
      <c r="G69" s="1891"/>
      <c r="H69" s="1891"/>
    </row>
    <row r="70" spans="1:8" ht="19.5" customHeight="1" thickBot="1">
      <c r="A70" s="733"/>
      <c r="B70" s="1890" t="s">
        <v>317</v>
      </c>
      <c r="C70" s="1890"/>
      <c r="D70" s="1890"/>
      <c r="E70" s="1890"/>
      <c r="F70" s="1890"/>
      <c r="G70" s="731"/>
      <c r="H70" s="1111"/>
    </row>
    <row r="71" spans="1:8" ht="45.75" customHeight="1">
      <c r="A71" s="822" t="s">
        <v>318</v>
      </c>
      <c r="B71" s="823" t="s">
        <v>764</v>
      </c>
      <c r="C71" s="824" t="s">
        <v>774</v>
      </c>
      <c r="D71" s="1616">
        <v>31.9</v>
      </c>
      <c r="E71" s="1616">
        <v>38.9</v>
      </c>
      <c r="F71" s="1616">
        <v>36.26</v>
      </c>
      <c r="G71" s="1616">
        <v>40.3</v>
      </c>
      <c r="H71" s="1617">
        <v>45.527</v>
      </c>
    </row>
    <row r="72" spans="1:8" ht="46.5" customHeight="1">
      <c r="A72" s="744" t="s">
        <v>319</v>
      </c>
      <c r="B72" s="825" t="s">
        <v>865</v>
      </c>
      <c r="C72" s="746" t="s">
        <v>774</v>
      </c>
      <c r="D72" s="748" t="s">
        <v>938</v>
      </c>
      <c r="E72" s="748" t="s">
        <v>938</v>
      </c>
      <c r="F72" s="748" t="s">
        <v>939</v>
      </c>
      <c r="G72" s="748" t="s">
        <v>434</v>
      </c>
      <c r="H72" s="1101" t="s">
        <v>1435</v>
      </c>
    </row>
    <row r="73" spans="1:8" ht="30" customHeight="1">
      <c r="A73" s="754" t="s">
        <v>320</v>
      </c>
      <c r="B73" s="756" t="s">
        <v>321</v>
      </c>
      <c r="C73" s="751" t="s">
        <v>549</v>
      </c>
      <c r="D73" s="753">
        <v>4</v>
      </c>
      <c r="E73" s="753">
        <v>4</v>
      </c>
      <c r="F73" s="753">
        <v>4</v>
      </c>
      <c r="G73" s="753">
        <v>4</v>
      </c>
      <c r="H73" s="1091">
        <v>4</v>
      </c>
    </row>
    <row r="74" spans="1:8" ht="31.5" customHeight="1">
      <c r="A74" s="744" t="s">
        <v>322</v>
      </c>
      <c r="B74" s="825" t="s">
        <v>550</v>
      </c>
      <c r="C74" s="746" t="s">
        <v>323</v>
      </c>
      <c r="D74" s="802">
        <v>66</v>
      </c>
      <c r="E74" s="802">
        <v>46</v>
      </c>
      <c r="F74" s="802">
        <v>50</v>
      </c>
      <c r="G74" s="802">
        <v>45</v>
      </c>
      <c r="H74" s="1091">
        <v>36</v>
      </c>
    </row>
    <row r="75" spans="1:8" ht="32.25" customHeight="1">
      <c r="A75" s="754" t="s">
        <v>324</v>
      </c>
      <c r="B75" s="756" t="s">
        <v>1436</v>
      </c>
      <c r="C75" s="751" t="s">
        <v>325</v>
      </c>
      <c r="D75" s="1075">
        <v>36.866</v>
      </c>
      <c r="E75" s="1075">
        <v>32.461</v>
      </c>
      <c r="F75" s="1075">
        <v>33.512</v>
      </c>
      <c r="G75" s="1075">
        <v>35.201</v>
      </c>
      <c r="H75" s="1104">
        <v>43</v>
      </c>
    </row>
    <row r="76" spans="1:8" ht="31.5" customHeight="1">
      <c r="A76" s="754" t="s">
        <v>24</v>
      </c>
      <c r="B76" s="756" t="s">
        <v>242</v>
      </c>
      <c r="C76" s="751" t="s">
        <v>1511</v>
      </c>
      <c r="D76" s="753" t="s">
        <v>21</v>
      </c>
      <c r="E76" s="753">
        <v>337.5</v>
      </c>
      <c r="F76" s="753">
        <v>6.1838</v>
      </c>
      <c r="G76" s="787">
        <v>12.4391</v>
      </c>
      <c r="H76" s="1673">
        <v>281.2</v>
      </c>
    </row>
    <row r="77" spans="1:8" ht="48.75" customHeight="1">
      <c r="A77" s="754" t="s">
        <v>25</v>
      </c>
      <c r="B77" s="756" t="s">
        <v>1512</v>
      </c>
      <c r="C77" s="1086" t="s">
        <v>1438</v>
      </c>
      <c r="D77" s="753">
        <v>0</v>
      </c>
      <c r="E77" s="753">
        <v>2.8</v>
      </c>
      <c r="F77" s="753">
        <v>3.1</v>
      </c>
      <c r="G77" s="753">
        <v>0.216</v>
      </c>
      <c r="H77" s="1673" t="s">
        <v>548</v>
      </c>
    </row>
    <row r="78" spans="1:8" ht="46.5" customHeight="1">
      <c r="A78" s="744" t="s">
        <v>26</v>
      </c>
      <c r="B78" s="825" t="s">
        <v>356</v>
      </c>
      <c r="C78" s="746" t="s">
        <v>549</v>
      </c>
      <c r="D78" s="802">
        <v>4728.1</v>
      </c>
      <c r="E78" s="802">
        <v>1919.2</v>
      </c>
      <c r="F78" s="802">
        <v>2900</v>
      </c>
      <c r="G78" s="802">
        <v>1208.1</v>
      </c>
      <c r="H78" s="1104">
        <v>8000</v>
      </c>
    </row>
    <row r="79" spans="1:8" ht="54" customHeight="1">
      <c r="A79" s="754" t="s">
        <v>27</v>
      </c>
      <c r="B79" s="756" t="s">
        <v>357</v>
      </c>
      <c r="C79" s="759" t="s">
        <v>237</v>
      </c>
      <c r="D79" s="827">
        <v>527</v>
      </c>
      <c r="E79" s="753">
        <v>545</v>
      </c>
      <c r="F79" s="753">
        <v>1024</v>
      </c>
      <c r="G79" s="753">
        <v>1018</v>
      </c>
      <c r="H79" s="1091">
        <v>1032</v>
      </c>
    </row>
    <row r="80" spans="1:8" ht="39" customHeight="1">
      <c r="A80" s="754" t="s">
        <v>28</v>
      </c>
      <c r="B80" s="750" t="s">
        <v>641</v>
      </c>
      <c r="C80" s="751" t="s">
        <v>773</v>
      </c>
      <c r="D80" s="844" t="s">
        <v>917</v>
      </c>
      <c r="E80" s="1618">
        <v>142.6</v>
      </c>
      <c r="F80" s="1619">
        <v>113.3</v>
      </c>
      <c r="G80" s="1619">
        <v>113.42</v>
      </c>
      <c r="H80" s="1104">
        <v>133.502</v>
      </c>
    </row>
    <row r="81" spans="1:8" ht="26.25" customHeight="1">
      <c r="A81" s="754" t="s">
        <v>29</v>
      </c>
      <c r="B81" s="750" t="s">
        <v>642</v>
      </c>
      <c r="C81" s="751" t="s">
        <v>1437</v>
      </c>
      <c r="D81" s="828">
        <v>66825</v>
      </c>
      <c r="E81" s="753">
        <v>66991</v>
      </c>
      <c r="F81" s="753">
        <v>70177</v>
      </c>
      <c r="G81" s="753">
        <v>71637</v>
      </c>
      <c r="H81" s="1091">
        <v>78800</v>
      </c>
    </row>
    <row r="82" spans="1:8" ht="38.25" customHeight="1" thickBot="1">
      <c r="A82" s="761" t="s">
        <v>290</v>
      </c>
      <c r="B82" s="762" t="s">
        <v>643</v>
      </c>
      <c r="C82" s="763" t="s">
        <v>1568</v>
      </c>
      <c r="D82" s="829">
        <v>6</v>
      </c>
      <c r="E82" s="764">
        <v>3</v>
      </c>
      <c r="F82" s="764">
        <v>1</v>
      </c>
      <c r="G82" s="764">
        <v>0</v>
      </c>
      <c r="H82" s="1102">
        <v>1</v>
      </c>
    </row>
    <row r="83" spans="1:8" ht="19.5" customHeight="1">
      <c r="A83" s="766"/>
      <c r="B83" s="736"/>
      <c r="C83" s="830"/>
      <c r="D83" s="831"/>
      <c r="E83" s="773"/>
      <c r="F83" s="773"/>
      <c r="G83" s="773"/>
      <c r="H83" s="1103"/>
    </row>
    <row r="84" spans="1:8" ht="33.75" customHeight="1" thickBot="1">
      <c r="A84" s="733"/>
      <c r="B84" s="1921" t="s">
        <v>754</v>
      </c>
      <c r="C84" s="1921"/>
      <c r="D84" s="1921"/>
      <c r="E84" s="1921"/>
      <c r="F84" s="1921"/>
      <c r="G84" s="1060"/>
      <c r="H84" s="1087"/>
    </row>
    <row r="85" spans="1:8" ht="34.5" customHeight="1">
      <c r="A85" s="822" t="s">
        <v>97</v>
      </c>
      <c r="B85" s="823" t="s">
        <v>400</v>
      </c>
      <c r="C85" s="824" t="s">
        <v>773</v>
      </c>
      <c r="D85" s="780">
        <v>46.9</v>
      </c>
      <c r="E85" s="832">
        <v>71.9</v>
      </c>
      <c r="F85" s="833">
        <v>72.1</v>
      </c>
      <c r="G85" s="861">
        <v>16.3</v>
      </c>
      <c r="H85" s="1093">
        <v>50.8</v>
      </c>
    </row>
    <row r="86" spans="1:8" ht="66" customHeight="1">
      <c r="A86" s="754" t="s">
        <v>98</v>
      </c>
      <c r="B86" s="834" t="s">
        <v>358</v>
      </c>
      <c r="C86" s="1085" t="s">
        <v>1065</v>
      </c>
      <c r="D86" s="437">
        <v>10</v>
      </c>
      <c r="E86" s="144">
        <v>14</v>
      </c>
      <c r="F86" s="836">
        <v>5</v>
      </c>
      <c r="G86" s="817">
        <v>1</v>
      </c>
      <c r="H86" s="1094">
        <v>7</v>
      </c>
    </row>
    <row r="87" spans="1:8" ht="67.5" customHeight="1">
      <c r="A87" s="754" t="s">
        <v>266</v>
      </c>
      <c r="B87" s="834" t="s">
        <v>359</v>
      </c>
      <c r="C87" s="1085" t="s">
        <v>1065</v>
      </c>
      <c r="D87" s="437">
        <v>30</v>
      </c>
      <c r="E87" s="144">
        <v>44</v>
      </c>
      <c r="F87" s="836">
        <v>49</v>
      </c>
      <c r="G87" s="817">
        <v>50</v>
      </c>
      <c r="H87" s="1094">
        <v>57</v>
      </c>
    </row>
    <row r="88" spans="1:8" ht="66.75" customHeight="1" thickBot="1">
      <c r="A88" s="1714" t="s">
        <v>267</v>
      </c>
      <c r="B88" s="1758" t="s">
        <v>1570</v>
      </c>
      <c r="C88" s="1759" t="s">
        <v>1065</v>
      </c>
      <c r="D88" s="1760">
        <v>1.8</v>
      </c>
      <c r="E88" s="1761">
        <v>2.7</v>
      </c>
      <c r="F88" s="829">
        <v>3</v>
      </c>
      <c r="G88" s="764">
        <v>3</v>
      </c>
      <c r="H88" s="1102">
        <v>3</v>
      </c>
    </row>
    <row r="89" spans="1:8" ht="59.25" customHeight="1">
      <c r="A89" s="744" t="s">
        <v>940</v>
      </c>
      <c r="B89" s="837" t="s">
        <v>360</v>
      </c>
      <c r="C89" s="838" t="s">
        <v>773</v>
      </c>
      <c r="D89" s="784">
        <v>2.1</v>
      </c>
      <c r="E89" s="808">
        <v>1.8</v>
      </c>
      <c r="F89" s="810">
        <v>2.3</v>
      </c>
      <c r="G89" s="802">
        <v>2.53</v>
      </c>
      <c r="H89" s="1751" t="s">
        <v>548</v>
      </c>
    </row>
    <row r="90" spans="1:8" ht="38.25" customHeight="1">
      <c r="A90" s="754" t="s">
        <v>941</v>
      </c>
      <c r="B90" s="834" t="s">
        <v>361</v>
      </c>
      <c r="C90" s="835" t="s">
        <v>1571</v>
      </c>
      <c r="D90" s="249">
        <v>12</v>
      </c>
      <c r="E90" s="144">
        <v>12</v>
      </c>
      <c r="F90" s="836">
        <v>12</v>
      </c>
      <c r="G90" s="817">
        <v>12</v>
      </c>
      <c r="H90" s="1094">
        <v>15</v>
      </c>
    </row>
    <row r="91" spans="1:8" ht="66.75" customHeight="1">
      <c r="A91" s="754" t="s">
        <v>942</v>
      </c>
      <c r="B91" s="756" t="s">
        <v>1510</v>
      </c>
      <c r="C91" s="1085" t="s">
        <v>1065</v>
      </c>
      <c r="D91" s="249">
        <v>316</v>
      </c>
      <c r="E91" s="144">
        <v>322</v>
      </c>
      <c r="F91" s="836">
        <v>329</v>
      </c>
      <c r="G91" s="817">
        <v>348</v>
      </c>
      <c r="H91" s="1094">
        <v>353</v>
      </c>
    </row>
    <row r="92" spans="1:8" ht="81.75" customHeight="1">
      <c r="A92" s="754" t="s">
        <v>943</v>
      </c>
      <c r="B92" s="834" t="s">
        <v>362</v>
      </c>
      <c r="C92" s="1085" t="s">
        <v>1066</v>
      </c>
      <c r="D92" s="249">
        <v>21</v>
      </c>
      <c r="E92" s="800">
        <v>11</v>
      </c>
      <c r="F92" s="828">
        <v>4</v>
      </c>
      <c r="G92" s="753">
        <v>7</v>
      </c>
      <c r="H92" s="1091">
        <v>8</v>
      </c>
    </row>
    <row r="93" spans="1:8" ht="36" customHeight="1">
      <c r="A93" s="754" t="s">
        <v>944</v>
      </c>
      <c r="B93" s="756" t="s">
        <v>866</v>
      </c>
      <c r="C93" s="835" t="s">
        <v>1572</v>
      </c>
      <c r="D93" s="142">
        <v>3278</v>
      </c>
      <c r="E93" s="144">
        <v>4308</v>
      </c>
      <c r="F93" s="828">
        <v>3253</v>
      </c>
      <c r="G93" s="753">
        <v>3283</v>
      </c>
      <c r="H93" s="1091">
        <v>3758</v>
      </c>
    </row>
    <row r="94" spans="1:8" ht="52.5" customHeight="1">
      <c r="A94" s="744" t="s">
        <v>6</v>
      </c>
      <c r="B94" s="825" t="s">
        <v>867</v>
      </c>
      <c r="C94" s="838" t="s">
        <v>1572</v>
      </c>
      <c r="D94" s="247">
        <v>5.2</v>
      </c>
      <c r="E94" s="839">
        <f>267/E93*100</f>
        <v>6.197771587743732</v>
      </c>
      <c r="F94" s="840">
        <v>8.3</v>
      </c>
      <c r="G94" s="1074">
        <v>8.9</v>
      </c>
      <c r="H94" s="1104">
        <v>6.8</v>
      </c>
    </row>
    <row r="95" spans="1:8" ht="49.5" customHeight="1">
      <c r="A95" s="754" t="s">
        <v>7</v>
      </c>
      <c r="B95" s="756" t="s">
        <v>363</v>
      </c>
      <c r="C95" s="835" t="s">
        <v>1572</v>
      </c>
      <c r="D95" s="142">
        <v>13.2</v>
      </c>
      <c r="E95" s="785">
        <f>17/57*100</f>
        <v>29.82456140350877</v>
      </c>
      <c r="F95" s="841">
        <v>60.69</v>
      </c>
      <c r="G95" s="1075">
        <v>73.3</v>
      </c>
      <c r="H95" s="1104">
        <v>52</v>
      </c>
    </row>
    <row r="96" spans="1:8" ht="98.25" customHeight="1">
      <c r="A96" s="842" t="s">
        <v>8</v>
      </c>
      <c r="B96" s="825" t="s">
        <v>364</v>
      </c>
      <c r="C96" s="746" t="s">
        <v>1572</v>
      </c>
      <c r="D96" s="701">
        <v>62.7</v>
      </c>
      <c r="E96" s="839">
        <f>267/325*100</f>
        <v>82.15384615384616</v>
      </c>
      <c r="F96" s="840">
        <v>76.5</v>
      </c>
      <c r="G96" s="1075">
        <v>99.3</v>
      </c>
      <c r="H96" s="1104">
        <v>80.4</v>
      </c>
    </row>
    <row r="97" spans="1:8" ht="66.75" customHeight="1">
      <c r="A97" s="843" t="s">
        <v>9</v>
      </c>
      <c r="B97" s="756" t="s">
        <v>365</v>
      </c>
      <c r="C97" s="751" t="s">
        <v>539</v>
      </c>
      <c r="D97" s="390">
        <v>2.6</v>
      </c>
      <c r="E97" s="844">
        <f>(55+68)/1315*100</f>
        <v>9.35361216730038</v>
      </c>
      <c r="F97" s="841" t="s">
        <v>548</v>
      </c>
      <c r="G97" s="1074">
        <v>12</v>
      </c>
      <c r="H97" s="1104">
        <v>12.5</v>
      </c>
    </row>
    <row r="98" spans="1:8" ht="50.25" customHeight="1">
      <c r="A98" s="843" t="s">
        <v>10</v>
      </c>
      <c r="B98" s="756" t="s">
        <v>366</v>
      </c>
      <c r="C98" s="835" t="s">
        <v>945</v>
      </c>
      <c r="D98" s="249">
        <v>75</v>
      </c>
      <c r="E98" s="144">
        <v>97</v>
      </c>
      <c r="F98" s="836">
        <v>5</v>
      </c>
      <c r="G98" s="817">
        <v>32</v>
      </c>
      <c r="H98" s="1094">
        <v>441</v>
      </c>
    </row>
    <row r="99" spans="1:12" ht="48" customHeight="1">
      <c r="A99" s="843" t="s">
        <v>11</v>
      </c>
      <c r="B99" s="756" t="s">
        <v>367</v>
      </c>
      <c r="C99" s="1086" t="s">
        <v>946</v>
      </c>
      <c r="D99" s="144">
        <v>2030.7</v>
      </c>
      <c r="E99" s="144">
        <v>2006.9</v>
      </c>
      <c r="F99" s="828">
        <v>1972.6</v>
      </c>
      <c r="G99" s="753">
        <v>2035.87</v>
      </c>
      <c r="H99" s="1091" t="s">
        <v>548</v>
      </c>
      <c r="L99" s="1076"/>
    </row>
    <row r="100" spans="1:8" ht="50.25" customHeight="1">
      <c r="A100" s="843" t="s">
        <v>12</v>
      </c>
      <c r="B100" s="845" t="s">
        <v>368</v>
      </c>
      <c r="C100" s="759" t="s">
        <v>946</v>
      </c>
      <c r="D100" s="144">
        <v>2789.4</v>
      </c>
      <c r="E100" s="821">
        <v>2738</v>
      </c>
      <c r="F100" s="773">
        <v>2796.8</v>
      </c>
      <c r="G100" s="817">
        <v>2926.61</v>
      </c>
      <c r="H100" s="1094" t="s">
        <v>548</v>
      </c>
    </row>
    <row r="101" spans="1:8" ht="17.25" customHeight="1">
      <c r="A101" s="1905" t="s">
        <v>13</v>
      </c>
      <c r="B101" s="845" t="s">
        <v>253</v>
      </c>
      <c r="C101" s="1909" t="s">
        <v>890</v>
      </c>
      <c r="D101" s="818"/>
      <c r="E101" s="180"/>
      <c r="F101" s="846"/>
      <c r="G101" s="1902" t="s">
        <v>1064</v>
      </c>
      <c r="H101" s="1898" t="s">
        <v>1064</v>
      </c>
    </row>
    <row r="102" spans="1:8" ht="17.25" customHeight="1">
      <c r="A102" s="1906"/>
      <c r="B102" s="847" t="s">
        <v>842</v>
      </c>
      <c r="C102" s="1910"/>
      <c r="D102" s="810">
        <v>265</v>
      </c>
      <c r="E102" s="848">
        <v>311</v>
      </c>
      <c r="F102" s="849">
        <v>390</v>
      </c>
      <c r="G102" s="1903"/>
      <c r="H102" s="1899"/>
    </row>
    <row r="103" spans="1:8" ht="17.25" customHeight="1">
      <c r="A103" s="1907"/>
      <c r="B103" s="825" t="s">
        <v>369</v>
      </c>
      <c r="C103" s="1911"/>
      <c r="D103" s="784">
        <v>177</v>
      </c>
      <c r="E103" s="850">
        <v>197</v>
      </c>
      <c r="F103" s="851">
        <v>189</v>
      </c>
      <c r="G103" s="1904"/>
      <c r="H103" s="1900"/>
    </row>
    <row r="104" spans="1:8" ht="48" customHeight="1">
      <c r="A104" s="843" t="s">
        <v>14</v>
      </c>
      <c r="B104" s="756" t="s">
        <v>370</v>
      </c>
      <c r="C104" s="835" t="s">
        <v>773</v>
      </c>
      <c r="D104" s="144">
        <v>11.3</v>
      </c>
      <c r="E104" s="144">
        <v>11.2</v>
      </c>
      <c r="F104" s="836">
        <v>11</v>
      </c>
      <c r="G104" s="817">
        <v>10.8</v>
      </c>
      <c r="H104" s="1094" t="s">
        <v>548</v>
      </c>
    </row>
    <row r="105" spans="1:8" ht="63.75" customHeight="1">
      <c r="A105" s="843" t="s">
        <v>15</v>
      </c>
      <c r="B105" s="756" t="s">
        <v>371</v>
      </c>
      <c r="C105" s="835" t="s">
        <v>1574</v>
      </c>
      <c r="D105" s="437">
        <v>5.5</v>
      </c>
      <c r="E105" s="800">
        <v>5.4</v>
      </c>
      <c r="F105" s="828">
        <v>5.5</v>
      </c>
      <c r="G105" s="753">
        <v>5.7</v>
      </c>
      <c r="H105" s="1091" t="s">
        <v>548</v>
      </c>
    </row>
    <row r="106" spans="1:8" ht="51" customHeight="1">
      <c r="A106" s="843" t="s">
        <v>16</v>
      </c>
      <c r="B106" s="1080" t="s">
        <v>372</v>
      </c>
      <c r="C106" s="852" t="s">
        <v>1575</v>
      </c>
      <c r="D106" s="1077" t="s">
        <v>351</v>
      </c>
      <c r="E106" s="68" t="s">
        <v>352</v>
      </c>
      <c r="F106" s="1078" t="s">
        <v>350</v>
      </c>
      <c r="G106" s="1079" t="s">
        <v>808</v>
      </c>
      <c r="H106" s="1107" t="s">
        <v>1075</v>
      </c>
    </row>
    <row r="107" spans="1:8" ht="34.5" customHeight="1">
      <c r="A107" s="842" t="s">
        <v>17</v>
      </c>
      <c r="B107" s="825" t="s">
        <v>373</v>
      </c>
      <c r="C107" s="751" t="s">
        <v>773</v>
      </c>
      <c r="D107" s="853">
        <v>41649</v>
      </c>
      <c r="E107" s="803">
        <v>35119</v>
      </c>
      <c r="F107" s="854">
        <v>25887</v>
      </c>
      <c r="G107" s="753">
        <v>45916</v>
      </c>
      <c r="H107" s="1091">
        <v>54538</v>
      </c>
    </row>
    <row r="108" spans="1:8" ht="33.75" customHeight="1">
      <c r="A108" s="842" t="s">
        <v>18</v>
      </c>
      <c r="B108" s="825" t="s">
        <v>374</v>
      </c>
      <c r="C108" s="838" t="s">
        <v>1576</v>
      </c>
      <c r="D108" s="249">
        <v>3747</v>
      </c>
      <c r="E108" s="144">
        <v>3987</v>
      </c>
      <c r="F108" s="828">
        <v>3822</v>
      </c>
      <c r="G108" s="753">
        <v>3847</v>
      </c>
      <c r="H108" s="1091">
        <v>3899</v>
      </c>
    </row>
    <row r="109" spans="1:8" ht="35.25" customHeight="1">
      <c r="A109" s="843" t="s">
        <v>19</v>
      </c>
      <c r="B109" s="756" t="s">
        <v>431</v>
      </c>
      <c r="C109" s="835" t="s">
        <v>1576</v>
      </c>
      <c r="D109" s="1031">
        <v>43</v>
      </c>
      <c r="E109" s="144">
        <v>80</v>
      </c>
      <c r="F109" s="828">
        <v>78</v>
      </c>
      <c r="G109" s="753">
        <v>90</v>
      </c>
      <c r="H109" s="1091">
        <v>50</v>
      </c>
    </row>
    <row r="110" spans="1:8" ht="62.25" customHeight="1">
      <c r="A110" s="842" t="s">
        <v>20</v>
      </c>
      <c r="B110" s="825" t="s">
        <v>375</v>
      </c>
      <c r="C110" s="838" t="s">
        <v>1576</v>
      </c>
      <c r="D110" s="1030">
        <v>288</v>
      </c>
      <c r="E110" s="803">
        <v>415</v>
      </c>
      <c r="F110" s="854">
        <v>360</v>
      </c>
      <c r="G110" s="802">
        <v>309</v>
      </c>
      <c r="H110" s="1091">
        <v>430</v>
      </c>
    </row>
    <row r="111" spans="1:8" ht="35.25" customHeight="1">
      <c r="A111" s="843" t="s">
        <v>883</v>
      </c>
      <c r="B111" s="756" t="s">
        <v>376</v>
      </c>
      <c r="C111" s="751" t="s">
        <v>773</v>
      </c>
      <c r="D111" s="437">
        <v>2998</v>
      </c>
      <c r="E111" s="800">
        <v>2963</v>
      </c>
      <c r="F111" s="828">
        <v>3080</v>
      </c>
      <c r="G111" s="802">
        <v>2859</v>
      </c>
      <c r="H111" s="1091" t="s">
        <v>548</v>
      </c>
    </row>
    <row r="112" spans="1:8" ht="37.5" customHeight="1" thickBot="1">
      <c r="A112" s="855" t="s">
        <v>268</v>
      </c>
      <c r="B112" s="826" t="s">
        <v>1577</v>
      </c>
      <c r="C112" s="763" t="s">
        <v>773</v>
      </c>
      <c r="D112" s="250">
        <v>9</v>
      </c>
      <c r="E112" s="145">
        <v>10</v>
      </c>
      <c r="F112" s="856">
        <v>9</v>
      </c>
      <c r="G112" s="764">
        <v>6</v>
      </c>
      <c r="H112" s="1102">
        <v>7</v>
      </c>
    </row>
    <row r="113" spans="1:3" ht="19.5" customHeight="1">
      <c r="A113" s="857"/>
      <c r="B113" s="858"/>
      <c r="C113" s="858"/>
    </row>
    <row r="114" spans="1:8" ht="19.5" customHeight="1" thickBot="1">
      <c r="A114" s="733"/>
      <c r="B114" s="1890" t="s">
        <v>181</v>
      </c>
      <c r="C114" s="1890"/>
      <c r="D114" s="1890"/>
      <c r="E114" s="1890"/>
      <c r="F114" s="1890"/>
      <c r="G114" s="1060"/>
      <c r="H114" s="1087"/>
    </row>
    <row r="115" spans="1:8" ht="37.5" customHeight="1">
      <c r="A115" s="859" t="s">
        <v>182</v>
      </c>
      <c r="B115" s="860" t="s">
        <v>377</v>
      </c>
      <c r="C115" s="751" t="s">
        <v>773</v>
      </c>
      <c r="D115" s="861">
        <v>40</v>
      </c>
      <c r="E115" s="798">
        <v>40</v>
      </c>
      <c r="F115" s="1062">
        <v>45</v>
      </c>
      <c r="G115" s="1062">
        <v>45</v>
      </c>
      <c r="H115" s="1622">
        <v>43</v>
      </c>
    </row>
    <row r="116" spans="1:8" ht="64.5" customHeight="1">
      <c r="A116" s="862" t="s">
        <v>183</v>
      </c>
      <c r="B116" s="863" t="s">
        <v>378</v>
      </c>
      <c r="C116" s="799" t="s">
        <v>238</v>
      </c>
      <c r="D116" s="437">
        <v>7.3</v>
      </c>
      <c r="E116" s="753">
        <v>19.04</v>
      </c>
      <c r="F116" s="437">
        <v>9</v>
      </c>
      <c r="G116" s="437">
        <v>11.5</v>
      </c>
      <c r="H116" s="1623">
        <v>20.9</v>
      </c>
    </row>
    <row r="117" spans="1:8" ht="37.5" customHeight="1">
      <c r="A117" s="754" t="s">
        <v>326</v>
      </c>
      <c r="B117" s="863" t="s">
        <v>1578</v>
      </c>
      <c r="C117" s="751" t="s">
        <v>773</v>
      </c>
      <c r="D117" s="800">
        <v>102</v>
      </c>
      <c r="E117" s="769">
        <v>92</v>
      </c>
      <c r="F117" s="437">
        <v>96</v>
      </c>
      <c r="G117" s="437">
        <v>97</v>
      </c>
      <c r="H117" s="1623">
        <v>96</v>
      </c>
    </row>
    <row r="118" spans="1:8" ht="33.75" customHeight="1">
      <c r="A118" s="754" t="s">
        <v>328</v>
      </c>
      <c r="B118" s="863" t="s">
        <v>379</v>
      </c>
      <c r="C118" s="751" t="s">
        <v>773</v>
      </c>
      <c r="D118" s="437">
        <v>53</v>
      </c>
      <c r="E118" s="753">
        <v>52</v>
      </c>
      <c r="F118" s="437">
        <v>50</v>
      </c>
      <c r="G118" s="437">
        <v>50</v>
      </c>
      <c r="H118" s="1623">
        <v>49</v>
      </c>
    </row>
    <row r="119" spans="1:8" ht="50.25" customHeight="1">
      <c r="A119" s="754" t="s">
        <v>329</v>
      </c>
      <c r="B119" s="863" t="s">
        <v>380</v>
      </c>
      <c r="C119" s="799" t="s">
        <v>1579</v>
      </c>
      <c r="D119" s="437">
        <v>13.3</v>
      </c>
      <c r="E119" s="753">
        <v>29.54</v>
      </c>
      <c r="F119" s="437">
        <v>11.5</v>
      </c>
      <c r="G119" s="437">
        <v>24.3</v>
      </c>
      <c r="H119" s="1623">
        <v>19.4</v>
      </c>
    </row>
    <row r="120" spans="1:8" ht="36.75" customHeight="1">
      <c r="A120" s="754" t="s">
        <v>853</v>
      </c>
      <c r="B120" s="863" t="s">
        <v>381</v>
      </c>
      <c r="C120" s="751" t="s">
        <v>773</v>
      </c>
      <c r="D120" s="437">
        <v>24325</v>
      </c>
      <c r="E120" s="753">
        <v>23148</v>
      </c>
      <c r="F120" s="437">
        <v>22798</v>
      </c>
      <c r="G120" s="437" t="s">
        <v>432</v>
      </c>
      <c r="H120" s="1623" t="s">
        <v>1517</v>
      </c>
    </row>
    <row r="121" spans="1:8" ht="36" customHeight="1">
      <c r="A121" s="754" t="s">
        <v>781</v>
      </c>
      <c r="B121" s="863" t="s">
        <v>382</v>
      </c>
      <c r="C121" s="799" t="s">
        <v>1579</v>
      </c>
      <c r="D121" s="437">
        <v>0</v>
      </c>
      <c r="E121" s="753">
        <v>0</v>
      </c>
      <c r="F121" s="437">
        <v>0</v>
      </c>
      <c r="G121" s="437">
        <v>0</v>
      </c>
      <c r="H121" s="1623">
        <v>0</v>
      </c>
    </row>
    <row r="122" spans="1:8" ht="36" customHeight="1">
      <c r="A122" s="754" t="s">
        <v>782</v>
      </c>
      <c r="B122" s="863" t="s">
        <v>383</v>
      </c>
      <c r="C122" s="799" t="s">
        <v>1579</v>
      </c>
      <c r="D122" s="437">
        <v>14</v>
      </c>
      <c r="E122" s="753">
        <v>3</v>
      </c>
      <c r="F122" s="437">
        <v>6</v>
      </c>
      <c r="G122" s="437">
        <v>4</v>
      </c>
      <c r="H122" s="1623">
        <v>10</v>
      </c>
    </row>
    <row r="123" spans="1:10" ht="36" customHeight="1">
      <c r="A123" s="754" t="s">
        <v>783</v>
      </c>
      <c r="B123" s="863" t="s">
        <v>384</v>
      </c>
      <c r="C123" s="799" t="s">
        <v>1579</v>
      </c>
      <c r="D123" s="437">
        <v>2791</v>
      </c>
      <c r="E123" s="753">
        <v>2755</v>
      </c>
      <c r="F123" s="437">
        <v>2410</v>
      </c>
      <c r="G123" s="437">
        <v>2340</v>
      </c>
      <c r="H123" s="1623">
        <v>2238</v>
      </c>
      <c r="J123" s="751"/>
    </row>
    <row r="124" spans="1:8" ht="33" customHeight="1">
      <c r="A124" s="754" t="s">
        <v>784</v>
      </c>
      <c r="B124" s="863" t="s">
        <v>954</v>
      </c>
      <c r="C124" s="799" t="s">
        <v>1579</v>
      </c>
      <c r="D124" s="753">
        <v>13</v>
      </c>
      <c r="E124" s="753">
        <v>11</v>
      </c>
      <c r="F124" s="437">
        <v>8.9</v>
      </c>
      <c r="G124" s="437">
        <v>6.5</v>
      </c>
      <c r="H124" s="1623">
        <v>6</v>
      </c>
    </row>
    <row r="125" spans="1:8" ht="50.25" customHeight="1">
      <c r="A125" s="744" t="s">
        <v>785</v>
      </c>
      <c r="B125" s="864" t="s">
        <v>891</v>
      </c>
      <c r="C125" s="799" t="s">
        <v>1579</v>
      </c>
      <c r="D125" s="802">
        <v>77</v>
      </c>
      <c r="E125" s="802">
        <v>90.3</v>
      </c>
      <c r="F125" s="747">
        <v>100</v>
      </c>
      <c r="G125" s="437">
        <v>100</v>
      </c>
      <c r="H125" s="1623">
        <v>100</v>
      </c>
    </row>
    <row r="126" spans="1:8" ht="41.25" customHeight="1">
      <c r="A126" s="744" t="s">
        <v>655</v>
      </c>
      <c r="B126" s="864" t="s">
        <v>385</v>
      </c>
      <c r="C126" s="799" t="s">
        <v>1579</v>
      </c>
      <c r="D126" s="784">
        <v>15.6</v>
      </c>
      <c r="E126" s="802">
        <v>30.8</v>
      </c>
      <c r="F126" s="437">
        <v>13.6</v>
      </c>
      <c r="G126" s="437">
        <v>30.8</v>
      </c>
      <c r="H126" s="1623">
        <v>65.6</v>
      </c>
    </row>
    <row r="127" spans="1:8" ht="64.5" customHeight="1">
      <c r="A127" s="744" t="s">
        <v>656</v>
      </c>
      <c r="B127" s="864" t="s">
        <v>798</v>
      </c>
      <c r="C127" s="799" t="s">
        <v>1579</v>
      </c>
      <c r="D127" s="747">
        <v>22</v>
      </c>
      <c r="E127" s="753">
        <v>23.9</v>
      </c>
      <c r="F127" s="437">
        <v>24.3</v>
      </c>
      <c r="G127" s="437">
        <v>23.2</v>
      </c>
      <c r="H127" s="1623">
        <v>73.5</v>
      </c>
    </row>
    <row r="128" spans="1:8" ht="39" customHeight="1">
      <c r="A128" s="754" t="s">
        <v>990</v>
      </c>
      <c r="B128" s="863" t="s">
        <v>937</v>
      </c>
      <c r="C128" s="799" t="s">
        <v>1581</v>
      </c>
      <c r="D128" s="437">
        <v>1287.6</v>
      </c>
      <c r="E128" s="753">
        <v>1117.8</v>
      </c>
      <c r="F128" s="753">
        <v>1217.6</v>
      </c>
      <c r="G128" s="753">
        <v>926.7</v>
      </c>
      <c r="H128" s="1091">
        <v>590.3</v>
      </c>
    </row>
    <row r="129" spans="1:8" ht="36.75" customHeight="1">
      <c r="A129" s="754" t="s">
        <v>991</v>
      </c>
      <c r="B129" s="863" t="s">
        <v>799</v>
      </c>
      <c r="C129" s="799" t="s">
        <v>1581</v>
      </c>
      <c r="D129" s="437">
        <v>406</v>
      </c>
      <c r="E129" s="753">
        <v>362</v>
      </c>
      <c r="F129" s="753">
        <v>448</v>
      </c>
      <c r="G129" s="753">
        <v>438</v>
      </c>
      <c r="H129" s="1091">
        <v>438</v>
      </c>
    </row>
    <row r="130" spans="1:8" ht="51.75" customHeight="1">
      <c r="A130" s="754" t="s">
        <v>992</v>
      </c>
      <c r="B130" s="863" t="s">
        <v>800</v>
      </c>
      <c r="C130" s="799" t="s">
        <v>1581</v>
      </c>
      <c r="D130" s="437">
        <v>8841</v>
      </c>
      <c r="E130" s="753">
        <v>6460</v>
      </c>
      <c r="F130" s="753">
        <v>4082</v>
      </c>
      <c r="G130" s="753">
        <v>6850</v>
      </c>
      <c r="H130" s="1091">
        <v>3769</v>
      </c>
    </row>
    <row r="131" spans="1:8" ht="46.5" customHeight="1">
      <c r="A131" s="754" t="s">
        <v>1027</v>
      </c>
      <c r="B131" s="863" t="s">
        <v>801</v>
      </c>
      <c r="C131" s="799" t="s">
        <v>1581</v>
      </c>
      <c r="D131" s="437">
        <v>69</v>
      </c>
      <c r="E131" s="753">
        <v>66</v>
      </c>
      <c r="F131" s="753">
        <v>47</v>
      </c>
      <c r="G131" s="753">
        <v>49</v>
      </c>
      <c r="H131" s="1091">
        <v>63</v>
      </c>
    </row>
    <row r="132" spans="1:8" ht="36.75" customHeight="1">
      <c r="A132" s="754" t="s">
        <v>851</v>
      </c>
      <c r="B132" s="863" t="s">
        <v>1580</v>
      </c>
      <c r="C132" s="799" t="s">
        <v>1581</v>
      </c>
      <c r="D132" s="437">
        <v>22</v>
      </c>
      <c r="E132" s="753">
        <v>19</v>
      </c>
      <c r="F132" s="753">
        <v>14</v>
      </c>
      <c r="G132" s="760">
        <v>14</v>
      </c>
      <c r="H132" s="1091">
        <v>12</v>
      </c>
    </row>
    <row r="133" spans="1:8" ht="39.75" customHeight="1">
      <c r="A133" s="744" t="s">
        <v>852</v>
      </c>
      <c r="B133" s="866" t="s">
        <v>42</v>
      </c>
      <c r="C133" s="783" t="s">
        <v>270</v>
      </c>
      <c r="D133" s="784">
        <v>30</v>
      </c>
      <c r="E133" s="662">
        <v>36</v>
      </c>
      <c r="F133" s="1081">
        <v>39</v>
      </c>
      <c r="G133" s="1082">
        <v>45</v>
      </c>
      <c r="H133" s="1620">
        <v>50</v>
      </c>
    </row>
    <row r="134" spans="1:8" ht="63" customHeight="1">
      <c r="A134" s="754" t="s">
        <v>269</v>
      </c>
      <c r="B134" s="867" t="s">
        <v>802</v>
      </c>
      <c r="C134" s="799" t="s">
        <v>270</v>
      </c>
      <c r="D134" s="390">
        <v>7</v>
      </c>
      <c r="E134" s="663">
        <v>8</v>
      </c>
      <c r="F134" s="1082" t="s">
        <v>751</v>
      </c>
      <c r="G134" s="1082" t="s">
        <v>80</v>
      </c>
      <c r="H134" s="1108">
        <v>24</v>
      </c>
    </row>
    <row r="135" spans="1:8" ht="48.75" customHeight="1">
      <c r="A135" s="754" t="s">
        <v>271</v>
      </c>
      <c r="B135" s="867" t="s">
        <v>1582</v>
      </c>
      <c r="C135" s="799" t="s">
        <v>270</v>
      </c>
      <c r="D135" s="390">
        <v>37</v>
      </c>
      <c r="E135" s="663">
        <v>37</v>
      </c>
      <c r="F135" s="1082" t="s">
        <v>868</v>
      </c>
      <c r="G135" s="1082" t="s">
        <v>868</v>
      </c>
      <c r="H135" s="1108" t="s">
        <v>1424</v>
      </c>
    </row>
    <row r="136" spans="1:8" ht="38.25" customHeight="1" thickBot="1">
      <c r="A136" s="761" t="s">
        <v>1047</v>
      </c>
      <c r="B136" s="868" t="s">
        <v>803</v>
      </c>
      <c r="C136" s="865" t="s">
        <v>270</v>
      </c>
      <c r="D136" s="392">
        <v>6</v>
      </c>
      <c r="E136" s="204">
        <v>6</v>
      </c>
      <c r="F136" s="1083">
        <v>6</v>
      </c>
      <c r="G136" s="1083">
        <v>6</v>
      </c>
      <c r="H136" s="1109">
        <v>6</v>
      </c>
    </row>
    <row r="137" spans="1:8" ht="57.75" customHeight="1">
      <c r="A137" s="1901" t="s">
        <v>1583</v>
      </c>
      <c r="B137" s="1901"/>
      <c r="C137" s="1901"/>
      <c r="D137" s="1901"/>
      <c r="E137" s="1901"/>
      <c r="F137" s="1901"/>
      <c r="G137" s="1901"/>
      <c r="H137" s="1901"/>
    </row>
    <row r="138" spans="1:8" ht="17.25" customHeight="1">
      <c r="A138" s="1915" t="s">
        <v>1591</v>
      </c>
      <c r="B138" s="1916"/>
      <c r="C138" s="1916"/>
      <c r="D138" s="1916"/>
      <c r="E138" s="1916"/>
      <c r="F138" s="1916"/>
      <c r="G138" s="1762"/>
      <c r="H138" s="1763"/>
    </row>
    <row r="139" spans="1:8" ht="17.25" customHeight="1">
      <c r="A139" s="1914" t="s">
        <v>1592</v>
      </c>
      <c r="B139" s="1914"/>
      <c r="C139" s="1914"/>
      <c r="D139" s="1914"/>
      <c r="E139" s="1914"/>
      <c r="F139" s="1914"/>
      <c r="G139" s="1764"/>
      <c r="H139" s="1765"/>
    </row>
    <row r="140" spans="1:8" ht="21" customHeight="1">
      <c r="A140" s="1914" t="s">
        <v>1593</v>
      </c>
      <c r="B140" s="1914"/>
      <c r="C140" s="1914"/>
      <c r="D140" s="1914"/>
      <c r="E140" s="1914"/>
      <c r="F140" s="1914"/>
      <c r="G140" s="1764"/>
      <c r="H140" s="1765"/>
    </row>
    <row r="141" spans="1:8" ht="18" customHeight="1">
      <c r="A141" s="1914" t="s">
        <v>1594</v>
      </c>
      <c r="B141" s="1914"/>
      <c r="C141" s="1914"/>
      <c r="D141" s="1914"/>
      <c r="E141" s="1914"/>
      <c r="F141" s="1914"/>
      <c r="G141" s="1914"/>
      <c r="H141" s="1914"/>
    </row>
    <row r="142" spans="1:8" ht="21.75" customHeight="1">
      <c r="A142" s="1924" t="s">
        <v>1595</v>
      </c>
      <c r="B142" s="1924"/>
      <c r="C142" s="1924"/>
      <c r="D142" s="1924"/>
      <c r="E142" s="1924"/>
      <c r="F142" s="1924"/>
      <c r="G142" s="1766"/>
      <c r="H142" s="1767"/>
    </row>
    <row r="143" spans="1:8" ht="31.5" customHeight="1">
      <c r="A143" s="1919" t="s">
        <v>1530</v>
      </c>
      <c r="B143" s="1919"/>
      <c r="C143" s="1919"/>
      <c r="D143" s="1919"/>
      <c r="E143" s="1919"/>
      <c r="F143" s="1919"/>
      <c r="G143" s="1919"/>
      <c r="H143" s="1919"/>
    </row>
    <row r="144" spans="1:8" ht="39" customHeight="1">
      <c r="A144" s="1918" t="s">
        <v>1584</v>
      </c>
      <c r="B144" s="1918"/>
      <c r="C144" s="1918"/>
      <c r="D144" s="1918"/>
      <c r="E144" s="1918"/>
      <c r="F144" s="1918"/>
      <c r="G144" s="1918"/>
      <c r="H144" s="1918"/>
    </row>
    <row r="145" spans="1:8" ht="16.5" customHeight="1">
      <c r="A145" s="1917" t="s">
        <v>1531</v>
      </c>
      <c r="B145" s="1917"/>
      <c r="C145" s="1917"/>
      <c r="D145" s="1917"/>
      <c r="E145" s="1917"/>
      <c r="F145" s="1917"/>
      <c r="G145" s="1917"/>
      <c r="H145" s="1917"/>
    </row>
  </sheetData>
  <sheetProtection/>
  <mergeCells count="35">
    <mergeCell ref="A145:H145"/>
    <mergeCell ref="A144:H144"/>
    <mergeCell ref="A143:H143"/>
    <mergeCell ref="A141:H141"/>
    <mergeCell ref="A140:F140"/>
    <mergeCell ref="A50:A56"/>
    <mergeCell ref="B84:F84"/>
    <mergeCell ref="A63:A66"/>
    <mergeCell ref="A142:F142"/>
    <mergeCell ref="A4:B4"/>
    <mergeCell ref="C101:C103"/>
    <mergeCell ref="C63:C66"/>
    <mergeCell ref="C50:C56"/>
    <mergeCell ref="A139:F139"/>
    <mergeCell ref="A138:F138"/>
    <mergeCell ref="A3:B3"/>
    <mergeCell ref="A9:H9"/>
    <mergeCell ref="H101:H103"/>
    <mergeCell ref="A137:H137"/>
    <mergeCell ref="G101:G103"/>
    <mergeCell ref="A101:A103"/>
    <mergeCell ref="A5:B5"/>
    <mergeCell ref="A6:B6"/>
    <mergeCell ref="A11:C11"/>
    <mergeCell ref="B114:F114"/>
    <mergeCell ref="A1:F1"/>
    <mergeCell ref="B13:F13"/>
    <mergeCell ref="B70:F70"/>
    <mergeCell ref="A7:B7"/>
    <mergeCell ref="B27:F27"/>
    <mergeCell ref="A69:H69"/>
    <mergeCell ref="A57:A59"/>
    <mergeCell ref="A8:G8"/>
    <mergeCell ref="C57:C59"/>
    <mergeCell ref="A2:B2"/>
  </mergeCells>
  <printOptions horizontalCentered="1"/>
  <pageMargins left="0.7874015748031497" right="0.3937007874015748" top="0.5905511811023623" bottom="0.5905511811023623" header="0" footer="0"/>
  <pageSetup horizontalDpi="600" verticalDpi="600" orientation="portrait" paperSize="9" scale="90" r:id="rId1"/>
  <headerFooter alignWithMargins="0">
    <oddFooter>&amp;C&amp;P</oddFooter>
  </headerFooter>
  <rowBreaks count="1" manualBreakCount="1">
    <brk id="26" max="255" man="1"/>
  </rowBreaks>
</worksheet>
</file>

<file path=xl/worksheets/sheet6.xml><?xml version="1.0" encoding="utf-8"?>
<worksheet xmlns="http://schemas.openxmlformats.org/spreadsheetml/2006/main" xmlns:r="http://schemas.openxmlformats.org/officeDocument/2006/relationships">
  <dimension ref="A1:H46"/>
  <sheetViews>
    <sheetView zoomScaleSheetLayoutView="100" zoomScalePageLayoutView="0" workbookViewId="0" topLeftCell="A1">
      <selection activeCell="A1" sqref="A1:F1"/>
    </sheetView>
  </sheetViews>
  <sheetFormatPr defaultColWidth="9.140625" defaultRowHeight="12.75"/>
  <cols>
    <col min="1" max="1" width="4.8515625" style="869" customWidth="1"/>
    <col min="2" max="2" width="38.140625" style="732" customWidth="1"/>
    <col min="3" max="3" width="16.140625" style="732" customWidth="1"/>
    <col min="4" max="4" width="8.421875" style="732" customWidth="1"/>
    <col min="5" max="7" width="7.140625" style="733" customWidth="1"/>
    <col min="8" max="8" width="7.140625" style="1710" customWidth="1"/>
    <col min="9" max="9" width="9.140625" style="731" customWidth="1"/>
    <col min="10" max="10" width="12.00390625" style="732" customWidth="1"/>
    <col min="11" max="16384" width="9.140625" style="732" customWidth="1"/>
  </cols>
  <sheetData>
    <row r="1" spans="1:8" ht="19.5" customHeight="1">
      <c r="A1" s="1888" t="s">
        <v>664</v>
      </c>
      <c r="B1" s="1888"/>
      <c r="C1" s="1888"/>
      <c r="D1" s="1888"/>
      <c r="E1" s="1888"/>
      <c r="F1" s="1888"/>
      <c r="G1" s="730"/>
      <c r="H1" s="1709"/>
    </row>
    <row r="2" spans="1:8" ht="19.5" customHeight="1">
      <c r="A2" s="1888" t="s">
        <v>401</v>
      </c>
      <c r="B2" s="1888"/>
      <c r="C2" s="730"/>
      <c r="D2" s="730"/>
      <c r="E2" s="730"/>
      <c r="F2" s="730"/>
      <c r="G2" s="730"/>
      <c r="H2" s="1709"/>
    </row>
    <row r="3" spans="1:8" ht="16.5" customHeight="1">
      <c r="A3" s="1888" t="s">
        <v>402</v>
      </c>
      <c r="B3" s="1888"/>
      <c r="C3" s="730"/>
      <c r="D3" s="730"/>
      <c r="E3" s="730"/>
      <c r="F3" s="730"/>
      <c r="G3" s="730"/>
      <c r="H3" s="1709"/>
    </row>
    <row r="4" spans="1:8" ht="15.75" customHeight="1">
      <c r="A4" s="1888" t="s">
        <v>403</v>
      </c>
      <c r="B4" s="1888"/>
      <c r="C4" s="730"/>
      <c r="D4" s="730"/>
      <c r="E4" s="730"/>
      <c r="F4" s="730"/>
      <c r="G4" s="730"/>
      <c r="H4" s="1709"/>
    </row>
    <row r="5" spans="1:8" ht="16.5" customHeight="1">
      <c r="A5" s="1888" t="s">
        <v>404</v>
      </c>
      <c r="B5" s="1888"/>
      <c r="C5" s="730"/>
      <c r="D5" s="730"/>
      <c r="E5" s="730"/>
      <c r="F5" s="730"/>
      <c r="G5" s="730"/>
      <c r="H5" s="1709"/>
    </row>
    <row r="6" spans="1:8" ht="16.5" customHeight="1">
      <c r="A6" s="1888" t="s">
        <v>405</v>
      </c>
      <c r="B6" s="1888"/>
      <c r="C6" s="730"/>
      <c r="D6" s="730"/>
      <c r="E6" s="730"/>
      <c r="F6" s="730"/>
      <c r="G6" s="730"/>
      <c r="H6" s="1709"/>
    </row>
    <row r="7" spans="1:8" ht="16.5" customHeight="1">
      <c r="A7" s="1888" t="s">
        <v>406</v>
      </c>
      <c r="B7" s="1888"/>
      <c r="C7" s="730"/>
      <c r="D7" s="730"/>
      <c r="E7" s="730"/>
      <c r="F7" s="730"/>
      <c r="G7" s="730"/>
      <c r="H7" s="1709"/>
    </row>
    <row r="8" spans="1:8" ht="16.5" customHeight="1">
      <c r="A8" s="1888" t="s">
        <v>757</v>
      </c>
      <c r="B8" s="1888"/>
      <c r="C8" s="1888"/>
      <c r="D8" s="1888"/>
      <c r="E8" s="1888"/>
      <c r="F8" s="730"/>
      <c r="G8" s="730"/>
      <c r="H8" s="1709"/>
    </row>
    <row r="9" spans="1:8" ht="19.5" customHeight="1">
      <c r="A9" s="730"/>
      <c r="B9" s="730"/>
      <c r="C9" s="730"/>
      <c r="D9" s="730"/>
      <c r="E9" s="730"/>
      <c r="F9" s="730"/>
      <c r="G9" s="730"/>
      <c r="H9" s="1709"/>
    </row>
    <row r="10" spans="1:3" ht="19.5" customHeight="1">
      <c r="A10" s="1908" t="s">
        <v>721</v>
      </c>
      <c r="B10" s="1908"/>
      <c r="C10" s="1908"/>
    </row>
    <row r="11" spans="1:3" ht="12" customHeight="1">
      <c r="A11" s="734"/>
      <c r="B11" s="735"/>
      <c r="C11" s="736"/>
    </row>
    <row r="12" spans="1:8" ht="33" customHeight="1">
      <c r="A12" s="737"/>
      <c r="B12" s="1889" t="s">
        <v>659</v>
      </c>
      <c r="C12" s="1889"/>
      <c r="D12" s="1889"/>
      <c r="E12" s="1889"/>
      <c r="F12" s="1889"/>
      <c r="G12" s="730"/>
      <c r="H12" s="1709"/>
    </row>
    <row r="13" spans="1:3" ht="11.25" customHeight="1" thickBot="1">
      <c r="A13" s="737"/>
      <c r="B13" s="738"/>
      <c r="C13" s="739"/>
    </row>
    <row r="14" spans="1:8" ht="19.5" customHeight="1">
      <c r="A14" s="1933" t="s">
        <v>660</v>
      </c>
      <c r="B14" s="1935" t="s">
        <v>722</v>
      </c>
      <c r="C14" s="1937" t="s">
        <v>723</v>
      </c>
      <c r="D14" s="1939" t="s">
        <v>1514</v>
      </c>
      <c r="E14" s="1940"/>
      <c r="F14" s="1940"/>
      <c r="G14" s="1940"/>
      <c r="H14" s="1941"/>
    </row>
    <row r="15" spans="1:8" ht="54.75" customHeight="1" thickBot="1">
      <c r="A15" s="1934"/>
      <c r="B15" s="1936"/>
      <c r="C15" s="1938"/>
      <c r="D15" s="1777" t="s">
        <v>1515</v>
      </c>
      <c r="E15" s="1419" t="s">
        <v>949</v>
      </c>
      <c r="F15" s="1419" t="s">
        <v>950</v>
      </c>
      <c r="G15" s="1419" t="s">
        <v>951</v>
      </c>
      <c r="H15" s="1711" t="s">
        <v>952</v>
      </c>
    </row>
    <row r="16" spans="1:8" ht="31.5" customHeight="1">
      <c r="A16" s="1712" t="s">
        <v>661</v>
      </c>
      <c r="B16" s="823" t="s">
        <v>519</v>
      </c>
      <c r="C16" s="1778" t="s">
        <v>773</v>
      </c>
      <c r="D16" s="1782" t="s">
        <v>1534</v>
      </c>
      <c r="E16" s="1791" t="s">
        <v>1535</v>
      </c>
      <c r="F16" s="374" t="s">
        <v>1536</v>
      </c>
      <c r="G16" s="374" t="s">
        <v>1537</v>
      </c>
      <c r="H16" s="373" t="s">
        <v>1538</v>
      </c>
    </row>
    <row r="17" spans="1:8" ht="30.75" customHeight="1">
      <c r="A17" s="1713" t="s">
        <v>662</v>
      </c>
      <c r="B17" s="756" t="s">
        <v>520</v>
      </c>
      <c r="C17" s="1779" t="s">
        <v>773</v>
      </c>
      <c r="D17" s="1795" t="s">
        <v>1539</v>
      </c>
      <c r="E17" s="1796" t="s">
        <v>1540</v>
      </c>
      <c r="F17" s="1797" t="s">
        <v>1541</v>
      </c>
      <c r="G17" s="1797" t="s">
        <v>1542</v>
      </c>
      <c r="H17" s="1798" t="s">
        <v>1543</v>
      </c>
    </row>
    <row r="18" spans="1:8" ht="36.75" customHeight="1" thickBot="1">
      <c r="A18" s="1780" t="s">
        <v>663</v>
      </c>
      <c r="B18" s="762" t="s">
        <v>1505</v>
      </c>
      <c r="C18" s="1781" t="s">
        <v>773</v>
      </c>
      <c r="D18" s="1794">
        <v>6280</v>
      </c>
      <c r="E18" s="1793">
        <v>26544</v>
      </c>
      <c r="F18" s="234">
        <v>12142</v>
      </c>
      <c r="G18" s="234">
        <v>3840</v>
      </c>
      <c r="H18" s="1344">
        <v>86987</v>
      </c>
    </row>
    <row r="19" spans="1:8" ht="21" customHeight="1">
      <c r="A19" s="1928" t="s">
        <v>1533</v>
      </c>
      <c r="B19" s="1928"/>
      <c r="C19" s="767"/>
      <c r="D19" s="768"/>
      <c r="E19" s="766"/>
      <c r="F19" s="766"/>
      <c r="G19" s="766"/>
      <c r="H19" s="773"/>
    </row>
    <row r="20" spans="1:8" ht="16.5" customHeight="1" thickBot="1">
      <c r="A20" s="733"/>
      <c r="B20" s="1890" t="s">
        <v>553</v>
      </c>
      <c r="C20" s="1890"/>
      <c r="D20" s="1890"/>
      <c r="E20" s="1921"/>
      <c r="F20" s="1921"/>
      <c r="G20" s="1060"/>
      <c r="H20" s="1715"/>
    </row>
    <row r="21" spans="1:8" ht="32.25" customHeight="1">
      <c r="A21" s="777" t="s">
        <v>1025</v>
      </c>
      <c r="B21" s="778" t="s">
        <v>1513</v>
      </c>
      <c r="C21" s="1748" t="s">
        <v>773</v>
      </c>
      <c r="D21" s="1773">
        <v>502</v>
      </c>
      <c r="E21" s="1768">
        <v>1043</v>
      </c>
      <c r="F21" s="832">
        <v>937</v>
      </c>
      <c r="G21" s="832">
        <v>351</v>
      </c>
      <c r="H21" s="1769">
        <v>60864</v>
      </c>
    </row>
    <row r="22" spans="1:8" ht="46.5" customHeight="1">
      <c r="A22" s="770" t="s">
        <v>983</v>
      </c>
      <c r="B22" s="771" t="s">
        <v>1560</v>
      </c>
      <c r="C22" s="1749" t="s">
        <v>773</v>
      </c>
      <c r="D22" s="1774">
        <v>69.1</v>
      </c>
      <c r="E22" s="1770">
        <v>77.3</v>
      </c>
      <c r="F22" s="144">
        <v>63.2</v>
      </c>
      <c r="G22" s="144">
        <v>52.7</v>
      </c>
      <c r="H22" s="1771">
        <v>16.8</v>
      </c>
    </row>
    <row r="23" spans="1:8" ht="51.75" customHeight="1">
      <c r="A23" s="936" t="s">
        <v>776</v>
      </c>
      <c r="B23" s="804" t="s">
        <v>1070</v>
      </c>
      <c r="C23" s="1749" t="s">
        <v>773</v>
      </c>
      <c r="D23" s="1775" t="s">
        <v>1544</v>
      </c>
      <c r="E23" s="1772" t="s">
        <v>1545</v>
      </c>
      <c r="F23" s="800" t="s">
        <v>1546</v>
      </c>
      <c r="G23" s="800" t="s">
        <v>1547</v>
      </c>
      <c r="H23" s="1614" t="s">
        <v>1548</v>
      </c>
    </row>
    <row r="24" spans="1:8" ht="48.75" customHeight="1">
      <c r="A24" s="781" t="s">
        <v>778</v>
      </c>
      <c r="B24" s="771" t="s">
        <v>527</v>
      </c>
      <c r="C24" s="1719" t="s">
        <v>560</v>
      </c>
      <c r="D24" s="1774" t="s">
        <v>1549</v>
      </c>
      <c r="E24" s="1792" t="s">
        <v>1550</v>
      </c>
      <c r="F24" s="1396" t="s">
        <v>1551</v>
      </c>
      <c r="G24" s="1396" t="s">
        <v>1552</v>
      </c>
      <c r="H24" s="1790" t="s">
        <v>1548</v>
      </c>
    </row>
    <row r="25" spans="1:8" ht="45" customHeight="1">
      <c r="A25" s="770" t="s">
        <v>239</v>
      </c>
      <c r="B25" s="771" t="s">
        <v>528</v>
      </c>
      <c r="C25" s="1720" t="s">
        <v>560</v>
      </c>
      <c r="D25" s="1783" t="s">
        <v>1553</v>
      </c>
      <c r="E25" s="1792" t="s">
        <v>1554</v>
      </c>
      <c r="F25" s="1396" t="s">
        <v>1555</v>
      </c>
      <c r="G25" s="1396" t="s">
        <v>1556</v>
      </c>
      <c r="H25" s="1790" t="s">
        <v>1557</v>
      </c>
    </row>
    <row r="26" spans="1:8" ht="48.75" customHeight="1" thickBot="1">
      <c r="A26" s="770" t="s">
        <v>386</v>
      </c>
      <c r="B26" s="771" t="s">
        <v>529</v>
      </c>
      <c r="C26" s="1750" t="s">
        <v>1069</v>
      </c>
      <c r="D26" s="1776">
        <v>166.5</v>
      </c>
      <c r="E26" s="1799">
        <v>129.9</v>
      </c>
      <c r="F26" s="1800">
        <v>89.3</v>
      </c>
      <c r="G26" s="1800">
        <v>148.8</v>
      </c>
      <c r="H26" s="1801">
        <v>122.5</v>
      </c>
    </row>
    <row r="27" spans="1:8" ht="19.5" customHeight="1">
      <c r="A27" s="1928" t="s">
        <v>1533</v>
      </c>
      <c r="B27" s="1928"/>
      <c r="C27" s="767"/>
      <c r="D27" s="768"/>
      <c r="E27" s="766"/>
      <c r="F27" s="766"/>
      <c r="G27" s="766"/>
      <c r="H27" s="773"/>
    </row>
    <row r="28" spans="1:8" ht="19.5" customHeight="1" thickBot="1">
      <c r="A28" s="733"/>
      <c r="B28" s="1890" t="s">
        <v>754</v>
      </c>
      <c r="C28" s="1890"/>
      <c r="D28" s="1890"/>
      <c r="E28" s="1921"/>
      <c r="F28" s="1921"/>
      <c r="G28" s="1060"/>
      <c r="H28" s="1715"/>
    </row>
    <row r="29" spans="1:8" ht="34.5" customHeight="1">
      <c r="A29" s="822" t="s">
        <v>97</v>
      </c>
      <c r="B29" s="823" t="s">
        <v>400</v>
      </c>
      <c r="C29" s="1716" t="s">
        <v>773</v>
      </c>
      <c r="D29" s="1784">
        <v>50.8</v>
      </c>
      <c r="E29" s="1725">
        <v>135.8</v>
      </c>
      <c r="F29" s="1726">
        <v>68.5</v>
      </c>
      <c r="G29" s="1727">
        <v>25.9</v>
      </c>
      <c r="H29" s="1728">
        <v>699.4</v>
      </c>
    </row>
    <row r="30" spans="1:8" ht="34.5" customHeight="1">
      <c r="A30" s="842" t="s">
        <v>17</v>
      </c>
      <c r="B30" s="825" t="s">
        <v>373</v>
      </c>
      <c r="C30" s="1717" t="s">
        <v>773</v>
      </c>
      <c r="D30" s="1785">
        <v>54538</v>
      </c>
      <c r="E30" s="1729" t="s">
        <v>1525</v>
      </c>
      <c r="F30" s="1730" t="s">
        <v>1526</v>
      </c>
      <c r="G30" s="1120" t="s">
        <v>1527</v>
      </c>
      <c r="H30" s="1731" t="s">
        <v>1528</v>
      </c>
    </row>
    <row r="31" spans="1:8" ht="37.5" customHeight="1" thickBot="1">
      <c r="A31" s="855" t="s">
        <v>268</v>
      </c>
      <c r="B31" s="826" t="s">
        <v>1577</v>
      </c>
      <c r="C31" s="1718" t="s">
        <v>773</v>
      </c>
      <c r="D31" s="1786">
        <v>7</v>
      </c>
      <c r="E31" s="1732">
        <v>5</v>
      </c>
      <c r="F31" s="1733">
        <v>9</v>
      </c>
      <c r="G31" s="1734">
        <v>5</v>
      </c>
      <c r="H31" s="1735">
        <v>9</v>
      </c>
    </row>
    <row r="32" spans="1:3" ht="19.5" customHeight="1">
      <c r="A32" s="1928" t="s">
        <v>1532</v>
      </c>
      <c r="B32" s="1928"/>
      <c r="C32" s="858"/>
    </row>
    <row r="33" spans="1:8" ht="19.5" customHeight="1" thickBot="1">
      <c r="A33" s="733"/>
      <c r="B33" s="1890" t="s">
        <v>181</v>
      </c>
      <c r="C33" s="1890"/>
      <c r="D33" s="1890"/>
      <c r="E33" s="1921"/>
      <c r="F33" s="1921"/>
      <c r="G33" s="1060"/>
      <c r="H33" s="1715"/>
    </row>
    <row r="34" spans="1:8" ht="37.5" customHeight="1">
      <c r="A34" s="859" t="s">
        <v>182</v>
      </c>
      <c r="B34" s="860" t="s">
        <v>377</v>
      </c>
      <c r="C34" s="1717" t="s">
        <v>773</v>
      </c>
      <c r="D34" s="1787">
        <v>43</v>
      </c>
      <c r="E34" s="1736">
        <v>148</v>
      </c>
      <c r="F34" s="1737">
        <v>86</v>
      </c>
      <c r="G34" s="1737">
        <v>30</v>
      </c>
      <c r="H34" s="1728">
        <v>647</v>
      </c>
    </row>
    <row r="35" spans="1:8" ht="37.5" customHeight="1">
      <c r="A35" s="754" t="s">
        <v>326</v>
      </c>
      <c r="B35" s="863" t="s">
        <v>327</v>
      </c>
      <c r="C35" s="1717" t="s">
        <v>773</v>
      </c>
      <c r="D35" s="1788">
        <v>96</v>
      </c>
      <c r="E35" s="1738">
        <v>92</v>
      </c>
      <c r="F35" s="1739">
        <v>94</v>
      </c>
      <c r="G35" s="1739">
        <v>95</v>
      </c>
      <c r="H35" s="1740">
        <v>97</v>
      </c>
    </row>
    <row r="36" spans="1:8" ht="33.75" customHeight="1">
      <c r="A36" s="754" t="s">
        <v>328</v>
      </c>
      <c r="B36" s="863" t="s">
        <v>379</v>
      </c>
      <c r="C36" s="1717" t="s">
        <v>773</v>
      </c>
      <c r="D36" s="1788">
        <v>49</v>
      </c>
      <c r="E36" s="1741">
        <v>152</v>
      </c>
      <c r="F36" s="1739">
        <v>87</v>
      </c>
      <c r="G36" s="1739">
        <v>41</v>
      </c>
      <c r="H36" s="1742" t="s">
        <v>1516</v>
      </c>
    </row>
    <row r="37" spans="1:8" ht="36.75" customHeight="1">
      <c r="A37" s="754" t="s">
        <v>853</v>
      </c>
      <c r="B37" s="863" t="s">
        <v>381</v>
      </c>
      <c r="C37" s="1717" t="s">
        <v>773</v>
      </c>
      <c r="D37" s="1789" t="s">
        <v>1517</v>
      </c>
      <c r="E37" s="1743" t="s">
        <v>1518</v>
      </c>
      <c r="F37" s="1744" t="s">
        <v>1519</v>
      </c>
      <c r="G37" s="1744" t="s">
        <v>1520</v>
      </c>
      <c r="H37" s="1745" t="s">
        <v>1521</v>
      </c>
    </row>
    <row r="38" spans="1:8" ht="36.75" customHeight="1" thickBot="1">
      <c r="A38" s="754" t="s">
        <v>991</v>
      </c>
      <c r="B38" s="863" t="s">
        <v>799</v>
      </c>
      <c r="C38" s="1719" t="s">
        <v>772</v>
      </c>
      <c r="D38" s="1786">
        <v>397</v>
      </c>
      <c r="E38" s="1741" t="s">
        <v>1522</v>
      </c>
      <c r="F38" s="1746">
        <v>301</v>
      </c>
      <c r="G38" s="1746">
        <v>449</v>
      </c>
      <c r="H38" s="1740" t="s">
        <v>1523</v>
      </c>
    </row>
    <row r="39" spans="1:8" ht="66" customHeight="1">
      <c r="A39" s="1929" t="s">
        <v>1585</v>
      </c>
      <c r="B39" s="1929"/>
      <c r="C39" s="1929"/>
      <c r="D39" s="1930"/>
      <c r="E39" s="1929"/>
      <c r="F39" s="1929"/>
      <c r="G39" s="1929"/>
      <c r="H39" s="1929"/>
    </row>
    <row r="40" spans="1:8" ht="18.75" customHeight="1">
      <c r="A40" s="1931" t="s">
        <v>1586</v>
      </c>
      <c r="B40" s="1931"/>
      <c r="C40" s="1931"/>
      <c r="D40" s="1931"/>
      <c r="E40" s="1931"/>
      <c r="F40" s="1931"/>
      <c r="G40" s="1058"/>
      <c r="H40" s="1709"/>
    </row>
    <row r="41" spans="1:8" ht="18.75" customHeight="1">
      <c r="A41" s="1932" t="s">
        <v>1587</v>
      </c>
      <c r="B41" s="1932"/>
      <c r="C41" s="1932"/>
      <c r="D41" s="1932"/>
      <c r="E41" s="1932"/>
      <c r="F41" s="1932"/>
      <c r="G41" s="1057"/>
      <c r="H41" s="1721"/>
    </row>
    <row r="42" spans="1:8" ht="21" customHeight="1">
      <c r="A42" s="1932" t="s">
        <v>1588</v>
      </c>
      <c r="B42" s="1932"/>
      <c r="C42" s="1932"/>
      <c r="D42" s="1932"/>
      <c r="E42" s="1932"/>
      <c r="F42" s="1932"/>
      <c r="G42" s="1057"/>
      <c r="H42" s="1721"/>
    </row>
    <row r="43" spans="1:8" ht="33" customHeight="1">
      <c r="A43" s="1932" t="s">
        <v>1589</v>
      </c>
      <c r="B43" s="1932"/>
      <c r="C43" s="1932"/>
      <c r="D43" s="1932"/>
      <c r="E43" s="1932"/>
      <c r="F43" s="1932"/>
      <c r="G43" s="1932"/>
      <c r="H43" s="1721"/>
    </row>
    <row r="44" spans="1:8" ht="18" customHeight="1">
      <c r="A44" s="1925" t="s">
        <v>1590</v>
      </c>
      <c r="B44" s="1925"/>
      <c r="C44" s="1925"/>
      <c r="D44" s="1925"/>
      <c r="E44" s="1925"/>
      <c r="F44" s="1925"/>
      <c r="G44" s="1056"/>
      <c r="H44" s="1722"/>
    </row>
    <row r="45" spans="1:8" ht="51" customHeight="1">
      <c r="A45" s="1926" t="s">
        <v>875</v>
      </c>
      <c r="B45" s="1926"/>
      <c r="C45" s="1926"/>
      <c r="D45" s="1926"/>
      <c r="E45" s="1926"/>
      <c r="F45" s="1926"/>
      <c r="G45" s="1926"/>
      <c r="H45" s="1723"/>
    </row>
    <row r="46" spans="1:8" ht="31.5" customHeight="1">
      <c r="A46" s="1927" t="s">
        <v>1524</v>
      </c>
      <c r="B46" s="1927"/>
      <c r="C46" s="1927"/>
      <c r="D46" s="1927"/>
      <c r="E46" s="1927"/>
      <c r="F46" s="1927"/>
      <c r="G46" s="1927"/>
      <c r="H46" s="1724"/>
    </row>
  </sheetData>
  <sheetProtection/>
  <mergeCells count="28">
    <mergeCell ref="A27:B27"/>
    <mergeCell ref="A19:B19"/>
    <mergeCell ref="A1:F1"/>
    <mergeCell ref="A2:B2"/>
    <mergeCell ref="A3:B3"/>
    <mergeCell ref="A4:B4"/>
    <mergeCell ref="A5:B5"/>
    <mergeCell ref="A6:B6"/>
    <mergeCell ref="B28:F28"/>
    <mergeCell ref="B20:F20"/>
    <mergeCell ref="A7:B7"/>
    <mergeCell ref="A8:E8"/>
    <mergeCell ref="A10:C10"/>
    <mergeCell ref="B12:F12"/>
    <mergeCell ref="A14:A15"/>
    <mergeCell ref="B14:B15"/>
    <mergeCell ref="C14:C15"/>
    <mergeCell ref="D14:H14"/>
    <mergeCell ref="A44:F44"/>
    <mergeCell ref="A45:G45"/>
    <mergeCell ref="A46:G46"/>
    <mergeCell ref="A32:B32"/>
    <mergeCell ref="B33:F33"/>
    <mergeCell ref="A39:H39"/>
    <mergeCell ref="A40:F40"/>
    <mergeCell ref="A41:F41"/>
    <mergeCell ref="A42:F42"/>
    <mergeCell ref="A43:G43"/>
  </mergeCells>
  <printOptions/>
  <pageMargins left="0.7874015748031497" right="0.3937007874015748" top="0.7874015748031497" bottom="0.3937007874015748" header="0.31496062992125984" footer="0.31496062992125984"/>
  <pageSetup horizontalDpi="600" verticalDpi="600" orientation="portrait" paperSize="9" scale="90" r:id="rId1"/>
  <rowBreaks count="1" manualBreakCount="1">
    <brk id="27" max="255" man="1"/>
  </rowBreaks>
</worksheet>
</file>

<file path=xl/worksheets/sheet7.xml><?xml version="1.0" encoding="utf-8"?>
<worksheet xmlns="http://schemas.openxmlformats.org/spreadsheetml/2006/main" xmlns:r="http://schemas.openxmlformats.org/officeDocument/2006/relationships">
  <dimension ref="A1:S1905"/>
  <sheetViews>
    <sheetView zoomScaleSheetLayoutView="100" zoomScalePageLayoutView="0" workbookViewId="0" topLeftCell="A1">
      <selection activeCell="A1" sqref="A1"/>
    </sheetView>
  </sheetViews>
  <sheetFormatPr defaultColWidth="9.140625" defaultRowHeight="12.75"/>
  <cols>
    <col min="1" max="1" width="21.8515625" style="14" customWidth="1"/>
    <col min="2" max="2" width="5.28125" style="6" customWidth="1"/>
    <col min="3" max="3" width="6.00390625" style="6" customWidth="1"/>
    <col min="4" max="5" width="5.28125" style="6" customWidth="1"/>
    <col min="6" max="6" width="5.57421875" style="6" customWidth="1"/>
    <col min="7" max="7" width="5.7109375" style="6" customWidth="1"/>
    <col min="8" max="8" width="4.140625" style="6" customWidth="1"/>
    <col min="9" max="9" width="5.8515625" style="6" customWidth="1"/>
    <col min="10" max="10" width="4.00390625" style="6" customWidth="1"/>
    <col min="11" max="12" width="5.57421875" style="6" customWidth="1"/>
    <col min="13" max="13" width="5.8515625" style="6" customWidth="1"/>
    <col min="14" max="14" width="5.57421875" style="7" customWidth="1"/>
    <col min="15" max="16384" width="9.140625" style="6" customWidth="1"/>
  </cols>
  <sheetData>
    <row r="1" spans="1:14" s="4" customFormat="1" ht="15.75">
      <c r="A1" s="513" t="s">
        <v>750</v>
      </c>
      <c r="B1" s="90"/>
      <c r="C1" s="90"/>
      <c r="D1" s="90"/>
      <c r="E1" s="90"/>
      <c r="F1" s="90"/>
      <c r="G1" s="90"/>
      <c r="H1" s="90"/>
      <c r="I1" s="90"/>
      <c r="J1" s="90"/>
      <c r="K1" s="90"/>
      <c r="L1" s="90"/>
      <c r="M1" s="90"/>
      <c r="N1" s="108"/>
    </row>
    <row r="2" ht="13.5" thickBot="1">
      <c r="A2" s="5"/>
    </row>
    <row r="3" spans="1:14" ht="18.75" customHeight="1">
      <c r="A3" s="1966" t="s">
        <v>424</v>
      </c>
      <c r="B3" s="1968">
        <v>2007</v>
      </c>
      <c r="C3" s="1969"/>
      <c r="D3" s="1972">
        <v>2008</v>
      </c>
      <c r="E3" s="1969"/>
      <c r="F3" s="1968">
        <v>2009</v>
      </c>
      <c r="G3" s="1969"/>
      <c r="H3" s="1973">
        <v>2010</v>
      </c>
      <c r="I3" s="1974"/>
      <c r="J3" s="1942">
        <v>2011</v>
      </c>
      <c r="K3" s="1943"/>
      <c r="L3" s="1680">
        <v>2012</v>
      </c>
      <c r="M3" s="174">
        <v>2013</v>
      </c>
      <c r="N3" s="160" t="s">
        <v>714</v>
      </c>
    </row>
    <row r="4" spans="1:14" ht="25.5" customHeight="1" thickBot="1">
      <c r="A4" s="1967"/>
      <c r="B4" s="462" t="s">
        <v>1</v>
      </c>
      <c r="C4" s="600" t="s">
        <v>2</v>
      </c>
      <c r="D4" s="595" t="s">
        <v>1</v>
      </c>
      <c r="E4" s="600" t="s">
        <v>2</v>
      </c>
      <c r="F4" s="595" t="s">
        <v>1</v>
      </c>
      <c r="G4" s="600" t="s">
        <v>2</v>
      </c>
      <c r="H4" s="462" t="s">
        <v>1</v>
      </c>
      <c r="I4" s="1686" t="s">
        <v>2</v>
      </c>
      <c r="J4" s="1687" t="s">
        <v>1</v>
      </c>
      <c r="K4" s="603" t="s">
        <v>2</v>
      </c>
      <c r="L4" s="1688"/>
      <c r="M4" s="1689"/>
      <c r="N4" s="1690"/>
    </row>
    <row r="5" spans="1:14" ht="15.75" customHeight="1">
      <c r="A5" s="456" t="s">
        <v>422</v>
      </c>
      <c r="B5" s="463">
        <v>164</v>
      </c>
      <c r="C5" s="601">
        <v>100</v>
      </c>
      <c r="D5" s="596">
        <f>D13+D20+D28+D35+D43</f>
        <v>266</v>
      </c>
      <c r="E5" s="601">
        <v>100</v>
      </c>
      <c r="F5" s="695">
        <v>278</v>
      </c>
      <c r="G5" s="696">
        <v>100</v>
      </c>
      <c r="H5" s="695">
        <f>H13+H20+H28+H35+H43</f>
        <v>288</v>
      </c>
      <c r="I5" s="1681">
        <v>100</v>
      </c>
      <c r="J5" s="695">
        <f>J13+J20+J28+J35+J43</f>
        <v>280</v>
      </c>
      <c r="K5" s="698">
        <v>100</v>
      </c>
      <c r="L5" s="1681"/>
      <c r="M5" s="697"/>
      <c r="N5" s="698"/>
    </row>
    <row r="6" spans="1:14" ht="15.75" customHeight="1">
      <c r="A6" s="457" t="s">
        <v>423</v>
      </c>
      <c r="B6" s="464">
        <v>1</v>
      </c>
      <c r="C6" s="112">
        <v>0.6</v>
      </c>
      <c r="D6" s="597">
        <f>D14+D21+D29+D36</f>
        <v>7</v>
      </c>
      <c r="E6" s="616">
        <f>D6*E5/D5</f>
        <v>2.6315789473684212</v>
      </c>
      <c r="F6" s="464">
        <v>16</v>
      </c>
      <c r="G6" s="640">
        <v>5.76</v>
      </c>
      <c r="H6" s="464">
        <f>H14+H21+H29+H36+H44</f>
        <v>18</v>
      </c>
      <c r="I6" s="1682">
        <f>H6*I5/H5</f>
        <v>6.25</v>
      </c>
      <c r="J6" s="464">
        <f>J14+J21+J29+J36+J44</f>
        <v>17</v>
      </c>
      <c r="K6" s="616">
        <f>J6*K5/J5</f>
        <v>6.071428571428571</v>
      </c>
      <c r="L6" s="1682"/>
      <c r="M6" s="175"/>
      <c r="N6" s="112"/>
    </row>
    <row r="7" spans="1:14" ht="13.5" customHeight="1">
      <c r="A7" s="457" t="s">
        <v>272</v>
      </c>
      <c r="B7" s="464">
        <v>148</v>
      </c>
      <c r="C7" s="112">
        <v>90.2</v>
      </c>
      <c r="D7" s="597">
        <f>D15+D22+D30+D37+D45</f>
        <v>228</v>
      </c>
      <c r="E7" s="616">
        <f>D7*E5/D5</f>
        <v>85.71428571428571</v>
      </c>
      <c r="F7" s="464">
        <v>225</v>
      </c>
      <c r="G7" s="640">
        <v>80.93</v>
      </c>
      <c r="H7" s="464">
        <f>H15+H22+H30+H37+H45</f>
        <v>236</v>
      </c>
      <c r="I7" s="1682">
        <f>H7*I6/H6</f>
        <v>81.94444444444444</v>
      </c>
      <c r="J7" s="464">
        <f>J15+J22+J30+J37+J45</f>
        <v>232</v>
      </c>
      <c r="K7" s="112">
        <f>J7*K6/J6</f>
        <v>82.85714285714285</v>
      </c>
      <c r="L7" s="1682"/>
      <c r="M7" s="175"/>
      <c r="N7" s="112"/>
    </row>
    <row r="8" spans="1:14" ht="13.5" customHeight="1">
      <c r="A8" s="461" t="s">
        <v>337</v>
      </c>
      <c r="B8" s="465">
        <v>14</v>
      </c>
      <c r="C8" s="365">
        <v>8.6</v>
      </c>
      <c r="D8" s="598">
        <f>D16+D23+D31+D38+D46</f>
        <v>24</v>
      </c>
      <c r="E8" s="617">
        <f>D8*E5/D5</f>
        <v>9.022556390977444</v>
      </c>
      <c r="F8" s="465">
        <v>33</v>
      </c>
      <c r="G8" s="699">
        <v>11.51</v>
      </c>
      <c r="H8" s="465">
        <f>H16+H23+H31+H38+H46</f>
        <v>26</v>
      </c>
      <c r="I8" s="1682">
        <f>H8*I7/H7</f>
        <v>9.027777777777779</v>
      </c>
      <c r="J8" s="465">
        <f>J16+J23+J31+J38+J46</f>
        <v>31</v>
      </c>
      <c r="K8" s="112">
        <f>J8*K7/J7</f>
        <v>11.071428571428571</v>
      </c>
      <c r="L8" s="1683"/>
      <c r="M8" s="364"/>
      <c r="N8" s="365"/>
    </row>
    <row r="9" spans="1:14" ht="27" customHeight="1" thickBot="1">
      <c r="A9" s="458" t="s">
        <v>343</v>
      </c>
      <c r="B9" s="466">
        <v>1</v>
      </c>
      <c r="C9" s="114">
        <v>0.6</v>
      </c>
      <c r="D9" s="599">
        <f>D24+D39+D47</f>
        <v>7</v>
      </c>
      <c r="E9" s="618">
        <f>D9*E5/D5</f>
        <v>2.6315789473684212</v>
      </c>
      <c r="F9" s="466">
        <v>5</v>
      </c>
      <c r="G9" s="641">
        <v>1.8</v>
      </c>
      <c r="H9" s="466">
        <f>H24+H39+H47</f>
        <v>8</v>
      </c>
      <c r="I9" s="1684">
        <f>H9*I8/H8</f>
        <v>2.777777777777778</v>
      </c>
      <c r="J9" s="466"/>
      <c r="K9" s="114"/>
      <c r="L9" s="615"/>
      <c r="M9" s="113"/>
      <c r="N9" s="114"/>
    </row>
    <row r="10" spans="1:14" ht="14.25" customHeight="1" thickBot="1">
      <c r="A10" s="5"/>
      <c r="B10" s="115"/>
      <c r="C10" s="115"/>
      <c r="D10" s="467"/>
      <c r="E10" s="115"/>
      <c r="F10" s="115"/>
      <c r="G10" s="115"/>
      <c r="H10" s="115"/>
      <c r="I10" s="115"/>
      <c r="J10" s="115"/>
      <c r="K10" s="115"/>
      <c r="L10" s="115"/>
      <c r="M10" s="115"/>
      <c r="N10" s="115"/>
    </row>
    <row r="11" spans="1:14" ht="25.5" customHeight="1">
      <c r="A11" s="1970" t="s">
        <v>804</v>
      </c>
      <c r="B11" s="1955">
        <v>2007</v>
      </c>
      <c r="C11" s="1956"/>
      <c r="D11" s="1957">
        <v>2008</v>
      </c>
      <c r="E11" s="1957"/>
      <c r="F11" s="1955">
        <v>2009</v>
      </c>
      <c r="G11" s="1956"/>
      <c r="H11" s="1975">
        <v>2010</v>
      </c>
      <c r="I11" s="1964"/>
      <c r="J11" s="1944">
        <v>2011</v>
      </c>
      <c r="K11" s="1945"/>
      <c r="L11" s="459">
        <v>2012</v>
      </c>
      <c r="M11" s="208">
        <v>2013</v>
      </c>
      <c r="N11" s="210" t="s">
        <v>714</v>
      </c>
    </row>
    <row r="12" spans="1:14" ht="37.5" customHeight="1" thickBot="1">
      <c r="A12" s="1971"/>
      <c r="B12" s="216" t="s">
        <v>1</v>
      </c>
      <c r="C12" s="600" t="s">
        <v>2</v>
      </c>
      <c r="D12" s="412" t="s">
        <v>1</v>
      </c>
      <c r="E12" s="1686" t="s">
        <v>2</v>
      </c>
      <c r="F12" s="216" t="s">
        <v>1</v>
      </c>
      <c r="G12" s="600" t="s">
        <v>2</v>
      </c>
      <c r="H12" s="216" t="s">
        <v>1</v>
      </c>
      <c r="I12" s="1686" t="s">
        <v>2</v>
      </c>
      <c r="J12" s="216" t="s">
        <v>1</v>
      </c>
      <c r="K12" s="1686" t="s">
        <v>2</v>
      </c>
      <c r="L12" s="216"/>
      <c r="M12" s="1701"/>
      <c r="N12" s="1702"/>
    </row>
    <row r="13" spans="1:14" ht="15.75" customHeight="1">
      <c r="A13" s="457" t="s">
        <v>422</v>
      </c>
      <c r="B13" s="1693">
        <v>14</v>
      </c>
      <c r="C13" s="1694">
        <v>100</v>
      </c>
      <c r="D13" s="1695">
        <f>D14+D15+D16</f>
        <v>25</v>
      </c>
      <c r="E13" s="1696">
        <v>100</v>
      </c>
      <c r="F13" s="1697">
        <v>26</v>
      </c>
      <c r="G13" s="1698">
        <v>100</v>
      </c>
      <c r="H13" s="1691">
        <v>26</v>
      </c>
      <c r="I13" s="1699">
        <v>100</v>
      </c>
      <c r="J13" s="695">
        <v>26</v>
      </c>
      <c r="K13" s="692">
        <v>100</v>
      </c>
      <c r="L13" s="921"/>
      <c r="M13" s="922"/>
      <c r="N13" s="1700"/>
    </row>
    <row r="14" spans="1:14" ht="15.75" customHeight="1">
      <c r="A14" s="457" t="s">
        <v>423</v>
      </c>
      <c r="B14" s="460"/>
      <c r="C14" s="604"/>
      <c r="D14" s="218">
        <v>1</v>
      </c>
      <c r="E14" s="915">
        <f>E13*D14/D13</f>
        <v>4</v>
      </c>
      <c r="F14" s="464">
        <v>4</v>
      </c>
      <c r="G14" s="635">
        <f>F14*G13/F13</f>
        <v>15.384615384615385</v>
      </c>
      <c r="H14" s="464">
        <v>4</v>
      </c>
      <c r="I14" s="1682">
        <f>H14*I13/H13</f>
        <v>15.384615384615385</v>
      </c>
      <c r="J14" s="464">
        <f>'I prioritetas'!F4+'I prioritetas'!F53+'I prioritetas'!F103</f>
        <v>4</v>
      </c>
      <c r="K14" s="640">
        <f>J14*K13/J13</f>
        <v>15.384615384615385</v>
      </c>
      <c r="L14" s="613"/>
      <c r="M14" s="109"/>
      <c r="N14" s="112"/>
    </row>
    <row r="15" spans="1:14" ht="15.75" customHeight="1">
      <c r="A15" s="457" t="s">
        <v>272</v>
      </c>
      <c r="B15" s="460">
        <v>14</v>
      </c>
      <c r="C15" s="604">
        <f>C13*B15/B13</f>
        <v>100</v>
      </c>
      <c r="D15" s="218">
        <v>21</v>
      </c>
      <c r="E15" s="915">
        <f>E13*D15/D13</f>
        <v>84</v>
      </c>
      <c r="F15" s="464">
        <v>17</v>
      </c>
      <c r="G15" s="635">
        <f>F15*G14/F14</f>
        <v>65.38461538461539</v>
      </c>
      <c r="H15" s="464">
        <v>18</v>
      </c>
      <c r="I15" s="1682">
        <f>H15*I14/H14</f>
        <v>69.23076923076923</v>
      </c>
      <c r="J15" s="464">
        <f>'I prioritetas'!F5+'I prioritetas'!F54+'I prioritetas'!F104</f>
        <v>20</v>
      </c>
      <c r="K15" s="640">
        <f>J15*K14/J14</f>
        <v>76.92307692307692</v>
      </c>
      <c r="L15" s="613"/>
      <c r="M15" s="109"/>
      <c r="N15" s="112"/>
    </row>
    <row r="16" spans="1:14" ht="15.75" customHeight="1" thickBot="1">
      <c r="A16" s="458" t="s">
        <v>337</v>
      </c>
      <c r="B16" s="381"/>
      <c r="C16" s="1054"/>
      <c r="D16" s="602">
        <v>3</v>
      </c>
      <c r="E16" s="1055">
        <f>E13*D16/D13</f>
        <v>12</v>
      </c>
      <c r="F16" s="466">
        <v>5</v>
      </c>
      <c r="G16" s="636">
        <f>F16*G15/F15</f>
        <v>19.23076923076923</v>
      </c>
      <c r="H16" s="466">
        <v>4</v>
      </c>
      <c r="I16" s="1684">
        <f>H16*I15/H15</f>
        <v>15.384615384615383</v>
      </c>
      <c r="J16" s="466">
        <f>'I prioritetas'!F6+'I prioritetas'!F61+'I prioritetas'!F105</f>
        <v>2</v>
      </c>
      <c r="K16" s="641">
        <f>J16*K15/J15</f>
        <v>7.692307692307692</v>
      </c>
      <c r="L16" s="615"/>
      <c r="M16" s="113"/>
      <c r="N16" s="114"/>
    </row>
    <row r="17" spans="1:14" ht="11.25" customHeight="1" thickBot="1">
      <c r="A17" s="5"/>
      <c r="B17" s="115"/>
      <c r="C17" s="115"/>
      <c r="D17" s="115"/>
      <c r="E17" s="378"/>
      <c r="F17" s="115"/>
      <c r="G17" s="115"/>
      <c r="H17" s="115"/>
      <c r="I17" s="115"/>
      <c r="J17" s="115"/>
      <c r="K17" s="115"/>
      <c r="L17" s="115"/>
      <c r="M17" s="115"/>
      <c r="N17" s="115"/>
    </row>
    <row r="18" spans="1:14" ht="29.25" customHeight="1">
      <c r="A18" s="1947" t="s">
        <v>246</v>
      </c>
      <c r="B18" s="1955">
        <v>2007</v>
      </c>
      <c r="C18" s="1956"/>
      <c r="D18" s="1964">
        <v>2008</v>
      </c>
      <c r="E18" s="1965"/>
      <c r="F18" s="1975">
        <v>2009</v>
      </c>
      <c r="G18" s="1965"/>
      <c r="H18" s="1975">
        <v>2010</v>
      </c>
      <c r="I18" s="1964"/>
      <c r="J18" s="1944">
        <v>2011</v>
      </c>
      <c r="K18" s="1946"/>
      <c r="L18" s="586">
        <v>2012</v>
      </c>
      <c r="M18" s="211">
        <v>2013</v>
      </c>
      <c r="N18" s="210" t="s">
        <v>714</v>
      </c>
    </row>
    <row r="19" spans="1:14" ht="24.75" customHeight="1" thickBot="1">
      <c r="A19" s="1963"/>
      <c r="B19" s="216" t="s">
        <v>1</v>
      </c>
      <c r="C19" s="600" t="s">
        <v>2</v>
      </c>
      <c r="D19" s="412" t="s">
        <v>1</v>
      </c>
      <c r="E19" s="600" t="s">
        <v>2</v>
      </c>
      <c r="F19" s="216" t="s">
        <v>1</v>
      </c>
      <c r="G19" s="600" t="s">
        <v>2</v>
      </c>
      <c r="H19" s="216" t="s">
        <v>1</v>
      </c>
      <c r="I19" s="1686" t="s">
        <v>2</v>
      </c>
      <c r="J19" s="462" t="s">
        <v>1</v>
      </c>
      <c r="K19" s="600" t="s">
        <v>2</v>
      </c>
      <c r="L19" s="615"/>
      <c r="M19" s="113"/>
      <c r="N19" s="217"/>
    </row>
    <row r="20" spans="1:14" ht="15.75" customHeight="1">
      <c r="A20" s="212" t="s">
        <v>422</v>
      </c>
      <c r="B20" s="213">
        <v>30</v>
      </c>
      <c r="C20" s="691">
        <v>100</v>
      </c>
      <c r="D20" s="213">
        <f>SUM(D21:D24)</f>
        <v>59</v>
      </c>
      <c r="E20" s="692">
        <f>SUM(E21:E24)</f>
        <v>99.94999999999999</v>
      </c>
      <c r="F20" s="695">
        <f>SUM('II prioritetas'!D3+'II prioritetas'!D102+'II prioritetas'!D250)</f>
        <v>66</v>
      </c>
      <c r="G20" s="696">
        <v>100</v>
      </c>
      <c r="H20" s="1691">
        <f>'II prioritetas'!E3+'II prioritetas'!E102+'II prioritetas'!E250</f>
        <v>73</v>
      </c>
      <c r="I20" s="919">
        <v>100</v>
      </c>
      <c r="J20" s="1691">
        <f>'II prioritetas'!F3+'II prioritetas'!F102+'II prioritetas'!F250</f>
        <v>70</v>
      </c>
      <c r="K20" s="1692">
        <v>100</v>
      </c>
      <c r="L20" s="916"/>
      <c r="M20" s="211"/>
      <c r="N20" s="917"/>
    </row>
    <row r="21" spans="1:14" ht="15.75" customHeight="1">
      <c r="A21" s="214" t="s">
        <v>423</v>
      </c>
      <c r="B21" s="218"/>
      <c r="C21" s="604"/>
      <c r="D21" s="605">
        <v>4</v>
      </c>
      <c r="E21" s="616">
        <v>6.78</v>
      </c>
      <c r="F21" s="464">
        <f>SUM('II prioritetas'!D4+'II prioritetas'!D103+'II prioritetas'!D251)</f>
        <v>8</v>
      </c>
      <c r="G21" s="640">
        <v>12.12</v>
      </c>
      <c r="H21" s="464">
        <f>'II prioritetas'!E4+'II prioritetas'!E103+'II prioritetas'!E251</f>
        <v>8</v>
      </c>
      <c r="I21" s="635">
        <f>H21*I20/H20</f>
        <v>10.95890410958904</v>
      </c>
      <c r="J21" s="464">
        <f>'II prioritetas'!F4+'II prioritetas'!F103+'II prioritetas'!F251</f>
        <v>8</v>
      </c>
      <c r="K21" s="1706">
        <f>J21*K20/J20</f>
        <v>11.428571428571429</v>
      </c>
      <c r="L21" s="613"/>
      <c r="M21" s="109"/>
      <c r="N21" s="215"/>
    </row>
    <row r="22" spans="1:14" ht="15.75" customHeight="1">
      <c r="A22" s="214" t="s">
        <v>272</v>
      </c>
      <c r="B22" s="218">
        <v>28</v>
      </c>
      <c r="C22" s="604">
        <v>93.3</v>
      </c>
      <c r="D22" s="605">
        <v>44</v>
      </c>
      <c r="E22" s="616">
        <v>74.6</v>
      </c>
      <c r="F22" s="464">
        <f>SUM('II prioritetas'!D5+'II prioritetas'!D104+'II prioritetas'!D252)</f>
        <v>47</v>
      </c>
      <c r="G22" s="640">
        <v>71.21</v>
      </c>
      <c r="H22" s="464">
        <f>'II prioritetas'!E5+'II prioritetas'!E104+'II prioritetas'!E252</f>
        <v>56</v>
      </c>
      <c r="I22" s="635">
        <f>H22*I21/H21</f>
        <v>76.71232876712328</v>
      </c>
      <c r="J22" s="464">
        <f>'II prioritetas'!F5+'II prioritetas'!F104+'II prioritetas'!F252</f>
        <v>55</v>
      </c>
      <c r="K22" s="1706">
        <f>J22*K21/J21</f>
        <v>78.57142857142857</v>
      </c>
      <c r="L22" s="613"/>
      <c r="M22" s="109"/>
      <c r="N22" s="215"/>
    </row>
    <row r="23" spans="1:14" ht="15.75" customHeight="1">
      <c r="A23" s="214" t="s">
        <v>337</v>
      </c>
      <c r="B23" s="218">
        <v>2</v>
      </c>
      <c r="C23" s="604">
        <v>6.7</v>
      </c>
      <c r="D23" s="605">
        <v>6</v>
      </c>
      <c r="E23" s="616">
        <v>10.1</v>
      </c>
      <c r="F23" s="464">
        <f>SUM('II prioritetas'!D6+'II prioritetas'!D105+'II prioritetas'!D253)</f>
        <v>9</v>
      </c>
      <c r="G23" s="640">
        <v>12.12</v>
      </c>
      <c r="H23" s="464">
        <f>'II prioritetas'!E6+'II prioritetas'!E105+'II prioritetas'!E253</f>
        <v>6</v>
      </c>
      <c r="I23" s="635">
        <f>H23*I22/H22</f>
        <v>8.21917808219178</v>
      </c>
      <c r="J23" s="464">
        <f>'II prioritetas'!F6+'II prioritetas'!F105+'II prioritetas'!F253</f>
        <v>7</v>
      </c>
      <c r="K23" s="1706">
        <f>J23*K22/J22</f>
        <v>10</v>
      </c>
      <c r="L23" s="613"/>
      <c r="M23" s="109"/>
      <c r="N23" s="379"/>
    </row>
    <row r="24" spans="1:16" ht="27" customHeight="1" thickBot="1">
      <c r="A24" s="380" t="s">
        <v>343</v>
      </c>
      <c r="B24" s="381">
        <v>1</v>
      </c>
      <c r="C24" s="607">
        <v>2.6</v>
      </c>
      <c r="D24" s="606">
        <v>5</v>
      </c>
      <c r="E24" s="620">
        <v>8.47</v>
      </c>
      <c r="F24" s="723">
        <v>3</v>
      </c>
      <c r="G24" s="724">
        <f>F24*G20/F20</f>
        <v>4.545454545454546</v>
      </c>
      <c r="H24" s="723">
        <f>'II prioritetas'!E106</f>
        <v>3</v>
      </c>
      <c r="I24" s="636">
        <f>H24*I23/H23</f>
        <v>4.10958904109589</v>
      </c>
      <c r="J24" s="723"/>
      <c r="K24" s="1707"/>
      <c r="L24" s="619"/>
      <c r="M24" s="382"/>
      <c r="N24" s="383"/>
      <c r="P24" s="519"/>
    </row>
    <row r="25" spans="1:14" ht="12" customHeight="1" thickBot="1">
      <c r="A25" s="3"/>
      <c r="B25" s="115"/>
      <c r="C25" s="115"/>
      <c r="D25" s="115"/>
      <c r="E25" s="115"/>
      <c r="F25" s="115"/>
      <c r="G25" s="115"/>
      <c r="H25" s="115"/>
      <c r="I25" s="115"/>
      <c r="J25" s="115"/>
      <c r="K25" s="115"/>
      <c r="L25" s="115"/>
      <c r="M25" s="115"/>
      <c r="N25" s="115"/>
    </row>
    <row r="26" spans="1:19" ht="21.75" customHeight="1">
      <c r="A26" s="1953" t="s">
        <v>752</v>
      </c>
      <c r="B26" s="1955">
        <v>2007</v>
      </c>
      <c r="C26" s="1956"/>
      <c r="D26" s="1957">
        <v>2008</v>
      </c>
      <c r="E26" s="1956"/>
      <c r="F26" s="1955">
        <v>2009</v>
      </c>
      <c r="G26" s="1956"/>
      <c r="H26" s="1975">
        <v>2010</v>
      </c>
      <c r="I26" s="1965"/>
      <c r="J26" s="1944">
        <v>2011</v>
      </c>
      <c r="K26" s="1946"/>
      <c r="L26" s="1671">
        <v>2012</v>
      </c>
      <c r="M26" s="209">
        <v>2013</v>
      </c>
      <c r="N26" s="210" t="s">
        <v>714</v>
      </c>
      <c r="O26" s="359"/>
      <c r="P26" s="359"/>
      <c r="Q26" s="359"/>
      <c r="R26" s="8"/>
      <c r="S26" s="8"/>
    </row>
    <row r="27" spans="1:19" ht="22.5" customHeight="1" thickBot="1">
      <c r="A27" s="1954"/>
      <c r="B27" s="216" t="s">
        <v>1</v>
      </c>
      <c r="C27" s="600" t="s">
        <v>2</v>
      </c>
      <c r="D27" s="412" t="s">
        <v>1</v>
      </c>
      <c r="E27" s="600" t="s">
        <v>2</v>
      </c>
      <c r="F27" s="216" t="s">
        <v>1</v>
      </c>
      <c r="G27" s="600" t="s">
        <v>2</v>
      </c>
      <c r="H27" s="216" t="s">
        <v>1</v>
      </c>
      <c r="I27" s="600" t="s">
        <v>2</v>
      </c>
      <c r="J27" s="462" t="s">
        <v>1</v>
      </c>
      <c r="K27" s="600" t="s">
        <v>2</v>
      </c>
      <c r="L27" s="1684"/>
      <c r="M27" s="176"/>
      <c r="N27" s="114"/>
      <c r="O27" s="360"/>
      <c r="P27" s="360"/>
      <c r="Q27" s="360"/>
      <c r="R27" s="8"/>
      <c r="S27" s="8"/>
    </row>
    <row r="28" spans="1:19" ht="15.75" customHeight="1">
      <c r="A28" s="456" t="s">
        <v>422</v>
      </c>
      <c r="B28" s="459">
        <v>23</v>
      </c>
      <c r="C28" s="690">
        <v>100</v>
      </c>
      <c r="D28" s="586">
        <v>44</v>
      </c>
      <c r="E28" s="690">
        <v>100</v>
      </c>
      <c r="F28" s="463">
        <v>45</v>
      </c>
      <c r="G28" s="639">
        <v>100</v>
      </c>
      <c r="H28" s="918">
        <f>'III prioritetas'!E4+'III prioritetas'!E64+'III prioritetas'!E161</f>
        <v>47</v>
      </c>
      <c r="I28" s="692">
        <v>100</v>
      </c>
      <c r="J28" s="918">
        <f>'III prioritetas'!F4+'III prioritetas'!F64+'III prioritetas'!F161</f>
        <v>47</v>
      </c>
      <c r="K28" s="919">
        <v>100</v>
      </c>
      <c r="L28" s="1685"/>
      <c r="M28" s="920"/>
      <c r="N28" s="692"/>
      <c r="O28" s="361"/>
      <c r="P28" s="361"/>
      <c r="Q28" s="361"/>
      <c r="R28" s="8"/>
      <c r="S28" s="8"/>
    </row>
    <row r="29" spans="1:19" ht="15.75" customHeight="1">
      <c r="A29" s="457" t="s">
        <v>423</v>
      </c>
      <c r="B29" s="460">
        <v>1</v>
      </c>
      <c r="C29" s="608">
        <f>C28*B29/B28</f>
        <v>4.3478260869565215</v>
      </c>
      <c r="D29" s="218">
        <v>1</v>
      </c>
      <c r="E29" s="608">
        <f>E28*D29/D28</f>
        <v>2.272727272727273</v>
      </c>
      <c r="F29" s="464">
        <v>1</v>
      </c>
      <c r="G29" s="640">
        <f>F29*G28/F28</f>
        <v>2.2222222222222223</v>
      </c>
      <c r="H29" s="464">
        <f>'III prioritetas'!E5+'III prioritetas'!E65+'III prioritetas'!E162</f>
        <v>1</v>
      </c>
      <c r="I29" s="112">
        <f>H29*I28/H28</f>
        <v>2.127659574468085</v>
      </c>
      <c r="J29" s="464">
        <f>'III prioritetas'!F5+'III prioritetas'!F65+'III prioritetas'!F162</f>
        <v>1</v>
      </c>
      <c r="K29" s="616">
        <f>J29*K28/J28</f>
        <v>2.127659574468085</v>
      </c>
      <c r="L29" s="1682"/>
      <c r="M29" s="175"/>
      <c r="N29" s="112"/>
      <c r="O29" s="361"/>
      <c r="P29" s="361"/>
      <c r="Q29" s="361"/>
      <c r="R29" s="8"/>
      <c r="S29" s="8"/>
    </row>
    <row r="30" spans="1:19" ht="15.75" customHeight="1">
      <c r="A30" s="457" t="s">
        <v>272</v>
      </c>
      <c r="B30" s="460">
        <v>21</v>
      </c>
      <c r="C30" s="608">
        <v>91.4</v>
      </c>
      <c r="D30" s="218">
        <v>37</v>
      </c>
      <c r="E30" s="608">
        <f>E28*D30/D28</f>
        <v>84.0909090909091</v>
      </c>
      <c r="F30" s="464">
        <v>38</v>
      </c>
      <c r="G30" s="640">
        <f>F30*G28/F28</f>
        <v>84.44444444444444</v>
      </c>
      <c r="H30" s="464">
        <f>'III prioritetas'!E6+'III prioritetas'!E66+'III prioritetas'!E163</f>
        <v>40</v>
      </c>
      <c r="I30" s="112">
        <f>H30*I29/H29</f>
        <v>85.1063829787234</v>
      </c>
      <c r="J30" s="464">
        <f>'III prioritetas'!F6+'III prioritetas'!F66+'III prioritetas'!F163</f>
        <v>40</v>
      </c>
      <c r="K30" s="616">
        <f>J30*K29/J29</f>
        <v>85.1063829787234</v>
      </c>
      <c r="L30" s="1682"/>
      <c r="M30" s="175"/>
      <c r="N30" s="112"/>
      <c r="O30" s="361"/>
      <c r="P30" s="361"/>
      <c r="Q30" s="361"/>
      <c r="R30" s="8"/>
      <c r="S30" s="8"/>
    </row>
    <row r="31" spans="1:19" ht="18" customHeight="1" thickBot="1">
      <c r="A31" s="458" t="s">
        <v>337</v>
      </c>
      <c r="B31" s="381">
        <v>1</v>
      </c>
      <c r="C31" s="609">
        <f>C28*B31/B28</f>
        <v>4.3478260869565215</v>
      </c>
      <c r="D31" s="602">
        <v>6</v>
      </c>
      <c r="E31" s="609">
        <f>E28*D31/D28</f>
        <v>13.636363636363637</v>
      </c>
      <c r="F31" s="466">
        <v>6</v>
      </c>
      <c r="G31" s="641">
        <f>F31*G28/F28</f>
        <v>13.333333333333334</v>
      </c>
      <c r="H31" s="466">
        <f>'III prioritetas'!E7+'III prioritetas'!E67+'III prioritetas'!E164</f>
        <v>6</v>
      </c>
      <c r="I31" s="114">
        <f>H31*I30/H30</f>
        <v>12.76595744680851</v>
      </c>
      <c r="J31" s="466">
        <f>'III prioritetas'!F7+'III prioritetas'!F67+'III prioritetas'!F164</f>
        <v>6</v>
      </c>
      <c r="K31" s="618">
        <f>J31*K30/J30</f>
        <v>12.76595744680851</v>
      </c>
      <c r="L31" s="1684"/>
      <c r="M31" s="176"/>
      <c r="N31" s="114"/>
      <c r="O31" s="361"/>
      <c r="P31" s="361"/>
      <c r="Q31" s="361"/>
      <c r="R31" s="8"/>
      <c r="S31" s="8"/>
    </row>
    <row r="32" spans="1:14" ht="12.75" customHeight="1" thickBot="1">
      <c r="A32" s="3"/>
      <c r="B32" s="219"/>
      <c r="C32" s="220"/>
      <c r="D32" s="219"/>
      <c r="E32" s="220"/>
      <c r="F32" s="221"/>
      <c r="G32" s="221"/>
      <c r="H32" s="221"/>
      <c r="I32" s="221"/>
      <c r="J32" s="221"/>
      <c r="K32" s="221"/>
      <c r="L32" s="221"/>
      <c r="M32" s="221"/>
      <c r="N32" s="221"/>
    </row>
    <row r="33" spans="1:14" ht="15.75">
      <c r="A33" s="1958" t="s">
        <v>805</v>
      </c>
      <c r="B33" s="1960">
        <v>2007</v>
      </c>
      <c r="C33" s="1961"/>
      <c r="D33" s="1962">
        <v>2008</v>
      </c>
      <c r="E33" s="1946"/>
      <c r="F33" s="1975">
        <v>2009</v>
      </c>
      <c r="G33" s="1965"/>
      <c r="H33" s="1975">
        <v>2010</v>
      </c>
      <c r="I33" s="1962"/>
      <c r="J33" s="1944">
        <v>2011</v>
      </c>
      <c r="K33" s="1946"/>
      <c r="L33" s="208">
        <v>2012</v>
      </c>
      <c r="M33" s="211">
        <v>2013</v>
      </c>
      <c r="N33" s="210" t="s">
        <v>714</v>
      </c>
    </row>
    <row r="34" spans="1:14" ht="35.25" customHeight="1" thickBot="1">
      <c r="A34" s="1959"/>
      <c r="B34" s="412" t="s">
        <v>1</v>
      </c>
      <c r="C34" s="600" t="s">
        <v>2</v>
      </c>
      <c r="D34" s="412" t="s">
        <v>1</v>
      </c>
      <c r="E34" s="600" t="s">
        <v>2</v>
      </c>
      <c r="F34" s="216" t="s">
        <v>1</v>
      </c>
      <c r="G34" s="600" t="s">
        <v>2</v>
      </c>
      <c r="H34" s="216" t="s">
        <v>1</v>
      </c>
      <c r="I34" s="600" t="s">
        <v>2</v>
      </c>
      <c r="J34" s="462" t="s">
        <v>1</v>
      </c>
      <c r="K34" s="600" t="s">
        <v>2</v>
      </c>
      <c r="L34" s="113"/>
      <c r="M34" s="113"/>
      <c r="N34" s="411"/>
    </row>
    <row r="35" spans="1:14" ht="15.75">
      <c r="A35" s="415" t="s">
        <v>422</v>
      </c>
      <c r="B35" s="413">
        <v>59</v>
      </c>
      <c r="C35" s="621">
        <v>100</v>
      </c>
      <c r="D35" s="693">
        <v>89</v>
      </c>
      <c r="E35" s="621">
        <v>100</v>
      </c>
      <c r="F35" s="725">
        <v>90</v>
      </c>
      <c r="G35" s="726">
        <v>100</v>
      </c>
      <c r="H35" s="918">
        <v>91</v>
      </c>
      <c r="I35" s="919">
        <v>100</v>
      </c>
      <c r="J35" s="918">
        <f>'IV prioritetas'!F4+'IV prioritetas'!F112+'IV prioritetas'!F208+'IV prioritetas'!F297+'IV prioritetas'!F412</f>
        <v>90</v>
      </c>
      <c r="K35" s="919">
        <v>100</v>
      </c>
      <c r="L35" s="921"/>
      <c r="M35" s="922"/>
      <c r="N35" s="923"/>
    </row>
    <row r="36" spans="1:14" ht="15.75">
      <c r="A36" s="214" t="s">
        <v>423</v>
      </c>
      <c r="B36" s="509"/>
      <c r="C36" s="604"/>
      <c r="D36" s="509">
        <v>1</v>
      </c>
      <c r="E36" s="604">
        <v>1.1</v>
      </c>
      <c r="F36" s="464">
        <v>1</v>
      </c>
      <c r="G36" s="640">
        <v>1.11</v>
      </c>
      <c r="H36" s="464">
        <v>3</v>
      </c>
      <c r="I36" s="635">
        <f>H36*I35/H35</f>
        <v>3.2967032967032965</v>
      </c>
      <c r="J36" s="464">
        <f>'IV prioritetas'!F5+'IV prioritetas'!F113+'IV prioritetas'!F209+'IV prioritetas'!F298</f>
        <v>4</v>
      </c>
      <c r="K36" s="640">
        <f>J36*K35/J35</f>
        <v>4.444444444444445</v>
      </c>
      <c r="L36" s="613"/>
      <c r="M36" s="109"/>
      <c r="N36" s="379"/>
    </row>
    <row r="37" spans="1:14" s="13" customFormat="1" ht="15.75">
      <c r="A37" s="214" t="s">
        <v>272</v>
      </c>
      <c r="B37" s="510">
        <v>49</v>
      </c>
      <c r="C37" s="610">
        <v>83.1</v>
      </c>
      <c r="D37" s="510">
        <v>81</v>
      </c>
      <c r="E37" s="610">
        <v>91</v>
      </c>
      <c r="F37" s="464">
        <v>79</v>
      </c>
      <c r="G37" s="640">
        <v>87.78</v>
      </c>
      <c r="H37" s="464">
        <v>80</v>
      </c>
      <c r="I37" s="635">
        <f>H37*I36/H36</f>
        <v>87.9120879120879</v>
      </c>
      <c r="J37" s="464">
        <f>'IV prioritetas'!F6+'IV prioritetas'!F114+'IV prioritetas'!F210+'IV prioritetas'!F299+'IV prioritetas'!F414</f>
        <v>74</v>
      </c>
      <c r="K37" s="640">
        <f>J37*K36/J36</f>
        <v>82.22222222222223</v>
      </c>
      <c r="L37" s="613"/>
      <c r="M37" s="109"/>
      <c r="N37" s="379"/>
    </row>
    <row r="38" spans="1:14" ht="15.75">
      <c r="A38" s="214" t="s">
        <v>337</v>
      </c>
      <c r="B38" s="510">
        <v>10</v>
      </c>
      <c r="C38" s="610">
        <v>16.9</v>
      </c>
      <c r="D38" s="510">
        <v>6</v>
      </c>
      <c r="E38" s="610">
        <v>6.8</v>
      </c>
      <c r="F38" s="464">
        <v>9</v>
      </c>
      <c r="G38" s="640">
        <v>10</v>
      </c>
      <c r="H38" s="464">
        <v>7</v>
      </c>
      <c r="I38" s="635">
        <f>H38*I37/H37</f>
        <v>7.692307692307691</v>
      </c>
      <c r="J38" s="464">
        <f>'IV prioritetas'!F7+'IV prioritetas'!F115+'IV prioritetas'!F212+'IV prioritetas'!F211+'IV prioritetas'!F300+'IV prioritetas'!F415</f>
        <v>12</v>
      </c>
      <c r="K38" s="640">
        <f>J38*K37/J37</f>
        <v>13.333333333333334</v>
      </c>
      <c r="L38" s="613"/>
      <c r="M38" s="109"/>
      <c r="N38" s="379"/>
    </row>
    <row r="39" spans="1:14" s="1" customFormat="1" ht="29.25" customHeight="1" thickBot="1">
      <c r="A39" s="416" t="s">
        <v>343</v>
      </c>
      <c r="B39" s="512"/>
      <c r="C39" s="611"/>
      <c r="D39" s="512">
        <v>1</v>
      </c>
      <c r="E39" s="622">
        <v>1.1</v>
      </c>
      <c r="F39" s="466">
        <v>1</v>
      </c>
      <c r="G39" s="641">
        <v>1.11</v>
      </c>
      <c r="H39" s="466">
        <v>1</v>
      </c>
      <c r="I39" s="636">
        <f>H39*I38/H38</f>
        <v>1.0989010989010988</v>
      </c>
      <c r="J39" s="466"/>
      <c r="K39" s="636"/>
      <c r="L39" s="615"/>
      <c r="M39" s="113"/>
      <c r="N39" s="114"/>
    </row>
    <row r="40" spans="1:14" ht="16.5" thickBot="1">
      <c r="A40" s="19"/>
      <c r="B40" s="410"/>
      <c r="C40" s="410"/>
      <c r="D40" s="410"/>
      <c r="E40" s="410"/>
      <c r="F40" s="116"/>
      <c r="G40" s="116"/>
      <c r="H40" s="116"/>
      <c r="I40" s="116"/>
      <c r="J40" s="116"/>
      <c r="K40" s="116"/>
      <c r="L40" s="116"/>
      <c r="M40" s="116"/>
      <c r="N40" s="107"/>
    </row>
    <row r="41" spans="1:14" ht="15.75">
      <c r="A41" s="1947" t="s">
        <v>341</v>
      </c>
      <c r="B41" s="1949">
        <v>2007</v>
      </c>
      <c r="C41" s="1950"/>
      <c r="D41" s="1951">
        <v>2008</v>
      </c>
      <c r="E41" s="1952"/>
      <c r="F41" s="1955">
        <v>2009</v>
      </c>
      <c r="G41" s="1956"/>
      <c r="H41" s="1975">
        <v>2010</v>
      </c>
      <c r="I41" s="1965"/>
      <c r="J41" s="1944">
        <v>2011</v>
      </c>
      <c r="K41" s="1946"/>
      <c r="L41" s="586">
        <v>2012</v>
      </c>
      <c r="M41" s="211">
        <v>2013</v>
      </c>
      <c r="N41" s="210" t="s">
        <v>714</v>
      </c>
    </row>
    <row r="42" spans="1:14" ht="16.5" thickBot="1">
      <c r="A42" s="1948"/>
      <c r="B42" s="417" t="s">
        <v>1</v>
      </c>
      <c r="C42" s="612" t="s">
        <v>2</v>
      </c>
      <c r="D42" s="417" t="s">
        <v>1</v>
      </c>
      <c r="E42" s="612" t="s">
        <v>2</v>
      </c>
      <c r="F42" s="216" t="s">
        <v>1</v>
      </c>
      <c r="G42" s="600" t="s">
        <v>2</v>
      </c>
      <c r="H42" s="216" t="s">
        <v>1</v>
      </c>
      <c r="I42" s="600" t="s">
        <v>2</v>
      </c>
      <c r="J42" s="462" t="s">
        <v>1</v>
      </c>
      <c r="K42" s="600" t="s">
        <v>2</v>
      </c>
      <c r="L42" s="615"/>
      <c r="M42" s="113"/>
      <c r="N42" s="411"/>
    </row>
    <row r="43" spans="1:14" ht="15.75">
      <c r="A43" s="415" t="s">
        <v>422</v>
      </c>
      <c r="B43" s="413">
        <v>38</v>
      </c>
      <c r="C43" s="694">
        <v>100</v>
      </c>
      <c r="D43" s="413">
        <v>49</v>
      </c>
      <c r="E43" s="621">
        <v>100</v>
      </c>
      <c r="F43" s="463">
        <v>51</v>
      </c>
      <c r="G43" s="639">
        <v>100</v>
      </c>
      <c r="H43" s="918">
        <v>51</v>
      </c>
      <c r="I43" s="692">
        <v>100</v>
      </c>
      <c r="J43" s="1691">
        <f>'V prioritetas'!F4+'V prioritetas'!F139+'V prioritetas'!F244</f>
        <v>47</v>
      </c>
      <c r="K43" s="1692">
        <v>100</v>
      </c>
      <c r="L43" s="921"/>
      <c r="M43" s="922"/>
      <c r="N43" s="923"/>
    </row>
    <row r="44" spans="1:14" ht="15.75">
      <c r="A44" s="214" t="s">
        <v>423</v>
      </c>
      <c r="B44" s="660"/>
      <c r="C44" s="661"/>
      <c r="D44" s="660"/>
      <c r="E44" s="661"/>
      <c r="F44" s="465">
        <v>2</v>
      </c>
      <c r="G44" s="640">
        <f>F44*G46/F46</f>
        <v>3.9215686274509807</v>
      </c>
      <c r="H44" s="465">
        <v>2</v>
      </c>
      <c r="I44" s="617">
        <f>H44*I43/H43</f>
        <v>3.9215686274509802</v>
      </c>
      <c r="J44" s="465"/>
      <c r="K44" s="640"/>
      <c r="L44" s="614"/>
      <c r="M44" s="363"/>
      <c r="N44" s="215"/>
    </row>
    <row r="45" spans="1:14" ht="15.75">
      <c r="A45" s="214" t="s">
        <v>272</v>
      </c>
      <c r="B45" s="414">
        <v>36</v>
      </c>
      <c r="C45" s="610">
        <v>94.8</v>
      </c>
      <c r="D45" s="414">
        <v>45</v>
      </c>
      <c r="E45" s="610">
        <v>91.8</v>
      </c>
      <c r="F45" s="464">
        <v>44</v>
      </c>
      <c r="G45" s="640">
        <f>F45*G43/F43</f>
        <v>86.27450980392157</v>
      </c>
      <c r="H45" s="464">
        <v>42</v>
      </c>
      <c r="I45" s="617">
        <f>H45*I44/H44</f>
        <v>82.35294117647058</v>
      </c>
      <c r="J45" s="464">
        <f>'V prioritetas'!F6+'V prioritetas'!F141+'V prioritetas'!F246</f>
        <v>43</v>
      </c>
      <c r="K45" s="640">
        <f>J45*100/J43</f>
        <v>91.48936170212765</v>
      </c>
      <c r="L45" s="613"/>
      <c r="M45" s="109"/>
      <c r="N45" s="379"/>
    </row>
    <row r="46" spans="1:14" ht="15.75">
      <c r="A46" s="214" t="s">
        <v>337</v>
      </c>
      <c r="B46" s="414">
        <v>1</v>
      </c>
      <c r="C46" s="610">
        <v>2.6</v>
      </c>
      <c r="D46" s="414">
        <v>3</v>
      </c>
      <c r="E46" s="610">
        <v>6.1</v>
      </c>
      <c r="F46" s="464">
        <v>4</v>
      </c>
      <c r="G46" s="640">
        <f>F46*G45/F45</f>
        <v>7.843137254901961</v>
      </c>
      <c r="H46" s="464">
        <v>3</v>
      </c>
      <c r="I46" s="617">
        <f>H46*I45/H45</f>
        <v>5.88235294117647</v>
      </c>
      <c r="J46" s="464">
        <f>'V prioritetas'!F7+'V prioritetas'!F143+'V prioritetas'!F254</f>
        <v>4</v>
      </c>
      <c r="K46" s="640">
        <f>J46*K43/J43</f>
        <v>8.51063829787234</v>
      </c>
      <c r="L46" s="613"/>
      <c r="M46" s="109"/>
      <c r="N46" s="379"/>
    </row>
    <row r="47" spans="1:14" ht="26.25" thickBot="1">
      <c r="A47" s="416" t="s">
        <v>343</v>
      </c>
      <c r="B47" s="512">
        <v>1</v>
      </c>
      <c r="C47" s="611">
        <v>2.6</v>
      </c>
      <c r="D47" s="512">
        <v>1</v>
      </c>
      <c r="E47" s="622">
        <v>2.1</v>
      </c>
      <c r="F47" s="466">
        <v>1</v>
      </c>
      <c r="G47" s="641">
        <f>F47*G44/F44</f>
        <v>1.9607843137254903</v>
      </c>
      <c r="H47" s="466">
        <v>4</v>
      </c>
      <c r="I47" s="618">
        <f>H47*I46/H46</f>
        <v>7.8431372549019605</v>
      </c>
      <c r="J47" s="466"/>
      <c r="K47" s="1708"/>
      <c r="L47" s="615"/>
      <c r="M47" s="113"/>
      <c r="N47" s="114"/>
    </row>
    <row r="48" spans="1:14" ht="12.75">
      <c r="A48" s="3"/>
      <c r="B48" s="18"/>
      <c r="C48" s="18"/>
      <c r="D48" s="18"/>
      <c r="E48" s="18"/>
      <c r="F48" s="18"/>
      <c r="G48" s="18"/>
      <c r="H48" s="18"/>
      <c r="I48" s="18"/>
      <c r="J48" s="18"/>
      <c r="K48" s="18"/>
      <c r="L48" s="18"/>
      <c r="M48" s="18"/>
      <c r="N48" s="107"/>
    </row>
    <row r="49" spans="1:14" ht="12.75">
      <c r="A49" s="2"/>
      <c r="B49" s="17"/>
      <c r="C49" s="17"/>
      <c r="D49" s="17"/>
      <c r="E49" s="17"/>
      <c r="F49" s="17"/>
      <c r="G49" s="17"/>
      <c r="H49" s="17"/>
      <c r="I49" s="17"/>
      <c r="J49" s="17"/>
      <c r="K49" s="17"/>
      <c r="L49" s="17"/>
      <c r="M49" s="17"/>
      <c r="N49" s="12"/>
    </row>
    <row r="50" spans="1:14" ht="12.75">
      <c r="A50" s="19"/>
      <c r="B50" s="117"/>
      <c r="C50" s="117"/>
      <c r="D50" s="117"/>
      <c r="E50" s="117"/>
      <c r="F50" s="117"/>
      <c r="G50" s="117"/>
      <c r="H50" s="117"/>
      <c r="I50" s="117"/>
      <c r="J50" s="117"/>
      <c r="K50" s="117"/>
      <c r="L50" s="117"/>
      <c r="M50" s="117"/>
      <c r="N50" s="107"/>
    </row>
    <row r="51" spans="1:14" ht="12.75">
      <c r="A51" s="3"/>
      <c r="B51" s="118"/>
      <c r="C51" s="118"/>
      <c r="D51" s="118"/>
      <c r="E51" s="118"/>
      <c r="F51" s="118"/>
      <c r="G51" s="118"/>
      <c r="H51" s="118"/>
      <c r="I51" s="118"/>
      <c r="J51" s="118"/>
      <c r="K51" s="118"/>
      <c r="L51" s="118"/>
      <c r="M51" s="118"/>
      <c r="N51" s="107"/>
    </row>
    <row r="52" spans="1:14" ht="12.75">
      <c r="A52" s="3"/>
      <c r="B52" s="118"/>
      <c r="C52" s="118"/>
      <c r="D52" s="118"/>
      <c r="E52" s="118"/>
      <c r="F52" s="118"/>
      <c r="G52" s="118"/>
      <c r="H52" s="118"/>
      <c r="I52" s="118"/>
      <c r="J52" s="118"/>
      <c r="K52" s="118"/>
      <c r="L52" s="118"/>
      <c r="M52" s="118"/>
      <c r="N52" s="107"/>
    </row>
    <row r="53" spans="1:14" ht="12.75">
      <c r="A53" s="15"/>
      <c r="B53" s="18"/>
      <c r="C53" s="18"/>
      <c r="D53" s="18"/>
      <c r="E53" s="18"/>
      <c r="F53" s="18"/>
      <c r="G53" s="18"/>
      <c r="H53" s="18"/>
      <c r="I53" s="18"/>
      <c r="J53" s="18"/>
      <c r="K53" s="18"/>
      <c r="L53" s="18"/>
      <c r="M53" s="18"/>
      <c r="N53" s="107"/>
    </row>
    <row r="54" spans="1:14" ht="12.75">
      <c r="A54" s="15"/>
      <c r="B54" s="17"/>
      <c r="C54" s="17"/>
      <c r="D54" s="17"/>
      <c r="E54" s="17"/>
      <c r="F54" s="17"/>
      <c r="G54" s="17"/>
      <c r="H54" s="17"/>
      <c r="I54" s="17"/>
      <c r="J54" s="17"/>
      <c r="K54" s="17"/>
      <c r="L54" s="17"/>
      <c r="M54" s="17"/>
      <c r="N54" s="12"/>
    </row>
    <row r="55" spans="1:14" s="1" customFormat="1" ht="12.75">
      <c r="A55" s="2"/>
      <c r="B55" s="119"/>
      <c r="C55" s="119"/>
      <c r="D55" s="119"/>
      <c r="E55" s="119"/>
      <c r="F55" s="119"/>
      <c r="G55" s="119"/>
      <c r="H55" s="119"/>
      <c r="I55" s="119"/>
      <c r="J55" s="119"/>
      <c r="K55" s="119"/>
      <c r="L55" s="119"/>
      <c r="M55" s="119"/>
      <c r="N55" s="120"/>
    </row>
    <row r="56" spans="1:14" ht="12.75">
      <c r="A56" s="3"/>
      <c r="B56" s="121"/>
      <c r="C56" s="121"/>
      <c r="D56" s="121"/>
      <c r="E56" s="121"/>
      <c r="F56" s="121"/>
      <c r="G56" s="121"/>
      <c r="H56" s="121"/>
      <c r="I56" s="121"/>
      <c r="J56" s="121"/>
      <c r="K56" s="121"/>
      <c r="L56" s="121"/>
      <c r="M56" s="121"/>
      <c r="N56" s="21"/>
    </row>
    <row r="57" spans="1:14" ht="12.75">
      <c r="A57" s="3"/>
      <c r="B57" s="22"/>
      <c r="C57" s="22"/>
      <c r="D57" s="22"/>
      <c r="E57" s="22"/>
      <c r="F57" s="22"/>
      <c r="G57" s="22"/>
      <c r="H57" s="22"/>
      <c r="I57" s="22"/>
      <c r="J57" s="22"/>
      <c r="K57" s="22"/>
      <c r="L57" s="22"/>
      <c r="M57" s="22"/>
      <c r="N57" s="21"/>
    </row>
    <row r="58" spans="1:14" ht="12.75">
      <c r="A58" s="2"/>
      <c r="B58" s="122"/>
      <c r="C58" s="122"/>
      <c r="D58" s="122"/>
      <c r="E58" s="122"/>
      <c r="F58" s="122"/>
      <c r="G58" s="122"/>
      <c r="H58" s="122"/>
      <c r="I58" s="122"/>
      <c r="J58" s="122"/>
      <c r="K58" s="122"/>
      <c r="L58" s="122"/>
      <c r="M58" s="122"/>
      <c r="N58" s="123"/>
    </row>
    <row r="59" spans="1:14" ht="12.75">
      <c r="A59" s="2"/>
      <c r="B59" s="8"/>
      <c r="C59" s="8"/>
      <c r="D59" s="8"/>
      <c r="E59" s="8"/>
      <c r="F59" s="22"/>
      <c r="G59" s="22"/>
      <c r="H59" s="22"/>
      <c r="I59" s="22"/>
      <c r="J59" s="22"/>
      <c r="K59" s="22"/>
      <c r="L59" s="22"/>
      <c r="M59" s="22"/>
      <c r="N59" s="21"/>
    </row>
    <row r="60" spans="1:14" ht="12.75">
      <c r="A60" s="3"/>
      <c r="B60" s="8"/>
      <c r="C60" s="8"/>
      <c r="D60" s="8"/>
      <c r="E60" s="8"/>
      <c r="F60" s="22"/>
      <c r="G60" s="22"/>
      <c r="H60" s="22"/>
      <c r="I60" s="22"/>
      <c r="J60" s="22"/>
      <c r="K60" s="22"/>
      <c r="L60" s="22"/>
      <c r="M60" s="22"/>
      <c r="N60" s="21"/>
    </row>
    <row r="61" spans="1:14" ht="12.75">
      <c r="A61" s="3"/>
      <c r="B61" s="8"/>
      <c r="C61" s="8"/>
      <c r="D61" s="8"/>
      <c r="E61" s="8"/>
      <c r="F61" s="22"/>
      <c r="G61" s="22"/>
      <c r="H61" s="22"/>
      <c r="I61" s="22"/>
      <c r="J61" s="22"/>
      <c r="K61" s="22"/>
      <c r="L61" s="22"/>
      <c r="M61" s="22"/>
      <c r="N61" s="21"/>
    </row>
    <row r="62" spans="1:14" s="18" customFormat="1" ht="12.75">
      <c r="A62" s="2"/>
      <c r="B62" s="17"/>
      <c r="C62" s="17"/>
      <c r="D62" s="17"/>
      <c r="E62" s="17"/>
      <c r="F62" s="17"/>
      <c r="G62" s="17"/>
      <c r="H62" s="17"/>
      <c r="I62" s="17"/>
      <c r="J62" s="17"/>
      <c r="K62" s="17"/>
      <c r="L62" s="17"/>
      <c r="M62" s="17"/>
      <c r="N62" s="12"/>
    </row>
    <row r="63" spans="1:14" s="18" customFormat="1" ht="12.75">
      <c r="A63" s="19"/>
      <c r="B63" s="20"/>
      <c r="C63" s="20"/>
      <c r="D63" s="20"/>
      <c r="E63" s="20"/>
      <c r="F63" s="20"/>
      <c r="G63" s="20"/>
      <c r="H63" s="20"/>
      <c r="I63" s="20"/>
      <c r="J63" s="20"/>
      <c r="K63" s="20"/>
      <c r="L63" s="20"/>
      <c r="M63" s="20"/>
      <c r="N63" s="21"/>
    </row>
    <row r="64" spans="1:14" s="18" customFormat="1" ht="12.75">
      <c r="A64" s="2"/>
      <c r="B64" s="22"/>
      <c r="C64" s="22"/>
      <c r="D64" s="22"/>
      <c r="E64" s="22"/>
      <c r="F64" s="22"/>
      <c r="G64" s="22"/>
      <c r="H64" s="22"/>
      <c r="I64" s="22"/>
      <c r="J64" s="22"/>
      <c r="K64" s="22"/>
      <c r="L64" s="22"/>
      <c r="M64" s="22"/>
      <c r="N64" s="21"/>
    </row>
    <row r="65" spans="1:14" s="18" customFormat="1" ht="12.75">
      <c r="A65" s="3"/>
      <c r="B65" s="22"/>
      <c r="C65" s="22"/>
      <c r="D65" s="22"/>
      <c r="E65" s="22"/>
      <c r="F65" s="22"/>
      <c r="G65" s="22"/>
      <c r="H65" s="22"/>
      <c r="I65" s="22"/>
      <c r="J65" s="22"/>
      <c r="K65" s="22"/>
      <c r="L65" s="22"/>
      <c r="M65" s="22"/>
      <c r="N65" s="21"/>
    </row>
    <row r="66" spans="1:14" s="18" customFormat="1" ht="12.75">
      <c r="A66" s="3"/>
      <c r="B66" s="22"/>
      <c r="C66" s="22"/>
      <c r="D66" s="22"/>
      <c r="E66" s="22"/>
      <c r="F66" s="22"/>
      <c r="G66" s="22"/>
      <c r="H66" s="22"/>
      <c r="I66" s="22"/>
      <c r="J66" s="22"/>
      <c r="K66" s="22"/>
      <c r="L66" s="22"/>
      <c r="M66" s="22"/>
      <c r="N66" s="21"/>
    </row>
    <row r="67" spans="1:13" ht="12.75">
      <c r="A67" s="3"/>
      <c r="B67" s="22"/>
      <c r="C67" s="22"/>
      <c r="D67" s="22"/>
      <c r="E67" s="22"/>
      <c r="F67" s="22"/>
      <c r="G67" s="22"/>
      <c r="H67" s="22"/>
      <c r="I67" s="22"/>
      <c r="J67" s="22"/>
      <c r="K67" s="22"/>
      <c r="L67" s="22"/>
      <c r="M67" s="22"/>
    </row>
    <row r="68" spans="1:13" ht="12.75">
      <c r="A68" s="3"/>
      <c r="B68" s="22"/>
      <c r="C68" s="22"/>
      <c r="D68" s="22"/>
      <c r="E68" s="22"/>
      <c r="F68" s="22"/>
      <c r="G68" s="22"/>
      <c r="H68" s="22"/>
      <c r="I68" s="22"/>
      <c r="J68" s="22"/>
      <c r="K68" s="22"/>
      <c r="L68" s="22"/>
      <c r="M68" s="22"/>
    </row>
    <row r="69" spans="1:13" ht="12.75">
      <c r="A69" s="3"/>
      <c r="B69" s="22"/>
      <c r="C69" s="22"/>
      <c r="D69" s="22"/>
      <c r="E69" s="22"/>
      <c r="F69" s="22"/>
      <c r="G69" s="22"/>
      <c r="H69" s="22"/>
      <c r="I69" s="22"/>
      <c r="J69" s="22"/>
      <c r="K69" s="22"/>
      <c r="L69" s="22"/>
      <c r="M69" s="22"/>
    </row>
    <row r="70" spans="1:13" ht="12.75">
      <c r="A70" s="3"/>
      <c r="B70" s="22"/>
      <c r="C70" s="22"/>
      <c r="D70" s="22"/>
      <c r="E70" s="22"/>
      <c r="F70" s="22"/>
      <c r="G70" s="22"/>
      <c r="H70" s="22"/>
      <c r="I70" s="22"/>
      <c r="J70" s="22"/>
      <c r="K70" s="22"/>
      <c r="L70" s="22"/>
      <c r="M70" s="22"/>
    </row>
    <row r="71" spans="1:13" ht="12.75">
      <c r="A71" s="3"/>
      <c r="B71" s="22"/>
      <c r="C71" s="22"/>
      <c r="D71" s="22"/>
      <c r="E71" s="22"/>
      <c r="F71" s="22"/>
      <c r="G71" s="22"/>
      <c r="H71" s="22"/>
      <c r="I71" s="22"/>
      <c r="J71" s="22"/>
      <c r="K71" s="22"/>
      <c r="L71" s="22"/>
      <c r="M71" s="22"/>
    </row>
    <row r="72" spans="1:13" ht="12.75">
      <c r="A72" s="3"/>
      <c r="B72" s="22"/>
      <c r="C72" s="22"/>
      <c r="D72" s="22"/>
      <c r="E72" s="22"/>
      <c r="F72" s="22"/>
      <c r="G72" s="22"/>
      <c r="H72" s="22"/>
      <c r="I72" s="22"/>
      <c r="J72" s="22"/>
      <c r="K72" s="22"/>
      <c r="L72" s="22"/>
      <c r="M72" s="22"/>
    </row>
    <row r="73" spans="1:14" s="8" customFormat="1" ht="12.75">
      <c r="A73" s="3"/>
      <c r="B73" s="22"/>
      <c r="C73" s="22"/>
      <c r="D73" s="22"/>
      <c r="E73" s="22"/>
      <c r="F73" s="22"/>
      <c r="G73" s="22"/>
      <c r="H73" s="22"/>
      <c r="I73" s="22"/>
      <c r="J73" s="22"/>
      <c r="K73" s="22"/>
      <c r="L73" s="22"/>
      <c r="M73" s="22"/>
      <c r="N73" s="17"/>
    </row>
    <row r="74" spans="1:14" s="8" customFormat="1" ht="12.75">
      <c r="A74" s="3"/>
      <c r="B74" s="22"/>
      <c r="C74" s="22"/>
      <c r="D74" s="22"/>
      <c r="E74" s="22"/>
      <c r="F74" s="22"/>
      <c r="G74" s="22"/>
      <c r="H74" s="22"/>
      <c r="I74" s="22"/>
      <c r="J74" s="22"/>
      <c r="K74" s="22"/>
      <c r="L74" s="22"/>
      <c r="M74" s="22"/>
      <c r="N74" s="17"/>
    </row>
    <row r="75" spans="1:14" s="8" customFormat="1" ht="12.75">
      <c r="A75" s="3"/>
      <c r="B75" s="22"/>
      <c r="C75" s="22"/>
      <c r="D75" s="22"/>
      <c r="E75" s="22"/>
      <c r="F75" s="22"/>
      <c r="G75" s="22"/>
      <c r="H75" s="22"/>
      <c r="I75" s="22"/>
      <c r="J75" s="22"/>
      <c r="K75" s="22"/>
      <c r="L75" s="22"/>
      <c r="M75" s="22"/>
      <c r="N75" s="17"/>
    </row>
    <row r="76" spans="1:14" s="8" customFormat="1" ht="12.75">
      <c r="A76" s="3"/>
      <c r="N76" s="17"/>
    </row>
    <row r="77" spans="1:14" s="8" customFormat="1" ht="12.75">
      <c r="A77" s="3"/>
      <c r="N77" s="17"/>
    </row>
    <row r="78" spans="1:14" s="8" customFormat="1" ht="12.75">
      <c r="A78" s="23"/>
      <c r="N78" s="17"/>
    </row>
    <row r="79" spans="1:14" s="8" customFormat="1" ht="12.75">
      <c r="A79" s="15"/>
      <c r="N79" s="17"/>
    </row>
    <row r="80" spans="1:14" s="8" customFormat="1" ht="12.75">
      <c r="A80" s="3"/>
      <c r="N80" s="17"/>
    </row>
    <row r="81" spans="1:14" s="8" customFormat="1" ht="12.75">
      <c r="A81" s="3"/>
      <c r="N81" s="17"/>
    </row>
    <row r="82" spans="1:14" s="8" customFormat="1" ht="12.75">
      <c r="A82" s="3"/>
      <c r="N82" s="17"/>
    </row>
    <row r="83" spans="1:14" s="8" customFormat="1" ht="12.75">
      <c r="A83" s="23"/>
      <c r="N83" s="17"/>
    </row>
    <row r="84" spans="1:14" s="8" customFormat="1" ht="12.75">
      <c r="A84" s="3"/>
      <c r="N84" s="17"/>
    </row>
    <row r="85" spans="1:14" s="8" customFormat="1" ht="12.75">
      <c r="A85" s="3"/>
      <c r="N85" s="17"/>
    </row>
    <row r="86" spans="1:14" s="8" customFormat="1" ht="12.75">
      <c r="A86" s="3"/>
      <c r="N86" s="17"/>
    </row>
    <row r="87" spans="1:14" s="8" customFormat="1" ht="12.75">
      <c r="A87" s="3"/>
      <c r="N87" s="17"/>
    </row>
    <row r="88" spans="1:14" s="8" customFormat="1" ht="12.75">
      <c r="A88" s="3"/>
      <c r="N88" s="17"/>
    </row>
    <row r="89" spans="1:14" s="8" customFormat="1" ht="12.75">
      <c r="A89" s="3"/>
      <c r="N89" s="17"/>
    </row>
    <row r="90" spans="1:14" s="8" customFormat="1" ht="12.75">
      <c r="A90" s="3"/>
      <c r="N90" s="17"/>
    </row>
    <row r="91" spans="1:14" s="8" customFormat="1" ht="12.75">
      <c r="A91" s="3"/>
      <c r="N91" s="17"/>
    </row>
    <row r="92" spans="1:14" s="8" customFormat="1" ht="12.75">
      <c r="A92" s="3"/>
      <c r="N92" s="17"/>
    </row>
    <row r="93" spans="1:14" s="8" customFormat="1" ht="12.75">
      <c r="A93" s="3"/>
      <c r="N93" s="17"/>
    </row>
    <row r="94" spans="1:14" s="8" customFormat="1" ht="12.75">
      <c r="A94" s="3"/>
      <c r="N94" s="17"/>
    </row>
    <row r="95" spans="1:14" s="8" customFormat="1" ht="12.75">
      <c r="A95" s="23"/>
      <c r="N95" s="17"/>
    </row>
    <row r="96" spans="1:14" s="8" customFormat="1" ht="12.75">
      <c r="A96" s="3"/>
      <c r="N96" s="17"/>
    </row>
    <row r="97" spans="1:14" s="8" customFormat="1" ht="12.75">
      <c r="A97" s="3"/>
      <c r="N97" s="17"/>
    </row>
    <row r="98" spans="1:14" s="8" customFormat="1" ht="12.75">
      <c r="A98" s="3"/>
      <c r="N98" s="17"/>
    </row>
    <row r="99" spans="1:14" s="8" customFormat="1" ht="12.75">
      <c r="A99" s="3"/>
      <c r="N99" s="17"/>
    </row>
    <row r="100" spans="1:14" s="8" customFormat="1" ht="12.75">
      <c r="A100" s="3"/>
      <c r="N100" s="17"/>
    </row>
    <row r="101" spans="1:14" s="8" customFormat="1" ht="12.75">
      <c r="A101" s="23"/>
      <c r="N101" s="17"/>
    </row>
    <row r="102" spans="1:14" s="8" customFormat="1" ht="12.75">
      <c r="A102" s="15"/>
      <c r="N102" s="17"/>
    </row>
    <row r="103" spans="1:14" s="8" customFormat="1" ht="12.75">
      <c r="A103" s="3"/>
      <c r="N103" s="17"/>
    </row>
    <row r="104" spans="1:14" s="8" customFormat="1" ht="12.75">
      <c r="A104" s="3"/>
      <c r="N104" s="17"/>
    </row>
    <row r="105" spans="1:14" s="8" customFormat="1" ht="12.75">
      <c r="A105" s="3"/>
      <c r="N105" s="17"/>
    </row>
    <row r="106" spans="1:14" s="8" customFormat="1" ht="12.75">
      <c r="A106" s="3"/>
      <c r="N106" s="17"/>
    </row>
    <row r="107" spans="1:14" s="8" customFormat="1" ht="12.75">
      <c r="A107" s="3"/>
      <c r="N107" s="17"/>
    </row>
    <row r="108" spans="1:14" s="8" customFormat="1" ht="12.75">
      <c r="A108" s="23"/>
      <c r="N108" s="17"/>
    </row>
    <row r="109" spans="1:14" s="8" customFormat="1" ht="12.75">
      <c r="A109" s="3"/>
      <c r="N109" s="17"/>
    </row>
    <row r="110" spans="1:14" s="8" customFormat="1" ht="12.75">
      <c r="A110" s="3"/>
      <c r="N110" s="17"/>
    </row>
    <row r="111" spans="1:14" s="8" customFormat="1" ht="12.75">
      <c r="A111" s="3"/>
      <c r="N111" s="17"/>
    </row>
    <row r="112" spans="1:14" s="8" customFormat="1" ht="12.75">
      <c r="A112" s="3"/>
      <c r="N112" s="17"/>
    </row>
    <row r="113" spans="1:14" s="8" customFormat="1" ht="12.75">
      <c r="A113" s="3"/>
      <c r="N113" s="17"/>
    </row>
    <row r="114" spans="1:14" s="8" customFormat="1" ht="12.75">
      <c r="A114" s="3"/>
      <c r="N114" s="17"/>
    </row>
    <row r="115" spans="1:14" s="8" customFormat="1" ht="12.75">
      <c r="A115" s="3"/>
      <c r="N115" s="17"/>
    </row>
    <row r="116" spans="1:14" s="8" customFormat="1" ht="12.75">
      <c r="A116" s="3"/>
      <c r="N116" s="17"/>
    </row>
    <row r="117" spans="1:14" s="8" customFormat="1" ht="12.75">
      <c r="A117" s="3"/>
      <c r="N117" s="17"/>
    </row>
    <row r="118" spans="1:14" s="8" customFormat="1" ht="12.75">
      <c r="A118" s="3"/>
      <c r="N118" s="17"/>
    </row>
    <row r="119" spans="1:14" s="8" customFormat="1" ht="12.75">
      <c r="A119" s="3"/>
      <c r="N119" s="17"/>
    </row>
    <row r="120" spans="1:14" s="8" customFormat="1" ht="12.75">
      <c r="A120" s="3"/>
      <c r="N120" s="17"/>
    </row>
    <row r="121" spans="1:14" s="8" customFormat="1" ht="12.75">
      <c r="A121" s="3"/>
      <c r="N121" s="17"/>
    </row>
    <row r="122" spans="1:14" s="8" customFormat="1" ht="12.75">
      <c r="A122" s="3"/>
      <c r="N122" s="17"/>
    </row>
    <row r="123" spans="1:14" s="8" customFormat="1" ht="12.75">
      <c r="A123" s="15"/>
      <c r="N123" s="17"/>
    </row>
    <row r="124" spans="1:14" s="8" customFormat="1" ht="12.75">
      <c r="A124" s="3"/>
      <c r="N124" s="17"/>
    </row>
    <row r="125" spans="1:14" s="8" customFormat="1" ht="12.75">
      <c r="A125" s="3"/>
      <c r="N125" s="17"/>
    </row>
    <row r="126" spans="1:14" s="8" customFormat="1" ht="12.75">
      <c r="A126" s="3"/>
      <c r="N126" s="17"/>
    </row>
    <row r="127" spans="1:14" s="8" customFormat="1" ht="12.75">
      <c r="A127" s="23"/>
      <c r="N127" s="17"/>
    </row>
    <row r="128" spans="1:14" s="8" customFormat="1" ht="12.75">
      <c r="A128" s="3"/>
      <c r="N128" s="17"/>
    </row>
    <row r="129" spans="1:14" s="8" customFormat="1" ht="12.75">
      <c r="A129" s="3"/>
      <c r="N129" s="17"/>
    </row>
    <row r="130" spans="1:14" s="8" customFormat="1" ht="12.75">
      <c r="A130" s="3"/>
      <c r="N130" s="17"/>
    </row>
    <row r="131" spans="1:14" s="8" customFormat="1" ht="12.75">
      <c r="A131" s="3"/>
      <c r="N131" s="17"/>
    </row>
    <row r="132" spans="1:14" s="8" customFormat="1" ht="12.75">
      <c r="A132" s="3"/>
      <c r="N132" s="17"/>
    </row>
    <row r="133" spans="1:14" s="8" customFormat="1" ht="12.75">
      <c r="A133" s="3"/>
      <c r="N133" s="17"/>
    </row>
    <row r="134" spans="1:14" s="8" customFormat="1" ht="12.75">
      <c r="A134" s="3"/>
      <c r="N134" s="17"/>
    </row>
    <row r="135" spans="1:14" s="8" customFormat="1" ht="12.75">
      <c r="A135" s="3"/>
      <c r="N135" s="17"/>
    </row>
    <row r="136" spans="1:14" s="8" customFormat="1" ht="12.75">
      <c r="A136" s="3"/>
      <c r="N136" s="17"/>
    </row>
    <row r="137" spans="1:14" s="8" customFormat="1" ht="12.75">
      <c r="A137" s="3"/>
      <c r="N137" s="17"/>
    </row>
    <row r="138" spans="1:14" s="8" customFormat="1" ht="12.75">
      <c r="A138" s="3"/>
      <c r="N138" s="17"/>
    </row>
    <row r="139" spans="1:14" s="8" customFormat="1" ht="12.75">
      <c r="A139" s="3"/>
      <c r="N139" s="17"/>
    </row>
    <row r="140" spans="1:14" s="8" customFormat="1" ht="12.75">
      <c r="A140" s="3"/>
      <c r="N140" s="17"/>
    </row>
    <row r="141" spans="1:14" s="8" customFormat="1" ht="12.75">
      <c r="A141" s="3"/>
      <c r="N141" s="17"/>
    </row>
    <row r="142" spans="1:14" s="8" customFormat="1" ht="12.75">
      <c r="A142" s="23"/>
      <c r="N142" s="17"/>
    </row>
    <row r="143" spans="1:14" s="8" customFormat="1" ht="12.75">
      <c r="A143" s="3"/>
      <c r="N143" s="17"/>
    </row>
    <row r="144" spans="1:14" s="8" customFormat="1" ht="12.75">
      <c r="A144" s="3"/>
      <c r="N144" s="17"/>
    </row>
    <row r="145" spans="1:14" s="8" customFormat="1" ht="12.75">
      <c r="A145" s="3"/>
      <c r="N145" s="17"/>
    </row>
    <row r="146" spans="1:14" s="8" customFormat="1" ht="12.75">
      <c r="A146" s="3"/>
      <c r="N146" s="17"/>
    </row>
    <row r="147" spans="1:14" s="8" customFormat="1" ht="12.75">
      <c r="A147" s="3"/>
      <c r="N147" s="17"/>
    </row>
    <row r="148" spans="1:14" s="8" customFormat="1" ht="12.75">
      <c r="A148" s="23"/>
      <c r="N148" s="17"/>
    </row>
    <row r="149" spans="1:14" s="8" customFormat="1" ht="12.75">
      <c r="A149" s="15"/>
      <c r="N149" s="17"/>
    </row>
    <row r="150" spans="1:14" s="8" customFormat="1" ht="12.75">
      <c r="A150" s="3"/>
      <c r="N150" s="17"/>
    </row>
    <row r="151" spans="1:14" s="8" customFormat="1" ht="12.75">
      <c r="A151" s="3"/>
      <c r="N151" s="17"/>
    </row>
    <row r="152" spans="1:14" s="8" customFormat="1" ht="12.75">
      <c r="A152" s="24"/>
      <c r="N152" s="17"/>
    </row>
    <row r="153" spans="1:14" s="8" customFormat="1" ht="12.75">
      <c r="A153" s="23"/>
      <c r="N153" s="17"/>
    </row>
    <row r="154" spans="1:14" s="8" customFormat="1" ht="12.75">
      <c r="A154" s="24"/>
      <c r="N154" s="17"/>
    </row>
    <row r="155" spans="1:14" s="8" customFormat="1" ht="12.75">
      <c r="A155" s="3"/>
      <c r="N155" s="17"/>
    </row>
    <row r="156" spans="1:14" s="8" customFormat="1" ht="12.75">
      <c r="A156" s="3"/>
      <c r="N156" s="17"/>
    </row>
    <row r="157" spans="1:14" s="8" customFormat="1" ht="12.75">
      <c r="A157" s="3"/>
      <c r="N157" s="17"/>
    </row>
    <row r="158" spans="1:14" s="8" customFormat="1" ht="12.75">
      <c r="A158" s="3"/>
      <c r="N158" s="17"/>
    </row>
    <row r="159" spans="1:14" s="8" customFormat="1" ht="12.75">
      <c r="A159" s="3"/>
      <c r="N159" s="17"/>
    </row>
    <row r="160" spans="1:14" s="8" customFormat="1" ht="12.75">
      <c r="A160" s="3"/>
      <c r="N160" s="17"/>
    </row>
    <row r="161" spans="1:14" s="8" customFormat="1" ht="12.75">
      <c r="A161" s="24"/>
      <c r="N161" s="17"/>
    </row>
    <row r="162" spans="1:14" s="8" customFormat="1" ht="12.75">
      <c r="A162" s="3"/>
      <c r="N162" s="17"/>
    </row>
    <row r="163" spans="1:14" s="8" customFormat="1" ht="12.75">
      <c r="A163" s="23"/>
      <c r="N163" s="17"/>
    </row>
    <row r="164" spans="1:14" s="8" customFormat="1" ht="12.75">
      <c r="A164" s="15"/>
      <c r="N164" s="17"/>
    </row>
    <row r="165" spans="1:14" s="8" customFormat="1" ht="12.75">
      <c r="A165" s="3"/>
      <c r="N165" s="17"/>
    </row>
    <row r="166" spans="1:14" s="8" customFormat="1" ht="12.75">
      <c r="A166" s="3"/>
      <c r="N166" s="17"/>
    </row>
    <row r="167" spans="1:14" s="8" customFormat="1" ht="12.75">
      <c r="A167" s="3"/>
      <c r="N167" s="17"/>
    </row>
    <row r="168" spans="1:14" s="8" customFormat="1" ht="12.75">
      <c r="A168" s="3"/>
      <c r="N168" s="17"/>
    </row>
    <row r="169" spans="1:14" s="8" customFormat="1" ht="12.75">
      <c r="A169" s="24"/>
      <c r="N169" s="17"/>
    </row>
    <row r="170" spans="1:14" s="8" customFormat="1" ht="12.75">
      <c r="A170" s="23"/>
      <c r="N170" s="17"/>
    </row>
    <row r="171" spans="1:14" s="8" customFormat="1" ht="12.75">
      <c r="A171" s="24"/>
      <c r="N171" s="17"/>
    </row>
    <row r="172" spans="1:14" s="8" customFormat="1" ht="12.75">
      <c r="A172" s="3"/>
      <c r="N172" s="17"/>
    </row>
    <row r="173" spans="1:14" s="8" customFormat="1" ht="12.75">
      <c r="A173" s="3"/>
      <c r="N173" s="17"/>
    </row>
    <row r="174" spans="1:14" s="8" customFormat="1" ht="12.75">
      <c r="A174" s="3"/>
      <c r="N174" s="17"/>
    </row>
    <row r="175" spans="1:14" s="8" customFormat="1" ht="12.75">
      <c r="A175" s="3"/>
      <c r="N175" s="17"/>
    </row>
    <row r="176" spans="1:14" s="8" customFormat="1" ht="12.75">
      <c r="A176" s="3"/>
      <c r="N176" s="17"/>
    </row>
    <row r="177" spans="1:14" s="8" customFormat="1" ht="12.75">
      <c r="A177" s="24"/>
      <c r="N177" s="17"/>
    </row>
    <row r="178" spans="1:14" s="8" customFormat="1" ht="12.75">
      <c r="A178" s="3"/>
      <c r="N178" s="17"/>
    </row>
    <row r="179" spans="1:14" s="8" customFormat="1" ht="12.75">
      <c r="A179" s="3"/>
      <c r="N179" s="17"/>
    </row>
    <row r="180" spans="1:14" s="8" customFormat="1" ht="12.75">
      <c r="A180" s="3"/>
      <c r="N180" s="17"/>
    </row>
    <row r="181" spans="1:14" s="8" customFormat="1" ht="12.75">
      <c r="A181" s="3"/>
      <c r="N181" s="17"/>
    </row>
    <row r="182" spans="1:14" s="8" customFormat="1" ht="12.75">
      <c r="A182" s="3"/>
      <c r="N182" s="17"/>
    </row>
    <row r="183" spans="1:14" s="8" customFormat="1" ht="12.75">
      <c r="A183" s="3"/>
      <c r="N183" s="17"/>
    </row>
    <row r="184" spans="1:14" s="8" customFormat="1" ht="12.75">
      <c r="A184" s="3"/>
      <c r="N184" s="17"/>
    </row>
    <row r="185" spans="1:14" s="8" customFormat="1" ht="12.75">
      <c r="A185" s="3"/>
      <c r="N185" s="17"/>
    </row>
    <row r="186" spans="1:14" s="8" customFormat="1" ht="12.75">
      <c r="A186" s="3"/>
      <c r="N186" s="17"/>
    </row>
    <row r="187" spans="1:14" s="8" customFormat="1" ht="12.75">
      <c r="A187" s="24"/>
      <c r="N187" s="17"/>
    </row>
    <row r="188" spans="1:14" s="8" customFormat="1" ht="12.75">
      <c r="A188" s="23"/>
      <c r="N188" s="17"/>
    </row>
    <row r="189" spans="1:14" s="8" customFormat="1" ht="12.75">
      <c r="A189" s="15"/>
      <c r="N189" s="17"/>
    </row>
    <row r="190" spans="1:14" s="8" customFormat="1" ht="12.75">
      <c r="A190" s="3"/>
      <c r="N190" s="17"/>
    </row>
    <row r="191" spans="1:14" s="8" customFormat="1" ht="12.75">
      <c r="A191" s="3"/>
      <c r="N191" s="17"/>
    </row>
    <row r="192" spans="1:14" s="8" customFormat="1" ht="12.75">
      <c r="A192" s="3"/>
      <c r="N192" s="17"/>
    </row>
    <row r="193" spans="1:14" s="8" customFormat="1" ht="12.75">
      <c r="A193" s="23"/>
      <c r="N193" s="17"/>
    </row>
    <row r="194" spans="1:14" s="8" customFormat="1" ht="12.75">
      <c r="A194" s="24"/>
      <c r="N194" s="17"/>
    </row>
    <row r="195" spans="1:14" s="8" customFormat="1" ht="12.75">
      <c r="A195" s="3"/>
      <c r="N195" s="17"/>
    </row>
    <row r="196" spans="1:14" s="8" customFormat="1" ht="12.75">
      <c r="A196" s="3"/>
      <c r="N196" s="17"/>
    </row>
    <row r="197" spans="1:14" s="8" customFormat="1" ht="12.75">
      <c r="A197" s="3"/>
      <c r="N197" s="17"/>
    </row>
    <row r="198" spans="1:14" s="8" customFormat="1" ht="12.75">
      <c r="A198" s="3"/>
      <c r="N198" s="17"/>
    </row>
    <row r="199" spans="1:14" s="8" customFormat="1" ht="12.75">
      <c r="A199" s="3"/>
      <c r="N199" s="17"/>
    </row>
    <row r="200" spans="1:14" s="8" customFormat="1" ht="12.75">
      <c r="A200" s="24"/>
      <c r="N200" s="17"/>
    </row>
    <row r="201" spans="1:14" s="8" customFormat="1" ht="12.75">
      <c r="A201" s="3"/>
      <c r="N201" s="17"/>
    </row>
    <row r="202" spans="1:14" s="8" customFormat="1" ht="12.75">
      <c r="A202" s="3"/>
      <c r="N202" s="17"/>
    </row>
    <row r="203" spans="1:14" s="8" customFormat="1" ht="12.75">
      <c r="A203" s="3"/>
      <c r="N203" s="17"/>
    </row>
    <row r="204" spans="1:14" s="8" customFormat="1" ht="12.75">
      <c r="A204" s="3"/>
      <c r="N204" s="17"/>
    </row>
    <row r="205" spans="1:14" s="8" customFormat="1" ht="12.75">
      <c r="A205" s="3"/>
      <c r="N205" s="17"/>
    </row>
    <row r="206" spans="1:14" s="8" customFormat="1" ht="12.75">
      <c r="A206" s="3"/>
      <c r="N206" s="17"/>
    </row>
    <row r="207" spans="1:14" s="8" customFormat="1" ht="12.75">
      <c r="A207" s="3"/>
      <c r="N207" s="17"/>
    </row>
    <row r="208" spans="1:14" s="8" customFormat="1" ht="12.75">
      <c r="A208" s="3"/>
      <c r="N208" s="17"/>
    </row>
    <row r="209" spans="1:14" s="8" customFormat="1" ht="12.75">
      <c r="A209" s="3"/>
      <c r="N209" s="17"/>
    </row>
    <row r="210" spans="1:14" s="8" customFormat="1" ht="12.75">
      <c r="A210" s="3"/>
      <c r="N210" s="17"/>
    </row>
    <row r="211" spans="1:14" s="8" customFormat="1" ht="12.75">
      <c r="A211" s="3"/>
      <c r="N211" s="17"/>
    </row>
    <row r="212" spans="1:14" s="8" customFormat="1" ht="12.75">
      <c r="A212" s="3"/>
      <c r="N212" s="17"/>
    </row>
    <row r="213" spans="1:14" s="8" customFormat="1" ht="12.75">
      <c r="A213" s="3"/>
      <c r="N213" s="17"/>
    </row>
    <row r="214" spans="1:14" s="8" customFormat="1" ht="12.75">
      <c r="A214" s="3"/>
      <c r="N214" s="17"/>
    </row>
    <row r="215" spans="1:14" s="8" customFormat="1" ht="12.75">
      <c r="A215" s="3"/>
      <c r="N215" s="17"/>
    </row>
    <row r="216" spans="1:14" s="8" customFormat="1" ht="12.75">
      <c r="A216" s="3"/>
      <c r="N216" s="17"/>
    </row>
    <row r="217" spans="1:14" s="8" customFormat="1" ht="12.75">
      <c r="A217" s="3"/>
      <c r="N217" s="17"/>
    </row>
    <row r="218" spans="1:14" s="8" customFormat="1" ht="12.75">
      <c r="A218" s="23"/>
      <c r="N218" s="17"/>
    </row>
    <row r="219" spans="1:14" s="8" customFormat="1" ht="12.75">
      <c r="A219" s="15"/>
      <c r="N219" s="17"/>
    </row>
    <row r="220" spans="1:14" s="8" customFormat="1" ht="12.75">
      <c r="A220" s="3"/>
      <c r="N220" s="17"/>
    </row>
    <row r="221" spans="1:14" s="8" customFormat="1" ht="12.75">
      <c r="A221" s="3"/>
      <c r="N221" s="17"/>
    </row>
    <row r="222" spans="1:14" s="8" customFormat="1" ht="12.75">
      <c r="A222" s="3"/>
      <c r="N222" s="17"/>
    </row>
    <row r="223" spans="1:14" s="8" customFormat="1" ht="12.75">
      <c r="A223" s="3"/>
      <c r="N223" s="17"/>
    </row>
    <row r="224" spans="1:14" s="8" customFormat="1" ht="12.75">
      <c r="A224" s="3"/>
      <c r="N224" s="17"/>
    </row>
    <row r="225" spans="1:14" s="8" customFormat="1" ht="12.75">
      <c r="A225" s="23"/>
      <c r="N225" s="17"/>
    </row>
    <row r="226" spans="1:14" s="8" customFormat="1" ht="12.75">
      <c r="A226" s="24"/>
      <c r="N226" s="17"/>
    </row>
    <row r="227" spans="1:14" s="8" customFormat="1" ht="12.75">
      <c r="A227" s="3"/>
      <c r="N227" s="17"/>
    </row>
    <row r="228" spans="1:14" s="8" customFormat="1" ht="12.75">
      <c r="A228" s="3"/>
      <c r="N228" s="17"/>
    </row>
    <row r="229" spans="1:14" s="8" customFormat="1" ht="12.75">
      <c r="A229" s="24"/>
      <c r="N229" s="17"/>
    </row>
    <row r="230" spans="1:14" s="8" customFormat="1" ht="12.75">
      <c r="A230" s="3"/>
      <c r="N230" s="17"/>
    </row>
    <row r="231" spans="1:14" s="8" customFormat="1" ht="12.75">
      <c r="A231" s="3"/>
      <c r="N231" s="17"/>
    </row>
    <row r="232" spans="1:14" s="8" customFormat="1" ht="12.75">
      <c r="A232" s="24"/>
      <c r="N232" s="17"/>
    </row>
    <row r="233" spans="1:14" s="8" customFormat="1" ht="12.75">
      <c r="A233" s="3"/>
      <c r="N233" s="17"/>
    </row>
    <row r="234" spans="1:14" s="8" customFormat="1" ht="12.75">
      <c r="A234" s="3"/>
      <c r="N234" s="17"/>
    </row>
    <row r="235" spans="1:14" s="8" customFormat="1" ht="12.75">
      <c r="A235" s="3"/>
      <c r="N235" s="17"/>
    </row>
    <row r="236" spans="1:14" s="8" customFormat="1" ht="12.75">
      <c r="A236" s="3"/>
      <c r="N236" s="17"/>
    </row>
    <row r="237" spans="1:14" s="8" customFormat="1" ht="12.75">
      <c r="A237" s="23"/>
      <c r="N237" s="17"/>
    </row>
    <row r="238" spans="1:14" s="8" customFormat="1" ht="12.75">
      <c r="A238" s="3"/>
      <c r="N238" s="17"/>
    </row>
    <row r="239" spans="1:14" s="8" customFormat="1" ht="12.75">
      <c r="A239" s="3"/>
      <c r="N239" s="17"/>
    </row>
    <row r="240" spans="1:14" s="8" customFormat="1" ht="12.75">
      <c r="A240" s="3"/>
      <c r="N240" s="17"/>
    </row>
    <row r="241" spans="1:14" s="8" customFormat="1" ht="12.75">
      <c r="A241" s="3"/>
      <c r="N241" s="17"/>
    </row>
    <row r="242" spans="1:14" s="8" customFormat="1" ht="12.75">
      <c r="A242" s="23"/>
      <c r="N242" s="17"/>
    </row>
    <row r="243" spans="1:14" s="8" customFormat="1" ht="12.75">
      <c r="A243" s="15"/>
      <c r="N243" s="17"/>
    </row>
    <row r="244" spans="1:14" s="8" customFormat="1" ht="12.75">
      <c r="A244" s="3"/>
      <c r="N244" s="17"/>
    </row>
    <row r="245" spans="1:14" s="8" customFormat="1" ht="12.75">
      <c r="A245" s="3"/>
      <c r="N245" s="17"/>
    </row>
    <row r="246" spans="1:14" s="8" customFormat="1" ht="12.75">
      <c r="A246" s="3"/>
      <c r="N246" s="17"/>
    </row>
    <row r="247" spans="1:14" s="8" customFormat="1" ht="12.75">
      <c r="A247" s="23"/>
      <c r="N247" s="17"/>
    </row>
    <row r="248" spans="1:14" s="8" customFormat="1" ht="12.75">
      <c r="A248" s="24"/>
      <c r="N248" s="17"/>
    </row>
    <row r="249" spans="1:14" s="8" customFormat="1" ht="12.75">
      <c r="A249" s="3"/>
      <c r="N249" s="17"/>
    </row>
    <row r="250" spans="1:14" s="8" customFormat="1" ht="12.75">
      <c r="A250" s="3"/>
      <c r="N250" s="17"/>
    </row>
    <row r="251" spans="1:14" s="8" customFormat="1" ht="12.75">
      <c r="A251" s="3"/>
      <c r="N251" s="17"/>
    </row>
    <row r="252" spans="1:14" s="8" customFormat="1" ht="12.75">
      <c r="A252" s="3"/>
      <c r="N252" s="17"/>
    </row>
    <row r="253" spans="1:14" s="8" customFormat="1" ht="12.75">
      <c r="A253" s="3"/>
      <c r="N253" s="17"/>
    </row>
    <row r="254" spans="1:14" s="8" customFormat="1" ht="12.75">
      <c r="A254" s="3"/>
      <c r="N254" s="17"/>
    </row>
    <row r="255" spans="1:14" s="8" customFormat="1" ht="12.75">
      <c r="A255" s="3"/>
      <c r="N255" s="17"/>
    </row>
    <row r="256" spans="1:14" s="8" customFormat="1" ht="12.75">
      <c r="A256" s="3"/>
      <c r="N256" s="17"/>
    </row>
    <row r="257" spans="1:14" s="8" customFormat="1" ht="12.75">
      <c r="A257" s="3"/>
      <c r="N257" s="17"/>
    </row>
    <row r="258" spans="1:14" s="8" customFormat="1" ht="12.75">
      <c r="A258" s="3"/>
      <c r="N258" s="17"/>
    </row>
    <row r="259" spans="1:14" s="8" customFormat="1" ht="12.75">
      <c r="A259" s="3"/>
      <c r="N259" s="17"/>
    </row>
    <row r="260" spans="1:14" s="8" customFormat="1" ht="12.75">
      <c r="A260" s="3"/>
      <c r="N260" s="17"/>
    </row>
    <row r="261" spans="1:14" s="8" customFormat="1" ht="12.75">
      <c r="A261" s="3"/>
      <c r="N261" s="17"/>
    </row>
    <row r="262" spans="1:14" s="8" customFormat="1" ht="12.75">
      <c r="A262" s="3"/>
      <c r="N262" s="17"/>
    </row>
    <row r="263" spans="1:14" s="8" customFormat="1" ht="12.75">
      <c r="A263" s="3"/>
      <c r="N263" s="17"/>
    </row>
    <row r="264" spans="1:14" s="8" customFormat="1" ht="12.75">
      <c r="A264" s="3"/>
      <c r="N264" s="17"/>
    </row>
    <row r="265" spans="1:14" s="8" customFormat="1" ht="12.75">
      <c r="A265" s="3"/>
      <c r="N265" s="17"/>
    </row>
    <row r="266" spans="1:14" s="8" customFormat="1" ht="12.75">
      <c r="A266" s="3"/>
      <c r="N266" s="17"/>
    </row>
    <row r="267" spans="1:14" s="8" customFormat="1" ht="12.75">
      <c r="A267" s="3"/>
      <c r="N267" s="17"/>
    </row>
    <row r="268" spans="1:14" s="8" customFormat="1" ht="12.75">
      <c r="A268" s="3"/>
      <c r="N268" s="17"/>
    </row>
    <row r="269" spans="1:14" s="8" customFormat="1" ht="12.75">
      <c r="A269" s="3"/>
      <c r="N269" s="17"/>
    </row>
    <row r="270" spans="1:14" s="8" customFormat="1" ht="12.75">
      <c r="A270" s="3"/>
      <c r="N270" s="17"/>
    </row>
    <row r="271" spans="1:14" s="8" customFormat="1" ht="12.75">
      <c r="A271" s="3"/>
      <c r="N271" s="17"/>
    </row>
    <row r="272" spans="1:14" s="8" customFormat="1" ht="12.75">
      <c r="A272" s="3"/>
      <c r="N272" s="17"/>
    </row>
    <row r="273" spans="1:14" s="8" customFormat="1" ht="12.75">
      <c r="A273" s="3"/>
      <c r="N273" s="17"/>
    </row>
    <row r="274" spans="1:14" s="8" customFormat="1" ht="12.75">
      <c r="A274" s="3"/>
      <c r="N274" s="17"/>
    </row>
    <row r="275" spans="1:14" s="8" customFormat="1" ht="12.75">
      <c r="A275" s="3"/>
      <c r="N275" s="17"/>
    </row>
    <row r="276" spans="1:14" s="8" customFormat="1" ht="12.75">
      <c r="A276" s="3"/>
      <c r="N276" s="17"/>
    </row>
    <row r="277" spans="1:14" s="8" customFormat="1" ht="12.75">
      <c r="A277" s="3"/>
      <c r="N277" s="17"/>
    </row>
    <row r="278" spans="1:14" s="8" customFormat="1" ht="12.75">
      <c r="A278" s="3"/>
      <c r="N278" s="17"/>
    </row>
    <row r="279" spans="1:14" s="8" customFormat="1" ht="12.75">
      <c r="A279" s="3"/>
      <c r="N279" s="17"/>
    </row>
    <row r="280" spans="1:14" s="8" customFormat="1" ht="12.75">
      <c r="A280" s="3"/>
      <c r="N280" s="17"/>
    </row>
    <row r="281" spans="1:14" s="8" customFormat="1" ht="12.75">
      <c r="A281" s="3"/>
      <c r="N281" s="17"/>
    </row>
    <row r="282" spans="1:14" s="8" customFormat="1" ht="12.75">
      <c r="A282" s="3"/>
      <c r="N282" s="17"/>
    </row>
    <row r="283" spans="1:14" s="8" customFormat="1" ht="12.75">
      <c r="A283" s="23"/>
      <c r="N283" s="17"/>
    </row>
    <row r="284" spans="1:14" s="8" customFormat="1" ht="12.75">
      <c r="A284" s="15"/>
      <c r="N284" s="17"/>
    </row>
    <row r="285" spans="1:14" s="8" customFormat="1" ht="12.75">
      <c r="A285" s="3"/>
      <c r="N285" s="17"/>
    </row>
    <row r="286" spans="1:14" s="8" customFormat="1" ht="12.75">
      <c r="A286" s="3"/>
      <c r="N286" s="17"/>
    </row>
    <row r="287" spans="1:14" s="8" customFormat="1" ht="12.75">
      <c r="A287" s="3"/>
      <c r="N287" s="17"/>
    </row>
    <row r="288" spans="1:14" s="8" customFormat="1" ht="12.75">
      <c r="A288" s="3"/>
      <c r="N288" s="17"/>
    </row>
    <row r="289" spans="1:14" s="8" customFormat="1" ht="12.75">
      <c r="A289" s="23"/>
      <c r="N289" s="17"/>
    </row>
    <row r="290" spans="1:14" s="8" customFormat="1" ht="12.75">
      <c r="A290" s="24"/>
      <c r="N290" s="17"/>
    </row>
    <row r="291" spans="1:14" s="8" customFormat="1" ht="12.75">
      <c r="A291" s="3"/>
      <c r="N291" s="17"/>
    </row>
    <row r="292" spans="1:14" s="8" customFormat="1" ht="12.75">
      <c r="A292" s="3"/>
      <c r="N292" s="17"/>
    </row>
    <row r="293" spans="1:14" s="8" customFormat="1" ht="12.75">
      <c r="A293" s="3"/>
      <c r="N293" s="17"/>
    </row>
    <row r="294" spans="1:14" s="8" customFormat="1" ht="12.75">
      <c r="A294" s="3"/>
      <c r="N294" s="17"/>
    </row>
    <row r="295" spans="1:14" s="8" customFormat="1" ht="12.75">
      <c r="A295" s="3"/>
      <c r="N295" s="17"/>
    </row>
    <row r="296" spans="1:14" s="8" customFormat="1" ht="12.75">
      <c r="A296" s="3"/>
      <c r="N296" s="17"/>
    </row>
    <row r="297" spans="1:14" s="8" customFormat="1" ht="12.75">
      <c r="A297" s="3"/>
      <c r="N297" s="17"/>
    </row>
    <row r="298" spans="1:14" s="8" customFormat="1" ht="12.75">
      <c r="A298" s="3"/>
      <c r="N298" s="17"/>
    </row>
    <row r="299" spans="1:14" s="8" customFormat="1" ht="12.75">
      <c r="A299" s="3"/>
      <c r="N299" s="17"/>
    </row>
    <row r="300" spans="1:14" s="8" customFormat="1" ht="12.75">
      <c r="A300" s="3"/>
      <c r="N300" s="17"/>
    </row>
    <row r="301" spans="1:14" s="8" customFormat="1" ht="12.75">
      <c r="A301" s="3"/>
      <c r="N301" s="17"/>
    </row>
    <row r="302" spans="1:14" s="8" customFormat="1" ht="12.75">
      <c r="A302" s="3"/>
      <c r="N302" s="17"/>
    </row>
    <row r="303" spans="1:14" s="8" customFormat="1" ht="12.75">
      <c r="A303" s="3"/>
      <c r="N303" s="17"/>
    </row>
    <row r="304" spans="1:14" s="8" customFormat="1" ht="12.75">
      <c r="A304" s="3"/>
      <c r="N304" s="17"/>
    </row>
    <row r="305" spans="1:14" s="8" customFormat="1" ht="12.75">
      <c r="A305" s="3"/>
      <c r="N305" s="17"/>
    </row>
    <row r="306" spans="1:14" s="8" customFormat="1" ht="12.75">
      <c r="A306" s="3"/>
      <c r="N306" s="17"/>
    </row>
    <row r="307" spans="1:14" s="8" customFormat="1" ht="12.75">
      <c r="A307" s="3"/>
      <c r="N307" s="17"/>
    </row>
    <row r="308" spans="1:14" s="8" customFormat="1" ht="12.75">
      <c r="A308" s="3"/>
      <c r="N308" s="17"/>
    </row>
    <row r="309" spans="1:14" s="8" customFormat="1" ht="12.75">
      <c r="A309" s="3"/>
      <c r="N309" s="17"/>
    </row>
    <row r="310" spans="1:14" s="8" customFormat="1" ht="12.75">
      <c r="A310" s="3"/>
      <c r="N310" s="17"/>
    </row>
    <row r="311" spans="1:14" s="8" customFormat="1" ht="12.75">
      <c r="A311" s="3"/>
      <c r="N311" s="17"/>
    </row>
    <row r="312" spans="1:14" s="8" customFormat="1" ht="12.75">
      <c r="A312" s="3"/>
      <c r="N312" s="17"/>
    </row>
    <row r="313" spans="1:14" s="8" customFormat="1" ht="12.75">
      <c r="A313" s="23"/>
      <c r="N313" s="17"/>
    </row>
    <row r="314" spans="1:14" s="8" customFormat="1" ht="12.75">
      <c r="A314" s="15"/>
      <c r="N314" s="17"/>
    </row>
    <row r="315" spans="1:14" s="8" customFormat="1" ht="12.75">
      <c r="A315" s="3"/>
      <c r="N315" s="17"/>
    </row>
    <row r="316" spans="1:14" s="8" customFormat="1" ht="12.75">
      <c r="A316" s="3"/>
      <c r="N316" s="17"/>
    </row>
    <row r="317" spans="1:14" s="8" customFormat="1" ht="12.75">
      <c r="A317" s="3"/>
      <c r="N317" s="17"/>
    </row>
    <row r="318" spans="1:14" s="8" customFormat="1" ht="12.75">
      <c r="A318" s="3"/>
      <c r="N318" s="17"/>
    </row>
    <row r="319" spans="1:14" s="8" customFormat="1" ht="12.75">
      <c r="A319" s="3"/>
      <c r="N319" s="17"/>
    </row>
    <row r="320" spans="1:14" s="8" customFormat="1" ht="12.75">
      <c r="A320" s="3"/>
      <c r="N320" s="17"/>
    </row>
    <row r="321" spans="1:14" s="8" customFormat="1" ht="12.75">
      <c r="A321" s="3"/>
      <c r="N321" s="17"/>
    </row>
    <row r="322" spans="1:14" s="8" customFormat="1" ht="12.75">
      <c r="A322" s="3"/>
      <c r="N322" s="17"/>
    </row>
    <row r="323" spans="1:14" s="8" customFormat="1" ht="12.75">
      <c r="A323" s="23"/>
      <c r="N323" s="17"/>
    </row>
    <row r="324" spans="1:14" s="8" customFormat="1" ht="12.75">
      <c r="A324" s="24"/>
      <c r="N324" s="17"/>
    </row>
    <row r="325" spans="1:14" s="8" customFormat="1" ht="12.75">
      <c r="A325" s="3"/>
      <c r="N325" s="17"/>
    </row>
    <row r="326" spans="1:14" s="8" customFormat="1" ht="12.75">
      <c r="A326" s="3"/>
      <c r="N326" s="17"/>
    </row>
    <row r="327" spans="1:14" s="8" customFormat="1" ht="12.75">
      <c r="A327" s="3"/>
      <c r="N327" s="17"/>
    </row>
    <row r="328" spans="1:14" s="8" customFormat="1" ht="12.75">
      <c r="A328" s="3"/>
      <c r="N328" s="17"/>
    </row>
    <row r="329" spans="1:14" s="8" customFormat="1" ht="12.75">
      <c r="A329" s="3"/>
      <c r="N329" s="17"/>
    </row>
    <row r="330" spans="1:14" s="8" customFormat="1" ht="12.75">
      <c r="A330" s="3"/>
      <c r="N330" s="17"/>
    </row>
    <row r="331" spans="1:14" s="8" customFormat="1" ht="12.75">
      <c r="A331" s="3"/>
      <c r="N331" s="17"/>
    </row>
    <row r="332" spans="1:14" s="8" customFormat="1" ht="12.75">
      <c r="A332" s="3"/>
      <c r="N332" s="17"/>
    </row>
    <row r="333" spans="1:14" s="8" customFormat="1" ht="12.75">
      <c r="A333" s="3"/>
      <c r="N333" s="17"/>
    </row>
    <row r="334" spans="1:14" s="8" customFormat="1" ht="12.75">
      <c r="A334" s="3"/>
      <c r="N334" s="17"/>
    </row>
    <row r="335" spans="1:14" s="8" customFormat="1" ht="12.75">
      <c r="A335" s="3"/>
      <c r="N335" s="17"/>
    </row>
    <row r="336" spans="1:14" s="8" customFormat="1" ht="12.75">
      <c r="A336" s="3"/>
      <c r="N336" s="17"/>
    </row>
    <row r="337" spans="1:14" s="8" customFormat="1" ht="12.75">
      <c r="A337" s="3"/>
      <c r="N337" s="17"/>
    </row>
    <row r="338" spans="1:14" s="8" customFormat="1" ht="12.75">
      <c r="A338" s="3"/>
      <c r="N338" s="17"/>
    </row>
    <row r="339" spans="1:14" s="8" customFormat="1" ht="12.75">
      <c r="A339" s="3"/>
      <c r="N339" s="17"/>
    </row>
    <row r="340" spans="1:14" s="8" customFormat="1" ht="12.75">
      <c r="A340" s="3"/>
      <c r="N340" s="17"/>
    </row>
    <row r="341" spans="1:14" s="8" customFormat="1" ht="12.75">
      <c r="A341" s="3"/>
      <c r="N341" s="17"/>
    </row>
    <row r="342" spans="1:14" s="8" customFormat="1" ht="12.75">
      <c r="A342" s="23"/>
      <c r="N342" s="17"/>
    </row>
    <row r="343" spans="1:14" s="8" customFormat="1" ht="12.75">
      <c r="A343" s="15"/>
      <c r="N343" s="17"/>
    </row>
    <row r="344" spans="1:14" s="8" customFormat="1" ht="12.75">
      <c r="A344" s="3"/>
      <c r="N344" s="17"/>
    </row>
    <row r="345" spans="1:14" s="8" customFormat="1" ht="12.75">
      <c r="A345" s="3"/>
      <c r="N345" s="17"/>
    </row>
    <row r="346" spans="1:14" s="8" customFormat="1" ht="12.75">
      <c r="A346" s="3"/>
      <c r="N346" s="17"/>
    </row>
    <row r="347" spans="1:14" s="8" customFormat="1" ht="12.75">
      <c r="A347" s="3"/>
      <c r="N347" s="17"/>
    </row>
    <row r="348" spans="1:14" s="8" customFormat="1" ht="12.75">
      <c r="A348" s="23"/>
      <c r="N348" s="17"/>
    </row>
    <row r="349" spans="1:14" s="8" customFormat="1" ht="12.75">
      <c r="A349" s="24"/>
      <c r="N349" s="17"/>
    </row>
    <row r="350" spans="1:14" s="8" customFormat="1" ht="12.75">
      <c r="A350" s="3"/>
      <c r="N350" s="17"/>
    </row>
    <row r="351" spans="1:14" s="8" customFormat="1" ht="12.75">
      <c r="A351" s="3"/>
      <c r="N351" s="17"/>
    </row>
    <row r="352" spans="1:14" s="8" customFormat="1" ht="12.75">
      <c r="A352" s="3"/>
      <c r="N352" s="17"/>
    </row>
    <row r="353" spans="1:14" s="8" customFormat="1" ht="12.75">
      <c r="A353" s="3"/>
      <c r="N353" s="17"/>
    </row>
    <row r="354" spans="1:14" s="8" customFormat="1" ht="12.75">
      <c r="A354" s="3"/>
      <c r="N354" s="17"/>
    </row>
    <row r="355" spans="1:14" s="8" customFormat="1" ht="12.75">
      <c r="A355" s="3"/>
      <c r="N355" s="17"/>
    </row>
    <row r="356" spans="1:14" s="8" customFormat="1" ht="12.75">
      <c r="A356" s="3"/>
      <c r="N356" s="17"/>
    </row>
    <row r="357" spans="1:14" s="8" customFormat="1" ht="12.75">
      <c r="A357" s="3"/>
      <c r="N357" s="17"/>
    </row>
    <row r="358" spans="1:14" s="8" customFormat="1" ht="12.75">
      <c r="A358" s="3"/>
      <c r="N358" s="17"/>
    </row>
    <row r="359" spans="1:14" s="8" customFormat="1" ht="12.75">
      <c r="A359" s="3"/>
      <c r="N359" s="17"/>
    </row>
    <row r="360" spans="1:14" s="8" customFormat="1" ht="12.75">
      <c r="A360" s="3"/>
      <c r="N360" s="17"/>
    </row>
    <row r="361" spans="1:14" s="8" customFormat="1" ht="12.75">
      <c r="A361" s="3"/>
      <c r="N361" s="17"/>
    </row>
    <row r="362" spans="1:14" s="8" customFormat="1" ht="12.75">
      <c r="A362" s="3"/>
      <c r="N362" s="17"/>
    </row>
    <row r="363" spans="1:14" s="8" customFormat="1" ht="12.75">
      <c r="A363" s="3"/>
      <c r="N363" s="17"/>
    </row>
    <row r="364" spans="1:14" s="8" customFormat="1" ht="12.75">
      <c r="A364" s="3"/>
      <c r="N364" s="17"/>
    </row>
    <row r="365" spans="1:14" s="8" customFormat="1" ht="12.75">
      <c r="A365" s="3"/>
      <c r="N365" s="17"/>
    </row>
    <row r="366" spans="1:14" s="8" customFormat="1" ht="12.75">
      <c r="A366" s="23"/>
      <c r="N366" s="17"/>
    </row>
    <row r="367" spans="1:14" s="8" customFormat="1" ht="12.75">
      <c r="A367" s="3"/>
      <c r="N367" s="17"/>
    </row>
    <row r="368" spans="1:14" s="8" customFormat="1" ht="12.75">
      <c r="A368" s="3"/>
      <c r="N368" s="17"/>
    </row>
    <row r="369" spans="1:14" s="8" customFormat="1" ht="12.75">
      <c r="A369" s="3"/>
      <c r="N369" s="17"/>
    </row>
    <row r="370" spans="1:14" s="8" customFormat="1" ht="12.75">
      <c r="A370" s="3"/>
      <c r="N370" s="17"/>
    </row>
    <row r="371" spans="1:14" s="8" customFormat="1" ht="12.75">
      <c r="A371" s="3"/>
      <c r="N371" s="17"/>
    </row>
    <row r="372" spans="1:14" s="8" customFormat="1" ht="12.75">
      <c r="A372" s="23"/>
      <c r="N372" s="17"/>
    </row>
    <row r="373" spans="1:14" s="8" customFormat="1" ht="12.75">
      <c r="A373" s="15"/>
      <c r="N373" s="17"/>
    </row>
    <row r="374" spans="1:14" s="8" customFormat="1" ht="12.75">
      <c r="A374" s="3"/>
      <c r="N374" s="17"/>
    </row>
    <row r="375" spans="1:14" s="8" customFormat="1" ht="12.75">
      <c r="A375" s="3"/>
      <c r="N375" s="17"/>
    </row>
    <row r="376" spans="1:14" s="8" customFormat="1" ht="12.75">
      <c r="A376" s="3"/>
      <c r="N376" s="17"/>
    </row>
    <row r="377" spans="1:14" s="8" customFormat="1" ht="12.75">
      <c r="A377" s="3"/>
      <c r="N377" s="17"/>
    </row>
    <row r="378" spans="1:14" s="8" customFormat="1" ht="12.75">
      <c r="A378" s="23"/>
      <c r="N378" s="17"/>
    </row>
    <row r="379" spans="1:14" s="8" customFormat="1" ht="12.75">
      <c r="A379" s="3"/>
      <c r="N379" s="17"/>
    </row>
    <row r="380" spans="1:14" s="8" customFormat="1" ht="12.75">
      <c r="A380" s="3"/>
      <c r="N380" s="17"/>
    </row>
    <row r="381" spans="1:14" s="8" customFormat="1" ht="12.75">
      <c r="A381" s="3"/>
      <c r="N381" s="17"/>
    </row>
    <row r="382" spans="1:14" s="8" customFormat="1" ht="12.75">
      <c r="A382" s="3"/>
      <c r="N382" s="17"/>
    </row>
    <row r="383" spans="1:14" s="8" customFormat="1" ht="12.75">
      <c r="A383" s="3"/>
      <c r="N383" s="17"/>
    </row>
    <row r="384" spans="1:14" s="8" customFormat="1" ht="12.75">
      <c r="A384" s="3"/>
      <c r="N384" s="17"/>
    </row>
    <row r="385" spans="1:14" s="8" customFormat="1" ht="12.75">
      <c r="A385" s="3"/>
      <c r="N385" s="17"/>
    </row>
    <row r="386" spans="1:14" s="8" customFormat="1" ht="12.75">
      <c r="A386" s="3"/>
      <c r="N386" s="17"/>
    </row>
    <row r="387" spans="1:14" s="8" customFormat="1" ht="12.75">
      <c r="A387" s="3"/>
      <c r="N387" s="17"/>
    </row>
    <row r="388" spans="1:14" s="8" customFormat="1" ht="12.75">
      <c r="A388" s="3"/>
      <c r="N388" s="17"/>
    </row>
    <row r="389" spans="1:14" s="8" customFormat="1" ht="12.75">
      <c r="A389" s="3"/>
      <c r="N389" s="17"/>
    </row>
    <row r="390" spans="1:14" s="8" customFormat="1" ht="12.75">
      <c r="A390" s="3"/>
      <c r="N390" s="17"/>
    </row>
    <row r="391" spans="1:14" s="8" customFormat="1" ht="12.75">
      <c r="A391" s="3"/>
      <c r="N391" s="17"/>
    </row>
    <row r="392" spans="1:14" s="8" customFormat="1" ht="12.75">
      <c r="A392" s="3"/>
      <c r="N392" s="17"/>
    </row>
    <row r="393" spans="1:14" s="8" customFormat="1" ht="12.75">
      <c r="A393" s="3"/>
      <c r="N393" s="17"/>
    </row>
    <row r="394" spans="1:14" s="8" customFormat="1" ht="12.75">
      <c r="A394" s="3"/>
      <c r="N394" s="17"/>
    </row>
    <row r="395" spans="1:14" s="8" customFormat="1" ht="12.75">
      <c r="A395" s="3"/>
      <c r="N395" s="17"/>
    </row>
    <row r="396" spans="1:14" s="8" customFormat="1" ht="12.75">
      <c r="A396" s="3"/>
      <c r="N396" s="17"/>
    </row>
    <row r="397" spans="1:14" s="8" customFormat="1" ht="12.75">
      <c r="A397" s="3"/>
      <c r="N397" s="17"/>
    </row>
    <row r="398" spans="1:14" s="8" customFormat="1" ht="12.75">
      <c r="A398" s="23"/>
      <c r="N398" s="17"/>
    </row>
    <row r="399" spans="1:14" s="8" customFormat="1" ht="12.75">
      <c r="A399" s="15"/>
      <c r="N399" s="17"/>
    </row>
    <row r="400" spans="1:14" s="8" customFormat="1" ht="12.75">
      <c r="A400" s="3"/>
      <c r="N400" s="17"/>
    </row>
    <row r="401" spans="1:14" s="8" customFormat="1" ht="12.75">
      <c r="A401" s="3"/>
      <c r="N401" s="17"/>
    </row>
    <row r="402" spans="1:14" s="8" customFormat="1" ht="12.75">
      <c r="A402" s="3"/>
      <c r="N402" s="17"/>
    </row>
    <row r="403" spans="1:14" s="8" customFormat="1" ht="12.75">
      <c r="A403" s="23"/>
      <c r="N403" s="17"/>
    </row>
    <row r="404" spans="1:14" s="8" customFormat="1" ht="12.75">
      <c r="A404" s="3"/>
      <c r="N404" s="17"/>
    </row>
    <row r="405" spans="1:14" s="8" customFormat="1" ht="12.75">
      <c r="A405" s="3"/>
      <c r="N405" s="17"/>
    </row>
    <row r="406" spans="1:14" s="8" customFormat="1" ht="12.75">
      <c r="A406" s="3"/>
      <c r="N406" s="17"/>
    </row>
    <row r="407" spans="1:14" s="8" customFormat="1" ht="12.75">
      <c r="A407" s="3"/>
      <c r="N407" s="17"/>
    </row>
    <row r="408" spans="1:14" s="8" customFormat="1" ht="12.75">
      <c r="A408" s="3"/>
      <c r="N408" s="17"/>
    </row>
    <row r="409" spans="1:14" s="8" customFormat="1" ht="12.75">
      <c r="A409" s="3"/>
      <c r="N409" s="17"/>
    </row>
    <row r="410" spans="1:14" s="8" customFormat="1" ht="12.75">
      <c r="A410" s="3"/>
      <c r="N410" s="17"/>
    </row>
    <row r="411" spans="1:14" s="8" customFormat="1" ht="12.75">
      <c r="A411" s="3"/>
      <c r="N411" s="17"/>
    </row>
    <row r="412" spans="1:14" s="8" customFormat="1" ht="12.75">
      <c r="A412" s="3"/>
      <c r="N412" s="17"/>
    </row>
    <row r="413" spans="1:14" s="8" customFormat="1" ht="12.75">
      <c r="A413" s="3"/>
      <c r="N413" s="17"/>
    </row>
    <row r="414" spans="1:14" s="8" customFormat="1" ht="12.75">
      <c r="A414" s="3"/>
      <c r="N414" s="17"/>
    </row>
    <row r="415" spans="1:14" s="8" customFormat="1" ht="12.75">
      <c r="A415" s="3"/>
      <c r="N415" s="17"/>
    </row>
    <row r="416" spans="1:14" s="8" customFormat="1" ht="12.75">
      <c r="A416" s="3"/>
      <c r="N416" s="17"/>
    </row>
    <row r="417" spans="1:14" s="8" customFormat="1" ht="12.75">
      <c r="A417" s="3"/>
      <c r="N417" s="17"/>
    </row>
    <row r="418" spans="1:14" s="8" customFormat="1" ht="12.75">
      <c r="A418" s="3"/>
      <c r="N418" s="17"/>
    </row>
    <row r="419" spans="1:14" s="8" customFormat="1" ht="12.75">
      <c r="A419" s="3"/>
      <c r="N419" s="17"/>
    </row>
    <row r="420" spans="1:14" s="8" customFormat="1" ht="12.75">
      <c r="A420" s="3"/>
      <c r="N420" s="17"/>
    </row>
    <row r="421" spans="1:14" s="8" customFormat="1" ht="12.75">
      <c r="A421" s="3"/>
      <c r="N421" s="17"/>
    </row>
    <row r="422" spans="1:14" s="8" customFormat="1" ht="12.75">
      <c r="A422" s="3"/>
      <c r="N422" s="17"/>
    </row>
    <row r="423" spans="1:14" s="8" customFormat="1" ht="12.75">
      <c r="A423" s="3"/>
      <c r="N423" s="17"/>
    </row>
    <row r="424" spans="1:14" s="8" customFormat="1" ht="12.75">
      <c r="A424" s="3"/>
      <c r="N424" s="17"/>
    </row>
    <row r="425" spans="1:14" s="8" customFormat="1" ht="12.75">
      <c r="A425" s="3"/>
      <c r="N425" s="17"/>
    </row>
    <row r="426" spans="1:14" s="8" customFormat="1" ht="12.75">
      <c r="A426" s="3"/>
      <c r="N426" s="17"/>
    </row>
    <row r="427" spans="1:14" s="8" customFormat="1" ht="12.75">
      <c r="A427" s="3"/>
      <c r="N427" s="17"/>
    </row>
    <row r="428" spans="1:14" s="8" customFormat="1" ht="12.75">
      <c r="A428" s="3"/>
      <c r="N428" s="17"/>
    </row>
    <row r="429" spans="1:14" s="8" customFormat="1" ht="12.75">
      <c r="A429" s="3"/>
      <c r="N429" s="17"/>
    </row>
    <row r="430" spans="1:14" s="8" customFormat="1" ht="12.75">
      <c r="A430" s="3"/>
      <c r="N430" s="17"/>
    </row>
    <row r="431" spans="1:14" s="8" customFormat="1" ht="12.75">
      <c r="A431" s="3"/>
      <c r="N431" s="17"/>
    </row>
    <row r="432" spans="1:14" s="8" customFormat="1" ht="12.75">
      <c r="A432" s="23"/>
      <c r="N432" s="17"/>
    </row>
    <row r="433" spans="1:14" s="8" customFormat="1" ht="12.75">
      <c r="A433" s="15"/>
      <c r="N433" s="17"/>
    </row>
    <row r="434" spans="1:14" s="8" customFormat="1" ht="12.75">
      <c r="A434" s="3"/>
      <c r="N434" s="17"/>
    </row>
    <row r="435" spans="1:14" s="8" customFormat="1" ht="12.75">
      <c r="A435" s="3"/>
      <c r="N435" s="17"/>
    </row>
    <row r="436" spans="1:14" s="8" customFormat="1" ht="12.75">
      <c r="A436" s="3"/>
      <c r="N436" s="17"/>
    </row>
    <row r="437" spans="1:14" s="8" customFormat="1" ht="12.75">
      <c r="A437" s="23"/>
      <c r="N437" s="17"/>
    </row>
    <row r="438" spans="1:14" s="8" customFormat="1" ht="12.75">
      <c r="A438" s="3"/>
      <c r="N438" s="17"/>
    </row>
    <row r="439" spans="1:14" s="8" customFormat="1" ht="12.75">
      <c r="A439" s="3"/>
      <c r="N439" s="17"/>
    </row>
    <row r="440" spans="1:14" s="8" customFormat="1" ht="12.75">
      <c r="A440" s="3"/>
      <c r="N440" s="17"/>
    </row>
    <row r="441" spans="1:14" s="8" customFormat="1" ht="12.75">
      <c r="A441" s="3"/>
      <c r="N441" s="17"/>
    </row>
    <row r="442" spans="1:14" s="8" customFormat="1" ht="12.75">
      <c r="A442" s="3"/>
      <c r="N442" s="17"/>
    </row>
    <row r="443" spans="1:14" s="8" customFormat="1" ht="12.75">
      <c r="A443" s="3"/>
      <c r="N443" s="17"/>
    </row>
    <row r="444" spans="1:14" s="8" customFormat="1" ht="12.75">
      <c r="A444" s="3"/>
      <c r="N444" s="17"/>
    </row>
    <row r="445" spans="1:14" s="8" customFormat="1" ht="12.75">
      <c r="A445" s="3"/>
      <c r="N445" s="17"/>
    </row>
    <row r="446" spans="1:14" s="8" customFormat="1" ht="12.75">
      <c r="A446" s="23"/>
      <c r="N446" s="17"/>
    </row>
    <row r="447" spans="1:14" s="8" customFormat="1" ht="12.75">
      <c r="A447" s="3"/>
      <c r="N447" s="17"/>
    </row>
    <row r="448" spans="1:14" s="8" customFormat="1" ht="12.75">
      <c r="A448" s="3"/>
      <c r="N448" s="17"/>
    </row>
    <row r="449" spans="1:14" s="8" customFormat="1" ht="12.75">
      <c r="A449" s="3"/>
      <c r="N449" s="17"/>
    </row>
    <row r="450" spans="1:14" s="8" customFormat="1" ht="12.75">
      <c r="A450" s="3"/>
      <c r="N450" s="17"/>
    </row>
    <row r="451" spans="1:14" s="8" customFormat="1" ht="12.75">
      <c r="A451" s="3"/>
      <c r="N451" s="17"/>
    </row>
    <row r="452" spans="1:14" s="8" customFormat="1" ht="12.75">
      <c r="A452" s="3"/>
      <c r="N452" s="17"/>
    </row>
    <row r="453" spans="1:14" s="8" customFormat="1" ht="12.75">
      <c r="A453" s="3"/>
      <c r="N453" s="17"/>
    </row>
    <row r="454" spans="1:14" s="8" customFormat="1" ht="12.75">
      <c r="A454" s="23"/>
      <c r="N454" s="17"/>
    </row>
    <row r="455" spans="1:14" s="8" customFormat="1" ht="12.75">
      <c r="A455" s="15"/>
      <c r="N455" s="17"/>
    </row>
    <row r="456" spans="1:14" s="8" customFormat="1" ht="12.75">
      <c r="A456" s="3"/>
      <c r="N456" s="17"/>
    </row>
    <row r="457" spans="1:14" s="8" customFormat="1" ht="12.75">
      <c r="A457" s="3"/>
      <c r="N457" s="17"/>
    </row>
    <row r="458" spans="1:14" s="8" customFormat="1" ht="12.75">
      <c r="A458" s="3"/>
      <c r="N458" s="17"/>
    </row>
    <row r="459" spans="1:14" s="8" customFormat="1" ht="12.75">
      <c r="A459" s="23"/>
      <c r="N459" s="17"/>
    </row>
    <row r="460" spans="1:14" s="8" customFormat="1" ht="12.75">
      <c r="A460" s="3"/>
      <c r="N460" s="17"/>
    </row>
    <row r="461" spans="1:14" s="8" customFormat="1" ht="12.75">
      <c r="A461" s="3"/>
      <c r="N461" s="17"/>
    </row>
    <row r="462" spans="1:14" s="8" customFormat="1" ht="12.75">
      <c r="A462" s="3"/>
      <c r="N462" s="17"/>
    </row>
    <row r="463" spans="1:14" s="8" customFormat="1" ht="12.75">
      <c r="A463" s="3"/>
      <c r="N463" s="17"/>
    </row>
    <row r="464" spans="1:14" s="8" customFormat="1" ht="12.75">
      <c r="A464" s="3"/>
      <c r="N464" s="17"/>
    </row>
    <row r="465" spans="1:14" s="8" customFormat="1" ht="12.75">
      <c r="A465" s="3"/>
      <c r="N465" s="17"/>
    </row>
    <row r="466" spans="1:14" s="8" customFormat="1" ht="12.75">
      <c r="A466" s="3"/>
      <c r="N466" s="17"/>
    </row>
    <row r="467" spans="1:14" s="8" customFormat="1" ht="12.75">
      <c r="A467" s="3"/>
      <c r="N467" s="17"/>
    </row>
    <row r="468" spans="1:14" s="8" customFormat="1" ht="12.75">
      <c r="A468" s="3"/>
      <c r="N468" s="17"/>
    </row>
    <row r="469" spans="1:14" s="8" customFormat="1" ht="12.75">
      <c r="A469" s="3"/>
      <c r="N469" s="17"/>
    </row>
    <row r="470" spans="1:14" s="8" customFormat="1" ht="12.75">
      <c r="A470" s="3"/>
      <c r="N470" s="17"/>
    </row>
    <row r="471" spans="1:14" s="8" customFormat="1" ht="12.75">
      <c r="A471" s="3"/>
      <c r="N471" s="17"/>
    </row>
    <row r="472" spans="1:14" s="8" customFormat="1" ht="12.75">
      <c r="A472" s="3"/>
      <c r="N472" s="17"/>
    </row>
    <row r="473" spans="1:14" s="8" customFormat="1" ht="12.75">
      <c r="A473" s="3"/>
      <c r="N473" s="17"/>
    </row>
    <row r="474" spans="1:14" s="8" customFormat="1" ht="12.75">
      <c r="A474" s="3"/>
      <c r="N474" s="17"/>
    </row>
    <row r="475" spans="1:14" s="8" customFormat="1" ht="12.75">
      <c r="A475" s="3"/>
      <c r="N475" s="17"/>
    </row>
    <row r="476" spans="1:14" s="8" customFormat="1" ht="12.75">
      <c r="A476" s="3"/>
      <c r="N476" s="17"/>
    </row>
    <row r="477" spans="1:14" s="8" customFormat="1" ht="12.75">
      <c r="A477" s="3"/>
      <c r="N477" s="17"/>
    </row>
    <row r="478" spans="1:14" s="8" customFormat="1" ht="12.75">
      <c r="A478" s="3"/>
      <c r="N478" s="17"/>
    </row>
    <row r="479" spans="1:14" s="8" customFormat="1" ht="12.75">
      <c r="A479" s="3"/>
      <c r="N479" s="17"/>
    </row>
    <row r="480" spans="1:14" s="8" customFormat="1" ht="12.75">
      <c r="A480" s="3"/>
      <c r="N480" s="17"/>
    </row>
    <row r="481" spans="1:14" s="8" customFormat="1" ht="12.75">
      <c r="A481" s="3"/>
      <c r="N481" s="17"/>
    </row>
    <row r="482" spans="1:14" s="8" customFormat="1" ht="12.75">
      <c r="A482" s="3"/>
      <c r="N482" s="17"/>
    </row>
    <row r="483" spans="1:14" s="8" customFormat="1" ht="12.75">
      <c r="A483" s="3"/>
      <c r="N483" s="17"/>
    </row>
    <row r="484" spans="1:14" s="8" customFormat="1" ht="12.75">
      <c r="A484" s="3"/>
      <c r="N484" s="17"/>
    </row>
    <row r="485" spans="1:14" s="8" customFormat="1" ht="12.75">
      <c r="A485" s="3"/>
      <c r="N485" s="17"/>
    </row>
    <row r="486" spans="1:14" s="8" customFormat="1" ht="12.75">
      <c r="A486" s="3"/>
      <c r="N486" s="17"/>
    </row>
    <row r="487" spans="1:14" s="8" customFormat="1" ht="12.75">
      <c r="A487" s="3"/>
      <c r="N487" s="17"/>
    </row>
    <row r="488" spans="1:14" s="8" customFormat="1" ht="12.75">
      <c r="A488" s="3"/>
      <c r="N488" s="17"/>
    </row>
    <row r="489" spans="1:14" s="8" customFormat="1" ht="12.75">
      <c r="A489" s="3"/>
      <c r="N489" s="17"/>
    </row>
    <row r="490" spans="1:14" s="8" customFormat="1" ht="12.75">
      <c r="A490" s="3"/>
      <c r="N490" s="17"/>
    </row>
    <row r="491" spans="1:14" s="8" customFormat="1" ht="12.75">
      <c r="A491" s="3"/>
      <c r="N491" s="17"/>
    </row>
    <row r="492" spans="1:14" s="8" customFormat="1" ht="12.75">
      <c r="A492" s="23"/>
      <c r="N492" s="17"/>
    </row>
    <row r="493" spans="1:14" s="8" customFormat="1" ht="12.75">
      <c r="A493" s="15"/>
      <c r="N493" s="17"/>
    </row>
    <row r="494" spans="1:14" s="8" customFormat="1" ht="12.75">
      <c r="A494" s="3"/>
      <c r="N494" s="17"/>
    </row>
    <row r="495" spans="1:14" s="8" customFormat="1" ht="12.75">
      <c r="A495" s="3"/>
      <c r="N495" s="17"/>
    </row>
    <row r="496" spans="1:14" s="8" customFormat="1" ht="12.75">
      <c r="A496" s="3"/>
      <c r="N496" s="17"/>
    </row>
    <row r="497" spans="1:14" s="8" customFormat="1" ht="12.75">
      <c r="A497" s="3"/>
      <c r="N497" s="17"/>
    </row>
    <row r="498" spans="1:14" s="8" customFormat="1" ht="12.75">
      <c r="A498" s="23"/>
      <c r="N498" s="17"/>
    </row>
    <row r="499" spans="1:14" s="8" customFormat="1" ht="12.75">
      <c r="A499" s="3"/>
      <c r="N499" s="17"/>
    </row>
    <row r="500" spans="1:14" s="8" customFormat="1" ht="12.75">
      <c r="A500" s="3"/>
      <c r="N500" s="17"/>
    </row>
    <row r="501" spans="1:14" s="8" customFormat="1" ht="12.75">
      <c r="A501" s="3"/>
      <c r="N501" s="17"/>
    </row>
    <row r="502" spans="1:14" s="8" customFormat="1" ht="12.75">
      <c r="A502" s="3"/>
      <c r="N502" s="17"/>
    </row>
    <row r="503" spans="1:14" s="8" customFormat="1" ht="12.75">
      <c r="A503" s="3"/>
      <c r="N503" s="17"/>
    </row>
    <row r="504" spans="1:14" s="8" customFormat="1" ht="12.75">
      <c r="A504" s="3"/>
      <c r="N504" s="17"/>
    </row>
    <row r="505" spans="1:14" s="8" customFormat="1" ht="12.75">
      <c r="A505" s="3"/>
      <c r="N505" s="17"/>
    </row>
    <row r="506" spans="1:14" s="8" customFormat="1" ht="12.75">
      <c r="A506" s="3"/>
      <c r="N506" s="17"/>
    </row>
    <row r="507" spans="1:14" s="8" customFormat="1" ht="12.75">
      <c r="A507" s="3"/>
      <c r="N507" s="17"/>
    </row>
    <row r="508" spans="1:14" s="8" customFormat="1" ht="12.75">
      <c r="A508" s="3"/>
      <c r="N508" s="17"/>
    </row>
    <row r="509" spans="1:14" s="8" customFormat="1" ht="12.75">
      <c r="A509" s="3"/>
      <c r="N509" s="17"/>
    </row>
    <row r="510" spans="1:14" s="8" customFormat="1" ht="12.75">
      <c r="A510" s="3"/>
      <c r="N510" s="17"/>
    </row>
    <row r="511" spans="1:14" s="8" customFormat="1" ht="12.75">
      <c r="A511" s="3"/>
      <c r="N511" s="17"/>
    </row>
    <row r="512" spans="1:14" s="8" customFormat="1" ht="12.75">
      <c r="A512" s="23"/>
      <c r="N512" s="17"/>
    </row>
    <row r="513" spans="1:14" s="8" customFormat="1" ht="12.75">
      <c r="A513" s="15"/>
      <c r="N513" s="17"/>
    </row>
    <row r="514" spans="1:14" s="8" customFormat="1" ht="12.75">
      <c r="A514" s="3"/>
      <c r="N514" s="17"/>
    </row>
    <row r="515" spans="1:14" s="8" customFormat="1" ht="12.75">
      <c r="A515" s="3"/>
      <c r="N515" s="17"/>
    </row>
    <row r="516" spans="1:14" s="8" customFormat="1" ht="12.75">
      <c r="A516" s="3"/>
      <c r="N516" s="17"/>
    </row>
    <row r="517" spans="1:14" s="8" customFormat="1" ht="12.75">
      <c r="A517" s="3"/>
      <c r="N517" s="17"/>
    </row>
    <row r="518" spans="1:14" s="8" customFormat="1" ht="12.75">
      <c r="A518" s="3"/>
      <c r="N518" s="17"/>
    </row>
    <row r="519" spans="1:14" s="8" customFormat="1" ht="12.75">
      <c r="A519" s="3"/>
      <c r="N519" s="17"/>
    </row>
    <row r="520" spans="1:14" s="8" customFormat="1" ht="12.75">
      <c r="A520" s="23"/>
      <c r="N520" s="17"/>
    </row>
    <row r="521" spans="1:14" s="8" customFormat="1" ht="12.75">
      <c r="A521" s="3"/>
      <c r="N521" s="17"/>
    </row>
    <row r="522" spans="1:14" s="8" customFormat="1" ht="12.75">
      <c r="A522" s="3"/>
      <c r="N522" s="17"/>
    </row>
    <row r="523" spans="1:14" s="8" customFormat="1" ht="12.75">
      <c r="A523" s="3"/>
      <c r="N523" s="17"/>
    </row>
    <row r="524" spans="1:14" s="8" customFormat="1" ht="12.75">
      <c r="A524" s="3"/>
      <c r="N524" s="17"/>
    </row>
    <row r="525" spans="1:14" s="8" customFormat="1" ht="12.75">
      <c r="A525" s="3"/>
      <c r="N525" s="17"/>
    </row>
    <row r="526" spans="1:14" s="8" customFormat="1" ht="12.75">
      <c r="A526" s="3"/>
      <c r="N526" s="17"/>
    </row>
    <row r="527" spans="1:14" s="8" customFormat="1" ht="12.75">
      <c r="A527" s="3"/>
      <c r="N527" s="17"/>
    </row>
    <row r="528" spans="1:14" s="8" customFormat="1" ht="12.75">
      <c r="A528" s="3"/>
      <c r="N528" s="17"/>
    </row>
    <row r="529" spans="1:14" s="8" customFormat="1" ht="12.75">
      <c r="A529" s="3"/>
      <c r="N529" s="17"/>
    </row>
    <row r="530" spans="1:14" s="8" customFormat="1" ht="12.75">
      <c r="A530" s="3"/>
      <c r="N530" s="17"/>
    </row>
    <row r="531" spans="1:14" s="8" customFormat="1" ht="12.75">
      <c r="A531" s="3"/>
      <c r="N531" s="17"/>
    </row>
    <row r="532" spans="1:14" s="8" customFormat="1" ht="12.75">
      <c r="A532" s="3"/>
      <c r="N532" s="17"/>
    </row>
    <row r="533" spans="1:14" s="8" customFormat="1" ht="12.75">
      <c r="A533" s="3"/>
      <c r="N533" s="17"/>
    </row>
    <row r="534" spans="1:14" s="8" customFormat="1" ht="12.75">
      <c r="A534" s="3"/>
      <c r="N534" s="17"/>
    </row>
    <row r="535" spans="1:14" s="8" customFormat="1" ht="12.75">
      <c r="A535" s="3"/>
      <c r="N535" s="17"/>
    </row>
    <row r="536" spans="1:14" s="8" customFormat="1" ht="12.75">
      <c r="A536" s="3"/>
      <c r="N536" s="17"/>
    </row>
    <row r="537" spans="1:14" s="8" customFormat="1" ht="12.75">
      <c r="A537" s="3"/>
      <c r="N537" s="17"/>
    </row>
    <row r="538" spans="1:14" s="8" customFormat="1" ht="12.75">
      <c r="A538" s="3"/>
      <c r="N538" s="17"/>
    </row>
    <row r="539" spans="1:14" s="8" customFormat="1" ht="12.75">
      <c r="A539" s="3"/>
      <c r="N539" s="17"/>
    </row>
    <row r="540" spans="1:14" s="8" customFormat="1" ht="12.75">
      <c r="A540" s="3"/>
      <c r="N540" s="17"/>
    </row>
    <row r="541" spans="1:14" s="8" customFormat="1" ht="12.75">
      <c r="A541" s="3"/>
      <c r="N541" s="17"/>
    </row>
    <row r="542" spans="1:14" s="8" customFormat="1" ht="12.75">
      <c r="A542" s="3"/>
      <c r="N542" s="17"/>
    </row>
    <row r="543" spans="1:14" s="8" customFormat="1" ht="12.75">
      <c r="A543" s="3"/>
      <c r="N543" s="17"/>
    </row>
    <row r="544" spans="1:14" s="8" customFormat="1" ht="12.75">
      <c r="A544" s="3"/>
      <c r="N544" s="17"/>
    </row>
    <row r="545" spans="1:14" s="8" customFormat="1" ht="12.75">
      <c r="A545" s="3"/>
      <c r="N545" s="17"/>
    </row>
    <row r="546" spans="1:14" s="8" customFormat="1" ht="12.75">
      <c r="A546" s="3"/>
      <c r="N546" s="17"/>
    </row>
    <row r="547" spans="1:14" s="8" customFormat="1" ht="12.75">
      <c r="A547" s="3"/>
      <c r="N547" s="17"/>
    </row>
    <row r="548" spans="1:14" s="8" customFormat="1" ht="12.75">
      <c r="A548" s="3"/>
      <c r="N548" s="17"/>
    </row>
    <row r="549" spans="1:14" s="8" customFormat="1" ht="12.75">
      <c r="A549" s="3"/>
      <c r="N549" s="17"/>
    </row>
    <row r="550" spans="1:14" s="8" customFormat="1" ht="12.75">
      <c r="A550" s="3"/>
      <c r="N550" s="17"/>
    </row>
    <row r="551" spans="1:14" s="8" customFormat="1" ht="12.75">
      <c r="A551" s="3"/>
      <c r="N551" s="17"/>
    </row>
    <row r="552" spans="1:14" s="8" customFormat="1" ht="12.75">
      <c r="A552" s="3"/>
      <c r="N552" s="17"/>
    </row>
    <row r="553" spans="1:14" s="8" customFormat="1" ht="12.75">
      <c r="A553" s="3"/>
      <c r="N553" s="17"/>
    </row>
    <row r="554" spans="1:14" s="8" customFormat="1" ht="12.75">
      <c r="A554" s="3"/>
      <c r="N554" s="17"/>
    </row>
    <row r="555" spans="1:14" s="8" customFormat="1" ht="12.75">
      <c r="A555" s="3"/>
      <c r="N555" s="17"/>
    </row>
    <row r="556" spans="1:14" s="8" customFormat="1" ht="12.75">
      <c r="A556" s="3"/>
      <c r="N556" s="17"/>
    </row>
    <row r="557" spans="1:14" s="8" customFormat="1" ht="12.75">
      <c r="A557" s="3"/>
      <c r="N557" s="17"/>
    </row>
    <row r="558" spans="1:14" s="8" customFormat="1" ht="12.75">
      <c r="A558" s="3"/>
      <c r="N558" s="17"/>
    </row>
    <row r="559" spans="1:14" s="8" customFormat="1" ht="12.75">
      <c r="A559" s="3"/>
      <c r="N559" s="17"/>
    </row>
    <row r="560" spans="1:14" s="8" customFormat="1" ht="12.75">
      <c r="A560" s="3"/>
      <c r="N560" s="17"/>
    </row>
    <row r="561" spans="1:14" s="8" customFormat="1" ht="12.75">
      <c r="A561" s="3"/>
      <c r="N561" s="17"/>
    </row>
    <row r="562" spans="1:14" s="8" customFormat="1" ht="12.75">
      <c r="A562" s="3"/>
      <c r="N562" s="17"/>
    </row>
    <row r="563" spans="1:14" s="8" customFormat="1" ht="12.75">
      <c r="A563" s="3"/>
      <c r="N563" s="17"/>
    </row>
    <row r="564" spans="1:14" s="8" customFormat="1" ht="12.75">
      <c r="A564" s="3"/>
      <c r="N564" s="17"/>
    </row>
    <row r="565" spans="1:14" s="8" customFormat="1" ht="12.75">
      <c r="A565" s="3"/>
      <c r="N565" s="17"/>
    </row>
    <row r="566" spans="1:14" s="8" customFormat="1" ht="12.75">
      <c r="A566" s="3"/>
      <c r="N566" s="17"/>
    </row>
    <row r="567" spans="1:14" s="8" customFormat="1" ht="12.75">
      <c r="A567" s="3"/>
      <c r="N567" s="17"/>
    </row>
    <row r="568" spans="1:14" s="8" customFormat="1" ht="12.75">
      <c r="A568" s="3"/>
      <c r="N568" s="17"/>
    </row>
    <row r="569" spans="1:14" s="8" customFormat="1" ht="12.75">
      <c r="A569" s="3"/>
      <c r="N569" s="17"/>
    </row>
    <row r="570" spans="1:14" s="8" customFormat="1" ht="12.75">
      <c r="A570" s="3"/>
      <c r="N570" s="17"/>
    </row>
    <row r="571" spans="1:14" s="8" customFormat="1" ht="12.75">
      <c r="A571" s="3"/>
      <c r="N571" s="17"/>
    </row>
    <row r="572" spans="1:14" s="8" customFormat="1" ht="12.75">
      <c r="A572" s="3"/>
      <c r="N572" s="17"/>
    </row>
    <row r="573" spans="1:14" s="8" customFormat="1" ht="12.75">
      <c r="A573" s="15"/>
      <c r="N573" s="17"/>
    </row>
    <row r="574" spans="1:14" s="8" customFormat="1" ht="12.75">
      <c r="A574" s="3"/>
      <c r="N574" s="17"/>
    </row>
    <row r="575" spans="1:14" s="8" customFormat="1" ht="12.75">
      <c r="A575" s="3"/>
      <c r="N575" s="17"/>
    </row>
    <row r="576" spans="1:14" s="8" customFormat="1" ht="12.75">
      <c r="A576" s="23"/>
      <c r="N576" s="17"/>
    </row>
    <row r="577" spans="1:14" s="8" customFormat="1" ht="12.75">
      <c r="A577" s="15"/>
      <c r="N577" s="17"/>
    </row>
    <row r="578" spans="1:14" s="8" customFormat="1" ht="12.75">
      <c r="A578" s="3"/>
      <c r="N578" s="17"/>
    </row>
    <row r="579" spans="1:14" s="8" customFormat="1" ht="12.75">
      <c r="A579" s="3"/>
      <c r="N579" s="17"/>
    </row>
    <row r="580" spans="1:14" s="8" customFormat="1" ht="12.75">
      <c r="A580" s="3"/>
      <c r="N580" s="17"/>
    </row>
    <row r="581" spans="1:14" s="8" customFormat="1" ht="12.75">
      <c r="A581" s="3"/>
      <c r="N581" s="17"/>
    </row>
    <row r="582" spans="1:14" s="8" customFormat="1" ht="12.75">
      <c r="A582" s="3"/>
      <c r="N582" s="17"/>
    </row>
    <row r="583" spans="1:14" s="8" customFormat="1" ht="12.75">
      <c r="A583" s="3"/>
      <c r="N583" s="17"/>
    </row>
    <row r="584" spans="1:14" s="8" customFormat="1" ht="12.75">
      <c r="A584" s="23"/>
      <c r="N584" s="17"/>
    </row>
    <row r="585" spans="1:14" s="8" customFormat="1" ht="12.75">
      <c r="A585" s="3"/>
      <c r="N585" s="17"/>
    </row>
    <row r="586" spans="1:14" s="8" customFormat="1" ht="12.75">
      <c r="A586" s="3"/>
      <c r="N586" s="17"/>
    </row>
    <row r="587" spans="1:14" s="8" customFormat="1" ht="12.75">
      <c r="A587" s="3"/>
      <c r="N587" s="17"/>
    </row>
    <row r="588" spans="1:14" s="8" customFormat="1" ht="12.75">
      <c r="A588" s="3"/>
      <c r="N588" s="17"/>
    </row>
    <row r="589" spans="1:14" s="8" customFormat="1" ht="12.75">
      <c r="A589" s="3"/>
      <c r="N589" s="17"/>
    </row>
    <row r="590" spans="1:14" s="8" customFormat="1" ht="12.75">
      <c r="A590" s="3"/>
      <c r="N590" s="17"/>
    </row>
    <row r="591" spans="1:14" s="8" customFormat="1" ht="12.75">
      <c r="A591" s="23"/>
      <c r="N591" s="17"/>
    </row>
    <row r="592" spans="1:14" s="8" customFormat="1" ht="12.75">
      <c r="A592" s="15"/>
      <c r="N592" s="17"/>
    </row>
    <row r="593" spans="1:14" s="8" customFormat="1" ht="12.75">
      <c r="A593" s="3"/>
      <c r="N593" s="17"/>
    </row>
    <row r="594" spans="1:14" s="8" customFormat="1" ht="12.75">
      <c r="A594" s="3"/>
      <c r="N594" s="17"/>
    </row>
    <row r="595" spans="1:14" s="8" customFormat="1" ht="12.75">
      <c r="A595" s="3"/>
      <c r="N595" s="17"/>
    </row>
    <row r="596" spans="1:14" s="8" customFormat="1" ht="12.75">
      <c r="A596" s="23"/>
      <c r="N596" s="17"/>
    </row>
    <row r="597" spans="1:14" s="8" customFormat="1" ht="12.75">
      <c r="A597" s="3"/>
      <c r="N597" s="17"/>
    </row>
    <row r="598" spans="1:14" s="8" customFormat="1" ht="12.75">
      <c r="A598" s="3"/>
      <c r="N598" s="17"/>
    </row>
    <row r="599" spans="1:14" s="8" customFormat="1" ht="12.75">
      <c r="A599" s="3"/>
      <c r="N599" s="17"/>
    </row>
    <row r="600" spans="1:14" s="8" customFormat="1" ht="12.75">
      <c r="A600" s="3"/>
      <c r="N600" s="17"/>
    </row>
    <row r="601" spans="1:14" s="8" customFormat="1" ht="12.75">
      <c r="A601" s="3"/>
      <c r="N601" s="17"/>
    </row>
    <row r="602" spans="1:14" s="8" customFormat="1" ht="12.75">
      <c r="A602" s="3"/>
      <c r="N602" s="17"/>
    </row>
    <row r="603" spans="1:14" s="8" customFormat="1" ht="12.75">
      <c r="A603" s="3"/>
      <c r="N603" s="17"/>
    </row>
    <row r="604" spans="1:14" s="8" customFormat="1" ht="12.75">
      <c r="A604" s="3"/>
      <c r="N604" s="17"/>
    </row>
    <row r="605" spans="1:14" s="8" customFormat="1" ht="12.75">
      <c r="A605" s="3"/>
      <c r="N605" s="17"/>
    </row>
    <row r="606" spans="1:14" s="8" customFormat="1" ht="12.75">
      <c r="A606" s="3"/>
      <c r="N606" s="17"/>
    </row>
    <row r="607" spans="1:14" s="8" customFormat="1" ht="12.75">
      <c r="A607" s="3"/>
      <c r="N607" s="17"/>
    </row>
    <row r="608" spans="1:14" s="8" customFormat="1" ht="12.75">
      <c r="A608" s="3"/>
      <c r="N608" s="17"/>
    </row>
    <row r="609" spans="1:14" s="8" customFormat="1" ht="12.75">
      <c r="A609" s="3"/>
      <c r="N609" s="17"/>
    </row>
    <row r="610" spans="1:14" s="8" customFormat="1" ht="12.75">
      <c r="A610" s="3"/>
      <c r="N610" s="17"/>
    </row>
    <row r="611" spans="1:14" s="8" customFormat="1" ht="12.75">
      <c r="A611" s="3"/>
      <c r="N611" s="17"/>
    </row>
    <row r="612" spans="1:14" s="8" customFormat="1" ht="12.75">
      <c r="A612" s="3"/>
      <c r="N612" s="17"/>
    </row>
    <row r="613" spans="1:14" s="8" customFormat="1" ht="12.75">
      <c r="A613" s="23"/>
      <c r="N613" s="17"/>
    </row>
    <row r="614" spans="1:14" s="8" customFormat="1" ht="12.75">
      <c r="A614" s="15"/>
      <c r="N614" s="17"/>
    </row>
    <row r="615" spans="1:14" s="8" customFormat="1" ht="12.75">
      <c r="A615" s="3"/>
      <c r="N615" s="17"/>
    </row>
    <row r="616" spans="1:14" s="8" customFormat="1" ht="12.75">
      <c r="A616" s="3"/>
      <c r="N616" s="17"/>
    </row>
    <row r="617" spans="1:14" s="8" customFormat="1" ht="12.75">
      <c r="A617" s="3"/>
      <c r="N617" s="17"/>
    </row>
    <row r="618" spans="1:14" s="8" customFormat="1" ht="12.75">
      <c r="A618" s="23"/>
      <c r="N618" s="17"/>
    </row>
    <row r="619" spans="1:14" s="8" customFormat="1" ht="12.75">
      <c r="A619" s="3"/>
      <c r="N619" s="17"/>
    </row>
    <row r="620" spans="1:14" s="8" customFormat="1" ht="12.75">
      <c r="A620" s="3"/>
      <c r="N620" s="17"/>
    </row>
    <row r="621" spans="1:14" s="8" customFormat="1" ht="12.75">
      <c r="A621" s="3"/>
      <c r="N621" s="17"/>
    </row>
    <row r="622" spans="1:14" s="8" customFormat="1" ht="12.75">
      <c r="A622" s="3"/>
      <c r="N622" s="17"/>
    </row>
    <row r="623" spans="1:14" s="8" customFormat="1" ht="12.75">
      <c r="A623" s="3"/>
      <c r="N623" s="17"/>
    </row>
    <row r="624" spans="1:14" s="8" customFormat="1" ht="12.75">
      <c r="A624" s="3"/>
      <c r="N624" s="17"/>
    </row>
    <row r="625" spans="1:14" s="8" customFormat="1" ht="12.75">
      <c r="A625" s="3"/>
      <c r="N625" s="17"/>
    </row>
    <row r="626" spans="1:14" s="8" customFormat="1" ht="12.75">
      <c r="A626" s="23"/>
      <c r="N626" s="17"/>
    </row>
    <row r="627" spans="1:14" s="8" customFormat="1" ht="12.75">
      <c r="A627" s="25"/>
      <c r="N627" s="17"/>
    </row>
    <row r="628" spans="1:14" s="8" customFormat="1" ht="12.75">
      <c r="A628" s="3"/>
      <c r="N628" s="17"/>
    </row>
    <row r="629" spans="1:14" s="8" customFormat="1" ht="12.75">
      <c r="A629" s="3"/>
      <c r="N629" s="17"/>
    </row>
    <row r="630" spans="1:14" s="8" customFormat="1" ht="12.75">
      <c r="A630" s="3"/>
      <c r="N630" s="17"/>
    </row>
    <row r="631" spans="1:14" s="8" customFormat="1" ht="12.75">
      <c r="A631" s="23"/>
      <c r="N631" s="17"/>
    </row>
    <row r="632" spans="1:14" s="8" customFormat="1" ht="12.75">
      <c r="A632" s="3"/>
      <c r="N632" s="17"/>
    </row>
    <row r="633" spans="1:14" s="8" customFormat="1" ht="12.75">
      <c r="A633" s="3"/>
      <c r="N633" s="17"/>
    </row>
    <row r="634" spans="1:14" s="8" customFormat="1" ht="12.75">
      <c r="A634" s="3"/>
      <c r="N634" s="17"/>
    </row>
    <row r="635" spans="1:14" s="8" customFormat="1" ht="12.75">
      <c r="A635" s="3"/>
      <c r="N635" s="17"/>
    </row>
    <row r="636" spans="1:14" s="8" customFormat="1" ht="12.75">
      <c r="A636" s="3"/>
      <c r="N636" s="17"/>
    </row>
    <row r="637" spans="1:14" s="8" customFormat="1" ht="12.75">
      <c r="A637" s="3"/>
      <c r="N637" s="17"/>
    </row>
    <row r="638" spans="1:14" s="8" customFormat="1" ht="12.75">
      <c r="A638" s="3"/>
      <c r="N638" s="17"/>
    </row>
    <row r="639" spans="1:14" s="8" customFormat="1" ht="12.75">
      <c r="A639" s="3"/>
      <c r="N639" s="17"/>
    </row>
    <row r="640" spans="1:14" s="8" customFormat="1" ht="12.75">
      <c r="A640" s="3"/>
      <c r="N640" s="17"/>
    </row>
    <row r="641" spans="1:14" s="8" customFormat="1" ht="12.75">
      <c r="A641" s="3"/>
      <c r="N641" s="17"/>
    </row>
    <row r="642" spans="1:14" s="8" customFormat="1" ht="12.75">
      <c r="A642" s="3"/>
      <c r="N642" s="17"/>
    </row>
    <row r="643" spans="1:14" s="8" customFormat="1" ht="12.75">
      <c r="A643" s="3"/>
      <c r="N643" s="17"/>
    </row>
    <row r="644" spans="1:14" s="8" customFormat="1" ht="12.75">
      <c r="A644" s="3"/>
      <c r="N644" s="17"/>
    </row>
    <row r="645" spans="1:14" s="8" customFormat="1" ht="12.75">
      <c r="A645" s="3"/>
      <c r="N645" s="17"/>
    </row>
    <row r="646" spans="1:14" s="8" customFormat="1" ht="12.75">
      <c r="A646" s="3"/>
      <c r="N646" s="17"/>
    </row>
    <row r="647" spans="1:14" s="8" customFormat="1" ht="12.75">
      <c r="A647" s="3"/>
      <c r="N647" s="17"/>
    </row>
    <row r="648" spans="1:14" s="8" customFormat="1" ht="12.75">
      <c r="A648" s="3"/>
      <c r="N648" s="17"/>
    </row>
    <row r="649" spans="1:14" s="8" customFormat="1" ht="12.75">
      <c r="A649" s="3"/>
      <c r="N649" s="17"/>
    </row>
    <row r="650" spans="1:14" s="8" customFormat="1" ht="12.75">
      <c r="A650" s="3"/>
      <c r="N650" s="17"/>
    </row>
    <row r="651" spans="1:14" s="8" customFormat="1" ht="12.75">
      <c r="A651" s="3"/>
      <c r="N651" s="17"/>
    </row>
    <row r="652" spans="1:14" s="8" customFormat="1" ht="12.75">
      <c r="A652" s="23"/>
      <c r="N652" s="17"/>
    </row>
    <row r="653" spans="1:14" s="8" customFormat="1" ht="12.75">
      <c r="A653" s="3"/>
      <c r="N653" s="17"/>
    </row>
    <row r="654" spans="1:14" s="8" customFormat="1" ht="12.75">
      <c r="A654" s="3"/>
      <c r="N654" s="17"/>
    </row>
    <row r="655" spans="1:14" s="8" customFormat="1" ht="12.75">
      <c r="A655" s="3"/>
      <c r="N655" s="17"/>
    </row>
    <row r="656" spans="1:14" s="8" customFormat="1" ht="12.75">
      <c r="A656" s="3"/>
      <c r="N656" s="17"/>
    </row>
    <row r="657" spans="1:14" s="8" customFormat="1" ht="12.75">
      <c r="A657" s="3"/>
      <c r="N657" s="17"/>
    </row>
    <row r="658" spans="1:14" s="8" customFormat="1" ht="12.75">
      <c r="A658" s="3"/>
      <c r="N658" s="17"/>
    </row>
    <row r="659" spans="1:14" s="8" customFormat="1" ht="12.75">
      <c r="A659" s="3"/>
      <c r="N659" s="17"/>
    </row>
    <row r="660" spans="1:14" s="8" customFormat="1" ht="12.75">
      <c r="A660" s="23"/>
      <c r="N660" s="17"/>
    </row>
    <row r="661" spans="1:14" s="8" customFormat="1" ht="12.75">
      <c r="A661" s="15"/>
      <c r="N661" s="17"/>
    </row>
    <row r="662" spans="1:14" s="8" customFormat="1" ht="12.75">
      <c r="A662" s="3"/>
      <c r="N662" s="17"/>
    </row>
    <row r="663" spans="1:14" s="8" customFormat="1" ht="12.75">
      <c r="A663" s="3"/>
      <c r="N663" s="17"/>
    </row>
    <row r="664" spans="1:14" s="8" customFormat="1" ht="12.75">
      <c r="A664" s="3"/>
      <c r="N664" s="17"/>
    </row>
    <row r="665" spans="1:14" s="8" customFormat="1" ht="12.75">
      <c r="A665" s="3"/>
      <c r="N665" s="17"/>
    </row>
    <row r="666" spans="1:14" s="8" customFormat="1" ht="12.75">
      <c r="A666" s="3"/>
      <c r="N666" s="17"/>
    </row>
    <row r="667" spans="1:14" s="8" customFormat="1" ht="12.75">
      <c r="A667" s="23"/>
      <c r="N667" s="17"/>
    </row>
    <row r="668" spans="1:14" s="8" customFormat="1" ht="12.75">
      <c r="A668" s="3"/>
      <c r="N668" s="17"/>
    </row>
    <row r="669" spans="1:14" s="8" customFormat="1" ht="12.75">
      <c r="A669" s="3"/>
      <c r="N669" s="17"/>
    </row>
    <row r="670" spans="1:14" s="8" customFormat="1" ht="12.75">
      <c r="A670" s="3"/>
      <c r="N670" s="17"/>
    </row>
    <row r="671" spans="1:14" s="8" customFormat="1" ht="12.75">
      <c r="A671" s="3"/>
      <c r="N671" s="17"/>
    </row>
    <row r="672" spans="1:14" s="8" customFormat="1" ht="12.75">
      <c r="A672" s="3"/>
      <c r="N672" s="17"/>
    </row>
    <row r="673" spans="1:14" s="8" customFormat="1" ht="12.75">
      <c r="A673" s="3"/>
      <c r="N673" s="17"/>
    </row>
    <row r="674" spans="1:14" s="8" customFormat="1" ht="12.75">
      <c r="A674" s="3"/>
      <c r="N674" s="17"/>
    </row>
    <row r="675" spans="1:14" s="8" customFormat="1" ht="12.75">
      <c r="A675" s="3"/>
      <c r="N675" s="17"/>
    </row>
    <row r="676" spans="1:14" s="8" customFormat="1" ht="12.75">
      <c r="A676" s="3"/>
      <c r="N676" s="17"/>
    </row>
    <row r="677" spans="1:14" s="8" customFormat="1" ht="12.75">
      <c r="A677" s="3"/>
      <c r="N677" s="17"/>
    </row>
    <row r="678" spans="1:14" s="8" customFormat="1" ht="12.75">
      <c r="A678" s="3"/>
      <c r="N678" s="17"/>
    </row>
    <row r="679" spans="1:14" s="8" customFormat="1" ht="12.75">
      <c r="A679" s="3"/>
      <c r="N679" s="17"/>
    </row>
    <row r="680" spans="1:14" s="8" customFormat="1" ht="12.75">
      <c r="A680" s="3"/>
      <c r="N680" s="17"/>
    </row>
    <row r="681" spans="1:14" s="8" customFormat="1" ht="12.75">
      <c r="A681" s="3"/>
      <c r="N681" s="17"/>
    </row>
    <row r="682" spans="1:14" s="8" customFormat="1" ht="12.75">
      <c r="A682" s="3"/>
      <c r="N682" s="17"/>
    </row>
    <row r="683" spans="1:14" s="8" customFormat="1" ht="12.75">
      <c r="A683" s="3"/>
      <c r="N683" s="17"/>
    </row>
    <row r="684" spans="1:14" s="8" customFormat="1" ht="12.75">
      <c r="A684" s="3"/>
      <c r="N684" s="17"/>
    </row>
    <row r="685" spans="1:14" s="8" customFormat="1" ht="12.75">
      <c r="A685" s="3"/>
      <c r="N685" s="17"/>
    </row>
    <row r="686" spans="1:14" s="8" customFormat="1" ht="12.75">
      <c r="A686" s="3"/>
      <c r="N686" s="17"/>
    </row>
    <row r="687" spans="1:14" s="8" customFormat="1" ht="12.75">
      <c r="A687" s="3"/>
      <c r="N687" s="17"/>
    </row>
    <row r="688" spans="1:14" s="8" customFormat="1" ht="12.75">
      <c r="A688" s="3"/>
      <c r="N688" s="17"/>
    </row>
    <row r="689" spans="1:14" s="8" customFormat="1" ht="12.75">
      <c r="A689" s="3"/>
      <c r="N689" s="17"/>
    </row>
    <row r="690" spans="1:14" s="8" customFormat="1" ht="12.75">
      <c r="A690" s="3"/>
      <c r="N690" s="17"/>
    </row>
    <row r="691" spans="1:14" s="8" customFormat="1" ht="12.75">
      <c r="A691" s="3"/>
      <c r="N691" s="17"/>
    </row>
    <row r="692" spans="1:14" s="8" customFormat="1" ht="12.75">
      <c r="A692" s="3"/>
      <c r="N692" s="17"/>
    </row>
    <row r="693" spans="1:14" s="8" customFormat="1" ht="12.75">
      <c r="A693" s="3"/>
      <c r="N693" s="17"/>
    </row>
    <row r="694" spans="1:14" s="8" customFormat="1" ht="12.75">
      <c r="A694" s="3"/>
      <c r="N694" s="17"/>
    </row>
    <row r="695" spans="1:14" s="8" customFormat="1" ht="12.75">
      <c r="A695" s="3"/>
      <c r="N695" s="17"/>
    </row>
    <row r="696" spans="1:14" s="8" customFormat="1" ht="12.75">
      <c r="A696" s="23"/>
      <c r="N696" s="17"/>
    </row>
    <row r="697" spans="1:14" s="8" customFormat="1" ht="12.75">
      <c r="A697" s="15"/>
      <c r="N697" s="17"/>
    </row>
    <row r="698" spans="1:14" s="8" customFormat="1" ht="12.75">
      <c r="A698" s="3"/>
      <c r="N698" s="17"/>
    </row>
    <row r="699" spans="1:14" s="8" customFormat="1" ht="12.75">
      <c r="A699" s="3"/>
      <c r="N699" s="17"/>
    </row>
    <row r="700" spans="1:14" s="8" customFormat="1" ht="12.75">
      <c r="A700" s="3"/>
      <c r="N700" s="17"/>
    </row>
    <row r="701" spans="1:14" s="8" customFormat="1" ht="12.75">
      <c r="A701" s="3"/>
      <c r="N701" s="17"/>
    </row>
    <row r="702" spans="1:14" s="8" customFormat="1" ht="12.75">
      <c r="A702" s="23"/>
      <c r="N702" s="17"/>
    </row>
    <row r="703" spans="1:14" s="8" customFormat="1" ht="12.75">
      <c r="A703" s="3"/>
      <c r="N703" s="17"/>
    </row>
    <row r="704" spans="1:14" s="8" customFormat="1" ht="12.75">
      <c r="A704" s="3"/>
      <c r="N704" s="17"/>
    </row>
    <row r="705" spans="1:14" s="8" customFormat="1" ht="12.75">
      <c r="A705" s="3"/>
      <c r="N705" s="17"/>
    </row>
    <row r="706" spans="1:14" s="8" customFormat="1" ht="12.75">
      <c r="A706" s="3"/>
      <c r="N706" s="17"/>
    </row>
    <row r="707" spans="1:14" s="8" customFormat="1" ht="12.75">
      <c r="A707" s="3"/>
      <c r="N707" s="17"/>
    </row>
    <row r="708" spans="1:14" s="8" customFormat="1" ht="12.75">
      <c r="A708" s="3"/>
      <c r="N708" s="17"/>
    </row>
    <row r="709" spans="1:14" s="8" customFormat="1" ht="12.75">
      <c r="A709" s="3"/>
      <c r="N709" s="17"/>
    </row>
    <row r="710" spans="1:14" s="8" customFormat="1" ht="12.75">
      <c r="A710" s="3"/>
      <c r="N710" s="17"/>
    </row>
    <row r="711" spans="1:14" s="8" customFormat="1" ht="12.75">
      <c r="A711" s="3"/>
      <c r="N711" s="17"/>
    </row>
    <row r="712" spans="1:14" s="8" customFormat="1" ht="12.75">
      <c r="A712" s="3"/>
      <c r="N712" s="17"/>
    </row>
    <row r="713" spans="1:14" s="8" customFormat="1" ht="12.75">
      <c r="A713" s="3"/>
      <c r="N713" s="17"/>
    </row>
    <row r="714" spans="1:14" s="8" customFormat="1" ht="12.75">
      <c r="A714" s="3"/>
      <c r="N714" s="17"/>
    </row>
    <row r="715" spans="1:14" s="8" customFormat="1" ht="12.75">
      <c r="A715" s="3"/>
      <c r="N715" s="17"/>
    </row>
    <row r="716" spans="1:14" s="8" customFormat="1" ht="12.75">
      <c r="A716" s="3"/>
      <c r="N716" s="17"/>
    </row>
    <row r="717" spans="1:14" s="8" customFormat="1" ht="12.75">
      <c r="A717" s="3"/>
      <c r="N717" s="17"/>
    </row>
    <row r="718" spans="1:14" s="8" customFormat="1" ht="12.75">
      <c r="A718" s="3"/>
      <c r="N718" s="17"/>
    </row>
    <row r="719" spans="1:14" s="8" customFormat="1" ht="12.75">
      <c r="A719" s="3"/>
      <c r="N719" s="17"/>
    </row>
    <row r="720" spans="1:14" s="8" customFormat="1" ht="12.75">
      <c r="A720" s="3"/>
      <c r="N720" s="17"/>
    </row>
    <row r="721" spans="1:14" s="8" customFormat="1" ht="12.75">
      <c r="A721" s="3"/>
      <c r="N721" s="17"/>
    </row>
    <row r="722" spans="1:14" s="8" customFormat="1" ht="12.75">
      <c r="A722" s="3"/>
      <c r="N722" s="17"/>
    </row>
    <row r="723" spans="1:14" s="8" customFormat="1" ht="12.75">
      <c r="A723" s="3"/>
      <c r="N723" s="17"/>
    </row>
    <row r="724" spans="1:14" s="8" customFormat="1" ht="12.75">
      <c r="A724" s="3"/>
      <c r="N724" s="17"/>
    </row>
    <row r="725" spans="1:14" s="8" customFormat="1" ht="12.75">
      <c r="A725" s="3"/>
      <c r="N725" s="17"/>
    </row>
    <row r="726" spans="1:14" s="8" customFormat="1" ht="12.75">
      <c r="A726" s="23"/>
      <c r="N726" s="17"/>
    </row>
    <row r="727" spans="1:14" s="8" customFormat="1" ht="12.75">
      <c r="A727" s="15"/>
      <c r="N727" s="17"/>
    </row>
    <row r="728" spans="1:14" s="8" customFormat="1" ht="12.75">
      <c r="A728" s="3"/>
      <c r="N728" s="17"/>
    </row>
    <row r="729" spans="1:14" s="8" customFormat="1" ht="12.75">
      <c r="A729" s="3"/>
      <c r="N729" s="17"/>
    </row>
    <row r="730" spans="1:14" s="8" customFormat="1" ht="12.75">
      <c r="A730" s="3"/>
      <c r="N730" s="17"/>
    </row>
    <row r="731" spans="1:14" s="8" customFormat="1" ht="12.75">
      <c r="A731" s="23"/>
      <c r="N731" s="17"/>
    </row>
    <row r="732" spans="1:14" s="8" customFormat="1" ht="12.75">
      <c r="A732" s="3"/>
      <c r="N732" s="17"/>
    </row>
    <row r="733" spans="1:14" s="8" customFormat="1" ht="12.75">
      <c r="A733" s="3"/>
      <c r="N733" s="17"/>
    </row>
    <row r="734" spans="1:14" s="8" customFormat="1" ht="12.75">
      <c r="A734" s="3"/>
      <c r="N734" s="17"/>
    </row>
    <row r="735" spans="1:14" s="8" customFormat="1" ht="12.75">
      <c r="A735" s="3"/>
      <c r="N735" s="17"/>
    </row>
    <row r="736" spans="1:14" s="8" customFormat="1" ht="12.75">
      <c r="A736" s="3"/>
      <c r="N736" s="17"/>
    </row>
    <row r="737" spans="1:14" s="8" customFormat="1" ht="12.75">
      <c r="A737" s="3"/>
      <c r="N737" s="17"/>
    </row>
    <row r="738" spans="1:14" s="8" customFormat="1" ht="12.75">
      <c r="A738" s="26"/>
      <c r="N738" s="17"/>
    </row>
    <row r="739" spans="1:14" s="8" customFormat="1" ht="12.75">
      <c r="A739" s="3"/>
      <c r="N739" s="17"/>
    </row>
    <row r="740" spans="1:14" s="8" customFormat="1" ht="12.75">
      <c r="A740" s="3"/>
      <c r="N740" s="17"/>
    </row>
    <row r="741" spans="1:14" s="8" customFormat="1" ht="12.75">
      <c r="A741" s="3"/>
      <c r="N741" s="17"/>
    </row>
    <row r="742" spans="1:14" s="8" customFormat="1" ht="12.75">
      <c r="A742" s="3"/>
      <c r="N742" s="17"/>
    </row>
    <row r="743" spans="1:14" s="8" customFormat="1" ht="12.75">
      <c r="A743" s="3"/>
      <c r="N743" s="17"/>
    </row>
    <row r="744" spans="1:14" s="8" customFormat="1" ht="12.75">
      <c r="A744" s="3"/>
      <c r="N744" s="17"/>
    </row>
    <row r="745" spans="1:14" s="8" customFormat="1" ht="12.75">
      <c r="A745" s="3"/>
      <c r="N745" s="17"/>
    </row>
    <row r="746" spans="1:14" s="8" customFormat="1" ht="12.75">
      <c r="A746" s="23"/>
      <c r="N746" s="17"/>
    </row>
    <row r="747" spans="1:14" s="8" customFormat="1" ht="12.75">
      <c r="A747" s="15"/>
      <c r="N747" s="17"/>
    </row>
    <row r="748" spans="1:14" s="8" customFormat="1" ht="12.75">
      <c r="A748" s="3"/>
      <c r="N748" s="17"/>
    </row>
    <row r="749" spans="1:14" s="8" customFormat="1" ht="12.75">
      <c r="A749" s="3"/>
      <c r="N749" s="17"/>
    </row>
    <row r="750" spans="1:14" s="8" customFormat="1" ht="12.75">
      <c r="A750" s="3"/>
      <c r="N750" s="17"/>
    </row>
    <row r="751" spans="1:14" s="8" customFormat="1" ht="12.75">
      <c r="A751" s="23"/>
      <c r="N751" s="17"/>
    </row>
    <row r="752" spans="1:14" s="8" customFormat="1" ht="12.75">
      <c r="A752" s="3"/>
      <c r="N752" s="17"/>
    </row>
    <row r="753" spans="1:14" s="8" customFormat="1" ht="12.75">
      <c r="A753" s="3"/>
      <c r="N753" s="17"/>
    </row>
    <row r="754" spans="1:14" s="8" customFormat="1" ht="12.75">
      <c r="A754" s="3"/>
      <c r="N754" s="17"/>
    </row>
    <row r="755" spans="1:14" s="8" customFormat="1" ht="12.75">
      <c r="A755" s="3"/>
      <c r="N755" s="17"/>
    </row>
    <row r="756" spans="1:14" s="8" customFormat="1" ht="12.75">
      <c r="A756" s="3"/>
      <c r="N756" s="17"/>
    </row>
    <row r="757" spans="1:14" s="8" customFormat="1" ht="12.75">
      <c r="A757" s="3"/>
      <c r="N757" s="17"/>
    </row>
    <row r="758" spans="1:14" s="8" customFormat="1" ht="12.75">
      <c r="A758" s="3"/>
      <c r="N758" s="17"/>
    </row>
    <row r="759" spans="1:14" s="8" customFormat="1" ht="12.75">
      <c r="A759" s="3"/>
      <c r="N759" s="17"/>
    </row>
    <row r="760" spans="1:14" s="8" customFormat="1" ht="12.75">
      <c r="A760" s="3"/>
      <c r="N760" s="17"/>
    </row>
    <row r="761" spans="1:14" s="8" customFormat="1" ht="12.75">
      <c r="A761" s="3"/>
      <c r="N761" s="17"/>
    </row>
    <row r="762" spans="1:14" s="8" customFormat="1" ht="12.75">
      <c r="A762" s="3"/>
      <c r="N762" s="17"/>
    </row>
    <row r="763" spans="1:14" s="8" customFormat="1" ht="12.75">
      <c r="A763" s="3"/>
      <c r="N763" s="17"/>
    </row>
    <row r="764" spans="1:14" s="8" customFormat="1" ht="12.75">
      <c r="A764" s="3"/>
      <c r="N764" s="17"/>
    </row>
    <row r="765" spans="1:14" s="8" customFormat="1" ht="12.75">
      <c r="A765" s="3"/>
      <c r="N765" s="17"/>
    </row>
    <row r="766" spans="1:14" s="8" customFormat="1" ht="12.75">
      <c r="A766" s="3"/>
      <c r="N766" s="17"/>
    </row>
    <row r="767" spans="1:14" s="8" customFormat="1" ht="12.75">
      <c r="A767" s="3"/>
      <c r="N767" s="17"/>
    </row>
    <row r="768" spans="1:14" s="8" customFormat="1" ht="12.75">
      <c r="A768" s="3"/>
      <c r="N768" s="17"/>
    </row>
    <row r="769" spans="1:14" s="8" customFormat="1" ht="12.75">
      <c r="A769" s="3"/>
      <c r="N769" s="17"/>
    </row>
    <row r="770" spans="1:14" s="8" customFormat="1" ht="12.75">
      <c r="A770" s="3"/>
      <c r="N770" s="17"/>
    </row>
    <row r="771" spans="1:14" s="8" customFormat="1" ht="12.75">
      <c r="A771" s="3"/>
      <c r="N771" s="17"/>
    </row>
    <row r="772" spans="1:14" s="8" customFormat="1" ht="12.75">
      <c r="A772" s="3"/>
      <c r="N772" s="17"/>
    </row>
    <row r="773" spans="1:14" s="8" customFormat="1" ht="12.75">
      <c r="A773" s="3"/>
      <c r="N773" s="17"/>
    </row>
    <row r="774" spans="1:14" s="8" customFormat="1" ht="12.75">
      <c r="A774" s="3"/>
      <c r="N774" s="17"/>
    </row>
    <row r="775" spans="1:14" s="8" customFormat="1" ht="12.75">
      <c r="A775" s="3"/>
      <c r="N775" s="17"/>
    </row>
    <row r="776" spans="1:14" s="8" customFormat="1" ht="12.75">
      <c r="A776" s="3"/>
      <c r="N776" s="17"/>
    </row>
    <row r="777" spans="1:14" s="8" customFormat="1" ht="12.75">
      <c r="A777" s="3"/>
      <c r="N777" s="17"/>
    </row>
    <row r="778" spans="1:14" s="8" customFormat="1" ht="12.75">
      <c r="A778" s="3"/>
      <c r="N778" s="17"/>
    </row>
    <row r="779" spans="1:14" s="8" customFormat="1" ht="12.75">
      <c r="A779" s="3"/>
      <c r="N779" s="17"/>
    </row>
    <row r="780" spans="1:14" s="8" customFormat="1" ht="12.75">
      <c r="A780" s="3"/>
      <c r="N780" s="17"/>
    </row>
    <row r="781" spans="1:14" s="8" customFormat="1" ht="12.75">
      <c r="A781" s="3"/>
      <c r="N781" s="17"/>
    </row>
    <row r="782" spans="1:14" s="8" customFormat="1" ht="12.75">
      <c r="A782" s="3"/>
      <c r="N782" s="17"/>
    </row>
    <row r="783" spans="1:14" s="8" customFormat="1" ht="12.75">
      <c r="A783" s="3"/>
      <c r="N783" s="17"/>
    </row>
    <row r="784" spans="1:14" s="8" customFormat="1" ht="12.75">
      <c r="A784" s="3"/>
      <c r="N784" s="17"/>
    </row>
    <row r="785" spans="1:14" s="8" customFormat="1" ht="12.75">
      <c r="A785" s="3"/>
      <c r="N785" s="17"/>
    </row>
    <row r="786" spans="1:14" s="8" customFormat="1" ht="12.75">
      <c r="A786" s="3"/>
      <c r="N786" s="17"/>
    </row>
    <row r="787" spans="1:14" s="8" customFormat="1" ht="12.75">
      <c r="A787" s="3"/>
      <c r="N787" s="17"/>
    </row>
    <row r="788" spans="1:14" s="8" customFormat="1" ht="12.75">
      <c r="A788" s="3"/>
      <c r="N788" s="17"/>
    </row>
    <row r="789" spans="1:14" s="8" customFormat="1" ht="12.75">
      <c r="A789" s="3"/>
      <c r="N789" s="17"/>
    </row>
    <row r="790" spans="1:14" s="8" customFormat="1" ht="12.75">
      <c r="A790" s="3"/>
      <c r="N790" s="17"/>
    </row>
    <row r="791" spans="1:14" s="8" customFormat="1" ht="12.75">
      <c r="A791" s="3"/>
      <c r="N791" s="17"/>
    </row>
    <row r="792" spans="1:14" s="8" customFormat="1" ht="12.75">
      <c r="A792" s="3"/>
      <c r="N792" s="17"/>
    </row>
    <row r="793" spans="1:14" s="8" customFormat="1" ht="12.75">
      <c r="A793" s="3"/>
      <c r="N793" s="17"/>
    </row>
    <row r="794" spans="1:14" s="8" customFormat="1" ht="12.75">
      <c r="A794" s="3"/>
      <c r="N794" s="17"/>
    </row>
    <row r="795" spans="1:14" s="8" customFormat="1" ht="12.75">
      <c r="A795" s="3"/>
      <c r="N795" s="17"/>
    </row>
    <row r="796" spans="1:14" s="8" customFormat="1" ht="12.75">
      <c r="A796" s="3"/>
      <c r="N796" s="17"/>
    </row>
    <row r="797" spans="1:14" s="8" customFormat="1" ht="12.75">
      <c r="A797" s="3"/>
      <c r="N797" s="17"/>
    </row>
    <row r="798" spans="1:14" s="8" customFormat="1" ht="12.75">
      <c r="A798" s="3"/>
      <c r="N798" s="17"/>
    </row>
    <row r="799" spans="1:14" s="8" customFormat="1" ht="12.75">
      <c r="A799" s="27"/>
      <c r="N799" s="17"/>
    </row>
    <row r="800" spans="1:14" s="8" customFormat="1" ht="12.75">
      <c r="A800" s="26"/>
      <c r="N800" s="17"/>
    </row>
    <row r="801" spans="1:14" s="8" customFormat="1" ht="12.75">
      <c r="A801" s="23"/>
      <c r="N801" s="17"/>
    </row>
    <row r="802" spans="1:14" s="8" customFormat="1" ht="12.75">
      <c r="A802" s="27"/>
      <c r="N802" s="17"/>
    </row>
    <row r="803" spans="1:14" s="8" customFormat="1" ht="12.75">
      <c r="A803" s="26"/>
      <c r="N803" s="17"/>
    </row>
    <row r="804" spans="1:14" s="8" customFormat="1" ht="12.75">
      <c r="A804" s="26"/>
      <c r="N804" s="17"/>
    </row>
    <row r="805" spans="1:14" s="8" customFormat="1" ht="12.75">
      <c r="A805" s="26"/>
      <c r="N805" s="17"/>
    </row>
    <row r="806" spans="1:14" s="8" customFormat="1" ht="12.75">
      <c r="A806" s="26"/>
      <c r="N806" s="17"/>
    </row>
    <row r="807" spans="1:14" s="8" customFormat="1" ht="12.75">
      <c r="A807" s="23"/>
      <c r="N807" s="17"/>
    </row>
    <row r="808" spans="1:14" s="8" customFormat="1" ht="12.75">
      <c r="A808" s="26"/>
      <c r="N808" s="17"/>
    </row>
    <row r="809" spans="1:14" s="8" customFormat="1" ht="12.75">
      <c r="A809" s="26"/>
      <c r="N809" s="17"/>
    </row>
    <row r="810" spans="1:14" s="8" customFormat="1" ht="12.75">
      <c r="A810" s="26"/>
      <c r="N810" s="17"/>
    </row>
    <row r="811" spans="1:14" s="8" customFormat="1" ht="12.75">
      <c r="A811" s="26"/>
      <c r="N811" s="17"/>
    </row>
    <row r="812" spans="1:14" s="8" customFormat="1" ht="12.75">
      <c r="A812" s="26"/>
      <c r="N812" s="17"/>
    </row>
    <row r="813" spans="1:14" s="8" customFormat="1" ht="12.75">
      <c r="A813" s="26"/>
      <c r="N813" s="17"/>
    </row>
    <row r="814" spans="1:14" s="8" customFormat="1" ht="12.75">
      <c r="A814" s="23"/>
      <c r="N814" s="17"/>
    </row>
    <row r="815" spans="1:14" s="8" customFormat="1" ht="12.75">
      <c r="A815" s="27"/>
      <c r="N815" s="17"/>
    </row>
    <row r="816" spans="1:14" s="8" customFormat="1" ht="12.75">
      <c r="A816" s="26"/>
      <c r="N816" s="17"/>
    </row>
    <row r="817" spans="1:14" s="8" customFormat="1" ht="12.75">
      <c r="A817" s="26"/>
      <c r="N817" s="17"/>
    </row>
    <row r="818" spans="1:14" s="8" customFormat="1" ht="12.75">
      <c r="A818" s="26"/>
      <c r="N818" s="17"/>
    </row>
    <row r="819" spans="1:14" s="8" customFormat="1" ht="12.75">
      <c r="A819" s="26"/>
      <c r="N819" s="17"/>
    </row>
    <row r="820" spans="1:14" s="8" customFormat="1" ht="12.75">
      <c r="A820" s="23"/>
      <c r="N820" s="17"/>
    </row>
    <row r="821" spans="1:14" s="8" customFormat="1" ht="12.75">
      <c r="A821" s="26"/>
      <c r="N821" s="17"/>
    </row>
    <row r="822" spans="1:14" s="8" customFormat="1" ht="12.75">
      <c r="A822" s="26"/>
      <c r="N822" s="17"/>
    </row>
    <row r="823" spans="1:14" s="8" customFormat="1" ht="12.75">
      <c r="A823" s="26"/>
      <c r="N823" s="17"/>
    </row>
    <row r="824" spans="1:14" s="8" customFormat="1" ht="12.75">
      <c r="A824" s="26"/>
      <c r="N824" s="17"/>
    </row>
    <row r="825" spans="1:14" s="8" customFormat="1" ht="12.75">
      <c r="A825" s="26"/>
      <c r="N825" s="17"/>
    </row>
    <row r="826" spans="1:14" s="8" customFormat="1" ht="12.75">
      <c r="A826" s="26"/>
      <c r="N826" s="17"/>
    </row>
    <row r="827" spans="1:14" s="8" customFormat="1" ht="12.75">
      <c r="A827" s="26"/>
      <c r="N827" s="17"/>
    </row>
    <row r="828" spans="1:14" s="8" customFormat="1" ht="12.75">
      <c r="A828" s="26"/>
      <c r="N828" s="17"/>
    </row>
    <row r="829" spans="1:14" s="8" customFormat="1" ht="12.75">
      <c r="A829" s="26"/>
      <c r="N829" s="17"/>
    </row>
    <row r="830" spans="1:14" s="8" customFormat="1" ht="12.75">
      <c r="A830" s="26"/>
      <c r="N830" s="17"/>
    </row>
    <row r="831" spans="1:14" s="8" customFormat="1" ht="12.75">
      <c r="A831" s="26"/>
      <c r="N831" s="17"/>
    </row>
    <row r="832" spans="1:14" s="8" customFormat="1" ht="12.75">
      <c r="A832" s="26"/>
      <c r="N832" s="17"/>
    </row>
    <row r="833" spans="1:14" s="8" customFormat="1" ht="12.75">
      <c r="A833" s="26"/>
      <c r="N833" s="17"/>
    </row>
    <row r="834" spans="1:14" s="8" customFormat="1" ht="12.75">
      <c r="A834" s="26"/>
      <c r="N834" s="17"/>
    </row>
    <row r="835" spans="1:14" s="8" customFormat="1" ht="12.75">
      <c r="A835" s="26"/>
      <c r="N835" s="17"/>
    </row>
    <row r="836" spans="1:14" s="8" customFormat="1" ht="12.75">
      <c r="A836" s="26"/>
      <c r="N836" s="17"/>
    </row>
    <row r="837" spans="1:14" s="8" customFormat="1" ht="12.75">
      <c r="A837" s="26"/>
      <c r="N837" s="17"/>
    </row>
    <row r="838" spans="1:14" s="8" customFormat="1" ht="12.75">
      <c r="A838" s="26"/>
      <c r="N838" s="17"/>
    </row>
    <row r="839" spans="1:14" s="8" customFormat="1" ht="12.75">
      <c r="A839" s="26"/>
      <c r="N839" s="17"/>
    </row>
    <row r="840" spans="1:14" s="8" customFormat="1" ht="12.75">
      <c r="A840" s="26"/>
      <c r="N840" s="17"/>
    </row>
    <row r="841" spans="1:14" s="8" customFormat="1" ht="12.75">
      <c r="A841" s="26"/>
      <c r="N841" s="17"/>
    </row>
    <row r="842" spans="1:14" s="8" customFormat="1" ht="12.75">
      <c r="A842" s="26"/>
      <c r="N842" s="17"/>
    </row>
    <row r="843" spans="1:14" s="8" customFormat="1" ht="12.75">
      <c r="A843" s="26"/>
      <c r="N843" s="17"/>
    </row>
    <row r="844" spans="1:14" s="8" customFormat="1" ht="12.75">
      <c r="A844" s="26"/>
      <c r="N844" s="17"/>
    </row>
    <row r="845" spans="1:14" s="8" customFormat="1" ht="12.75">
      <c r="A845" s="26"/>
      <c r="N845" s="17"/>
    </row>
    <row r="846" spans="1:14" s="8" customFormat="1" ht="12.75">
      <c r="A846" s="23"/>
      <c r="N846" s="17"/>
    </row>
    <row r="847" spans="1:14" s="8" customFormat="1" ht="12.75">
      <c r="A847" s="27"/>
      <c r="N847" s="17"/>
    </row>
    <row r="848" spans="1:14" s="8" customFormat="1" ht="12.75">
      <c r="A848" s="26"/>
      <c r="N848" s="17"/>
    </row>
    <row r="849" spans="1:14" s="8" customFormat="1" ht="12.75">
      <c r="A849" s="26"/>
      <c r="N849" s="17"/>
    </row>
    <row r="850" spans="1:14" s="8" customFormat="1" ht="12.75">
      <c r="A850" s="26"/>
      <c r="N850" s="17"/>
    </row>
    <row r="851" spans="1:14" s="8" customFormat="1" ht="12.75">
      <c r="A851" s="23"/>
      <c r="N851" s="17"/>
    </row>
    <row r="852" spans="1:14" s="8" customFormat="1" ht="12.75">
      <c r="A852" s="26"/>
      <c r="N852" s="17"/>
    </row>
    <row r="853" spans="1:14" s="8" customFormat="1" ht="12.75">
      <c r="A853" s="26"/>
      <c r="N853" s="17"/>
    </row>
    <row r="854" spans="1:14" s="8" customFormat="1" ht="12.75">
      <c r="A854" s="26"/>
      <c r="N854" s="17"/>
    </row>
    <row r="855" spans="1:14" s="8" customFormat="1" ht="12.75">
      <c r="A855" s="26"/>
      <c r="N855" s="17"/>
    </row>
    <row r="856" spans="1:14" s="8" customFormat="1" ht="12.75">
      <c r="A856" s="26"/>
      <c r="N856" s="17"/>
    </row>
    <row r="857" spans="1:14" s="8" customFormat="1" ht="12.75">
      <c r="A857" s="26"/>
      <c r="N857" s="17"/>
    </row>
    <row r="858" spans="1:14" s="8" customFormat="1" ht="12.75">
      <c r="A858" s="3"/>
      <c r="N858" s="17"/>
    </row>
    <row r="859" spans="1:14" s="8" customFormat="1" ht="12.75">
      <c r="A859" s="26"/>
      <c r="N859" s="17"/>
    </row>
    <row r="860" spans="1:14" s="8" customFormat="1" ht="12.75">
      <c r="A860" s="26"/>
      <c r="N860" s="17"/>
    </row>
    <row r="861" spans="1:14" s="8" customFormat="1" ht="12.75">
      <c r="A861" s="26"/>
      <c r="N861" s="17"/>
    </row>
    <row r="862" spans="1:14" s="8" customFormat="1" ht="12.75">
      <c r="A862" s="26"/>
      <c r="N862" s="17"/>
    </row>
    <row r="863" spans="1:14" s="8" customFormat="1" ht="12.75">
      <c r="A863" s="26"/>
      <c r="N863" s="17"/>
    </row>
    <row r="864" spans="1:14" s="8" customFormat="1" ht="12.75">
      <c r="A864" s="26"/>
      <c r="N864" s="17"/>
    </row>
    <row r="865" spans="1:14" s="8" customFormat="1" ht="12.75">
      <c r="A865" s="26"/>
      <c r="N865" s="17"/>
    </row>
    <row r="866" spans="1:14" s="8" customFormat="1" ht="12.75">
      <c r="A866" s="26"/>
      <c r="N866" s="17"/>
    </row>
    <row r="867" spans="1:14" s="8" customFormat="1" ht="12.75">
      <c r="A867" s="26"/>
      <c r="N867" s="17"/>
    </row>
    <row r="868" spans="1:14" s="8" customFormat="1" ht="12.75">
      <c r="A868" s="27"/>
      <c r="N868" s="17"/>
    </row>
    <row r="869" spans="1:14" s="8" customFormat="1" ht="12.75">
      <c r="A869" s="23"/>
      <c r="N869" s="17"/>
    </row>
    <row r="870" spans="1:14" s="8" customFormat="1" ht="12.75">
      <c r="A870" s="27"/>
      <c r="N870" s="17"/>
    </row>
    <row r="871" spans="1:14" s="8" customFormat="1" ht="12.75">
      <c r="A871" s="26"/>
      <c r="N871" s="17"/>
    </row>
    <row r="872" spans="1:14" s="8" customFormat="1" ht="12.75">
      <c r="A872" s="26"/>
      <c r="N872" s="17"/>
    </row>
    <row r="873" spans="1:14" s="8" customFormat="1" ht="12.75">
      <c r="A873" s="26"/>
      <c r="N873" s="17"/>
    </row>
    <row r="874" spans="1:14" s="8" customFormat="1" ht="12.75">
      <c r="A874" s="23"/>
      <c r="N874" s="17"/>
    </row>
    <row r="875" spans="1:14" s="8" customFormat="1" ht="12.75">
      <c r="A875" s="3"/>
      <c r="N875" s="17"/>
    </row>
    <row r="876" spans="1:14" s="8" customFormat="1" ht="12.75">
      <c r="A876" s="26"/>
      <c r="N876" s="17"/>
    </row>
    <row r="877" spans="1:14" s="8" customFormat="1" ht="12.75">
      <c r="A877" s="26"/>
      <c r="N877" s="17"/>
    </row>
    <row r="878" spans="1:14" s="8" customFormat="1" ht="12.75">
      <c r="A878" s="3"/>
      <c r="N878" s="17"/>
    </row>
    <row r="879" spans="1:14" s="8" customFormat="1" ht="12.75">
      <c r="A879" s="26"/>
      <c r="N879" s="17"/>
    </row>
    <row r="880" spans="1:14" s="8" customFormat="1" ht="12.75">
      <c r="A880" s="26"/>
      <c r="N880" s="17"/>
    </row>
    <row r="881" spans="1:14" s="8" customFormat="1" ht="12.75">
      <c r="A881" s="3"/>
      <c r="N881" s="17"/>
    </row>
    <row r="882" spans="1:14" s="8" customFormat="1" ht="12.75">
      <c r="A882" s="26"/>
      <c r="N882" s="17"/>
    </row>
    <row r="883" spans="1:14" s="8" customFormat="1" ht="12.75">
      <c r="A883" s="26"/>
      <c r="N883" s="17"/>
    </row>
    <row r="884" spans="1:14" s="8" customFormat="1" ht="12.75">
      <c r="A884" s="3"/>
      <c r="N884" s="17"/>
    </row>
    <row r="885" spans="1:14" s="8" customFormat="1" ht="12.75">
      <c r="A885" s="26"/>
      <c r="N885" s="17"/>
    </row>
    <row r="886" spans="1:14" s="8" customFormat="1" ht="12.75">
      <c r="A886" s="26"/>
      <c r="N886" s="17"/>
    </row>
    <row r="887" spans="1:14" s="8" customFormat="1" ht="12.75">
      <c r="A887" s="3"/>
      <c r="N887" s="17"/>
    </row>
    <row r="888" spans="1:14" s="8" customFormat="1" ht="12.75">
      <c r="A888" s="26"/>
      <c r="N888" s="17"/>
    </row>
    <row r="889" spans="1:14" s="8" customFormat="1" ht="12.75">
      <c r="A889" s="26"/>
      <c r="N889" s="17"/>
    </row>
    <row r="890" spans="1:14" s="8" customFormat="1" ht="12.75">
      <c r="A890" s="3"/>
      <c r="N890" s="17"/>
    </row>
    <row r="891" spans="1:14" s="8" customFormat="1" ht="12.75">
      <c r="A891" s="26"/>
      <c r="N891" s="17"/>
    </row>
    <row r="892" spans="1:14" s="8" customFormat="1" ht="12.75">
      <c r="A892" s="26"/>
      <c r="N892" s="17"/>
    </row>
    <row r="893" spans="1:14" s="8" customFormat="1" ht="12.75">
      <c r="A893" s="3"/>
      <c r="N893" s="17"/>
    </row>
    <row r="894" spans="1:14" s="8" customFormat="1" ht="12.75">
      <c r="A894" s="26"/>
      <c r="N894" s="17"/>
    </row>
    <row r="895" spans="1:14" s="8" customFormat="1" ht="12.75">
      <c r="A895" s="26"/>
      <c r="N895" s="17"/>
    </row>
    <row r="896" spans="1:14" s="8" customFormat="1" ht="12.75">
      <c r="A896" s="3"/>
      <c r="N896" s="17"/>
    </row>
    <row r="897" spans="1:14" s="8" customFormat="1" ht="12.75">
      <c r="A897" s="26"/>
      <c r="N897" s="17"/>
    </row>
    <row r="898" spans="1:14" s="8" customFormat="1" ht="12.75">
      <c r="A898" s="26"/>
      <c r="N898" s="17"/>
    </row>
    <row r="899" spans="1:14" s="8" customFormat="1" ht="12.75">
      <c r="A899" s="26"/>
      <c r="N899" s="17"/>
    </row>
    <row r="900" spans="1:14" s="8" customFormat="1" ht="12.75">
      <c r="A900" s="26"/>
      <c r="N900" s="17"/>
    </row>
    <row r="901" spans="1:14" s="8" customFormat="1" ht="12.75">
      <c r="A901" s="26"/>
      <c r="N901" s="17"/>
    </row>
    <row r="902" spans="1:14" s="8" customFormat="1" ht="12.75">
      <c r="A902" s="26"/>
      <c r="N902" s="17"/>
    </row>
    <row r="903" spans="1:14" s="8" customFormat="1" ht="12.75">
      <c r="A903" s="23"/>
      <c r="N903" s="17"/>
    </row>
    <row r="904" spans="1:14" s="8" customFormat="1" ht="12.75">
      <c r="A904" s="27"/>
      <c r="N904" s="17"/>
    </row>
    <row r="905" spans="1:14" s="8" customFormat="1" ht="12.75">
      <c r="A905" s="26"/>
      <c r="N905" s="17"/>
    </row>
    <row r="906" spans="1:14" s="8" customFormat="1" ht="12.75">
      <c r="A906" s="26"/>
      <c r="N906" s="17"/>
    </row>
    <row r="907" spans="1:14" s="8" customFormat="1" ht="12.75">
      <c r="A907" s="26"/>
      <c r="N907" s="17"/>
    </row>
    <row r="908" spans="1:14" s="8" customFormat="1" ht="12.75">
      <c r="A908" s="23"/>
      <c r="N908" s="17"/>
    </row>
    <row r="909" spans="1:14" s="8" customFormat="1" ht="12.75">
      <c r="A909" s="26"/>
      <c r="N909" s="17"/>
    </row>
    <row r="910" spans="1:14" s="8" customFormat="1" ht="12.75">
      <c r="A910" s="26"/>
      <c r="N910" s="17"/>
    </row>
    <row r="911" spans="1:14" s="8" customFormat="1" ht="12.75">
      <c r="A911" s="26"/>
      <c r="N911" s="17"/>
    </row>
    <row r="912" spans="1:14" s="8" customFormat="1" ht="12.75">
      <c r="A912" s="26"/>
      <c r="N912" s="17"/>
    </row>
    <row r="913" spans="1:14" s="8" customFormat="1" ht="12.75">
      <c r="A913" s="26"/>
      <c r="N913" s="17"/>
    </row>
    <row r="914" spans="1:14" s="8" customFormat="1" ht="12.75">
      <c r="A914" s="26"/>
      <c r="N914" s="17"/>
    </row>
    <row r="915" spans="1:14" s="8" customFormat="1" ht="12.75">
      <c r="A915" s="26"/>
      <c r="N915" s="17"/>
    </row>
    <row r="916" spans="1:14" s="8" customFormat="1" ht="12.75">
      <c r="A916" s="26"/>
      <c r="N916" s="17"/>
    </row>
    <row r="917" spans="1:14" s="8" customFormat="1" ht="12.75">
      <c r="A917" s="26"/>
      <c r="N917" s="17"/>
    </row>
    <row r="918" spans="1:14" s="8" customFormat="1" ht="12.75">
      <c r="A918" s="3"/>
      <c r="N918" s="17"/>
    </row>
    <row r="919" spans="1:14" s="8" customFormat="1" ht="12.75">
      <c r="A919" s="26"/>
      <c r="N919" s="17"/>
    </row>
    <row r="920" spans="1:14" s="8" customFormat="1" ht="12.75">
      <c r="A920" s="26"/>
      <c r="N920" s="17"/>
    </row>
    <row r="921" spans="1:14" s="8" customFormat="1" ht="12.75">
      <c r="A921" s="3"/>
      <c r="N921" s="17"/>
    </row>
    <row r="922" spans="1:14" s="8" customFormat="1" ht="12.75">
      <c r="A922" s="26"/>
      <c r="N922" s="17"/>
    </row>
    <row r="923" spans="1:14" s="8" customFormat="1" ht="12.75">
      <c r="A923" s="26"/>
      <c r="N923" s="17"/>
    </row>
    <row r="924" spans="1:14" s="8" customFormat="1" ht="12.75">
      <c r="A924" s="3"/>
      <c r="N924" s="17"/>
    </row>
    <row r="925" spans="1:14" s="8" customFormat="1" ht="12.75">
      <c r="A925" s="26"/>
      <c r="N925" s="17"/>
    </row>
    <row r="926" spans="1:14" s="8" customFormat="1" ht="12.75">
      <c r="A926" s="26"/>
      <c r="N926" s="17"/>
    </row>
    <row r="927" spans="1:14" s="8" customFormat="1" ht="12.75">
      <c r="A927" s="3"/>
      <c r="N927" s="17"/>
    </row>
    <row r="928" spans="1:14" s="8" customFormat="1" ht="12.75">
      <c r="A928" s="26"/>
      <c r="N928" s="17"/>
    </row>
    <row r="929" spans="1:14" s="8" customFormat="1" ht="12.75">
      <c r="A929" s="26"/>
      <c r="N929" s="17"/>
    </row>
    <row r="930" spans="1:14" s="8" customFormat="1" ht="12.75">
      <c r="A930" s="3"/>
      <c r="N930" s="17"/>
    </row>
    <row r="931" spans="1:14" s="8" customFormat="1" ht="12.75">
      <c r="A931" s="26"/>
      <c r="N931" s="17"/>
    </row>
    <row r="932" spans="1:14" s="8" customFormat="1" ht="12.75">
      <c r="A932" s="26"/>
      <c r="N932" s="17"/>
    </row>
    <row r="933" spans="1:14" s="8" customFormat="1" ht="12.75">
      <c r="A933" s="3"/>
      <c r="N933" s="17"/>
    </row>
    <row r="934" spans="1:14" s="8" customFormat="1" ht="12.75">
      <c r="A934" s="26"/>
      <c r="N934" s="17"/>
    </row>
    <row r="935" spans="1:14" s="8" customFormat="1" ht="12.75">
      <c r="A935" s="26"/>
      <c r="N935" s="17"/>
    </row>
    <row r="936" spans="1:14" s="8" customFormat="1" ht="12.75">
      <c r="A936" s="26"/>
      <c r="N936" s="17"/>
    </row>
    <row r="937" spans="1:14" s="8" customFormat="1" ht="12.75">
      <c r="A937" s="26"/>
      <c r="N937" s="17"/>
    </row>
    <row r="938" spans="1:14" s="8" customFormat="1" ht="12.75">
      <c r="A938" s="26"/>
      <c r="N938" s="17"/>
    </row>
    <row r="939" spans="1:14" s="8" customFormat="1" ht="12.75">
      <c r="A939" s="3"/>
      <c r="N939" s="17"/>
    </row>
    <row r="940" spans="1:14" s="8" customFormat="1" ht="12.75">
      <c r="A940" s="3"/>
      <c r="N940" s="17"/>
    </row>
    <row r="941" spans="1:14" s="8" customFormat="1" ht="12.75">
      <c r="A941" s="23"/>
      <c r="N941" s="17"/>
    </row>
    <row r="942" spans="1:14" s="8" customFormat="1" ht="12.75">
      <c r="A942" s="27"/>
      <c r="N942" s="17"/>
    </row>
    <row r="943" spans="1:14" s="8" customFormat="1" ht="12.75">
      <c r="A943" s="26"/>
      <c r="N943" s="17"/>
    </row>
    <row r="944" spans="1:14" s="8" customFormat="1" ht="12.75">
      <c r="A944" s="26"/>
      <c r="N944" s="17"/>
    </row>
    <row r="945" spans="1:14" s="8" customFormat="1" ht="12.75">
      <c r="A945" s="3"/>
      <c r="N945" s="17"/>
    </row>
    <row r="946" spans="1:14" s="8" customFormat="1" ht="12.75">
      <c r="A946" s="3"/>
      <c r="N946" s="17"/>
    </row>
    <row r="947" spans="1:14" s="8" customFormat="1" ht="12.75">
      <c r="A947" s="3"/>
      <c r="N947" s="17"/>
    </row>
    <row r="948" spans="1:14" s="8" customFormat="1" ht="12.75">
      <c r="A948" s="26"/>
      <c r="N948" s="17"/>
    </row>
    <row r="949" spans="1:14" s="8" customFormat="1" ht="12.75">
      <c r="A949" s="26"/>
      <c r="N949" s="17"/>
    </row>
    <row r="950" spans="1:14" s="8" customFormat="1" ht="12.75">
      <c r="A950" s="23"/>
      <c r="N950" s="17"/>
    </row>
    <row r="951" spans="1:14" s="8" customFormat="1" ht="12.75">
      <c r="A951" s="26"/>
      <c r="N951" s="17"/>
    </row>
    <row r="952" spans="1:14" s="8" customFormat="1" ht="12.75">
      <c r="A952" s="26"/>
      <c r="N952" s="17"/>
    </row>
    <row r="953" spans="1:14" s="8" customFormat="1" ht="12.75">
      <c r="A953" s="26"/>
      <c r="N953" s="17"/>
    </row>
    <row r="954" spans="1:14" s="8" customFormat="1" ht="12.75">
      <c r="A954" s="26"/>
      <c r="N954" s="17"/>
    </row>
    <row r="955" spans="1:14" s="8" customFormat="1" ht="12.75">
      <c r="A955" s="26"/>
      <c r="N955" s="17"/>
    </row>
    <row r="956" spans="1:14" s="8" customFormat="1" ht="12.75">
      <c r="A956" s="26"/>
      <c r="N956" s="17"/>
    </row>
    <row r="957" spans="1:14" s="8" customFormat="1" ht="12.75">
      <c r="A957" s="26"/>
      <c r="N957" s="17"/>
    </row>
    <row r="958" spans="1:14" s="8" customFormat="1" ht="12.75">
      <c r="A958" s="26"/>
      <c r="N958" s="17"/>
    </row>
    <row r="959" spans="1:14" s="8" customFormat="1" ht="12.75">
      <c r="A959" s="26"/>
      <c r="N959" s="17"/>
    </row>
    <row r="960" spans="1:14" s="8" customFormat="1" ht="12.75">
      <c r="A960" s="26"/>
      <c r="N960" s="17"/>
    </row>
    <row r="961" spans="1:14" s="8" customFormat="1" ht="12.75">
      <c r="A961" s="26"/>
      <c r="N961" s="17"/>
    </row>
    <row r="962" spans="1:14" s="8" customFormat="1" ht="12.75">
      <c r="A962" s="26"/>
      <c r="N962" s="17"/>
    </row>
    <row r="963" spans="1:14" s="8" customFormat="1" ht="12.75">
      <c r="A963" s="26"/>
      <c r="N963" s="17"/>
    </row>
    <row r="964" spans="1:14" s="8" customFormat="1" ht="12.75">
      <c r="A964" s="26"/>
      <c r="N964" s="17"/>
    </row>
    <row r="965" spans="1:14" s="8" customFormat="1" ht="12.75">
      <c r="A965" s="26"/>
      <c r="N965" s="17"/>
    </row>
    <row r="966" spans="1:14" s="8" customFormat="1" ht="12.75">
      <c r="A966" s="26"/>
      <c r="N966" s="17"/>
    </row>
    <row r="967" spans="1:14" s="8" customFormat="1" ht="12.75">
      <c r="A967" s="26"/>
      <c r="N967" s="17"/>
    </row>
    <row r="968" spans="1:14" s="8" customFormat="1" ht="12.75">
      <c r="A968" s="26"/>
      <c r="N968" s="17"/>
    </row>
    <row r="969" spans="1:14" s="8" customFormat="1" ht="12.75">
      <c r="A969" s="26"/>
      <c r="N969" s="17"/>
    </row>
    <row r="970" spans="1:14" s="8" customFormat="1" ht="12.75">
      <c r="A970" s="26"/>
      <c r="N970" s="17"/>
    </row>
    <row r="971" spans="1:14" s="8" customFormat="1" ht="12.75">
      <c r="A971" s="26"/>
      <c r="N971" s="17"/>
    </row>
    <row r="972" spans="1:14" s="8" customFormat="1" ht="12.75">
      <c r="A972" s="3"/>
      <c r="N972" s="17"/>
    </row>
    <row r="973" spans="1:14" s="8" customFormat="1" ht="12.75">
      <c r="A973" s="26"/>
      <c r="N973" s="17"/>
    </row>
    <row r="974" spans="1:14" s="8" customFormat="1" ht="12.75">
      <c r="A974" s="26"/>
      <c r="N974" s="17"/>
    </row>
    <row r="975" spans="1:14" s="8" customFormat="1" ht="12.75">
      <c r="A975" s="3"/>
      <c r="N975" s="17"/>
    </row>
    <row r="976" spans="1:14" s="8" customFormat="1" ht="12.75">
      <c r="A976" s="26"/>
      <c r="N976" s="17"/>
    </row>
    <row r="977" spans="1:14" s="8" customFormat="1" ht="12.75">
      <c r="A977" s="26"/>
      <c r="N977" s="17"/>
    </row>
    <row r="978" spans="1:14" s="8" customFormat="1" ht="12.75">
      <c r="A978" s="26"/>
      <c r="N978" s="17"/>
    </row>
    <row r="979" spans="1:14" s="8" customFormat="1" ht="12.75">
      <c r="A979" s="26"/>
      <c r="N979" s="17"/>
    </row>
    <row r="980" spans="1:14" s="8" customFormat="1" ht="12.75">
      <c r="A980" s="23"/>
      <c r="N980" s="17"/>
    </row>
    <row r="981" spans="1:14" s="8" customFormat="1" ht="12.75">
      <c r="A981" s="26"/>
      <c r="N981" s="17"/>
    </row>
    <row r="982" spans="1:14" s="8" customFormat="1" ht="12.75">
      <c r="A982" s="26"/>
      <c r="N982" s="17"/>
    </row>
    <row r="983" spans="1:14" s="8" customFormat="1" ht="12.75">
      <c r="A983" s="26"/>
      <c r="N983" s="17"/>
    </row>
    <row r="984" spans="1:14" s="8" customFormat="1" ht="12.75">
      <c r="A984" s="26"/>
      <c r="N984" s="17"/>
    </row>
    <row r="985" spans="1:14" s="8" customFormat="1" ht="12.75">
      <c r="A985" s="26"/>
      <c r="N985" s="17"/>
    </row>
    <row r="986" spans="1:14" s="8" customFormat="1" ht="12.75">
      <c r="A986" s="23"/>
      <c r="N986" s="17"/>
    </row>
    <row r="987" spans="1:14" s="8" customFormat="1" ht="12.75">
      <c r="A987" s="27"/>
      <c r="N987" s="17"/>
    </row>
    <row r="988" spans="1:14" s="8" customFormat="1" ht="12.75">
      <c r="A988" s="26"/>
      <c r="N988" s="17"/>
    </row>
    <row r="989" spans="1:14" s="8" customFormat="1" ht="12.75">
      <c r="A989" s="26"/>
      <c r="N989" s="17"/>
    </row>
    <row r="990" spans="1:14" s="8" customFormat="1" ht="12.75">
      <c r="A990" s="26"/>
      <c r="N990" s="17"/>
    </row>
    <row r="991" spans="1:14" s="8" customFormat="1" ht="12.75">
      <c r="A991" s="23"/>
      <c r="N991" s="17"/>
    </row>
    <row r="992" spans="1:14" s="8" customFormat="1" ht="12.75">
      <c r="A992" s="26"/>
      <c r="N992" s="17"/>
    </row>
    <row r="993" spans="1:14" s="8" customFormat="1" ht="12.75">
      <c r="A993" s="26"/>
      <c r="N993" s="17"/>
    </row>
    <row r="994" spans="1:14" s="8" customFormat="1" ht="12.75">
      <c r="A994" s="26"/>
      <c r="N994" s="17"/>
    </row>
    <row r="995" spans="1:14" s="8" customFormat="1" ht="12.75">
      <c r="A995" s="26"/>
      <c r="N995" s="17"/>
    </row>
    <row r="996" spans="1:14" s="8" customFormat="1" ht="12.75">
      <c r="A996" s="26"/>
      <c r="N996" s="17"/>
    </row>
    <row r="997" spans="1:14" s="8" customFormat="1" ht="12.75">
      <c r="A997" s="26"/>
      <c r="N997" s="17"/>
    </row>
    <row r="998" spans="1:14" s="8" customFormat="1" ht="12.75">
      <c r="A998" s="26"/>
      <c r="N998" s="17"/>
    </row>
    <row r="999" spans="1:14" s="8" customFormat="1" ht="12.75">
      <c r="A999" s="26"/>
      <c r="N999" s="17"/>
    </row>
    <row r="1000" spans="1:14" s="8" customFormat="1" ht="12.75">
      <c r="A1000" s="26"/>
      <c r="N1000" s="17"/>
    </row>
    <row r="1001" spans="1:14" s="8" customFormat="1" ht="12.75">
      <c r="A1001" s="26"/>
      <c r="N1001" s="17"/>
    </row>
    <row r="1002" spans="1:14" s="8" customFormat="1" ht="12.75">
      <c r="A1002" s="26"/>
      <c r="N1002" s="17"/>
    </row>
    <row r="1003" spans="1:14" s="8" customFormat="1" ht="12.75">
      <c r="A1003" s="26"/>
      <c r="N1003" s="17"/>
    </row>
    <row r="1004" spans="1:14" s="8" customFormat="1" ht="12.75">
      <c r="A1004" s="26"/>
      <c r="N1004" s="17"/>
    </row>
    <row r="1005" spans="1:14" s="8" customFormat="1" ht="12.75">
      <c r="A1005" s="26"/>
      <c r="N1005" s="17"/>
    </row>
    <row r="1006" spans="1:14" s="8" customFormat="1" ht="12.75">
      <c r="A1006" s="26"/>
      <c r="N1006" s="17"/>
    </row>
    <row r="1007" spans="1:14" s="8" customFormat="1" ht="12.75">
      <c r="A1007" s="3"/>
      <c r="N1007" s="17"/>
    </row>
    <row r="1008" spans="1:14" s="8" customFormat="1" ht="12.75">
      <c r="A1008" s="26"/>
      <c r="N1008" s="17"/>
    </row>
    <row r="1009" spans="1:14" s="8" customFormat="1" ht="12.75">
      <c r="A1009" s="26"/>
      <c r="N1009" s="17"/>
    </row>
    <row r="1010" spans="1:14" s="8" customFormat="1" ht="12.75">
      <c r="A1010" s="26"/>
      <c r="N1010" s="17"/>
    </row>
    <row r="1011" spans="1:14" s="8" customFormat="1" ht="12.75">
      <c r="A1011" s="26"/>
      <c r="N1011" s="17"/>
    </row>
    <row r="1012" spans="1:14" s="8" customFormat="1" ht="12.75">
      <c r="A1012" s="26"/>
      <c r="N1012" s="17"/>
    </row>
    <row r="1013" spans="1:14" s="8" customFormat="1" ht="12.75">
      <c r="A1013" s="26"/>
      <c r="N1013" s="17"/>
    </row>
    <row r="1014" spans="1:14" s="8" customFormat="1" ht="12.75">
      <c r="A1014" s="26"/>
      <c r="N1014" s="17"/>
    </row>
    <row r="1015" spans="1:14" s="8" customFormat="1" ht="12.75">
      <c r="A1015" s="26"/>
      <c r="N1015" s="17"/>
    </row>
    <row r="1016" spans="1:14" s="8" customFormat="1" ht="12.75">
      <c r="A1016" s="26"/>
      <c r="N1016" s="17"/>
    </row>
    <row r="1017" spans="1:14" s="8" customFormat="1" ht="12.75">
      <c r="A1017" s="3"/>
      <c r="N1017" s="17"/>
    </row>
    <row r="1018" spans="1:14" s="8" customFormat="1" ht="12.75">
      <c r="A1018" s="26"/>
      <c r="N1018" s="17"/>
    </row>
    <row r="1019" spans="1:14" s="8" customFormat="1" ht="12.75">
      <c r="A1019" s="26"/>
      <c r="N1019" s="17"/>
    </row>
    <row r="1020" spans="1:14" s="8" customFormat="1" ht="12.75">
      <c r="A1020" s="26"/>
      <c r="N1020" s="17"/>
    </row>
    <row r="1021" spans="1:14" s="8" customFormat="1" ht="12.75">
      <c r="A1021" s="26"/>
      <c r="N1021" s="17"/>
    </row>
    <row r="1022" spans="1:14" s="8" customFormat="1" ht="12.75">
      <c r="A1022" s="26"/>
      <c r="N1022" s="17"/>
    </row>
    <row r="1023" spans="1:14" s="8" customFormat="1" ht="12.75">
      <c r="A1023" s="23"/>
      <c r="N1023" s="17"/>
    </row>
    <row r="1024" spans="1:14" s="8" customFormat="1" ht="12.75">
      <c r="A1024" s="27"/>
      <c r="N1024" s="17"/>
    </row>
    <row r="1025" spans="1:14" s="8" customFormat="1" ht="12.75">
      <c r="A1025" s="26"/>
      <c r="N1025" s="17"/>
    </row>
    <row r="1026" spans="1:14" s="8" customFormat="1" ht="12.75">
      <c r="A1026" s="26"/>
      <c r="N1026" s="17"/>
    </row>
    <row r="1027" spans="1:14" s="8" customFormat="1" ht="12.75">
      <c r="A1027" s="26"/>
      <c r="N1027" s="17"/>
    </row>
    <row r="1028" spans="1:14" s="8" customFormat="1" ht="12.75">
      <c r="A1028" s="23"/>
      <c r="N1028" s="17"/>
    </row>
    <row r="1029" spans="1:14" s="8" customFormat="1" ht="12.75">
      <c r="A1029" s="26"/>
      <c r="N1029" s="17"/>
    </row>
    <row r="1030" spans="1:14" s="8" customFormat="1" ht="12.75">
      <c r="A1030" s="26"/>
      <c r="N1030" s="17"/>
    </row>
    <row r="1031" spans="1:14" s="8" customFormat="1" ht="12.75">
      <c r="A1031" s="26"/>
      <c r="N1031" s="17"/>
    </row>
    <row r="1032" spans="1:14" s="8" customFormat="1" ht="12.75">
      <c r="A1032" s="26"/>
      <c r="N1032" s="17"/>
    </row>
    <row r="1033" spans="1:14" s="8" customFormat="1" ht="12.75">
      <c r="A1033" s="26"/>
      <c r="N1033" s="17"/>
    </row>
    <row r="1034" spans="1:14" s="8" customFormat="1" ht="12.75">
      <c r="A1034" s="26"/>
      <c r="N1034" s="17"/>
    </row>
    <row r="1035" spans="1:14" s="8" customFormat="1" ht="12.75">
      <c r="A1035" s="3"/>
      <c r="N1035" s="17"/>
    </row>
    <row r="1036" spans="1:14" s="8" customFormat="1" ht="12.75">
      <c r="A1036" s="26"/>
      <c r="N1036" s="17"/>
    </row>
    <row r="1037" spans="1:14" s="8" customFormat="1" ht="12.75">
      <c r="A1037" s="26"/>
      <c r="N1037" s="17"/>
    </row>
    <row r="1038" spans="1:14" s="8" customFormat="1" ht="12.75">
      <c r="A1038" s="3"/>
      <c r="N1038" s="17"/>
    </row>
    <row r="1039" spans="1:14" s="8" customFormat="1" ht="12.75">
      <c r="A1039" s="26"/>
      <c r="N1039" s="17"/>
    </row>
    <row r="1040" spans="1:14" s="8" customFormat="1" ht="12.75">
      <c r="A1040" s="26"/>
      <c r="N1040" s="17"/>
    </row>
    <row r="1041" spans="1:14" s="8" customFormat="1" ht="12.75">
      <c r="A1041" s="26"/>
      <c r="N1041" s="17"/>
    </row>
    <row r="1042" spans="1:14" s="8" customFormat="1" ht="12.75">
      <c r="A1042" s="3"/>
      <c r="N1042" s="17"/>
    </row>
    <row r="1043" spans="1:14" s="8" customFormat="1" ht="12.75">
      <c r="A1043" s="26"/>
      <c r="N1043" s="17"/>
    </row>
    <row r="1044" spans="1:14" s="8" customFormat="1" ht="12.75">
      <c r="A1044" s="26"/>
      <c r="N1044" s="17"/>
    </row>
    <row r="1045" spans="1:14" s="8" customFormat="1" ht="12.75">
      <c r="A1045" s="26"/>
      <c r="N1045" s="17"/>
    </row>
    <row r="1046" spans="1:14" s="8" customFormat="1" ht="12.75">
      <c r="A1046" s="26"/>
      <c r="N1046" s="17"/>
    </row>
    <row r="1047" spans="1:14" s="8" customFormat="1" ht="12.75">
      <c r="A1047" s="26"/>
      <c r="N1047" s="17"/>
    </row>
    <row r="1048" spans="1:14" s="8" customFormat="1" ht="12.75">
      <c r="A1048" s="26"/>
      <c r="N1048" s="17"/>
    </row>
    <row r="1049" spans="1:14" s="8" customFormat="1" ht="12.75">
      <c r="A1049" s="26"/>
      <c r="N1049" s="17"/>
    </row>
    <row r="1050" spans="1:14" s="8" customFormat="1" ht="12.75">
      <c r="A1050" s="26"/>
      <c r="N1050" s="17"/>
    </row>
    <row r="1051" spans="1:14" s="8" customFormat="1" ht="12.75">
      <c r="A1051" s="26"/>
      <c r="N1051" s="17"/>
    </row>
    <row r="1052" spans="1:14" s="8" customFormat="1" ht="12.75">
      <c r="A1052" s="26"/>
      <c r="N1052" s="17"/>
    </row>
    <row r="1053" spans="1:14" s="8" customFormat="1" ht="12.75">
      <c r="A1053" s="26"/>
      <c r="N1053" s="17"/>
    </row>
    <row r="1054" spans="1:14" s="8" customFormat="1" ht="12.75">
      <c r="A1054" s="26"/>
      <c r="N1054" s="17"/>
    </row>
    <row r="1055" spans="1:14" s="8" customFormat="1" ht="12.75">
      <c r="A1055" s="26"/>
      <c r="N1055" s="17"/>
    </row>
    <row r="1056" spans="1:14" s="8" customFormat="1" ht="12.75">
      <c r="A1056" s="26"/>
      <c r="N1056" s="17"/>
    </row>
    <row r="1057" spans="1:14" s="8" customFormat="1" ht="12.75">
      <c r="A1057" s="26"/>
      <c r="N1057" s="17"/>
    </row>
    <row r="1058" spans="1:14" s="8" customFormat="1" ht="12.75">
      <c r="A1058" s="26"/>
      <c r="N1058" s="17"/>
    </row>
    <row r="1059" spans="1:14" s="8" customFormat="1" ht="12.75">
      <c r="A1059" s="26"/>
      <c r="N1059" s="17"/>
    </row>
    <row r="1060" spans="1:14" s="8" customFormat="1" ht="12.75">
      <c r="A1060" s="26"/>
      <c r="N1060" s="17"/>
    </row>
    <row r="1061" spans="1:14" s="8" customFormat="1" ht="12.75">
      <c r="A1061" s="23"/>
      <c r="N1061" s="17"/>
    </row>
    <row r="1062" spans="1:14" s="8" customFormat="1" ht="12.75">
      <c r="A1062" s="27"/>
      <c r="N1062" s="17"/>
    </row>
    <row r="1063" spans="1:14" s="8" customFormat="1" ht="12.75">
      <c r="A1063" s="26"/>
      <c r="N1063" s="17"/>
    </row>
    <row r="1064" spans="1:14" s="8" customFormat="1" ht="12.75">
      <c r="A1064" s="26"/>
      <c r="N1064" s="17"/>
    </row>
    <row r="1065" spans="1:14" s="8" customFormat="1" ht="12.75">
      <c r="A1065" s="26"/>
      <c r="N1065" s="17"/>
    </row>
    <row r="1066" spans="1:14" s="8" customFormat="1" ht="12.75">
      <c r="A1066" s="23"/>
      <c r="N1066" s="17"/>
    </row>
    <row r="1067" spans="1:14" s="8" customFormat="1" ht="12.75">
      <c r="A1067" s="26"/>
      <c r="N1067" s="17"/>
    </row>
    <row r="1068" spans="1:14" s="8" customFormat="1" ht="12.75">
      <c r="A1068" s="26"/>
      <c r="N1068" s="17"/>
    </row>
    <row r="1069" spans="1:14" s="8" customFormat="1" ht="12.75">
      <c r="A1069" s="26"/>
      <c r="N1069" s="17"/>
    </row>
    <row r="1070" spans="1:14" s="8" customFormat="1" ht="12.75">
      <c r="A1070" s="26"/>
      <c r="N1070" s="17"/>
    </row>
    <row r="1071" spans="1:14" s="8" customFormat="1" ht="12.75">
      <c r="A1071" s="26"/>
      <c r="N1071" s="17"/>
    </row>
    <row r="1072" spans="1:14" s="8" customFormat="1" ht="12.75">
      <c r="A1072" s="26"/>
      <c r="N1072" s="17"/>
    </row>
    <row r="1073" spans="1:14" s="8" customFormat="1" ht="12.75">
      <c r="A1073" s="26"/>
      <c r="N1073" s="17"/>
    </row>
    <row r="1074" spans="1:14" s="8" customFormat="1" ht="12.75">
      <c r="A1074" s="26"/>
      <c r="N1074" s="17"/>
    </row>
    <row r="1075" spans="1:14" s="8" customFormat="1" ht="12.75">
      <c r="A1075" s="26"/>
      <c r="N1075" s="17"/>
    </row>
    <row r="1076" spans="1:14" s="8" customFormat="1" ht="12.75">
      <c r="A1076" s="26"/>
      <c r="N1076" s="17"/>
    </row>
    <row r="1077" spans="1:14" s="8" customFormat="1" ht="12.75">
      <c r="A1077" s="26"/>
      <c r="N1077" s="17"/>
    </row>
    <row r="1078" spans="1:14" s="8" customFormat="1" ht="12.75">
      <c r="A1078" s="26"/>
      <c r="N1078" s="17"/>
    </row>
    <row r="1079" spans="1:14" s="8" customFormat="1" ht="12.75">
      <c r="A1079" s="3"/>
      <c r="N1079" s="17"/>
    </row>
    <row r="1080" spans="1:14" s="8" customFormat="1" ht="12.75">
      <c r="A1080" s="26"/>
      <c r="N1080" s="17"/>
    </row>
    <row r="1081" spans="1:14" s="8" customFormat="1" ht="12.75">
      <c r="A1081" s="26"/>
      <c r="N1081" s="17"/>
    </row>
    <row r="1082" spans="1:14" s="8" customFormat="1" ht="12.75">
      <c r="A1082" s="3"/>
      <c r="N1082" s="17"/>
    </row>
    <row r="1083" spans="1:14" s="8" customFormat="1" ht="12.75">
      <c r="A1083" s="26"/>
      <c r="N1083" s="17"/>
    </row>
    <row r="1084" spans="1:14" s="8" customFormat="1" ht="12.75">
      <c r="A1084" s="26"/>
      <c r="N1084" s="17"/>
    </row>
    <row r="1085" spans="1:14" s="8" customFormat="1" ht="12.75">
      <c r="A1085" s="3"/>
      <c r="N1085" s="17"/>
    </row>
    <row r="1086" spans="1:14" s="8" customFormat="1" ht="12.75">
      <c r="A1086" s="26"/>
      <c r="N1086" s="17"/>
    </row>
    <row r="1087" spans="1:14" s="8" customFormat="1" ht="12.75">
      <c r="A1087" s="26"/>
      <c r="N1087" s="17"/>
    </row>
    <row r="1088" spans="1:14" s="8" customFormat="1" ht="12.75">
      <c r="A1088" s="26"/>
      <c r="N1088" s="17"/>
    </row>
    <row r="1089" spans="1:14" s="8" customFormat="1" ht="12.75">
      <c r="A1089" s="26"/>
      <c r="N1089" s="17"/>
    </row>
    <row r="1090" spans="1:14" s="8" customFormat="1" ht="12.75">
      <c r="A1090" s="23"/>
      <c r="N1090" s="17"/>
    </row>
    <row r="1091" spans="1:14" s="8" customFormat="1" ht="12.75">
      <c r="A1091" s="15"/>
      <c r="N1091" s="17"/>
    </row>
    <row r="1092" spans="1:14" s="8" customFormat="1" ht="12.75">
      <c r="A1092" s="26"/>
      <c r="N1092" s="17"/>
    </row>
    <row r="1093" spans="1:14" s="8" customFormat="1" ht="12.75">
      <c r="A1093" s="26"/>
      <c r="N1093" s="17"/>
    </row>
    <row r="1094" spans="1:14" s="8" customFormat="1" ht="12.75">
      <c r="A1094" s="26"/>
      <c r="N1094" s="17"/>
    </row>
    <row r="1095" spans="1:14" s="8" customFormat="1" ht="12.75">
      <c r="A1095" s="23"/>
      <c r="N1095" s="17"/>
    </row>
    <row r="1096" spans="1:14" s="8" customFormat="1" ht="12.75">
      <c r="A1096" s="3"/>
      <c r="N1096" s="17"/>
    </row>
    <row r="1097" spans="1:14" s="8" customFormat="1" ht="12.75">
      <c r="A1097" s="26"/>
      <c r="N1097" s="17"/>
    </row>
    <row r="1098" spans="1:14" s="8" customFormat="1" ht="12.75">
      <c r="A1098" s="26"/>
      <c r="N1098" s="17"/>
    </row>
    <row r="1099" spans="1:14" s="8" customFormat="1" ht="12.75">
      <c r="A1099" s="26"/>
      <c r="N1099" s="17"/>
    </row>
    <row r="1100" spans="1:14" s="8" customFormat="1" ht="12.75">
      <c r="A1100" s="26"/>
      <c r="N1100" s="17"/>
    </row>
    <row r="1101" spans="1:14" s="8" customFormat="1" ht="12.75">
      <c r="A1101" s="26"/>
      <c r="N1101" s="17"/>
    </row>
    <row r="1102" spans="1:14" s="8" customFormat="1" ht="12.75">
      <c r="A1102" s="3"/>
      <c r="N1102" s="17"/>
    </row>
    <row r="1103" spans="1:14" s="8" customFormat="1" ht="12.75">
      <c r="A1103" s="26"/>
      <c r="N1103" s="17"/>
    </row>
    <row r="1104" spans="1:14" s="8" customFormat="1" ht="12.75">
      <c r="A1104" s="26"/>
      <c r="N1104" s="17"/>
    </row>
    <row r="1105" spans="1:14" s="8" customFormat="1" ht="12.75">
      <c r="A1105" s="3"/>
      <c r="N1105" s="17"/>
    </row>
    <row r="1106" spans="1:14" s="8" customFormat="1" ht="12.75">
      <c r="A1106" s="26"/>
      <c r="N1106" s="17"/>
    </row>
    <row r="1107" spans="1:14" s="8" customFormat="1" ht="12.75">
      <c r="A1107" s="26"/>
      <c r="N1107" s="17"/>
    </row>
    <row r="1108" spans="1:14" s="8" customFormat="1" ht="12.75">
      <c r="A1108" s="26"/>
      <c r="N1108" s="17"/>
    </row>
    <row r="1109" spans="1:14" s="8" customFormat="1" ht="12.75">
      <c r="A1109" s="26"/>
      <c r="N1109" s="17"/>
    </row>
    <row r="1110" spans="1:14" s="8" customFormat="1" ht="12.75">
      <c r="A1110" s="23"/>
      <c r="N1110" s="17"/>
    </row>
    <row r="1111" spans="1:14" s="8" customFormat="1" ht="12.75">
      <c r="A1111" s="15"/>
      <c r="N1111" s="17"/>
    </row>
    <row r="1112" spans="1:14" s="8" customFormat="1" ht="12.75">
      <c r="A1112" s="26"/>
      <c r="N1112" s="17"/>
    </row>
    <row r="1113" spans="1:14" s="8" customFormat="1" ht="12.75">
      <c r="A1113" s="26"/>
      <c r="N1113" s="17"/>
    </row>
    <row r="1114" spans="1:14" s="8" customFormat="1" ht="12.75">
      <c r="A1114" s="26"/>
      <c r="N1114" s="17"/>
    </row>
    <row r="1115" spans="1:14" s="8" customFormat="1" ht="12.75">
      <c r="A1115" s="23"/>
      <c r="N1115" s="17"/>
    </row>
    <row r="1116" spans="1:14" s="8" customFormat="1" ht="12.75">
      <c r="A1116" s="26"/>
      <c r="N1116" s="17"/>
    </row>
    <row r="1117" spans="1:14" s="8" customFormat="1" ht="12.75">
      <c r="A1117" s="26"/>
      <c r="N1117" s="17"/>
    </row>
    <row r="1118" spans="1:14" s="8" customFormat="1" ht="12.75">
      <c r="A1118" s="26"/>
      <c r="N1118" s="17"/>
    </row>
    <row r="1119" spans="1:14" s="8" customFormat="1" ht="12.75">
      <c r="A1119" s="3"/>
      <c r="N1119" s="17"/>
    </row>
    <row r="1120" spans="1:14" s="8" customFormat="1" ht="12.75">
      <c r="A1120" s="26"/>
      <c r="N1120" s="17"/>
    </row>
    <row r="1121" spans="1:14" s="8" customFormat="1" ht="12.75">
      <c r="A1121" s="26"/>
      <c r="N1121" s="17"/>
    </row>
    <row r="1122" spans="1:14" s="8" customFormat="1" ht="12.75">
      <c r="A1122" s="3"/>
      <c r="N1122" s="17"/>
    </row>
    <row r="1123" spans="1:14" s="8" customFormat="1" ht="12.75">
      <c r="A1123" s="26"/>
      <c r="N1123" s="17"/>
    </row>
    <row r="1124" spans="1:14" s="8" customFormat="1" ht="12.75">
      <c r="A1124" s="26"/>
      <c r="N1124" s="17"/>
    </row>
    <row r="1125" spans="1:14" s="8" customFormat="1" ht="12.75">
      <c r="A1125" s="3"/>
      <c r="N1125" s="17"/>
    </row>
    <row r="1126" spans="1:14" s="8" customFormat="1" ht="12.75">
      <c r="A1126" s="26"/>
      <c r="N1126" s="17"/>
    </row>
    <row r="1127" spans="1:14" s="8" customFormat="1" ht="12.75">
      <c r="A1127" s="26"/>
      <c r="N1127" s="17"/>
    </row>
    <row r="1128" spans="1:14" s="8" customFormat="1" ht="12.75">
      <c r="A1128" s="3"/>
      <c r="N1128" s="17"/>
    </row>
    <row r="1129" spans="1:14" s="8" customFormat="1" ht="12.75">
      <c r="A1129" s="26"/>
      <c r="N1129" s="17"/>
    </row>
    <row r="1130" spans="1:14" s="8" customFormat="1" ht="12.75">
      <c r="A1130" s="26"/>
      <c r="N1130" s="17"/>
    </row>
    <row r="1131" spans="1:14" s="8" customFormat="1" ht="12.75">
      <c r="A1131" s="3"/>
      <c r="N1131" s="17"/>
    </row>
    <row r="1132" spans="1:14" s="8" customFormat="1" ht="12.75">
      <c r="A1132" s="26"/>
      <c r="N1132" s="17"/>
    </row>
    <row r="1133" spans="1:14" s="8" customFormat="1" ht="12.75">
      <c r="A1133" s="26"/>
      <c r="N1133" s="17"/>
    </row>
    <row r="1134" spans="1:14" s="8" customFormat="1" ht="12.75">
      <c r="A1134" s="26"/>
      <c r="N1134" s="17"/>
    </row>
    <row r="1135" spans="1:14" s="8" customFormat="1" ht="12.75">
      <c r="A1135" s="26"/>
      <c r="N1135" s="17"/>
    </row>
    <row r="1136" spans="1:14" s="8" customFormat="1" ht="12.75">
      <c r="A1136" s="26"/>
      <c r="N1136" s="17"/>
    </row>
    <row r="1137" spans="1:14" s="8" customFormat="1" ht="12.75">
      <c r="A1137" s="3"/>
      <c r="N1137" s="17"/>
    </row>
    <row r="1138" spans="1:14" s="8" customFormat="1" ht="12.75">
      <c r="A1138" s="26"/>
      <c r="N1138" s="17"/>
    </row>
    <row r="1139" spans="1:14" s="8" customFormat="1" ht="12.75">
      <c r="A1139" s="26"/>
      <c r="N1139" s="17"/>
    </row>
    <row r="1140" spans="1:14" s="8" customFormat="1" ht="12.75">
      <c r="A1140" s="26"/>
      <c r="N1140" s="17"/>
    </row>
    <row r="1141" spans="1:14" s="8" customFormat="1" ht="12.75">
      <c r="A1141" s="26"/>
      <c r="N1141" s="17"/>
    </row>
    <row r="1142" spans="1:14" s="8" customFormat="1" ht="12.75">
      <c r="A1142" s="26"/>
      <c r="N1142" s="17"/>
    </row>
    <row r="1143" spans="1:14" s="8" customFormat="1" ht="12.75">
      <c r="A1143" s="26"/>
      <c r="N1143" s="17"/>
    </row>
    <row r="1144" spans="1:14" s="8" customFormat="1" ht="12.75">
      <c r="A1144" s="23"/>
      <c r="N1144" s="17"/>
    </row>
    <row r="1145" spans="1:14" s="8" customFormat="1" ht="12.75">
      <c r="A1145" s="26"/>
      <c r="N1145" s="17"/>
    </row>
    <row r="1146" spans="1:14" s="8" customFormat="1" ht="12.75">
      <c r="A1146" s="26"/>
      <c r="N1146" s="17"/>
    </row>
    <row r="1147" spans="1:14" s="8" customFormat="1" ht="12.75">
      <c r="A1147" s="26"/>
      <c r="N1147" s="17"/>
    </row>
    <row r="1148" spans="1:14" s="8" customFormat="1" ht="12.75">
      <c r="A1148" s="26"/>
      <c r="N1148" s="17"/>
    </row>
    <row r="1149" spans="1:14" s="8" customFormat="1" ht="12.75">
      <c r="A1149" s="26"/>
      <c r="N1149" s="17"/>
    </row>
    <row r="1150" spans="1:14" s="8" customFormat="1" ht="12.75">
      <c r="A1150" s="26"/>
      <c r="N1150" s="17"/>
    </row>
    <row r="1151" spans="1:14" s="8" customFormat="1" ht="12.75">
      <c r="A1151" s="26"/>
      <c r="N1151" s="17"/>
    </row>
    <row r="1152" spans="1:14" s="8" customFormat="1" ht="12.75">
      <c r="A1152" s="23"/>
      <c r="N1152" s="17"/>
    </row>
    <row r="1153" spans="1:14" s="8" customFormat="1" ht="12.75">
      <c r="A1153" s="15"/>
      <c r="N1153" s="17"/>
    </row>
    <row r="1154" spans="1:14" s="8" customFormat="1" ht="12.75">
      <c r="A1154" s="26"/>
      <c r="N1154" s="17"/>
    </row>
    <row r="1155" spans="1:14" s="8" customFormat="1" ht="12.75">
      <c r="A1155" s="26"/>
      <c r="N1155" s="17"/>
    </row>
    <row r="1156" spans="1:14" s="8" customFormat="1" ht="12.75">
      <c r="A1156" s="26"/>
      <c r="N1156" s="17"/>
    </row>
    <row r="1157" spans="1:14" s="8" customFormat="1" ht="12.75">
      <c r="A1157" s="23"/>
      <c r="N1157" s="17"/>
    </row>
    <row r="1158" spans="1:14" s="8" customFormat="1" ht="12.75">
      <c r="A1158" s="3"/>
      <c r="N1158" s="17"/>
    </row>
    <row r="1159" spans="1:14" s="8" customFormat="1" ht="12.75">
      <c r="A1159" s="26"/>
      <c r="N1159" s="17"/>
    </row>
    <row r="1160" spans="1:14" s="8" customFormat="1" ht="12.75">
      <c r="A1160" s="26"/>
      <c r="N1160" s="17"/>
    </row>
    <row r="1161" spans="1:14" s="8" customFormat="1" ht="12.75">
      <c r="A1161" s="3"/>
      <c r="N1161" s="17"/>
    </row>
    <row r="1162" spans="1:14" s="8" customFormat="1" ht="12.75">
      <c r="A1162" s="26"/>
      <c r="N1162" s="17"/>
    </row>
    <row r="1163" spans="1:14" s="8" customFormat="1" ht="12.75">
      <c r="A1163" s="26"/>
      <c r="N1163" s="17"/>
    </row>
    <row r="1164" spans="1:14" s="8" customFormat="1" ht="12.75">
      <c r="A1164" s="3"/>
      <c r="N1164" s="17"/>
    </row>
    <row r="1165" spans="1:14" s="8" customFormat="1" ht="12.75">
      <c r="A1165" s="26"/>
      <c r="N1165" s="17"/>
    </row>
    <row r="1166" spans="1:14" s="8" customFormat="1" ht="12.75">
      <c r="A1166" s="26"/>
      <c r="N1166" s="17"/>
    </row>
    <row r="1167" spans="1:14" s="8" customFormat="1" ht="12.75">
      <c r="A1167" s="3"/>
      <c r="N1167" s="17"/>
    </row>
    <row r="1168" spans="1:14" s="8" customFormat="1" ht="12.75">
      <c r="A1168" s="26"/>
      <c r="N1168" s="17"/>
    </row>
    <row r="1169" spans="1:14" s="8" customFormat="1" ht="12.75">
      <c r="A1169" s="26"/>
      <c r="N1169" s="17"/>
    </row>
    <row r="1170" spans="1:14" s="8" customFormat="1" ht="12.75">
      <c r="A1170" s="26"/>
      <c r="N1170" s="17"/>
    </row>
    <row r="1171" spans="1:14" s="8" customFormat="1" ht="12.75">
      <c r="A1171" s="26"/>
      <c r="N1171" s="17"/>
    </row>
    <row r="1172" spans="1:14" s="8" customFormat="1" ht="12.75">
      <c r="A1172" s="26"/>
      <c r="N1172" s="17"/>
    </row>
    <row r="1173" spans="1:14" s="8" customFormat="1" ht="12.75">
      <c r="A1173" s="3"/>
      <c r="N1173" s="17"/>
    </row>
    <row r="1174" spans="1:14" s="8" customFormat="1" ht="12.75">
      <c r="A1174" s="26"/>
      <c r="N1174" s="17"/>
    </row>
    <row r="1175" spans="1:14" s="8" customFormat="1" ht="12.75">
      <c r="A1175" s="26"/>
      <c r="N1175" s="17"/>
    </row>
    <row r="1176" spans="1:14" s="8" customFormat="1" ht="12.75">
      <c r="A1176" s="3"/>
      <c r="N1176" s="17"/>
    </row>
    <row r="1177" spans="1:14" s="8" customFormat="1" ht="12.75">
      <c r="A1177" s="26"/>
      <c r="N1177" s="17"/>
    </row>
    <row r="1178" spans="1:14" s="8" customFormat="1" ht="12.75">
      <c r="A1178" s="26"/>
      <c r="N1178" s="17"/>
    </row>
    <row r="1179" spans="1:14" s="8" customFormat="1" ht="12.75">
      <c r="A1179" s="3"/>
      <c r="N1179" s="17"/>
    </row>
    <row r="1180" spans="1:14" s="8" customFormat="1" ht="12.75">
      <c r="A1180" s="26"/>
      <c r="N1180" s="17"/>
    </row>
    <row r="1181" spans="1:14" s="8" customFormat="1" ht="12.75">
      <c r="A1181" s="26"/>
      <c r="N1181" s="17"/>
    </row>
    <row r="1182" spans="1:14" s="8" customFormat="1" ht="12.75">
      <c r="A1182" s="3"/>
      <c r="N1182" s="17"/>
    </row>
    <row r="1183" spans="1:14" s="8" customFormat="1" ht="12.75">
      <c r="A1183" s="26"/>
      <c r="N1183" s="17"/>
    </row>
    <row r="1184" spans="1:14" s="8" customFormat="1" ht="12.75">
      <c r="A1184" s="26"/>
      <c r="N1184" s="17"/>
    </row>
    <row r="1185" spans="1:14" s="8" customFormat="1" ht="12.75">
      <c r="A1185" s="26"/>
      <c r="N1185" s="17"/>
    </row>
    <row r="1186" spans="1:14" s="8" customFormat="1" ht="12.75">
      <c r="A1186" s="26"/>
      <c r="N1186" s="17"/>
    </row>
    <row r="1187" spans="1:14" s="8" customFormat="1" ht="12.75">
      <c r="A1187" s="26"/>
      <c r="N1187" s="17"/>
    </row>
    <row r="1188" spans="1:14" s="8" customFormat="1" ht="12.75">
      <c r="A1188" s="26"/>
      <c r="N1188" s="17"/>
    </row>
    <row r="1189" spans="1:14" s="8" customFormat="1" ht="12.75">
      <c r="A1189" s="23"/>
      <c r="N1189" s="17"/>
    </row>
    <row r="1190" spans="1:14" s="8" customFormat="1" ht="12.75">
      <c r="A1190" s="27"/>
      <c r="N1190" s="17"/>
    </row>
    <row r="1191" spans="1:14" s="8" customFormat="1" ht="12.75">
      <c r="A1191" s="26"/>
      <c r="N1191" s="17"/>
    </row>
    <row r="1192" spans="1:14" s="8" customFormat="1" ht="12.75">
      <c r="A1192" s="26"/>
      <c r="N1192" s="17"/>
    </row>
    <row r="1193" spans="1:14" s="8" customFormat="1" ht="12.75">
      <c r="A1193" s="26"/>
      <c r="N1193" s="17"/>
    </row>
    <row r="1194" spans="1:14" s="8" customFormat="1" ht="12.75">
      <c r="A1194" s="23"/>
      <c r="N1194" s="17"/>
    </row>
    <row r="1195" spans="1:14" s="8" customFormat="1" ht="12.75">
      <c r="A1195" s="26"/>
      <c r="N1195" s="17"/>
    </row>
    <row r="1196" spans="1:14" s="8" customFormat="1" ht="12.75">
      <c r="A1196" s="26"/>
      <c r="N1196" s="17"/>
    </row>
    <row r="1197" spans="1:14" s="8" customFormat="1" ht="12.75">
      <c r="A1197" s="26"/>
      <c r="N1197" s="17"/>
    </row>
    <row r="1198" spans="1:14" s="8" customFormat="1" ht="12.75">
      <c r="A1198" s="3"/>
      <c r="N1198" s="17"/>
    </row>
    <row r="1199" spans="1:14" s="8" customFormat="1" ht="12.75">
      <c r="A1199" s="26"/>
      <c r="N1199" s="17"/>
    </row>
    <row r="1200" spans="1:14" s="8" customFormat="1" ht="12.75">
      <c r="A1200" s="26"/>
      <c r="N1200" s="17"/>
    </row>
    <row r="1201" spans="1:14" s="8" customFormat="1" ht="12.75">
      <c r="A1201" s="26"/>
      <c r="N1201" s="17"/>
    </row>
    <row r="1202" spans="1:14" s="8" customFormat="1" ht="12.75">
      <c r="A1202" s="26"/>
      <c r="N1202" s="17"/>
    </row>
    <row r="1203" spans="1:14" s="8" customFormat="1" ht="12.75">
      <c r="A1203" s="26"/>
      <c r="N1203" s="17"/>
    </row>
    <row r="1204" spans="1:14" s="8" customFormat="1" ht="12.75">
      <c r="A1204" s="3"/>
      <c r="N1204" s="17"/>
    </row>
    <row r="1205" spans="1:14" s="8" customFormat="1" ht="12.75">
      <c r="A1205" s="26"/>
      <c r="N1205" s="17"/>
    </row>
    <row r="1206" spans="1:14" s="8" customFormat="1" ht="12.75">
      <c r="A1206" s="26"/>
      <c r="N1206" s="17"/>
    </row>
    <row r="1207" spans="1:14" s="8" customFormat="1" ht="12.75">
      <c r="A1207" s="26"/>
      <c r="N1207" s="17"/>
    </row>
    <row r="1208" spans="1:14" s="8" customFormat="1" ht="12.75">
      <c r="A1208" s="26"/>
      <c r="N1208" s="17"/>
    </row>
    <row r="1209" spans="1:14" s="8" customFormat="1" ht="12.75">
      <c r="A1209" s="26"/>
      <c r="N1209" s="17"/>
    </row>
    <row r="1210" spans="1:14" s="8" customFormat="1" ht="12.75">
      <c r="A1210" s="26"/>
      <c r="N1210" s="17"/>
    </row>
    <row r="1211" spans="1:14" s="8" customFormat="1" ht="12.75">
      <c r="A1211" s="26"/>
      <c r="N1211" s="17"/>
    </row>
    <row r="1212" spans="1:14" s="8" customFormat="1" ht="12.75">
      <c r="A1212" s="26"/>
      <c r="N1212" s="17"/>
    </row>
    <row r="1213" spans="1:14" s="8" customFormat="1" ht="12.75">
      <c r="A1213" s="26"/>
      <c r="N1213" s="17"/>
    </row>
    <row r="1214" spans="1:14" s="8" customFormat="1" ht="12.75">
      <c r="A1214" s="26"/>
      <c r="N1214" s="17"/>
    </row>
    <row r="1215" spans="1:14" s="8" customFormat="1" ht="12.75">
      <c r="A1215" s="26"/>
      <c r="N1215" s="17"/>
    </row>
    <row r="1216" spans="1:14" s="8" customFormat="1" ht="12.75">
      <c r="A1216" s="26"/>
      <c r="N1216" s="17"/>
    </row>
    <row r="1217" spans="1:14" s="8" customFormat="1" ht="12.75">
      <c r="A1217" s="26"/>
      <c r="N1217" s="17"/>
    </row>
    <row r="1218" spans="1:14" s="8" customFormat="1" ht="12.75">
      <c r="A1218" s="26"/>
      <c r="N1218" s="17"/>
    </row>
    <row r="1219" spans="1:14" s="8" customFormat="1" ht="12.75">
      <c r="A1219" s="26"/>
      <c r="N1219" s="17"/>
    </row>
    <row r="1220" spans="1:14" s="8" customFormat="1" ht="12.75">
      <c r="A1220" s="26"/>
      <c r="N1220" s="17"/>
    </row>
    <row r="1221" spans="1:14" s="8" customFormat="1" ht="12.75">
      <c r="A1221" s="23"/>
      <c r="N1221" s="17"/>
    </row>
    <row r="1222" spans="1:14" s="8" customFormat="1" ht="12.75">
      <c r="A1222" s="27"/>
      <c r="N1222" s="17"/>
    </row>
    <row r="1223" spans="1:14" s="8" customFormat="1" ht="12.75">
      <c r="A1223" s="26"/>
      <c r="N1223" s="17"/>
    </row>
    <row r="1224" spans="1:14" s="8" customFormat="1" ht="12.75">
      <c r="A1224" s="26"/>
      <c r="N1224" s="17"/>
    </row>
    <row r="1225" spans="1:14" s="8" customFormat="1" ht="12.75">
      <c r="A1225" s="3"/>
      <c r="N1225" s="17"/>
    </row>
    <row r="1226" spans="1:14" s="8" customFormat="1" ht="12.75">
      <c r="A1226" s="3"/>
      <c r="N1226" s="17"/>
    </row>
    <row r="1227" spans="1:14" s="8" customFormat="1" ht="12.75">
      <c r="A1227" s="26"/>
      <c r="N1227" s="17"/>
    </row>
    <row r="1228" spans="1:14" s="8" customFormat="1" ht="12.75">
      <c r="A1228" s="23"/>
      <c r="N1228" s="17"/>
    </row>
    <row r="1229" spans="1:14" s="8" customFormat="1" ht="12.75">
      <c r="A1229" s="26"/>
      <c r="N1229" s="17"/>
    </row>
    <row r="1230" spans="1:14" s="8" customFormat="1" ht="12.75">
      <c r="A1230" s="26"/>
      <c r="N1230" s="17"/>
    </row>
    <row r="1231" spans="1:14" s="8" customFormat="1" ht="12.75">
      <c r="A1231" s="26"/>
      <c r="N1231" s="17"/>
    </row>
    <row r="1232" spans="1:14" s="8" customFormat="1" ht="12.75">
      <c r="A1232" s="3"/>
      <c r="N1232" s="17"/>
    </row>
    <row r="1233" spans="1:14" s="8" customFormat="1" ht="12.75">
      <c r="A1233" s="26"/>
      <c r="N1233" s="17"/>
    </row>
    <row r="1234" spans="1:14" s="8" customFormat="1" ht="12.75">
      <c r="A1234" s="26"/>
      <c r="N1234" s="17"/>
    </row>
    <row r="1235" spans="1:14" s="8" customFormat="1" ht="12.75">
      <c r="A1235" s="26"/>
      <c r="N1235" s="17"/>
    </row>
    <row r="1236" spans="1:14" s="8" customFormat="1" ht="12.75">
      <c r="A1236" s="26"/>
      <c r="N1236" s="17"/>
    </row>
    <row r="1237" spans="1:14" s="8" customFormat="1" ht="12.75">
      <c r="A1237" s="26"/>
      <c r="N1237" s="17"/>
    </row>
    <row r="1238" spans="1:14" s="8" customFormat="1" ht="12.75">
      <c r="A1238" s="3"/>
      <c r="N1238" s="17"/>
    </row>
    <row r="1239" spans="1:14" s="8" customFormat="1" ht="12.75">
      <c r="A1239" s="26"/>
      <c r="N1239" s="17"/>
    </row>
    <row r="1240" spans="1:14" s="8" customFormat="1" ht="12.75">
      <c r="A1240" s="26"/>
      <c r="N1240" s="17"/>
    </row>
    <row r="1241" spans="1:14" s="8" customFormat="1" ht="12.75">
      <c r="A1241" s="3"/>
      <c r="N1241" s="17"/>
    </row>
    <row r="1242" spans="1:14" s="8" customFormat="1" ht="12.75">
      <c r="A1242" s="26"/>
      <c r="N1242" s="17"/>
    </row>
    <row r="1243" spans="1:14" s="8" customFormat="1" ht="12.75">
      <c r="A1243" s="26"/>
      <c r="N1243" s="17"/>
    </row>
    <row r="1244" spans="1:14" s="8" customFormat="1" ht="12.75">
      <c r="A1244" s="26"/>
      <c r="N1244" s="17"/>
    </row>
    <row r="1245" spans="1:14" s="8" customFormat="1" ht="12.75">
      <c r="A1245" s="26"/>
      <c r="N1245" s="17"/>
    </row>
    <row r="1246" spans="1:14" s="8" customFormat="1" ht="12.75">
      <c r="A1246" s="23"/>
      <c r="N1246" s="17"/>
    </row>
    <row r="1247" spans="1:14" s="8" customFormat="1" ht="12.75">
      <c r="A1247" s="27"/>
      <c r="N1247" s="17"/>
    </row>
    <row r="1248" spans="1:14" s="8" customFormat="1" ht="12.75">
      <c r="A1248" s="26"/>
      <c r="N1248" s="17"/>
    </row>
    <row r="1249" spans="1:14" s="8" customFormat="1" ht="12.75">
      <c r="A1249" s="26"/>
      <c r="N1249" s="17"/>
    </row>
    <row r="1250" spans="1:14" s="8" customFormat="1" ht="12.75">
      <c r="A1250" s="26"/>
      <c r="N1250" s="17"/>
    </row>
    <row r="1251" spans="1:14" s="8" customFormat="1" ht="12.75">
      <c r="A1251" s="23"/>
      <c r="N1251" s="17"/>
    </row>
    <row r="1252" spans="1:14" s="8" customFormat="1" ht="12.75">
      <c r="A1252" s="26"/>
      <c r="N1252" s="17"/>
    </row>
    <row r="1253" spans="1:14" s="8" customFormat="1" ht="12.75">
      <c r="A1253" s="26"/>
      <c r="N1253" s="17"/>
    </row>
    <row r="1254" spans="1:14" s="8" customFormat="1" ht="12.75">
      <c r="A1254" s="26"/>
      <c r="N1254" s="17"/>
    </row>
    <row r="1255" spans="1:14" s="8" customFormat="1" ht="12.75">
      <c r="A1255" s="26"/>
      <c r="N1255" s="17"/>
    </row>
    <row r="1256" spans="1:14" s="8" customFormat="1" ht="12.75">
      <c r="A1256" s="26"/>
      <c r="N1256" s="17"/>
    </row>
    <row r="1257" spans="1:14" s="8" customFormat="1" ht="12.75">
      <c r="A1257" s="26"/>
      <c r="N1257" s="17"/>
    </row>
    <row r="1258" spans="1:14" s="8" customFormat="1" ht="12.75">
      <c r="A1258" s="26"/>
      <c r="N1258" s="17"/>
    </row>
    <row r="1259" spans="1:14" s="8" customFormat="1" ht="12.75">
      <c r="A1259" s="26"/>
      <c r="N1259" s="17"/>
    </row>
    <row r="1260" spans="1:14" s="8" customFormat="1" ht="12.75">
      <c r="A1260" s="26"/>
      <c r="N1260" s="17"/>
    </row>
    <row r="1261" spans="1:14" s="8" customFormat="1" ht="12.75">
      <c r="A1261" s="26"/>
      <c r="N1261" s="17"/>
    </row>
    <row r="1262" spans="1:14" s="8" customFormat="1" ht="12.75">
      <c r="A1262" s="26"/>
      <c r="N1262" s="17"/>
    </row>
    <row r="1263" spans="1:14" s="8" customFormat="1" ht="12.75">
      <c r="A1263" s="26"/>
      <c r="N1263" s="17"/>
    </row>
    <row r="1264" spans="1:14" s="8" customFormat="1" ht="12.75">
      <c r="A1264" s="26"/>
      <c r="N1264" s="17"/>
    </row>
    <row r="1265" spans="1:14" s="8" customFormat="1" ht="12.75">
      <c r="A1265" s="26"/>
      <c r="N1265" s="17"/>
    </row>
    <row r="1266" spans="1:14" s="8" customFormat="1" ht="12.75">
      <c r="A1266" s="26"/>
      <c r="N1266" s="17"/>
    </row>
    <row r="1267" spans="1:14" s="8" customFormat="1" ht="12.75">
      <c r="A1267" s="26"/>
      <c r="N1267" s="17"/>
    </row>
    <row r="1268" spans="1:14" s="8" customFormat="1" ht="12.75">
      <c r="A1268" s="26"/>
      <c r="N1268" s="17"/>
    </row>
    <row r="1269" spans="1:14" s="8" customFormat="1" ht="12.75">
      <c r="A1269" s="26"/>
      <c r="N1269" s="17"/>
    </row>
    <row r="1270" spans="1:14" s="8" customFormat="1" ht="12.75">
      <c r="A1270" s="26"/>
      <c r="N1270" s="17"/>
    </row>
    <row r="1271" spans="1:14" s="8" customFormat="1" ht="12.75">
      <c r="A1271" s="26"/>
      <c r="N1271" s="17"/>
    </row>
    <row r="1272" spans="1:14" s="8" customFormat="1" ht="12.75">
      <c r="A1272" s="3"/>
      <c r="N1272" s="17"/>
    </row>
    <row r="1273" spans="1:14" s="8" customFormat="1" ht="12.75">
      <c r="A1273" s="23"/>
      <c r="N1273" s="17"/>
    </row>
    <row r="1274" spans="1:14" s="8" customFormat="1" ht="12.75">
      <c r="A1274" s="26"/>
      <c r="N1274" s="17"/>
    </row>
    <row r="1275" spans="1:14" s="8" customFormat="1" ht="12.75">
      <c r="A1275" s="26"/>
      <c r="N1275" s="17"/>
    </row>
    <row r="1276" spans="1:14" s="8" customFormat="1" ht="12.75">
      <c r="A1276" s="26"/>
      <c r="N1276" s="17"/>
    </row>
    <row r="1277" spans="1:14" s="8" customFormat="1" ht="12.75">
      <c r="A1277" s="26"/>
      <c r="N1277" s="17"/>
    </row>
    <row r="1278" spans="1:14" s="8" customFormat="1" ht="12.75">
      <c r="A1278" s="3"/>
      <c r="N1278" s="17"/>
    </row>
    <row r="1279" spans="1:14" s="8" customFormat="1" ht="12.75">
      <c r="A1279" s="3"/>
      <c r="N1279" s="17"/>
    </row>
    <row r="1280" spans="1:14" s="8" customFormat="1" ht="12.75">
      <c r="A1280" s="23"/>
      <c r="N1280" s="17"/>
    </row>
    <row r="1281" spans="1:14" s="8" customFormat="1" ht="12.75">
      <c r="A1281" s="27"/>
      <c r="N1281" s="17"/>
    </row>
    <row r="1282" spans="1:14" s="8" customFormat="1" ht="12.75">
      <c r="A1282" s="26"/>
      <c r="N1282" s="17"/>
    </row>
    <row r="1283" spans="1:14" s="8" customFormat="1" ht="12.75">
      <c r="A1283" s="26"/>
      <c r="N1283" s="17"/>
    </row>
    <row r="1284" spans="1:14" s="8" customFormat="1" ht="12.75">
      <c r="A1284" s="26"/>
      <c r="N1284" s="17"/>
    </row>
    <row r="1285" spans="1:14" s="8" customFormat="1" ht="12.75">
      <c r="A1285" s="26"/>
      <c r="N1285" s="17"/>
    </row>
    <row r="1286" spans="1:14" s="8" customFormat="1" ht="12.75">
      <c r="A1286" s="26"/>
      <c r="N1286" s="17"/>
    </row>
    <row r="1287" spans="1:14" s="8" customFormat="1" ht="12.75">
      <c r="A1287" s="23"/>
      <c r="N1287" s="17"/>
    </row>
    <row r="1288" spans="1:14" s="8" customFormat="1" ht="12.75">
      <c r="A1288" s="26"/>
      <c r="N1288" s="17"/>
    </row>
    <row r="1289" spans="1:14" s="8" customFormat="1" ht="12.75">
      <c r="A1289" s="26"/>
      <c r="N1289" s="17"/>
    </row>
    <row r="1290" spans="1:14" s="8" customFormat="1" ht="12.75">
      <c r="A1290" s="26"/>
      <c r="N1290" s="17"/>
    </row>
    <row r="1291" spans="1:14" s="8" customFormat="1" ht="12.75">
      <c r="A1291" s="26"/>
      <c r="N1291" s="17"/>
    </row>
    <row r="1292" spans="1:14" s="8" customFormat="1" ht="12.75">
      <c r="A1292" s="26"/>
      <c r="N1292" s="17"/>
    </row>
    <row r="1293" spans="1:14" s="8" customFormat="1" ht="12.75">
      <c r="A1293" s="26"/>
      <c r="N1293" s="17"/>
    </row>
    <row r="1294" spans="1:14" s="8" customFormat="1" ht="12.75">
      <c r="A1294" s="26"/>
      <c r="N1294" s="17"/>
    </row>
    <row r="1295" spans="1:14" s="8" customFormat="1" ht="12.75">
      <c r="A1295" s="26"/>
      <c r="N1295" s="17"/>
    </row>
    <row r="1296" spans="1:14" s="8" customFormat="1" ht="12.75">
      <c r="A1296" s="26"/>
      <c r="N1296" s="17"/>
    </row>
    <row r="1297" spans="1:14" s="8" customFormat="1" ht="12.75">
      <c r="A1297" s="3"/>
      <c r="N1297" s="17"/>
    </row>
    <row r="1298" spans="1:14" s="8" customFormat="1" ht="12.75">
      <c r="A1298" s="26"/>
      <c r="N1298" s="17"/>
    </row>
    <row r="1299" spans="1:14" s="8" customFormat="1" ht="12.75">
      <c r="A1299" s="26"/>
      <c r="N1299" s="17"/>
    </row>
    <row r="1300" spans="1:14" s="8" customFormat="1" ht="12.75">
      <c r="A1300" s="26"/>
      <c r="N1300" s="17"/>
    </row>
    <row r="1301" spans="1:14" s="8" customFormat="1" ht="12.75">
      <c r="A1301" s="26"/>
      <c r="N1301" s="17"/>
    </row>
    <row r="1302" spans="1:14" s="8" customFormat="1" ht="12.75">
      <c r="A1302" s="26"/>
      <c r="N1302" s="17"/>
    </row>
    <row r="1303" spans="1:14" s="8" customFormat="1" ht="12.75">
      <c r="A1303" s="26"/>
      <c r="N1303" s="17"/>
    </row>
    <row r="1304" spans="1:14" s="8" customFormat="1" ht="12.75">
      <c r="A1304" s="26"/>
      <c r="N1304" s="17"/>
    </row>
    <row r="1305" spans="1:14" s="8" customFormat="1" ht="12.75">
      <c r="A1305" s="23"/>
      <c r="N1305" s="17"/>
    </row>
    <row r="1306" spans="1:14" s="8" customFormat="1" ht="12.75">
      <c r="A1306" s="27"/>
      <c r="N1306" s="17"/>
    </row>
    <row r="1307" spans="1:14" s="8" customFormat="1" ht="12.75">
      <c r="A1307" s="26"/>
      <c r="N1307" s="17"/>
    </row>
    <row r="1308" spans="1:14" s="8" customFormat="1" ht="12.75">
      <c r="A1308" s="26"/>
      <c r="N1308" s="17"/>
    </row>
    <row r="1309" spans="1:14" s="8" customFormat="1" ht="12.75">
      <c r="A1309" s="26"/>
      <c r="N1309" s="17"/>
    </row>
    <row r="1310" spans="1:14" s="8" customFormat="1" ht="12.75">
      <c r="A1310" s="23"/>
      <c r="N1310" s="17"/>
    </row>
    <row r="1311" spans="1:14" s="8" customFormat="1" ht="12.75">
      <c r="A1311" s="3"/>
      <c r="N1311" s="17"/>
    </row>
    <row r="1312" spans="1:14" s="8" customFormat="1" ht="12.75">
      <c r="A1312" s="26"/>
      <c r="N1312" s="17"/>
    </row>
    <row r="1313" spans="1:14" s="8" customFormat="1" ht="12.75">
      <c r="A1313" s="26"/>
      <c r="N1313" s="17"/>
    </row>
    <row r="1314" spans="1:14" s="8" customFormat="1" ht="12.75">
      <c r="A1314" s="26"/>
      <c r="N1314" s="17"/>
    </row>
    <row r="1315" spans="1:14" s="8" customFormat="1" ht="12.75">
      <c r="A1315" s="26"/>
      <c r="N1315" s="17"/>
    </row>
    <row r="1316" spans="1:14" s="8" customFormat="1" ht="12.75">
      <c r="A1316" s="26"/>
      <c r="N1316" s="17"/>
    </row>
    <row r="1317" spans="1:14" s="8" customFormat="1" ht="12.75">
      <c r="A1317" s="26"/>
      <c r="N1317" s="17"/>
    </row>
    <row r="1318" spans="1:14" s="8" customFormat="1" ht="12.75">
      <c r="A1318" s="26"/>
      <c r="N1318" s="17"/>
    </row>
    <row r="1319" spans="1:14" s="8" customFormat="1" ht="12.75">
      <c r="A1319" s="26"/>
      <c r="N1319" s="17"/>
    </row>
    <row r="1320" spans="1:14" s="8" customFormat="1" ht="12.75">
      <c r="A1320" s="3"/>
      <c r="N1320" s="17"/>
    </row>
    <row r="1321" spans="1:14" s="8" customFormat="1" ht="12.75">
      <c r="A1321" s="26"/>
      <c r="N1321" s="17"/>
    </row>
    <row r="1322" spans="1:14" s="8" customFormat="1" ht="12.75">
      <c r="A1322" s="26"/>
      <c r="N1322" s="17"/>
    </row>
    <row r="1323" spans="1:14" s="8" customFormat="1" ht="12.75">
      <c r="A1323" s="3"/>
      <c r="N1323" s="17"/>
    </row>
    <row r="1324" spans="1:14" s="8" customFormat="1" ht="12.75">
      <c r="A1324" s="26"/>
      <c r="N1324" s="17"/>
    </row>
    <row r="1325" spans="1:14" s="8" customFormat="1" ht="12.75">
      <c r="A1325" s="26"/>
      <c r="N1325" s="17"/>
    </row>
    <row r="1326" spans="1:14" s="8" customFormat="1" ht="12.75">
      <c r="A1326" s="26"/>
      <c r="N1326" s="17"/>
    </row>
    <row r="1327" spans="1:14" s="8" customFormat="1" ht="12.75">
      <c r="A1327" s="26"/>
      <c r="N1327" s="17"/>
    </row>
    <row r="1328" spans="1:14" s="8" customFormat="1" ht="12.75">
      <c r="A1328" s="26"/>
      <c r="N1328" s="17"/>
    </row>
    <row r="1329" spans="1:14" s="8" customFormat="1" ht="12.75">
      <c r="A1329" s="26"/>
      <c r="N1329" s="17"/>
    </row>
    <row r="1330" spans="1:14" s="8" customFormat="1" ht="12.75">
      <c r="A1330" s="26"/>
      <c r="N1330" s="17"/>
    </row>
    <row r="1331" spans="1:14" s="8" customFormat="1" ht="12.75">
      <c r="A1331" s="26"/>
      <c r="N1331" s="17"/>
    </row>
    <row r="1332" spans="1:14" s="8" customFormat="1" ht="12.75">
      <c r="A1332" s="23"/>
      <c r="N1332" s="17"/>
    </row>
    <row r="1333" spans="1:14" s="8" customFormat="1" ht="12.75">
      <c r="A1333" s="27"/>
      <c r="N1333" s="17"/>
    </row>
    <row r="1334" spans="1:14" s="8" customFormat="1" ht="12.75">
      <c r="A1334" s="26"/>
      <c r="N1334" s="17"/>
    </row>
    <row r="1335" spans="1:14" s="8" customFormat="1" ht="12.75">
      <c r="A1335" s="26"/>
      <c r="N1335" s="17"/>
    </row>
    <row r="1336" spans="1:14" s="8" customFormat="1" ht="12.75">
      <c r="A1336" s="3"/>
      <c r="N1336" s="17"/>
    </row>
    <row r="1337" spans="1:14" s="8" customFormat="1" ht="12.75">
      <c r="A1337" s="26"/>
      <c r="N1337" s="17"/>
    </row>
    <row r="1338" spans="1:14" s="8" customFormat="1" ht="12.75">
      <c r="A1338" s="23"/>
      <c r="N1338" s="17"/>
    </row>
    <row r="1339" spans="1:14" s="8" customFormat="1" ht="12.75">
      <c r="A1339" s="26"/>
      <c r="N1339" s="17"/>
    </row>
    <row r="1340" spans="1:14" s="8" customFormat="1" ht="12.75">
      <c r="A1340" s="26"/>
      <c r="N1340" s="17"/>
    </row>
    <row r="1341" spans="1:14" s="8" customFormat="1" ht="12.75">
      <c r="A1341" s="26"/>
      <c r="N1341" s="17"/>
    </row>
    <row r="1342" spans="1:14" s="8" customFormat="1" ht="12.75">
      <c r="A1342" s="26"/>
      <c r="N1342" s="17"/>
    </row>
    <row r="1343" spans="1:14" s="8" customFormat="1" ht="12.75">
      <c r="A1343" s="26"/>
      <c r="N1343" s="17"/>
    </row>
    <row r="1344" spans="1:14" s="8" customFormat="1" ht="12.75">
      <c r="A1344" s="26"/>
      <c r="N1344" s="17"/>
    </row>
    <row r="1345" spans="1:14" s="8" customFormat="1" ht="12.75">
      <c r="A1345" s="26"/>
      <c r="N1345" s="17"/>
    </row>
    <row r="1346" spans="1:14" s="8" customFormat="1" ht="12.75">
      <c r="A1346" s="26"/>
      <c r="N1346" s="17"/>
    </row>
    <row r="1347" spans="1:14" s="8" customFormat="1" ht="12.75">
      <c r="A1347" s="26"/>
      <c r="N1347" s="17"/>
    </row>
    <row r="1348" spans="1:14" s="8" customFormat="1" ht="12.75">
      <c r="A1348" s="26"/>
      <c r="N1348" s="17"/>
    </row>
    <row r="1349" spans="1:14" s="8" customFormat="1" ht="12.75">
      <c r="A1349" s="26"/>
      <c r="N1349" s="17"/>
    </row>
    <row r="1350" spans="1:14" s="8" customFormat="1" ht="12.75">
      <c r="A1350" s="26"/>
      <c r="N1350" s="17"/>
    </row>
    <row r="1351" spans="1:14" s="8" customFormat="1" ht="12.75">
      <c r="A1351" s="3"/>
      <c r="N1351" s="17"/>
    </row>
    <row r="1352" spans="1:14" s="8" customFormat="1" ht="12.75">
      <c r="A1352" s="26"/>
      <c r="N1352" s="17"/>
    </row>
    <row r="1353" spans="1:14" s="8" customFormat="1" ht="12.75">
      <c r="A1353" s="26"/>
      <c r="N1353" s="17"/>
    </row>
    <row r="1354" spans="1:14" s="8" customFormat="1" ht="12.75">
      <c r="A1354" s="26"/>
      <c r="N1354" s="17"/>
    </row>
    <row r="1355" spans="1:14" s="8" customFormat="1" ht="12.75">
      <c r="A1355" s="26"/>
      <c r="N1355" s="17"/>
    </row>
    <row r="1356" spans="1:14" s="8" customFormat="1" ht="12.75">
      <c r="A1356" s="26"/>
      <c r="N1356" s="17"/>
    </row>
    <row r="1357" spans="1:14" s="8" customFormat="1" ht="12.75">
      <c r="A1357" s="26"/>
      <c r="N1357" s="17"/>
    </row>
    <row r="1358" spans="1:14" s="8" customFormat="1" ht="12.75">
      <c r="A1358" s="26"/>
      <c r="N1358" s="17"/>
    </row>
    <row r="1359" spans="1:14" s="8" customFormat="1" ht="12.75">
      <c r="A1359" s="26"/>
      <c r="N1359" s="17"/>
    </row>
    <row r="1360" spans="1:14" s="8" customFormat="1" ht="12.75">
      <c r="A1360" s="23"/>
      <c r="N1360" s="17"/>
    </row>
    <row r="1361" spans="1:14" s="8" customFormat="1" ht="12.75">
      <c r="A1361" s="27"/>
      <c r="N1361" s="17"/>
    </row>
    <row r="1362" spans="1:14" s="8" customFormat="1" ht="12.75">
      <c r="A1362" s="26"/>
      <c r="N1362" s="17"/>
    </row>
    <row r="1363" spans="1:14" s="8" customFormat="1" ht="12.75">
      <c r="A1363" s="26"/>
      <c r="N1363" s="17"/>
    </row>
    <row r="1364" spans="1:14" s="8" customFormat="1" ht="12.75">
      <c r="A1364" s="26"/>
      <c r="N1364" s="17"/>
    </row>
    <row r="1365" spans="1:14" s="8" customFormat="1" ht="12.75">
      <c r="A1365" s="26"/>
      <c r="N1365" s="17"/>
    </row>
    <row r="1366" spans="1:14" s="8" customFormat="1" ht="12.75">
      <c r="A1366" s="23"/>
      <c r="N1366" s="17"/>
    </row>
    <row r="1367" spans="1:14" s="8" customFormat="1" ht="12.75">
      <c r="A1367" s="26"/>
      <c r="N1367" s="17"/>
    </row>
    <row r="1368" spans="1:14" s="8" customFormat="1" ht="12.75">
      <c r="A1368" s="26"/>
      <c r="N1368" s="17"/>
    </row>
    <row r="1369" spans="1:14" s="8" customFormat="1" ht="12.75">
      <c r="A1369" s="26"/>
      <c r="N1369" s="17"/>
    </row>
    <row r="1370" spans="1:14" s="8" customFormat="1" ht="12.75">
      <c r="A1370" s="26"/>
      <c r="N1370" s="17"/>
    </row>
    <row r="1371" spans="1:14" s="8" customFormat="1" ht="12.75">
      <c r="A1371" s="26"/>
      <c r="N1371" s="17"/>
    </row>
    <row r="1372" spans="1:14" s="8" customFormat="1" ht="12.75">
      <c r="A1372" s="26"/>
      <c r="N1372" s="17"/>
    </row>
    <row r="1373" spans="1:14" s="8" customFormat="1" ht="12.75">
      <c r="A1373" s="26"/>
      <c r="N1373" s="17"/>
    </row>
    <row r="1374" spans="1:14" s="8" customFormat="1" ht="12.75">
      <c r="A1374" s="26"/>
      <c r="N1374" s="17"/>
    </row>
    <row r="1375" spans="1:14" s="8" customFormat="1" ht="12.75">
      <c r="A1375" s="26"/>
      <c r="N1375" s="17"/>
    </row>
    <row r="1376" spans="1:14" s="8" customFormat="1" ht="12.75">
      <c r="A1376" s="26"/>
      <c r="N1376" s="17"/>
    </row>
    <row r="1377" spans="1:14" s="8" customFormat="1" ht="12.75">
      <c r="A1377" s="26"/>
      <c r="N1377" s="17"/>
    </row>
    <row r="1378" spans="1:14" s="8" customFormat="1" ht="12.75">
      <c r="A1378" s="26"/>
      <c r="N1378" s="17"/>
    </row>
    <row r="1379" spans="1:14" s="8" customFormat="1" ht="12.75">
      <c r="A1379" s="26"/>
      <c r="N1379" s="17"/>
    </row>
    <row r="1380" spans="1:14" s="8" customFormat="1" ht="12.75">
      <c r="A1380" s="26"/>
      <c r="N1380" s="17"/>
    </row>
    <row r="1381" spans="1:14" s="8" customFormat="1" ht="12.75">
      <c r="A1381" s="26"/>
      <c r="N1381" s="17"/>
    </row>
    <row r="1382" spans="1:14" s="8" customFormat="1" ht="12.75">
      <c r="A1382" s="3"/>
      <c r="N1382" s="17"/>
    </row>
    <row r="1383" spans="1:14" s="8" customFormat="1" ht="12.75">
      <c r="A1383" s="26"/>
      <c r="N1383" s="17"/>
    </row>
    <row r="1384" spans="1:14" s="8" customFormat="1" ht="12.75">
      <c r="A1384" s="26"/>
      <c r="N1384" s="17"/>
    </row>
    <row r="1385" spans="1:14" s="8" customFormat="1" ht="12.75">
      <c r="A1385" s="3"/>
      <c r="N1385" s="17"/>
    </row>
    <row r="1386" spans="1:14" s="8" customFormat="1" ht="12.75">
      <c r="A1386" s="26"/>
      <c r="N1386" s="17"/>
    </row>
    <row r="1387" spans="1:14" s="8" customFormat="1" ht="12.75">
      <c r="A1387" s="26"/>
      <c r="N1387" s="17"/>
    </row>
    <row r="1388" spans="1:14" s="8" customFormat="1" ht="12.75">
      <c r="A1388" s="3"/>
      <c r="N1388" s="17"/>
    </row>
    <row r="1389" spans="1:14" s="8" customFormat="1" ht="12.75">
      <c r="A1389" s="26"/>
      <c r="N1389" s="17"/>
    </row>
    <row r="1390" spans="1:14" s="8" customFormat="1" ht="12.75">
      <c r="A1390" s="26"/>
      <c r="N1390" s="17"/>
    </row>
    <row r="1391" spans="1:14" s="8" customFormat="1" ht="12.75">
      <c r="A1391" s="3"/>
      <c r="N1391" s="17"/>
    </row>
    <row r="1392" spans="1:14" s="8" customFormat="1" ht="12.75">
      <c r="A1392" s="26"/>
      <c r="N1392" s="17"/>
    </row>
    <row r="1393" spans="1:14" s="8" customFormat="1" ht="12.75">
      <c r="A1393" s="26"/>
      <c r="N1393" s="17"/>
    </row>
    <row r="1394" spans="1:14" s="8" customFormat="1" ht="12.75">
      <c r="A1394" s="3"/>
      <c r="N1394" s="17"/>
    </row>
    <row r="1395" spans="1:14" s="8" customFormat="1" ht="12.75">
      <c r="A1395" s="26"/>
      <c r="N1395" s="17"/>
    </row>
    <row r="1396" spans="1:14" s="8" customFormat="1" ht="12.75">
      <c r="A1396" s="26"/>
      <c r="N1396" s="17"/>
    </row>
    <row r="1397" spans="1:14" s="8" customFormat="1" ht="12.75">
      <c r="A1397" s="3"/>
      <c r="N1397" s="17"/>
    </row>
    <row r="1398" spans="1:14" s="8" customFormat="1" ht="12.75">
      <c r="A1398" s="3"/>
      <c r="N1398" s="17"/>
    </row>
    <row r="1399" spans="1:14" s="8" customFormat="1" ht="12.75">
      <c r="A1399" s="3"/>
      <c r="N1399" s="17"/>
    </row>
    <row r="1400" spans="1:14" s="8" customFormat="1" ht="12.75">
      <c r="A1400" s="3"/>
      <c r="N1400" s="17"/>
    </row>
    <row r="1401" spans="1:14" s="8" customFormat="1" ht="12.75">
      <c r="A1401" s="3"/>
      <c r="N1401" s="17"/>
    </row>
    <row r="1402" spans="1:14" s="8" customFormat="1" ht="12.75">
      <c r="A1402" s="3"/>
      <c r="N1402" s="17"/>
    </row>
    <row r="1403" spans="1:14" s="8" customFormat="1" ht="12.75">
      <c r="A1403" s="3"/>
      <c r="N1403" s="17"/>
    </row>
    <row r="1404" spans="1:14" s="8" customFormat="1" ht="12.75">
      <c r="A1404" s="15"/>
      <c r="N1404" s="17"/>
    </row>
    <row r="1405" spans="1:14" s="8" customFormat="1" ht="12.75">
      <c r="A1405" s="3"/>
      <c r="N1405" s="17"/>
    </row>
    <row r="1406" spans="1:14" s="8" customFormat="1" ht="12.75">
      <c r="A1406" s="3"/>
      <c r="N1406" s="17"/>
    </row>
    <row r="1407" spans="1:14" s="8" customFormat="1" ht="12.75">
      <c r="A1407" s="23"/>
      <c r="N1407" s="17"/>
    </row>
    <row r="1408" spans="1:14" s="8" customFormat="1" ht="12.75">
      <c r="A1408" s="15"/>
      <c r="N1408" s="17"/>
    </row>
    <row r="1409" spans="1:14" s="8" customFormat="1" ht="12.75">
      <c r="A1409" s="3"/>
      <c r="N1409" s="17"/>
    </row>
    <row r="1410" spans="1:14" s="8" customFormat="1" ht="12.75">
      <c r="A1410" s="3"/>
      <c r="N1410" s="17"/>
    </row>
    <row r="1411" spans="1:14" s="8" customFormat="1" ht="12.75">
      <c r="A1411" s="3"/>
      <c r="N1411" s="17"/>
    </row>
    <row r="1412" spans="1:14" s="8" customFormat="1" ht="12.75">
      <c r="A1412" s="3"/>
      <c r="N1412" s="17"/>
    </row>
    <row r="1413" spans="1:14" s="8" customFormat="1" ht="12.75">
      <c r="A1413" s="23"/>
      <c r="N1413" s="17"/>
    </row>
    <row r="1414" spans="1:14" s="8" customFormat="1" ht="12.75">
      <c r="A1414" s="3"/>
      <c r="N1414" s="17"/>
    </row>
    <row r="1415" spans="1:14" s="8" customFormat="1" ht="12.75">
      <c r="A1415" s="3"/>
      <c r="N1415" s="17"/>
    </row>
    <row r="1416" spans="1:14" s="8" customFormat="1" ht="12.75">
      <c r="A1416" s="3"/>
      <c r="N1416" s="17"/>
    </row>
    <row r="1417" spans="1:14" s="8" customFormat="1" ht="12.75">
      <c r="A1417" s="3"/>
      <c r="N1417" s="17"/>
    </row>
    <row r="1418" spans="1:14" s="8" customFormat="1" ht="12.75">
      <c r="A1418" s="3"/>
      <c r="N1418" s="17"/>
    </row>
    <row r="1419" spans="1:14" s="8" customFormat="1" ht="12.75">
      <c r="A1419" s="23"/>
      <c r="N1419" s="17"/>
    </row>
    <row r="1420" spans="1:14" s="8" customFormat="1" ht="12.75">
      <c r="A1420" s="15"/>
      <c r="N1420" s="17"/>
    </row>
    <row r="1421" spans="1:14" s="8" customFormat="1" ht="12.75">
      <c r="A1421" s="3"/>
      <c r="N1421" s="17"/>
    </row>
    <row r="1422" spans="1:14" s="8" customFormat="1" ht="12.75">
      <c r="A1422" s="3"/>
      <c r="N1422" s="17"/>
    </row>
    <row r="1423" spans="1:14" s="8" customFormat="1" ht="12.75">
      <c r="A1423" s="3"/>
      <c r="N1423" s="17"/>
    </row>
    <row r="1424" spans="1:14" s="8" customFormat="1" ht="12.75">
      <c r="A1424" s="23"/>
      <c r="N1424" s="17"/>
    </row>
    <row r="1425" spans="1:14" s="8" customFormat="1" ht="12.75">
      <c r="A1425" s="3"/>
      <c r="N1425" s="17"/>
    </row>
    <row r="1426" spans="1:14" s="8" customFormat="1" ht="12.75">
      <c r="A1426" s="3"/>
      <c r="N1426" s="17"/>
    </row>
    <row r="1427" spans="1:14" s="8" customFormat="1" ht="12.75">
      <c r="A1427" s="3"/>
      <c r="N1427" s="17"/>
    </row>
    <row r="1428" spans="1:14" s="8" customFormat="1" ht="12.75">
      <c r="A1428" s="3"/>
      <c r="N1428" s="17"/>
    </row>
    <row r="1429" spans="1:14" s="8" customFormat="1" ht="12.75">
      <c r="A1429" s="3"/>
      <c r="N1429" s="17"/>
    </row>
    <row r="1430" spans="1:14" s="8" customFormat="1" ht="12.75">
      <c r="A1430" s="3"/>
      <c r="N1430" s="17"/>
    </row>
    <row r="1431" spans="1:14" s="8" customFormat="1" ht="12.75">
      <c r="A1431" s="3"/>
      <c r="N1431" s="17"/>
    </row>
    <row r="1432" spans="1:14" s="8" customFormat="1" ht="12.75">
      <c r="A1432" s="3"/>
      <c r="N1432" s="17"/>
    </row>
    <row r="1433" spans="1:14" s="8" customFormat="1" ht="12.75">
      <c r="A1433" s="3"/>
      <c r="N1433" s="17"/>
    </row>
    <row r="1434" spans="1:14" s="8" customFormat="1" ht="12.75">
      <c r="A1434" s="3"/>
      <c r="N1434" s="17"/>
    </row>
    <row r="1435" spans="1:14" s="8" customFormat="1" ht="12.75">
      <c r="A1435" s="3"/>
      <c r="N1435" s="17"/>
    </row>
    <row r="1436" spans="1:14" s="8" customFormat="1" ht="12.75">
      <c r="A1436" s="3"/>
      <c r="N1436" s="17"/>
    </row>
    <row r="1437" spans="1:14" s="8" customFormat="1" ht="12.75">
      <c r="A1437" s="3"/>
      <c r="N1437" s="17"/>
    </row>
    <row r="1438" spans="1:14" s="8" customFormat="1" ht="12.75">
      <c r="A1438" s="3"/>
      <c r="N1438" s="17"/>
    </row>
    <row r="1439" spans="1:14" s="8" customFormat="1" ht="12.75">
      <c r="A1439" s="3"/>
      <c r="N1439" s="17"/>
    </row>
    <row r="1440" spans="1:14" s="8" customFormat="1" ht="12.75">
      <c r="A1440" s="3"/>
      <c r="N1440" s="17"/>
    </row>
    <row r="1441" spans="1:14" s="8" customFormat="1" ht="12.75">
      <c r="A1441" s="3"/>
      <c r="N1441" s="17"/>
    </row>
    <row r="1442" spans="1:14" s="8" customFormat="1" ht="12.75">
      <c r="A1442" s="3"/>
      <c r="N1442" s="17"/>
    </row>
    <row r="1443" spans="1:14" s="8" customFormat="1" ht="12.75">
      <c r="A1443" s="3"/>
      <c r="N1443" s="17"/>
    </row>
    <row r="1444" spans="1:14" s="8" customFormat="1" ht="12.75">
      <c r="A1444" s="3"/>
      <c r="N1444" s="17"/>
    </row>
    <row r="1445" spans="1:14" s="8" customFormat="1" ht="12.75">
      <c r="A1445" s="3"/>
      <c r="N1445" s="17"/>
    </row>
    <row r="1446" spans="1:14" s="8" customFormat="1" ht="12.75">
      <c r="A1446" s="3"/>
      <c r="N1446" s="17"/>
    </row>
    <row r="1447" spans="1:14" s="8" customFormat="1" ht="12.75">
      <c r="A1447" s="3"/>
      <c r="N1447" s="17"/>
    </row>
    <row r="1448" spans="1:14" s="8" customFormat="1" ht="12.75">
      <c r="A1448" s="3"/>
      <c r="N1448" s="17"/>
    </row>
    <row r="1449" spans="1:14" s="8" customFormat="1" ht="12.75">
      <c r="A1449" s="3"/>
      <c r="N1449" s="17"/>
    </row>
    <row r="1450" spans="1:14" s="8" customFormat="1" ht="12.75">
      <c r="A1450" s="3"/>
      <c r="N1450" s="17"/>
    </row>
    <row r="1451" spans="1:14" s="8" customFormat="1" ht="12.75">
      <c r="A1451" s="3"/>
      <c r="N1451" s="17"/>
    </row>
    <row r="1452" spans="1:14" s="8" customFormat="1" ht="12.75">
      <c r="A1452" s="23"/>
      <c r="N1452" s="17"/>
    </row>
    <row r="1453" spans="1:14" s="8" customFormat="1" ht="12.75">
      <c r="A1453" s="15"/>
      <c r="N1453" s="17"/>
    </row>
    <row r="1454" spans="1:14" s="8" customFormat="1" ht="12.75">
      <c r="A1454" s="3"/>
      <c r="N1454" s="17"/>
    </row>
    <row r="1455" spans="1:14" s="8" customFormat="1" ht="12.75">
      <c r="A1455" s="3"/>
      <c r="N1455" s="17"/>
    </row>
    <row r="1456" spans="1:14" s="8" customFormat="1" ht="12.75">
      <c r="A1456" s="3"/>
      <c r="N1456" s="17"/>
    </row>
    <row r="1457" spans="1:14" s="8" customFormat="1" ht="12.75">
      <c r="A1457" s="23"/>
      <c r="N1457" s="17"/>
    </row>
    <row r="1458" spans="1:14" s="8" customFormat="1" ht="12.75">
      <c r="A1458" s="3"/>
      <c r="N1458" s="17"/>
    </row>
    <row r="1459" spans="1:14" s="8" customFormat="1" ht="12.75">
      <c r="A1459" s="3"/>
      <c r="N1459" s="17"/>
    </row>
    <row r="1460" spans="1:14" s="8" customFormat="1" ht="12.75">
      <c r="A1460" s="3"/>
      <c r="N1460" s="17"/>
    </row>
    <row r="1461" spans="1:14" s="8" customFormat="1" ht="12.75">
      <c r="A1461" s="3"/>
      <c r="N1461" s="17"/>
    </row>
    <row r="1462" spans="1:14" s="8" customFormat="1" ht="12.75">
      <c r="A1462" s="3"/>
      <c r="N1462" s="17"/>
    </row>
    <row r="1463" spans="1:14" s="8" customFormat="1" ht="12.75">
      <c r="A1463" s="3"/>
      <c r="N1463" s="17"/>
    </row>
    <row r="1464" spans="1:14" s="8" customFormat="1" ht="12.75">
      <c r="A1464" s="3"/>
      <c r="N1464" s="17"/>
    </row>
    <row r="1465" spans="1:14" s="8" customFormat="1" ht="12.75">
      <c r="A1465" s="3"/>
      <c r="N1465" s="17"/>
    </row>
    <row r="1466" spans="1:14" s="8" customFormat="1" ht="12.75">
      <c r="A1466" s="3"/>
      <c r="N1466" s="17"/>
    </row>
    <row r="1467" spans="1:14" s="8" customFormat="1" ht="12.75">
      <c r="A1467" s="3"/>
      <c r="N1467" s="17"/>
    </row>
    <row r="1468" spans="1:14" s="8" customFormat="1" ht="12.75">
      <c r="A1468" s="3"/>
      <c r="N1468" s="17"/>
    </row>
    <row r="1469" spans="1:14" s="8" customFormat="1" ht="12.75">
      <c r="A1469" s="3"/>
      <c r="N1469" s="17"/>
    </row>
    <row r="1470" spans="1:14" s="8" customFormat="1" ht="12.75">
      <c r="A1470" s="3"/>
      <c r="N1470" s="17"/>
    </row>
    <row r="1471" spans="1:14" s="8" customFormat="1" ht="12.75">
      <c r="A1471" s="3"/>
      <c r="N1471" s="17"/>
    </row>
    <row r="1472" spans="1:14" s="8" customFormat="1" ht="12.75">
      <c r="A1472" s="3"/>
      <c r="N1472" s="17"/>
    </row>
    <row r="1473" spans="1:14" s="8" customFormat="1" ht="12.75">
      <c r="A1473" s="3"/>
      <c r="N1473" s="17"/>
    </row>
    <row r="1474" spans="1:14" s="8" customFormat="1" ht="12.75">
      <c r="A1474" s="23"/>
      <c r="N1474" s="17"/>
    </row>
    <row r="1475" spans="1:14" s="8" customFormat="1" ht="12.75">
      <c r="A1475" s="3"/>
      <c r="N1475" s="17"/>
    </row>
    <row r="1476" spans="1:14" s="8" customFormat="1" ht="12.75">
      <c r="A1476" s="3"/>
      <c r="N1476" s="17"/>
    </row>
    <row r="1477" spans="1:14" s="8" customFormat="1" ht="12.75">
      <c r="A1477" s="3"/>
      <c r="N1477" s="17"/>
    </row>
    <row r="1478" spans="1:14" s="8" customFormat="1" ht="12.75">
      <c r="A1478" s="3"/>
      <c r="N1478" s="17"/>
    </row>
    <row r="1479" spans="1:14" s="8" customFormat="1" ht="12.75">
      <c r="A1479" s="3"/>
      <c r="N1479" s="17"/>
    </row>
    <row r="1480" spans="1:14" s="8" customFormat="1" ht="12.75">
      <c r="A1480" s="23"/>
      <c r="N1480" s="17"/>
    </row>
    <row r="1481" spans="1:14" s="8" customFormat="1" ht="12.75">
      <c r="A1481" s="15"/>
      <c r="N1481" s="17"/>
    </row>
    <row r="1482" spans="1:14" s="8" customFormat="1" ht="12.75">
      <c r="A1482" s="3"/>
      <c r="N1482" s="17"/>
    </row>
    <row r="1483" spans="1:14" s="8" customFormat="1" ht="12.75">
      <c r="A1483" s="3"/>
      <c r="N1483" s="17"/>
    </row>
    <row r="1484" spans="1:14" s="8" customFormat="1" ht="12.75">
      <c r="A1484" s="3"/>
      <c r="N1484" s="17"/>
    </row>
    <row r="1485" spans="1:14" s="8" customFormat="1" ht="12.75">
      <c r="A1485" s="23"/>
      <c r="N1485" s="17"/>
    </row>
    <row r="1486" spans="1:14" s="8" customFormat="1" ht="12.75">
      <c r="A1486" s="3"/>
      <c r="N1486" s="17"/>
    </row>
    <row r="1487" spans="1:14" s="8" customFormat="1" ht="12.75">
      <c r="A1487" s="3"/>
      <c r="N1487" s="17"/>
    </row>
    <row r="1488" spans="1:14" s="8" customFormat="1" ht="12.75">
      <c r="A1488" s="3"/>
      <c r="N1488" s="17"/>
    </row>
    <row r="1489" spans="1:14" s="8" customFormat="1" ht="12.75">
      <c r="A1489" s="3"/>
      <c r="N1489" s="17"/>
    </row>
    <row r="1490" spans="1:14" s="8" customFormat="1" ht="12.75">
      <c r="A1490" s="3"/>
      <c r="N1490" s="17"/>
    </row>
    <row r="1491" spans="1:14" s="8" customFormat="1" ht="12.75">
      <c r="A1491" s="3"/>
      <c r="N1491" s="17"/>
    </row>
    <row r="1492" spans="1:14" s="8" customFormat="1" ht="12.75">
      <c r="A1492" s="3"/>
      <c r="N1492" s="17"/>
    </row>
    <row r="1493" spans="1:14" s="8" customFormat="1" ht="12.75">
      <c r="A1493" s="3"/>
      <c r="N1493" s="17"/>
    </row>
    <row r="1494" spans="1:14" s="8" customFormat="1" ht="12.75">
      <c r="A1494" s="3"/>
      <c r="N1494" s="17"/>
    </row>
    <row r="1495" spans="1:14" s="8" customFormat="1" ht="12.75">
      <c r="A1495" s="3"/>
      <c r="N1495" s="17"/>
    </row>
    <row r="1496" spans="1:14" s="8" customFormat="1" ht="12.75">
      <c r="A1496" s="3"/>
      <c r="N1496" s="17"/>
    </row>
    <row r="1497" spans="1:14" s="8" customFormat="1" ht="12.75">
      <c r="A1497" s="3"/>
      <c r="N1497" s="17"/>
    </row>
    <row r="1498" spans="1:14" s="8" customFormat="1" ht="12.75">
      <c r="A1498" s="3"/>
      <c r="N1498" s="17"/>
    </row>
    <row r="1499" spans="1:14" s="8" customFormat="1" ht="12.75">
      <c r="A1499" s="3"/>
      <c r="N1499" s="17"/>
    </row>
    <row r="1500" spans="1:14" s="8" customFormat="1" ht="12.75">
      <c r="A1500" s="3"/>
      <c r="N1500" s="17"/>
    </row>
    <row r="1501" spans="1:14" s="8" customFormat="1" ht="12.75">
      <c r="A1501" s="3"/>
      <c r="N1501" s="17"/>
    </row>
    <row r="1502" spans="1:14" s="8" customFormat="1" ht="12.75">
      <c r="A1502" s="3"/>
      <c r="N1502" s="17"/>
    </row>
    <row r="1503" spans="1:14" s="8" customFormat="1" ht="12.75">
      <c r="A1503" s="3"/>
      <c r="N1503" s="17"/>
    </row>
    <row r="1504" spans="1:14" s="8" customFormat="1" ht="12.75">
      <c r="A1504" s="3"/>
      <c r="N1504" s="17"/>
    </row>
    <row r="1505" spans="1:14" s="8" customFormat="1" ht="12.75">
      <c r="A1505" s="3"/>
      <c r="N1505" s="17"/>
    </row>
    <row r="1506" spans="1:14" s="8" customFormat="1" ht="12.75">
      <c r="A1506" s="3"/>
      <c r="N1506" s="17"/>
    </row>
    <row r="1507" spans="1:14" s="8" customFormat="1" ht="12.75">
      <c r="A1507" s="3"/>
      <c r="N1507" s="17"/>
    </row>
    <row r="1508" spans="1:14" s="8" customFormat="1" ht="12.75">
      <c r="A1508" s="3"/>
      <c r="N1508" s="17"/>
    </row>
    <row r="1509" spans="1:14" s="8" customFormat="1" ht="12.75">
      <c r="A1509" s="3"/>
      <c r="N1509" s="17"/>
    </row>
    <row r="1510" spans="1:14" s="8" customFormat="1" ht="12.75">
      <c r="A1510" s="3"/>
      <c r="N1510" s="17"/>
    </row>
    <row r="1511" spans="1:14" s="8" customFormat="1" ht="12.75">
      <c r="A1511" s="3"/>
      <c r="N1511" s="17"/>
    </row>
    <row r="1512" spans="1:14" s="8" customFormat="1" ht="12.75">
      <c r="A1512" s="3"/>
      <c r="N1512" s="17"/>
    </row>
    <row r="1513" spans="1:14" s="8" customFormat="1" ht="12.75">
      <c r="A1513" s="3"/>
      <c r="N1513" s="17"/>
    </row>
    <row r="1514" spans="1:14" s="8" customFormat="1" ht="12.75">
      <c r="A1514" s="3"/>
      <c r="N1514" s="17"/>
    </row>
    <row r="1515" spans="1:14" s="8" customFormat="1" ht="12.75">
      <c r="A1515" s="3"/>
      <c r="N1515" s="17"/>
    </row>
    <row r="1516" spans="1:14" s="8" customFormat="1" ht="12.75">
      <c r="A1516" s="3"/>
      <c r="N1516" s="17"/>
    </row>
    <row r="1517" spans="1:14" s="8" customFormat="1" ht="12.75">
      <c r="A1517" s="3"/>
      <c r="N1517" s="17"/>
    </row>
    <row r="1518" spans="1:14" s="8" customFormat="1" ht="12.75">
      <c r="A1518" s="3"/>
      <c r="N1518" s="17"/>
    </row>
    <row r="1519" spans="1:14" s="8" customFormat="1" ht="12.75">
      <c r="A1519" s="3"/>
      <c r="N1519" s="17"/>
    </row>
    <row r="1520" spans="1:14" s="8" customFormat="1" ht="12.75">
      <c r="A1520" s="3"/>
      <c r="N1520" s="17"/>
    </row>
    <row r="1521" spans="1:14" s="8" customFormat="1" ht="12.75">
      <c r="A1521" s="3"/>
      <c r="N1521" s="17"/>
    </row>
    <row r="1522" spans="1:14" s="8" customFormat="1" ht="12.75">
      <c r="A1522" s="3"/>
      <c r="N1522" s="17"/>
    </row>
    <row r="1523" spans="1:14" s="8" customFormat="1" ht="12.75">
      <c r="A1523" s="3"/>
      <c r="N1523" s="17"/>
    </row>
    <row r="1524" spans="1:14" s="8" customFormat="1" ht="12.75">
      <c r="A1524" s="3"/>
      <c r="N1524" s="17"/>
    </row>
    <row r="1525" spans="1:14" s="8" customFormat="1" ht="12.75">
      <c r="A1525" s="3"/>
      <c r="N1525" s="17"/>
    </row>
    <row r="1526" spans="1:14" s="8" customFormat="1" ht="12.75">
      <c r="A1526" s="23"/>
      <c r="N1526" s="17"/>
    </row>
    <row r="1527" spans="1:14" s="8" customFormat="1" ht="12.75">
      <c r="A1527" s="15"/>
      <c r="N1527" s="17"/>
    </row>
    <row r="1528" spans="1:14" s="8" customFormat="1" ht="12.75">
      <c r="A1528" s="3"/>
      <c r="N1528" s="17"/>
    </row>
    <row r="1529" spans="1:14" s="8" customFormat="1" ht="12.75">
      <c r="A1529" s="3"/>
      <c r="N1529" s="17"/>
    </row>
    <row r="1530" spans="1:14" s="8" customFormat="1" ht="12.75">
      <c r="A1530" s="3"/>
      <c r="N1530" s="17"/>
    </row>
    <row r="1531" spans="1:14" s="8" customFormat="1" ht="12.75">
      <c r="A1531" s="23"/>
      <c r="N1531" s="17"/>
    </row>
    <row r="1532" spans="1:14" s="8" customFormat="1" ht="12.75">
      <c r="A1532" s="3"/>
      <c r="N1532" s="17"/>
    </row>
    <row r="1533" spans="1:14" s="8" customFormat="1" ht="12.75">
      <c r="A1533" s="3"/>
      <c r="N1533" s="17"/>
    </row>
    <row r="1534" spans="1:14" s="8" customFormat="1" ht="12.75">
      <c r="A1534" s="3"/>
      <c r="N1534" s="17"/>
    </row>
    <row r="1535" spans="1:14" s="8" customFormat="1" ht="12.75">
      <c r="A1535" s="3"/>
      <c r="N1535" s="17"/>
    </row>
    <row r="1536" spans="1:14" s="8" customFormat="1" ht="12.75">
      <c r="A1536" s="3"/>
      <c r="N1536" s="17"/>
    </row>
    <row r="1537" spans="1:14" s="8" customFormat="1" ht="12.75">
      <c r="A1537" s="3"/>
      <c r="N1537" s="17"/>
    </row>
    <row r="1538" spans="1:14" s="8" customFormat="1" ht="12.75">
      <c r="A1538" s="3"/>
      <c r="N1538" s="17"/>
    </row>
    <row r="1539" spans="1:14" s="8" customFormat="1" ht="12.75">
      <c r="A1539" s="3"/>
      <c r="N1539" s="17"/>
    </row>
    <row r="1540" spans="1:14" s="8" customFormat="1" ht="12.75">
      <c r="A1540" s="3"/>
      <c r="N1540" s="17"/>
    </row>
    <row r="1541" spans="1:14" s="8" customFormat="1" ht="12.75">
      <c r="A1541" s="3"/>
      <c r="N1541" s="17"/>
    </row>
    <row r="1542" spans="1:14" s="8" customFormat="1" ht="12.75">
      <c r="A1542" s="3"/>
      <c r="N1542" s="17"/>
    </row>
    <row r="1543" spans="1:14" s="8" customFormat="1" ht="12.75">
      <c r="A1543" s="3"/>
      <c r="N1543" s="17"/>
    </row>
    <row r="1544" spans="1:14" s="8" customFormat="1" ht="12.75">
      <c r="A1544" s="3"/>
      <c r="N1544" s="17"/>
    </row>
    <row r="1545" spans="1:14" s="8" customFormat="1" ht="12.75">
      <c r="A1545" s="3"/>
      <c r="N1545" s="17"/>
    </row>
    <row r="1546" spans="1:14" s="8" customFormat="1" ht="12.75">
      <c r="A1546" s="3"/>
      <c r="N1546" s="17"/>
    </row>
    <row r="1547" spans="1:14" s="8" customFormat="1" ht="12.75">
      <c r="A1547" s="3"/>
      <c r="N1547" s="17"/>
    </row>
    <row r="1548" spans="1:14" s="8" customFormat="1" ht="12.75">
      <c r="A1548" s="3"/>
      <c r="N1548" s="17"/>
    </row>
    <row r="1549" spans="1:14" s="8" customFormat="1" ht="12.75">
      <c r="A1549" s="3"/>
      <c r="N1549" s="17"/>
    </row>
    <row r="1550" spans="1:14" s="8" customFormat="1" ht="12.75">
      <c r="A1550" s="3"/>
      <c r="N1550" s="17"/>
    </row>
    <row r="1551" spans="1:14" s="8" customFormat="1" ht="12.75">
      <c r="A1551" s="3"/>
      <c r="N1551" s="17"/>
    </row>
    <row r="1552" spans="1:14" s="8" customFormat="1" ht="12.75">
      <c r="A1552" s="3"/>
      <c r="N1552" s="17"/>
    </row>
    <row r="1553" spans="1:14" s="8" customFormat="1" ht="12.75">
      <c r="A1553" s="23"/>
      <c r="N1553" s="17"/>
    </row>
    <row r="1554" spans="1:14" s="8" customFormat="1" ht="12.75">
      <c r="A1554" s="23"/>
      <c r="N1554" s="17"/>
    </row>
    <row r="1555" spans="1:14" s="8" customFormat="1" ht="12.75">
      <c r="A1555" s="15"/>
      <c r="N1555" s="17"/>
    </row>
    <row r="1556" spans="1:14" s="8" customFormat="1" ht="12.75">
      <c r="A1556" s="3"/>
      <c r="N1556" s="17"/>
    </row>
    <row r="1557" spans="1:14" s="8" customFormat="1" ht="12.75">
      <c r="A1557" s="3"/>
      <c r="N1557" s="17"/>
    </row>
    <row r="1558" spans="1:14" s="8" customFormat="1" ht="12.75">
      <c r="A1558" s="23"/>
      <c r="N1558" s="17"/>
    </row>
    <row r="1559" spans="1:14" s="8" customFormat="1" ht="12.75">
      <c r="A1559" s="3"/>
      <c r="N1559" s="17"/>
    </row>
    <row r="1560" spans="1:14" s="8" customFormat="1" ht="12.75">
      <c r="A1560" s="3"/>
      <c r="N1560" s="17"/>
    </row>
    <row r="1561" spans="1:14" s="8" customFormat="1" ht="12.75">
      <c r="A1561" s="3"/>
      <c r="N1561" s="17"/>
    </row>
    <row r="1562" spans="1:14" s="8" customFormat="1" ht="12.75">
      <c r="A1562" s="3"/>
      <c r="N1562" s="17"/>
    </row>
    <row r="1563" spans="1:14" s="8" customFormat="1" ht="12.75">
      <c r="A1563" s="3"/>
      <c r="N1563" s="17"/>
    </row>
    <row r="1564" spans="1:14" s="8" customFormat="1" ht="12.75">
      <c r="A1564" s="3"/>
      <c r="N1564" s="17"/>
    </row>
    <row r="1565" spans="1:14" s="8" customFormat="1" ht="12.75">
      <c r="A1565" s="3"/>
      <c r="N1565" s="17"/>
    </row>
    <row r="1566" spans="1:14" s="8" customFormat="1" ht="12.75">
      <c r="A1566" s="3"/>
      <c r="N1566" s="17"/>
    </row>
    <row r="1567" spans="1:14" s="8" customFormat="1" ht="12.75">
      <c r="A1567" s="3"/>
      <c r="N1567" s="17"/>
    </row>
    <row r="1568" spans="1:14" s="8" customFormat="1" ht="12.75">
      <c r="A1568" s="3"/>
      <c r="N1568" s="17"/>
    </row>
    <row r="1569" spans="1:14" s="8" customFormat="1" ht="12.75">
      <c r="A1569" s="3"/>
      <c r="N1569" s="17"/>
    </row>
    <row r="1570" spans="1:14" s="8" customFormat="1" ht="12.75">
      <c r="A1570" s="3"/>
      <c r="N1570" s="17"/>
    </row>
    <row r="1571" spans="1:14" s="8" customFormat="1" ht="12.75">
      <c r="A1571" s="3"/>
      <c r="N1571" s="17"/>
    </row>
    <row r="1572" spans="1:14" s="8" customFormat="1" ht="12.75">
      <c r="A1572" s="3"/>
      <c r="N1572" s="17"/>
    </row>
    <row r="1573" spans="1:14" s="8" customFormat="1" ht="12.75">
      <c r="A1573" s="3"/>
      <c r="N1573" s="17"/>
    </row>
    <row r="1574" spans="1:14" s="8" customFormat="1" ht="12.75">
      <c r="A1574" s="3"/>
      <c r="N1574" s="17"/>
    </row>
    <row r="1575" spans="1:14" s="8" customFormat="1" ht="12.75">
      <c r="A1575" s="3"/>
      <c r="N1575" s="17"/>
    </row>
    <row r="1576" spans="1:14" s="8" customFormat="1" ht="12.75">
      <c r="A1576" s="3"/>
      <c r="N1576" s="17"/>
    </row>
    <row r="1577" spans="1:14" s="8" customFormat="1" ht="12.75">
      <c r="A1577" s="3"/>
      <c r="N1577" s="17"/>
    </row>
    <row r="1578" spans="1:14" s="8" customFormat="1" ht="12.75">
      <c r="A1578" s="3"/>
      <c r="N1578" s="17"/>
    </row>
    <row r="1579" spans="1:14" s="8" customFormat="1" ht="12.75">
      <c r="A1579" s="3"/>
      <c r="N1579" s="17"/>
    </row>
    <row r="1580" spans="1:14" s="8" customFormat="1" ht="12.75">
      <c r="A1580" s="3"/>
      <c r="N1580" s="17"/>
    </row>
    <row r="1581" spans="1:14" s="8" customFormat="1" ht="12.75">
      <c r="A1581" s="3"/>
      <c r="N1581" s="17"/>
    </row>
    <row r="1582" spans="1:14" s="8" customFormat="1" ht="12.75">
      <c r="A1582" s="3"/>
      <c r="N1582" s="17"/>
    </row>
    <row r="1583" spans="1:14" s="8" customFormat="1" ht="12.75">
      <c r="A1583" s="23"/>
      <c r="N1583" s="17"/>
    </row>
    <row r="1584" spans="1:14" s="8" customFormat="1" ht="12.75">
      <c r="A1584" s="3"/>
      <c r="N1584" s="17"/>
    </row>
    <row r="1585" spans="1:14" s="8" customFormat="1" ht="12.75">
      <c r="A1585" s="3"/>
      <c r="N1585" s="17"/>
    </row>
    <row r="1586" spans="1:14" s="8" customFormat="1" ht="12.75">
      <c r="A1586" s="3"/>
      <c r="N1586" s="17"/>
    </row>
    <row r="1587" spans="1:14" s="8" customFormat="1" ht="12.75">
      <c r="A1587" s="3"/>
      <c r="N1587" s="17"/>
    </row>
    <row r="1588" spans="1:14" s="8" customFormat="1" ht="12.75">
      <c r="A1588" s="3"/>
      <c r="N1588" s="17"/>
    </row>
    <row r="1589" spans="1:14" s="8" customFormat="1" ht="12.75">
      <c r="A1589" s="23"/>
      <c r="N1589" s="17"/>
    </row>
    <row r="1590" spans="1:14" s="8" customFormat="1" ht="12.75">
      <c r="A1590" s="15"/>
      <c r="N1590" s="17"/>
    </row>
    <row r="1591" spans="1:14" s="8" customFormat="1" ht="12.75">
      <c r="A1591" s="3"/>
      <c r="N1591" s="17"/>
    </row>
    <row r="1592" spans="1:14" s="8" customFormat="1" ht="12.75">
      <c r="A1592" s="3"/>
      <c r="N1592" s="17"/>
    </row>
    <row r="1593" spans="1:14" s="8" customFormat="1" ht="12.75">
      <c r="A1593" s="3"/>
      <c r="N1593" s="17"/>
    </row>
    <row r="1594" spans="1:14" s="8" customFormat="1" ht="12.75">
      <c r="A1594" s="23"/>
      <c r="N1594" s="17"/>
    </row>
    <row r="1595" spans="1:14" s="8" customFormat="1" ht="12.75">
      <c r="A1595" s="3"/>
      <c r="N1595" s="17"/>
    </row>
    <row r="1596" spans="1:14" s="8" customFormat="1" ht="12.75">
      <c r="A1596" s="3"/>
      <c r="N1596" s="17"/>
    </row>
    <row r="1597" spans="1:14" s="8" customFormat="1" ht="12.75">
      <c r="A1597" s="3"/>
      <c r="N1597" s="17"/>
    </row>
    <row r="1598" spans="1:14" s="8" customFormat="1" ht="12.75">
      <c r="A1598" s="3"/>
      <c r="N1598" s="17"/>
    </row>
    <row r="1599" spans="1:14" s="8" customFormat="1" ht="12.75">
      <c r="A1599" s="3"/>
      <c r="N1599" s="17"/>
    </row>
    <row r="1600" spans="1:14" s="8" customFormat="1" ht="12.75">
      <c r="A1600" s="3"/>
      <c r="N1600" s="17"/>
    </row>
    <row r="1601" spans="1:14" s="8" customFormat="1" ht="12.75">
      <c r="A1601" s="3"/>
      <c r="N1601" s="17"/>
    </row>
    <row r="1602" spans="1:14" s="8" customFormat="1" ht="12.75">
      <c r="A1602" s="3"/>
      <c r="N1602" s="17"/>
    </row>
    <row r="1603" spans="1:14" s="8" customFormat="1" ht="12.75">
      <c r="A1603" s="3"/>
      <c r="N1603" s="17"/>
    </row>
    <row r="1604" spans="1:14" s="8" customFormat="1" ht="12.75">
      <c r="A1604" s="3"/>
      <c r="N1604" s="17"/>
    </row>
    <row r="1605" spans="1:14" s="8" customFormat="1" ht="12.75">
      <c r="A1605" s="3"/>
      <c r="N1605" s="17"/>
    </row>
    <row r="1606" spans="1:14" s="8" customFormat="1" ht="12.75">
      <c r="A1606" s="3"/>
      <c r="N1606" s="17"/>
    </row>
    <row r="1607" spans="1:14" s="8" customFormat="1" ht="12.75">
      <c r="A1607" s="3"/>
      <c r="N1607" s="17"/>
    </row>
    <row r="1608" spans="1:14" s="8" customFormat="1" ht="12.75">
      <c r="A1608" s="3"/>
      <c r="N1608" s="17"/>
    </row>
    <row r="1609" spans="1:14" s="8" customFormat="1" ht="12.75">
      <c r="A1609" s="3"/>
      <c r="N1609" s="17"/>
    </row>
    <row r="1610" spans="1:14" s="8" customFormat="1" ht="12.75">
      <c r="A1610" s="3"/>
      <c r="N1610" s="17"/>
    </row>
    <row r="1611" spans="1:14" s="8" customFormat="1" ht="12.75">
      <c r="A1611" s="3"/>
      <c r="N1611" s="17"/>
    </row>
    <row r="1612" spans="1:14" s="8" customFormat="1" ht="12.75">
      <c r="A1612" s="3"/>
      <c r="N1612" s="17"/>
    </row>
    <row r="1613" spans="1:14" s="8" customFormat="1" ht="12.75">
      <c r="A1613" s="3"/>
      <c r="N1613" s="17"/>
    </row>
    <row r="1614" spans="1:14" s="8" customFormat="1" ht="12.75">
      <c r="A1614" s="3"/>
      <c r="N1614" s="17"/>
    </row>
    <row r="1615" spans="1:14" s="8" customFormat="1" ht="12.75">
      <c r="A1615" s="3"/>
      <c r="N1615" s="17"/>
    </row>
    <row r="1616" spans="1:14" s="8" customFormat="1" ht="12.75">
      <c r="A1616" s="23"/>
      <c r="N1616" s="17"/>
    </row>
    <row r="1617" spans="1:14" s="8" customFormat="1" ht="12.75">
      <c r="A1617" s="15"/>
      <c r="N1617" s="17"/>
    </row>
    <row r="1618" spans="1:14" s="8" customFormat="1" ht="12.75">
      <c r="A1618" s="3"/>
      <c r="N1618" s="17"/>
    </row>
    <row r="1619" spans="1:14" s="8" customFormat="1" ht="12.75">
      <c r="A1619" s="3"/>
      <c r="N1619" s="17"/>
    </row>
    <row r="1620" spans="1:14" s="8" customFormat="1" ht="12.75">
      <c r="A1620" s="3"/>
      <c r="N1620" s="17"/>
    </row>
    <row r="1621" spans="1:14" s="8" customFormat="1" ht="12.75">
      <c r="A1621" s="3"/>
      <c r="N1621" s="17"/>
    </row>
    <row r="1622" spans="1:14" s="8" customFormat="1" ht="12.75">
      <c r="A1622" s="23"/>
      <c r="N1622" s="17"/>
    </row>
    <row r="1623" spans="1:14" s="8" customFormat="1" ht="12.75">
      <c r="A1623" s="3"/>
      <c r="N1623" s="17"/>
    </row>
    <row r="1624" spans="1:14" s="8" customFormat="1" ht="12.75">
      <c r="A1624" s="3"/>
      <c r="N1624" s="17"/>
    </row>
    <row r="1625" spans="1:14" s="8" customFormat="1" ht="12.75">
      <c r="A1625" s="3"/>
      <c r="N1625" s="17"/>
    </row>
    <row r="1626" spans="1:14" s="8" customFormat="1" ht="12.75">
      <c r="A1626" s="3"/>
      <c r="N1626" s="17"/>
    </row>
    <row r="1627" spans="1:14" s="8" customFormat="1" ht="12.75">
      <c r="A1627" s="3"/>
      <c r="N1627" s="17"/>
    </row>
    <row r="1628" spans="1:14" s="8" customFormat="1" ht="12.75">
      <c r="A1628" s="3"/>
      <c r="N1628" s="17"/>
    </row>
    <row r="1629" spans="1:14" s="8" customFormat="1" ht="12.75">
      <c r="A1629" s="3"/>
      <c r="N1629" s="17"/>
    </row>
    <row r="1630" spans="1:14" s="8" customFormat="1" ht="12.75">
      <c r="A1630" s="3"/>
      <c r="N1630" s="17"/>
    </row>
    <row r="1631" spans="1:14" s="8" customFormat="1" ht="12.75">
      <c r="A1631" s="3"/>
      <c r="N1631" s="17"/>
    </row>
    <row r="1632" spans="1:14" s="8" customFormat="1" ht="12.75">
      <c r="A1632" s="3"/>
      <c r="N1632" s="17"/>
    </row>
    <row r="1633" spans="1:14" s="8" customFormat="1" ht="12.75">
      <c r="A1633" s="3"/>
      <c r="N1633" s="17"/>
    </row>
    <row r="1634" spans="1:14" s="8" customFormat="1" ht="12.75">
      <c r="A1634" s="3"/>
      <c r="N1634" s="17"/>
    </row>
    <row r="1635" spans="1:14" s="8" customFormat="1" ht="12.75">
      <c r="A1635" s="3"/>
      <c r="N1635" s="17"/>
    </row>
    <row r="1636" spans="1:14" s="8" customFormat="1" ht="12.75">
      <c r="A1636" s="3"/>
      <c r="N1636" s="17"/>
    </row>
    <row r="1637" spans="1:14" s="8" customFormat="1" ht="12.75">
      <c r="A1637" s="3"/>
      <c r="N1637" s="17"/>
    </row>
    <row r="1638" spans="1:14" s="8" customFormat="1" ht="12.75">
      <c r="A1638" s="3"/>
      <c r="N1638" s="17"/>
    </row>
    <row r="1639" spans="1:14" s="8" customFormat="1" ht="12.75">
      <c r="A1639" s="3"/>
      <c r="N1639" s="17"/>
    </row>
    <row r="1640" spans="1:14" s="8" customFormat="1" ht="12.75">
      <c r="A1640" s="3"/>
      <c r="N1640" s="17"/>
    </row>
    <row r="1641" spans="1:14" s="8" customFormat="1" ht="12.75">
      <c r="A1641" s="3"/>
      <c r="N1641" s="17"/>
    </row>
    <row r="1642" spans="1:14" s="8" customFormat="1" ht="12.75">
      <c r="A1642" s="3"/>
      <c r="N1642" s="17"/>
    </row>
    <row r="1643" spans="1:14" s="8" customFormat="1" ht="12.75">
      <c r="A1643" s="3"/>
      <c r="N1643" s="17"/>
    </row>
    <row r="1644" spans="1:14" s="8" customFormat="1" ht="12.75">
      <c r="A1644" s="3"/>
      <c r="N1644" s="17"/>
    </row>
    <row r="1645" spans="1:14" s="8" customFormat="1" ht="12.75">
      <c r="A1645" s="3"/>
      <c r="N1645" s="17"/>
    </row>
    <row r="1646" spans="1:14" s="8" customFormat="1" ht="12.75">
      <c r="A1646" s="3"/>
      <c r="N1646" s="17"/>
    </row>
    <row r="1647" spans="1:14" s="8" customFormat="1" ht="12.75">
      <c r="A1647" s="3"/>
      <c r="N1647" s="17"/>
    </row>
    <row r="1648" spans="1:14" s="8" customFormat="1" ht="12.75">
      <c r="A1648" s="3"/>
      <c r="N1648" s="17"/>
    </row>
    <row r="1649" spans="1:14" s="8" customFormat="1" ht="12.75">
      <c r="A1649" s="3"/>
      <c r="N1649" s="17"/>
    </row>
    <row r="1650" spans="1:14" s="8" customFormat="1" ht="12.75">
      <c r="A1650" s="3"/>
      <c r="N1650" s="17"/>
    </row>
    <row r="1651" spans="1:14" s="8" customFormat="1" ht="12.75">
      <c r="A1651" s="3"/>
      <c r="N1651" s="17"/>
    </row>
    <row r="1652" spans="1:14" s="8" customFormat="1" ht="12.75">
      <c r="A1652" s="3"/>
      <c r="N1652" s="17"/>
    </row>
    <row r="1653" spans="1:14" s="8" customFormat="1" ht="12.75">
      <c r="A1653" s="23"/>
      <c r="N1653" s="17"/>
    </row>
    <row r="1654" spans="1:14" s="8" customFormat="1" ht="12.75">
      <c r="A1654" s="3"/>
      <c r="N1654" s="17"/>
    </row>
    <row r="1655" spans="1:14" s="8" customFormat="1" ht="12.75">
      <c r="A1655" s="3"/>
      <c r="N1655" s="17"/>
    </row>
    <row r="1656" spans="1:14" s="8" customFormat="1" ht="12.75">
      <c r="A1656" s="3"/>
      <c r="N1656" s="17"/>
    </row>
    <row r="1657" spans="1:14" s="8" customFormat="1" ht="12.75">
      <c r="A1657" s="3"/>
      <c r="N1657" s="17"/>
    </row>
    <row r="1658" spans="1:14" s="8" customFormat="1" ht="12.75">
      <c r="A1658" s="3"/>
      <c r="N1658" s="17"/>
    </row>
    <row r="1659" spans="1:14" s="8" customFormat="1" ht="12.75">
      <c r="A1659" s="23"/>
      <c r="N1659" s="17"/>
    </row>
    <row r="1660" spans="1:14" s="8" customFormat="1" ht="12.75">
      <c r="A1660" s="15"/>
      <c r="N1660" s="17"/>
    </row>
    <row r="1661" spans="1:14" s="8" customFormat="1" ht="12.75">
      <c r="A1661" s="3"/>
      <c r="N1661" s="17"/>
    </row>
    <row r="1662" spans="1:14" s="8" customFormat="1" ht="12.75">
      <c r="A1662" s="3"/>
      <c r="N1662" s="17"/>
    </row>
    <row r="1663" spans="1:14" s="8" customFormat="1" ht="12.75">
      <c r="A1663" s="3"/>
      <c r="N1663" s="17"/>
    </row>
    <row r="1664" spans="1:14" s="8" customFormat="1" ht="12.75">
      <c r="A1664" s="23"/>
      <c r="N1664" s="17"/>
    </row>
    <row r="1665" spans="1:14" s="8" customFormat="1" ht="12.75">
      <c r="A1665" s="3"/>
      <c r="N1665" s="17"/>
    </row>
    <row r="1666" spans="1:14" s="8" customFormat="1" ht="12.75">
      <c r="A1666" s="3"/>
      <c r="N1666" s="17"/>
    </row>
    <row r="1667" spans="1:14" s="8" customFormat="1" ht="12.75">
      <c r="A1667" s="3"/>
      <c r="N1667" s="17"/>
    </row>
    <row r="1668" spans="1:14" s="8" customFormat="1" ht="12.75">
      <c r="A1668" s="3"/>
      <c r="N1668" s="17"/>
    </row>
    <row r="1669" spans="1:14" s="8" customFormat="1" ht="12.75">
      <c r="A1669" s="3"/>
      <c r="N1669" s="17"/>
    </row>
    <row r="1670" spans="1:14" s="8" customFormat="1" ht="12.75">
      <c r="A1670" s="3"/>
      <c r="N1670" s="17"/>
    </row>
    <row r="1671" spans="1:14" s="8" customFormat="1" ht="12.75">
      <c r="A1671" s="3"/>
      <c r="N1671" s="17"/>
    </row>
    <row r="1672" spans="1:14" s="8" customFormat="1" ht="12.75">
      <c r="A1672" s="3"/>
      <c r="N1672" s="17"/>
    </row>
    <row r="1673" spans="1:14" s="8" customFormat="1" ht="12.75">
      <c r="A1673" s="3"/>
      <c r="N1673" s="17"/>
    </row>
    <row r="1674" spans="1:14" s="8" customFormat="1" ht="12.75">
      <c r="A1674" s="3"/>
      <c r="N1674" s="17"/>
    </row>
    <row r="1675" spans="1:14" s="8" customFormat="1" ht="12.75">
      <c r="A1675" s="3"/>
      <c r="N1675" s="17"/>
    </row>
    <row r="1676" spans="1:14" s="8" customFormat="1" ht="12.75">
      <c r="A1676" s="3"/>
      <c r="N1676" s="17"/>
    </row>
    <row r="1677" spans="1:14" s="8" customFormat="1" ht="12.75">
      <c r="A1677" s="3"/>
      <c r="N1677" s="17"/>
    </row>
    <row r="1678" spans="1:14" s="8" customFormat="1" ht="12.75">
      <c r="A1678" s="3"/>
      <c r="N1678" s="17"/>
    </row>
    <row r="1679" spans="1:14" s="8" customFormat="1" ht="12.75">
      <c r="A1679" s="3"/>
      <c r="N1679" s="17"/>
    </row>
    <row r="1680" spans="1:14" s="8" customFormat="1" ht="12.75">
      <c r="A1680" s="3"/>
      <c r="N1680" s="17"/>
    </row>
    <row r="1681" spans="1:14" s="8" customFormat="1" ht="12.75">
      <c r="A1681" s="3"/>
      <c r="N1681" s="17"/>
    </row>
    <row r="1682" spans="1:14" s="8" customFormat="1" ht="12.75">
      <c r="A1682" s="3"/>
      <c r="N1682" s="17"/>
    </row>
    <row r="1683" spans="1:14" s="8" customFormat="1" ht="12.75">
      <c r="A1683" s="3"/>
      <c r="N1683" s="17"/>
    </row>
    <row r="1684" spans="1:14" s="8" customFormat="1" ht="12.75">
      <c r="A1684" s="3"/>
      <c r="N1684" s="17"/>
    </row>
    <row r="1685" spans="1:14" s="8" customFormat="1" ht="12.75">
      <c r="A1685" s="3"/>
      <c r="N1685" s="17"/>
    </row>
    <row r="1686" spans="1:14" s="8" customFormat="1" ht="12.75">
      <c r="A1686" s="3"/>
      <c r="N1686" s="17"/>
    </row>
    <row r="1687" spans="1:14" s="8" customFormat="1" ht="12.75">
      <c r="A1687" s="3"/>
      <c r="N1687" s="17"/>
    </row>
    <row r="1688" spans="1:14" s="8" customFormat="1" ht="12.75">
      <c r="A1688" s="3"/>
      <c r="N1688" s="17"/>
    </row>
    <row r="1689" spans="1:14" s="8" customFormat="1" ht="12.75">
      <c r="A1689" s="3"/>
      <c r="N1689" s="17"/>
    </row>
    <row r="1690" spans="1:14" s="8" customFormat="1" ht="12.75">
      <c r="A1690" s="3"/>
      <c r="N1690" s="17"/>
    </row>
    <row r="1691" spans="1:14" s="8" customFormat="1" ht="12.75">
      <c r="A1691" s="3"/>
      <c r="N1691" s="17"/>
    </row>
    <row r="1692" spans="1:14" s="8" customFormat="1" ht="12.75">
      <c r="A1692" s="3"/>
      <c r="N1692" s="17"/>
    </row>
    <row r="1693" spans="1:14" s="8" customFormat="1" ht="12.75">
      <c r="A1693" s="3"/>
      <c r="N1693" s="17"/>
    </row>
    <row r="1694" spans="1:14" s="8" customFormat="1" ht="12.75">
      <c r="A1694" s="23"/>
      <c r="N1694" s="17"/>
    </row>
    <row r="1695" spans="1:14" s="8" customFormat="1" ht="12.75">
      <c r="A1695" s="15"/>
      <c r="N1695" s="17"/>
    </row>
    <row r="1696" spans="1:14" s="8" customFormat="1" ht="12.75">
      <c r="A1696" s="3"/>
      <c r="N1696" s="17"/>
    </row>
    <row r="1697" spans="1:14" s="8" customFormat="1" ht="12.75">
      <c r="A1697" s="3"/>
      <c r="N1697" s="17"/>
    </row>
    <row r="1698" spans="1:14" s="8" customFormat="1" ht="12.75">
      <c r="A1698" s="3"/>
      <c r="N1698" s="17"/>
    </row>
    <row r="1699" spans="1:14" s="8" customFormat="1" ht="12.75">
      <c r="A1699" s="23"/>
      <c r="N1699" s="17"/>
    </row>
    <row r="1700" spans="1:14" s="8" customFormat="1" ht="12.75">
      <c r="A1700" s="3"/>
      <c r="N1700" s="17"/>
    </row>
    <row r="1701" spans="1:14" s="8" customFormat="1" ht="12.75">
      <c r="A1701" s="3"/>
      <c r="N1701" s="17"/>
    </row>
    <row r="1702" spans="1:14" s="8" customFormat="1" ht="12.75">
      <c r="A1702" s="3"/>
      <c r="N1702" s="17"/>
    </row>
    <row r="1703" spans="1:14" s="8" customFormat="1" ht="12.75">
      <c r="A1703" s="3"/>
      <c r="N1703" s="17"/>
    </row>
    <row r="1704" spans="1:14" s="8" customFormat="1" ht="12.75">
      <c r="A1704" s="3"/>
      <c r="N1704" s="17"/>
    </row>
    <row r="1705" spans="1:14" s="8" customFormat="1" ht="12.75">
      <c r="A1705" s="3"/>
      <c r="N1705" s="17"/>
    </row>
    <row r="1706" spans="1:14" s="8" customFormat="1" ht="12.75">
      <c r="A1706" s="3"/>
      <c r="N1706" s="17"/>
    </row>
    <row r="1707" spans="1:14" s="8" customFormat="1" ht="12.75">
      <c r="A1707" s="3"/>
      <c r="N1707" s="17"/>
    </row>
    <row r="1708" spans="1:14" s="8" customFormat="1" ht="12.75">
      <c r="A1708" s="3"/>
      <c r="N1708" s="17"/>
    </row>
    <row r="1709" spans="1:14" s="8" customFormat="1" ht="12.75">
      <c r="A1709" s="3"/>
      <c r="N1709" s="17"/>
    </row>
    <row r="1710" spans="1:14" s="8" customFormat="1" ht="12.75">
      <c r="A1710" s="3"/>
      <c r="N1710" s="17"/>
    </row>
    <row r="1711" spans="1:14" s="8" customFormat="1" ht="12.75">
      <c r="A1711" s="3"/>
      <c r="N1711" s="17"/>
    </row>
    <row r="1712" spans="1:14" s="8" customFormat="1" ht="12.75">
      <c r="A1712" s="3"/>
      <c r="N1712" s="17"/>
    </row>
    <row r="1713" spans="1:14" s="8" customFormat="1" ht="12.75">
      <c r="A1713" s="3"/>
      <c r="N1713" s="17"/>
    </row>
    <row r="1714" spans="1:14" s="8" customFormat="1" ht="12.75">
      <c r="A1714" s="3"/>
      <c r="N1714" s="17"/>
    </row>
    <row r="1715" spans="1:14" s="8" customFormat="1" ht="12.75">
      <c r="A1715" s="3"/>
      <c r="N1715" s="17"/>
    </row>
    <row r="1716" spans="1:14" s="8" customFormat="1" ht="12.75">
      <c r="A1716" s="3"/>
      <c r="N1716" s="17"/>
    </row>
    <row r="1717" spans="1:14" s="8" customFormat="1" ht="12.75">
      <c r="A1717" s="3"/>
      <c r="N1717" s="17"/>
    </row>
    <row r="1718" spans="1:14" s="8" customFormat="1" ht="12.75">
      <c r="A1718" s="3"/>
      <c r="N1718" s="17"/>
    </row>
    <row r="1719" spans="1:14" s="8" customFormat="1" ht="12.75">
      <c r="A1719" s="3"/>
      <c r="N1719" s="17"/>
    </row>
    <row r="1720" spans="1:14" s="8" customFormat="1" ht="12.75">
      <c r="A1720" s="3"/>
      <c r="N1720" s="17"/>
    </row>
    <row r="1721" spans="1:14" s="8" customFormat="1" ht="12.75">
      <c r="A1721" s="3"/>
      <c r="N1721" s="17"/>
    </row>
    <row r="1722" spans="1:14" s="8" customFormat="1" ht="12.75">
      <c r="A1722" s="3"/>
      <c r="N1722" s="17"/>
    </row>
    <row r="1723" spans="1:14" s="8" customFormat="1" ht="12.75">
      <c r="A1723" s="3"/>
      <c r="N1723" s="17"/>
    </row>
    <row r="1724" spans="1:14" s="8" customFormat="1" ht="12.75">
      <c r="A1724" s="3"/>
      <c r="N1724" s="17"/>
    </row>
    <row r="1725" spans="1:14" s="8" customFormat="1" ht="12.75">
      <c r="A1725" s="3"/>
      <c r="N1725" s="17"/>
    </row>
    <row r="1726" spans="1:14" s="8" customFormat="1" ht="12.75">
      <c r="A1726" s="3"/>
      <c r="N1726" s="17"/>
    </row>
    <row r="1727" spans="1:14" s="8" customFormat="1" ht="12.75">
      <c r="A1727" s="3"/>
      <c r="N1727" s="17"/>
    </row>
    <row r="1728" spans="1:14" s="8" customFormat="1" ht="12.75">
      <c r="A1728" s="3"/>
      <c r="N1728" s="17"/>
    </row>
    <row r="1729" spans="1:14" s="8" customFormat="1" ht="12.75">
      <c r="A1729" s="3"/>
      <c r="N1729" s="17"/>
    </row>
    <row r="1730" spans="1:14" s="8" customFormat="1" ht="12.75">
      <c r="A1730" s="3"/>
      <c r="N1730" s="17"/>
    </row>
    <row r="1731" spans="1:14" s="8" customFormat="1" ht="12.75">
      <c r="A1731" s="3"/>
      <c r="N1731" s="17"/>
    </row>
    <row r="1732" spans="1:14" s="8" customFormat="1" ht="12.75">
      <c r="A1732" s="3"/>
      <c r="N1732" s="17"/>
    </row>
    <row r="1733" spans="1:14" s="8" customFormat="1" ht="12.75">
      <c r="A1733" s="23"/>
      <c r="N1733" s="17"/>
    </row>
    <row r="1734" spans="1:14" s="8" customFormat="1" ht="12.75">
      <c r="A1734" s="3"/>
      <c r="N1734" s="17"/>
    </row>
    <row r="1735" spans="1:14" s="8" customFormat="1" ht="12.75">
      <c r="A1735" s="3"/>
      <c r="N1735" s="17"/>
    </row>
    <row r="1736" spans="1:14" s="8" customFormat="1" ht="12.75">
      <c r="A1736" s="3"/>
      <c r="N1736" s="17"/>
    </row>
    <row r="1737" spans="1:14" s="8" customFormat="1" ht="12.75">
      <c r="A1737" s="3"/>
      <c r="N1737" s="17"/>
    </row>
    <row r="1738" spans="1:14" s="8" customFormat="1" ht="12.75">
      <c r="A1738" s="3"/>
      <c r="N1738" s="17"/>
    </row>
    <row r="1739" spans="1:14" s="8" customFormat="1" ht="12.75">
      <c r="A1739" s="3"/>
      <c r="N1739" s="17"/>
    </row>
    <row r="1740" spans="1:14" s="8" customFormat="1" ht="12.75">
      <c r="A1740" s="3"/>
      <c r="N1740" s="17"/>
    </row>
    <row r="1741" spans="1:14" s="8" customFormat="1" ht="12.75">
      <c r="A1741" s="3"/>
      <c r="N1741" s="17"/>
    </row>
    <row r="1742" spans="1:14" s="8" customFormat="1" ht="12.75">
      <c r="A1742" s="3"/>
      <c r="N1742" s="17"/>
    </row>
    <row r="1743" spans="1:14" s="8" customFormat="1" ht="12.75">
      <c r="A1743" s="3"/>
      <c r="N1743" s="17"/>
    </row>
    <row r="1744" spans="1:14" s="8" customFormat="1" ht="12.75">
      <c r="A1744" s="3"/>
      <c r="N1744" s="17"/>
    </row>
    <row r="1745" spans="1:14" s="8" customFormat="1" ht="12.75">
      <c r="A1745" s="3"/>
      <c r="N1745" s="17"/>
    </row>
    <row r="1746" spans="1:14" s="8" customFormat="1" ht="12.75">
      <c r="A1746" s="3"/>
      <c r="N1746" s="17"/>
    </row>
    <row r="1747" spans="1:14" s="8" customFormat="1" ht="12.75">
      <c r="A1747" s="3"/>
      <c r="N1747" s="17"/>
    </row>
    <row r="1748" spans="1:14" s="8" customFormat="1" ht="12.75">
      <c r="A1748" s="3"/>
      <c r="N1748" s="17"/>
    </row>
    <row r="1749" spans="1:14" s="8" customFormat="1" ht="12.75">
      <c r="A1749" s="3"/>
      <c r="N1749" s="17"/>
    </row>
    <row r="1750" spans="1:14" s="8" customFormat="1" ht="12.75">
      <c r="A1750" s="3"/>
      <c r="N1750" s="17"/>
    </row>
    <row r="1751" spans="1:14" s="8" customFormat="1" ht="12.75">
      <c r="A1751" s="3"/>
      <c r="N1751" s="17"/>
    </row>
    <row r="1752" spans="1:14" s="8" customFormat="1" ht="12.75">
      <c r="A1752" s="3"/>
      <c r="N1752" s="17"/>
    </row>
    <row r="1753" spans="1:14" s="8" customFormat="1" ht="12.75">
      <c r="A1753" s="3"/>
      <c r="N1753" s="17"/>
    </row>
    <row r="1754" spans="1:14" s="8" customFormat="1" ht="12.75">
      <c r="A1754" s="23"/>
      <c r="N1754" s="17"/>
    </row>
    <row r="1755" spans="1:14" s="8" customFormat="1" ht="12.75">
      <c r="A1755" s="15"/>
      <c r="N1755" s="17"/>
    </row>
    <row r="1756" spans="1:14" s="8" customFormat="1" ht="12.75">
      <c r="A1756" s="3"/>
      <c r="N1756" s="17"/>
    </row>
    <row r="1757" spans="1:14" s="8" customFormat="1" ht="12.75">
      <c r="A1757" s="3"/>
      <c r="N1757" s="17"/>
    </row>
    <row r="1758" spans="1:14" s="8" customFormat="1" ht="12.75">
      <c r="A1758" s="3"/>
      <c r="N1758" s="17"/>
    </row>
    <row r="1759" spans="1:14" s="8" customFormat="1" ht="12.75">
      <c r="A1759" s="3"/>
      <c r="N1759" s="17"/>
    </row>
    <row r="1760" spans="1:14" s="8" customFormat="1" ht="12.75">
      <c r="A1760" s="23"/>
      <c r="N1760" s="17"/>
    </row>
    <row r="1761" spans="1:14" s="8" customFormat="1" ht="12.75">
      <c r="A1761" s="3"/>
      <c r="N1761" s="17"/>
    </row>
    <row r="1762" spans="1:14" s="8" customFormat="1" ht="12.75">
      <c r="A1762" s="3"/>
      <c r="N1762" s="17"/>
    </row>
    <row r="1763" spans="1:14" s="8" customFormat="1" ht="12.75">
      <c r="A1763" s="3"/>
      <c r="N1763" s="17"/>
    </row>
    <row r="1764" spans="1:14" s="8" customFormat="1" ht="12.75">
      <c r="A1764" s="3"/>
      <c r="N1764" s="17"/>
    </row>
    <row r="1765" spans="1:14" s="8" customFormat="1" ht="12.75">
      <c r="A1765" s="3"/>
      <c r="N1765" s="17"/>
    </row>
    <row r="1766" spans="1:14" s="8" customFormat="1" ht="12.75">
      <c r="A1766" s="3"/>
      <c r="N1766" s="17"/>
    </row>
    <row r="1767" spans="1:14" s="8" customFormat="1" ht="12.75">
      <c r="A1767" s="3"/>
      <c r="N1767" s="17"/>
    </row>
    <row r="1768" spans="1:14" s="8" customFormat="1" ht="12.75">
      <c r="A1768" s="3"/>
      <c r="N1768" s="17"/>
    </row>
    <row r="1769" spans="1:14" s="8" customFormat="1" ht="12.75">
      <c r="A1769" s="3"/>
      <c r="N1769" s="17"/>
    </row>
    <row r="1770" spans="1:14" s="8" customFormat="1" ht="12.75">
      <c r="A1770" s="3"/>
      <c r="N1770" s="17"/>
    </row>
    <row r="1771" spans="1:14" s="8" customFormat="1" ht="12.75">
      <c r="A1771" s="3"/>
      <c r="N1771" s="17"/>
    </row>
    <row r="1772" spans="1:14" s="8" customFormat="1" ht="12.75">
      <c r="A1772" s="3"/>
      <c r="N1772" s="17"/>
    </row>
    <row r="1773" spans="1:14" s="8" customFormat="1" ht="12.75">
      <c r="A1773" s="3"/>
      <c r="N1773" s="17"/>
    </row>
    <row r="1774" spans="1:14" s="8" customFormat="1" ht="12.75">
      <c r="A1774" s="3"/>
      <c r="N1774" s="17"/>
    </row>
    <row r="1775" spans="1:14" s="8" customFormat="1" ht="12.75">
      <c r="A1775" s="3"/>
      <c r="N1775" s="17"/>
    </row>
    <row r="1776" spans="1:14" s="8" customFormat="1" ht="12.75">
      <c r="A1776" s="3"/>
      <c r="N1776" s="17"/>
    </row>
    <row r="1777" spans="1:14" s="8" customFormat="1" ht="12.75">
      <c r="A1777" s="3"/>
      <c r="N1777" s="17"/>
    </row>
    <row r="1778" spans="1:14" s="8" customFormat="1" ht="12.75">
      <c r="A1778" s="3"/>
      <c r="N1778" s="17"/>
    </row>
    <row r="1779" spans="1:14" s="8" customFormat="1" ht="12.75">
      <c r="A1779" s="3"/>
      <c r="N1779" s="17"/>
    </row>
    <row r="1780" spans="1:14" s="8" customFormat="1" ht="12.75">
      <c r="A1780" s="3"/>
      <c r="N1780" s="17"/>
    </row>
    <row r="1781" spans="1:14" s="8" customFormat="1" ht="12.75">
      <c r="A1781" s="3"/>
      <c r="N1781" s="17"/>
    </row>
    <row r="1782" spans="1:14" s="8" customFormat="1" ht="12.75">
      <c r="A1782" s="3"/>
      <c r="N1782" s="17"/>
    </row>
    <row r="1783" spans="1:14" s="8" customFormat="1" ht="12.75">
      <c r="A1783" s="3"/>
      <c r="N1783" s="17"/>
    </row>
    <row r="1784" spans="1:14" s="8" customFormat="1" ht="12.75">
      <c r="A1784" s="3"/>
      <c r="N1784" s="17"/>
    </row>
    <row r="1785" spans="1:14" s="8" customFormat="1" ht="12.75">
      <c r="A1785" s="3"/>
      <c r="N1785" s="17"/>
    </row>
    <row r="1786" spans="1:14" s="8" customFormat="1" ht="12.75">
      <c r="A1786" s="3"/>
      <c r="N1786" s="17"/>
    </row>
    <row r="1787" spans="1:14" s="8" customFormat="1" ht="12.75">
      <c r="A1787" s="3"/>
      <c r="N1787" s="17"/>
    </row>
    <row r="1788" spans="1:14" s="8" customFormat="1" ht="12.75">
      <c r="A1788" s="3"/>
      <c r="N1788" s="17"/>
    </row>
    <row r="1789" spans="1:14" s="8" customFormat="1" ht="12.75">
      <c r="A1789" s="3"/>
      <c r="N1789" s="17"/>
    </row>
    <row r="1790" spans="1:14" s="8" customFormat="1" ht="12.75">
      <c r="A1790" s="3"/>
      <c r="N1790" s="17"/>
    </row>
    <row r="1791" spans="1:14" s="8" customFormat="1" ht="12.75">
      <c r="A1791" s="3"/>
      <c r="N1791" s="17"/>
    </row>
    <row r="1792" spans="1:14" s="8" customFormat="1" ht="12.75">
      <c r="A1792" s="3"/>
      <c r="N1792" s="17"/>
    </row>
    <row r="1793" spans="1:14" s="8" customFormat="1" ht="12.75">
      <c r="A1793" s="23"/>
      <c r="N1793" s="17"/>
    </row>
    <row r="1794" spans="1:14" s="8" customFormat="1" ht="12.75">
      <c r="A1794" s="3"/>
      <c r="N1794" s="17"/>
    </row>
    <row r="1795" spans="1:14" s="8" customFormat="1" ht="12.75">
      <c r="A1795" s="3"/>
      <c r="N1795" s="17"/>
    </row>
    <row r="1796" spans="1:14" s="8" customFormat="1" ht="12.75">
      <c r="A1796" s="3"/>
      <c r="N1796" s="17"/>
    </row>
    <row r="1797" spans="1:14" s="8" customFormat="1" ht="12.75">
      <c r="A1797" s="3"/>
      <c r="N1797" s="17"/>
    </row>
    <row r="1798" spans="1:14" s="8" customFormat="1" ht="12.75">
      <c r="A1798" s="3"/>
      <c r="N1798" s="17"/>
    </row>
    <row r="1799" spans="1:14" s="8" customFormat="1" ht="12.75">
      <c r="A1799" s="3"/>
      <c r="N1799" s="17"/>
    </row>
    <row r="1800" spans="1:14" s="8" customFormat="1" ht="12.75">
      <c r="A1800" s="3"/>
      <c r="N1800" s="17"/>
    </row>
    <row r="1801" spans="1:14" s="8" customFormat="1" ht="12.75">
      <c r="A1801" s="3"/>
      <c r="N1801" s="17"/>
    </row>
    <row r="1802" spans="1:14" s="8" customFormat="1" ht="12.75">
      <c r="A1802" s="3"/>
      <c r="N1802" s="17"/>
    </row>
    <row r="1803" spans="1:14" s="8" customFormat="1" ht="12.75">
      <c r="A1803" s="3"/>
      <c r="N1803" s="17"/>
    </row>
    <row r="1804" spans="1:14" s="8" customFormat="1" ht="12.75">
      <c r="A1804" s="3"/>
      <c r="N1804" s="17"/>
    </row>
    <row r="1805" spans="1:14" s="8" customFormat="1" ht="12.75">
      <c r="A1805" s="3"/>
      <c r="N1805" s="17"/>
    </row>
    <row r="1806" spans="1:14" s="8" customFormat="1" ht="12.75">
      <c r="A1806" s="23"/>
      <c r="N1806" s="17"/>
    </row>
    <row r="1807" spans="1:14" s="8" customFormat="1" ht="12.75">
      <c r="A1807" s="15"/>
      <c r="N1807" s="17"/>
    </row>
    <row r="1808" spans="1:14" s="8" customFormat="1" ht="12.75">
      <c r="A1808" s="3"/>
      <c r="N1808" s="17"/>
    </row>
    <row r="1809" spans="1:14" s="8" customFormat="1" ht="12.75">
      <c r="A1809" s="3"/>
      <c r="N1809" s="17"/>
    </row>
    <row r="1810" spans="1:14" s="8" customFormat="1" ht="12.75">
      <c r="A1810" s="3"/>
      <c r="N1810" s="17"/>
    </row>
    <row r="1811" spans="1:14" s="8" customFormat="1" ht="12.75">
      <c r="A1811" s="3"/>
      <c r="N1811" s="17"/>
    </row>
    <row r="1812" spans="1:14" s="8" customFormat="1" ht="12.75">
      <c r="A1812" s="23"/>
      <c r="N1812" s="17"/>
    </row>
    <row r="1813" spans="1:14" s="8" customFormat="1" ht="12.75">
      <c r="A1813" s="3"/>
      <c r="N1813" s="17"/>
    </row>
    <row r="1814" spans="1:14" s="8" customFormat="1" ht="12.75">
      <c r="A1814" s="3"/>
      <c r="N1814" s="17"/>
    </row>
    <row r="1815" spans="1:14" s="8" customFormat="1" ht="12.75">
      <c r="A1815" s="3"/>
      <c r="N1815" s="17"/>
    </row>
    <row r="1816" spans="1:14" s="8" customFormat="1" ht="12.75">
      <c r="A1816" s="3"/>
      <c r="N1816" s="17"/>
    </row>
    <row r="1817" spans="1:14" s="8" customFormat="1" ht="12.75">
      <c r="A1817" s="3"/>
      <c r="N1817" s="17"/>
    </row>
    <row r="1818" spans="1:14" s="8" customFormat="1" ht="12.75">
      <c r="A1818" s="3"/>
      <c r="N1818" s="17"/>
    </row>
    <row r="1819" spans="1:14" s="8" customFormat="1" ht="12.75">
      <c r="A1819" s="3"/>
      <c r="N1819" s="17"/>
    </row>
    <row r="1820" spans="1:14" s="8" customFormat="1" ht="12.75">
      <c r="A1820" s="3"/>
      <c r="N1820" s="17"/>
    </row>
    <row r="1821" spans="1:14" s="8" customFormat="1" ht="12.75">
      <c r="A1821" s="3"/>
      <c r="N1821" s="17"/>
    </row>
    <row r="1822" spans="1:14" s="8" customFormat="1" ht="12.75">
      <c r="A1822" s="3"/>
      <c r="N1822" s="17"/>
    </row>
    <row r="1823" spans="1:14" s="8" customFormat="1" ht="12.75">
      <c r="A1823" s="3"/>
      <c r="N1823" s="17"/>
    </row>
    <row r="1824" spans="1:14" s="8" customFormat="1" ht="12.75">
      <c r="A1824" s="3"/>
      <c r="N1824" s="17"/>
    </row>
    <row r="1825" spans="1:14" s="8" customFormat="1" ht="12.75">
      <c r="A1825" s="3"/>
      <c r="N1825" s="17"/>
    </row>
    <row r="1826" spans="1:14" s="8" customFormat="1" ht="12.75">
      <c r="A1826" s="3"/>
      <c r="N1826" s="17"/>
    </row>
    <row r="1827" spans="1:14" s="8" customFormat="1" ht="12.75">
      <c r="A1827" s="3"/>
      <c r="N1827" s="17"/>
    </row>
    <row r="1828" spans="1:14" s="8" customFormat="1" ht="12.75">
      <c r="A1828" s="3"/>
      <c r="N1828" s="17"/>
    </row>
    <row r="1829" spans="1:14" s="8" customFormat="1" ht="12.75">
      <c r="A1829" s="3"/>
      <c r="N1829" s="17"/>
    </row>
    <row r="1830" spans="1:14" s="8" customFormat="1" ht="12.75">
      <c r="A1830" s="3"/>
      <c r="N1830" s="17"/>
    </row>
    <row r="1831" spans="1:14" s="8" customFormat="1" ht="12.75">
      <c r="A1831" s="3"/>
      <c r="N1831" s="17"/>
    </row>
    <row r="1832" spans="1:14" s="8" customFormat="1" ht="12.75">
      <c r="A1832" s="3"/>
      <c r="N1832" s="17"/>
    </row>
    <row r="1833" spans="1:14" s="8" customFormat="1" ht="12.75">
      <c r="A1833" s="3"/>
      <c r="N1833" s="17"/>
    </row>
    <row r="1834" spans="1:14" s="8" customFormat="1" ht="12.75">
      <c r="A1834" s="3"/>
      <c r="N1834" s="17"/>
    </row>
    <row r="1835" spans="1:14" s="8" customFormat="1" ht="12.75">
      <c r="A1835" s="3"/>
      <c r="N1835" s="17"/>
    </row>
    <row r="1836" spans="1:14" s="8" customFormat="1" ht="12.75">
      <c r="A1836" s="3"/>
      <c r="N1836" s="17"/>
    </row>
    <row r="1837" spans="1:14" s="8" customFormat="1" ht="12.75">
      <c r="A1837" s="3"/>
      <c r="N1837" s="17"/>
    </row>
    <row r="1838" spans="1:14" s="8" customFormat="1" ht="12.75">
      <c r="A1838" s="3"/>
      <c r="N1838" s="17"/>
    </row>
    <row r="1839" spans="1:14" s="8" customFormat="1" ht="12.75">
      <c r="A1839" s="3"/>
      <c r="N1839" s="17"/>
    </row>
    <row r="1840" spans="1:14" s="8" customFormat="1" ht="12.75">
      <c r="A1840" s="3"/>
      <c r="N1840" s="17"/>
    </row>
    <row r="1841" spans="1:14" s="8" customFormat="1" ht="12.75">
      <c r="A1841" s="3"/>
      <c r="N1841" s="17"/>
    </row>
    <row r="1842" spans="1:14" s="8" customFormat="1" ht="12.75">
      <c r="A1842" s="3"/>
      <c r="N1842" s="17"/>
    </row>
    <row r="1843" spans="1:14" s="8" customFormat="1" ht="12.75">
      <c r="A1843" s="3"/>
      <c r="N1843" s="17"/>
    </row>
    <row r="1844" spans="1:14" s="8" customFormat="1" ht="12.75">
      <c r="A1844" s="3"/>
      <c r="N1844" s="17"/>
    </row>
    <row r="1845" spans="1:14" s="8" customFormat="1" ht="12.75">
      <c r="A1845" s="3"/>
      <c r="N1845" s="17"/>
    </row>
    <row r="1846" spans="1:14" s="8" customFormat="1" ht="12.75">
      <c r="A1846" s="3"/>
      <c r="N1846" s="17"/>
    </row>
    <row r="1847" spans="1:14" s="8" customFormat="1" ht="12.75">
      <c r="A1847" s="3"/>
      <c r="N1847" s="17"/>
    </row>
    <row r="1848" spans="1:14" s="8" customFormat="1" ht="12.75">
      <c r="A1848" s="3"/>
      <c r="N1848" s="17"/>
    </row>
    <row r="1849" spans="1:14" s="8" customFormat="1" ht="12.75">
      <c r="A1849" s="3"/>
      <c r="N1849" s="17"/>
    </row>
    <row r="1850" spans="1:14" s="8" customFormat="1" ht="12.75">
      <c r="A1850" s="3"/>
      <c r="N1850" s="17"/>
    </row>
    <row r="1851" spans="1:14" s="8" customFormat="1" ht="12.75">
      <c r="A1851" s="3"/>
      <c r="N1851" s="17"/>
    </row>
    <row r="1852" spans="1:14" s="8" customFormat="1" ht="12.75">
      <c r="A1852" s="3"/>
      <c r="N1852" s="17"/>
    </row>
    <row r="1853" spans="1:14" s="8" customFormat="1" ht="12.75">
      <c r="A1853" s="3"/>
      <c r="N1853" s="17"/>
    </row>
    <row r="1854" spans="1:14" s="8" customFormat="1" ht="12.75">
      <c r="A1854" s="3"/>
      <c r="N1854" s="17"/>
    </row>
    <row r="1855" spans="1:14" s="8" customFormat="1" ht="12.75">
      <c r="A1855" s="3"/>
      <c r="N1855" s="17"/>
    </row>
    <row r="1856" spans="1:14" s="8" customFormat="1" ht="12.75">
      <c r="A1856" s="3"/>
      <c r="N1856" s="17"/>
    </row>
    <row r="1857" spans="1:14" s="8" customFormat="1" ht="12.75">
      <c r="A1857" s="3"/>
      <c r="N1857" s="17"/>
    </row>
    <row r="1858" spans="1:14" s="8" customFormat="1" ht="12.75">
      <c r="A1858" s="3"/>
      <c r="N1858" s="17"/>
    </row>
    <row r="1859" spans="1:14" s="8" customFormat="1" ht="12.75">
      <c r="A1859" s="3"/>
      <c r="N1859" s="17"/>
    </row>
    <row r="1860" spans="1:14" s="8" customFormat="1" ht="12.75">
      <c r="A1860" s="3"/>
      <c r="N1860" s="17"/>
    </row>
    <row r="1861" spans="1:14" s="8" customFormat="1" ht="12.75">
      <c r="A1861" s="3"/>
      <c r="N1861" s="17"/>
    </row>
    <row r="1862" spans="1:14" s="8" customFormat="1" ht="12.75">
      <c r="A1862" s="3"/>
      <c r="N1862" s="17"/>
    </row>
    <row r="1863" spans="1:14" s="8" customFormat="1" ht="12.75">
      <c r="A1863" s="3"/>
      <c r="N1863" s="17"/>
    </row>
    <row r="1864" spans="1:14" s="8" customFormat="1" ht="12.75">
      <c r="A1864" s="3"/>
      <c r="N1864" s="17"/>
    </row>
    <row r="1865" spans="1:14" s="8" customFormat="1" ht="12.75">
      <c r="A1865" s="3"/>
      <c r="N1865" s="17"/>
    </row>
    <row r="1866" spans="1:14" s="8" customFormat="1" ht="12.75">
      <c r="A1866" s="3"/>
      <c r="N1866" s="17"/>
    </row>
    <row r="1867" spans="1:14" s="8" customFormat="1" ht="12.75">
      <c r="A1867" s="3"/>
      <c r="N1867" s="17"/>
    </row>
    <row r="1868" spans="1:14" s="8" customFormat="1" ht="12.75">
      <c r="A1868" s="3"/>
      <c r="N1868" s="17"/>
    </row>
    <row r="1869" spans="1:14" s="8" customFormat="1" ht="12.75">
      <c r="A1869" s="3"/>
      <c r="N1869" s="17"/>
    </row>
    <row r="1870" spans="1:14" s="8" customFormat="1" ht="12.75">
      <c r="A1870" s="3"/>
      <c r="N1870" s="17"/>
    </row>
    <row r="1871" spans="1:14" s="8" customFormat="1" ht="12.75">
      <c r="A1871" s="3"/>
      <c r="N1871" s="17"/>
    </row>
    <row r="1872" spans="1:14" s="8" customFormat="1" ht="12.75">
      <c r="A1872" s="3"/>
      <c r="N1872" s="17"/>
    </row>
    <row r="1873" spans="1:14" s="8" customFormat="1" ht="12.75">
      <c r="A1873" s="3"/>
      <c r="N1873" s="17"/>
    </row>
    <row r="1874" spans="1:14" s="8" customFormat="1" ht="12.75">
      <c r="A1874" s="3"/>
      <c r="N1874" s="17"/>
    </row>
    <row r="1875" spans="1:14" s="8" customFormat="1" ht="12.75">
      <c r="A1875" s="3"/>
      <c r="N1875" s="17"/>
    </row>
    <row r="1876" spans="1:14" s="8" customFormat="1" ht="12.75">
      <c r="A1876" s="3"/>
      <c r="N1876" s="17"/>
    </row>
    <row r="1877" spans="1:14" s="8" customFormat="1" ht="12.75">
      <c r="A1877" s="3"/>
      <c r="N1877" s="17"/>
    </row>
    <row r="1878" spans="1:14" s="8" customFormat="1" ht="12.75">
      <c r="A1878" s="3"/>
      <c r="N1878" s="17"/>
    </row>
    <row r="1879" spans="1:14" s="8" customFormat="1" ht="12.75">
      <c r="A1879" s="3"/>
      <c r="N1879" s="17"/>
    </row>
    <row r="1880" spans="1:14" s="8" customFormat="1" ht="12.75">
      <c r="A1880" s="3"/>
      <c r="N1880" s="17"/>
    </row>
    <row r="1881" spans="1:14" s="8" customFormat="1" ht="12.75">
      <c r="A1881" s="3"/>
      <c r="N1881" s="17"/>
    </row>
    <row r="1882" spans="1:14" s="8" customFormat="1" ht="12.75">
      <c r="A1882" s="3"/>
      <c r="N1882" s="17"/>
    </row>
    <row r="1883" spans="1:14" s="8" customFormat="1" ht="12.75">
      <c r="A1883" s="3"/>
      <c r="N1883" s="17"/>
    </row>
    <row r="1884" spans="1:14" s="8" customFormat="1" ht="12.75">
      <c r="A1884" s="3"/>
      <c r="N1884" s="17"/>
    </row>
    <row r="1885" spans="1:14" s="8" customFormat="1" ht="12.75">
      <c r="A1885" s="3"/>
      <c r="N1885" s="17"/>
    </row>
    <row r="1886" spans="1:14" s="8" customFormat="1" ht="12.75">
      <c r="A1886" s="3"/>
      <c r="N1886" s="17"/>
    </row>
    <row r="1887" spans="1:14" s="8" customFormat="1" ht="12.75">
      <c r="A1887" s="3"/>
      <c r="N1887" s="17"/>
    </row>
    <row r="1888" spans="1:14" s="8" customFormat="1" ht="12.75">
      <c r="A1888" s="3"/>
      <c r="N1888" s="17"/>
    </row>
    <row r="1889" spans="1:14" s="8" customFormat="1" ht="12.75">
      <c r="A1889" s="3"/>
      <c r="N1889" s="17"/>
    </row>
    <row r="1890" spans="1:14" s="8" customFormat="1" ht="12.75">
      <c r="A1890" s="3"/>
      <c r="N1890" s="17"/>
    </row>
    <row r="1891" spans="1:14" s="8" customFormat="1" ht="12.75">
      <c r="A1891" s="3"/>
      <c r="N1891" s="17"/>
    </row>
    <row r="1892" spans="1:14" s="8" customFormat="1" ht="12.75">
      <c r="A1892" s="3"/>
      <c r="N1892" s="17"/>
    </row>
    <row r="1893" spans="1:14" s="8" customFormat="1" ht="12.75">
      <c r="A1893" s="3"/>
      <c r="N1893" s="17"/>
    </row>
    <row r="1894" spans="1:14" s="8" customFormat="1" ht="12.75">
      <c r="A1894" s="3"/>
      <c r="N1894" s="17"/>
    </row>
    <row r="1895" spans="1:14" s="8" customFormat="1" ht="12.75">
      <c r="A1895" s="3"/>
      <c r="N1895" s="17"/>
    </row>
    <row r="1896" spans="1:14" s="8" customFormat="1" ht="12.75">
      <c r="A1896" s="3"/>
      <c r="N1896" s="17"/>
    </row>
    <row r="1897" spans="1:14" s="8" customFormat="1" ht="12.75">
      <c r="A1897" s="3"/>
      <c r="N1897" s="17"/>
    </row>
    <row r="1898" spans="1:14" s="8" customFormat="1" ht="12.75">
      <c r="A1898" s="3"/>
      <c r="N1898" s="17"/>
    </row>
    <row r="1899" spans="1:14" s="8" customFormat="1" ht="12.75">
      <c r="A1899" s="3"/>
      <c r="N1899" s="17"/>
    </row>
    <row r="1900" spans="1:14" s="8" customFormat="1" ht="12.75">
      <c r="A1900" s="3"/>
      <c r="N1900" s="17"/>
    </row>
    <row r="1901" spans="1:14" s="8" customFormat="1" ht="12.75">
      <c r="A1901" s="3"/>
      <c r="N1901" s="17"/>
    </row>
    <row r="1902" spans="1:14" s="8" customFormat="1" ht="12.75">
      <c r="A1902" s="3"/>
      <c r="N1902" s="17"/>
    </row>
    <row r="1903" spans="1:14" s="8" customFormat="1" ht="12.75">
      <c r="A1903" s="3"/>
      <c r="N1903" s="17"/>
    </row>
    <row r="1904" spans="1:14" s="8" customFormat="1" ht="12.75">
      <c r="A1904" s="3"/>
      <c r="N1904" s="17"/>
    </row>
    <row r="1905" spans="1:14" s="8" customFormat="1" ht="12.75">
      <c r="A1905" s="3"/>
      <c r="N1905" s="17"/>
    </row>
  </sheetData>
  <sheetProtection/>
  <mergeCells count="36">
    <mergeCell ref="H26:I26"/>
    <mergeCell ref="F33:G33"/>
    <mergeCell ref="H33:I33"/>
    <mergeCell ref="H41:I41"/>
    <mergeCell ref="F41:G41"/>
    <mergeCell ref="F26:G26"/>
    <mergeCell ref="H3:I3"/>
    <mergeCell ref="H11:I11"/>
    <mergeCell ref="H18:I18"/>
    <mergeCell ref="F18:G18"/>
    <mergeCell ref="F3:G3"/>
    <mergeCell ref="F11:G11"/>
    <mergeCell ref="A18:A19"/>
    <mergeCell ref="B18:C18"/>
    <mergeCell ref="D18:E18"/>
    <mergeCell ref="A3:A4"/>
    <mergeCell ref="B3:C3"/>
    <mergeCell ref="A11:A12"/>
    <mergeCell ref="D3:E3"/>
    <mergeCell ref="D11:E11"/>
    <mergeCell ref="B11:C11"/>
    <mergeCell ref="A41:A42"/>
    <mergeCell ref="B41:C41"/>
    <mergeCell ref="D41:E41"/>
    <mergeCell ref="A26:A27"/>
    <mergeCell ref="B26:C26"/>
    <mergeCell ref="D26:E26"/>
    <mergeCell ref="A33:A34"/>
    <mergeCell ref="B33:C33"/>
    <mergeCell ref="D33:E33"/>
    <mergeCell ref="J3:K3"/>
    <mergeCell ref="J11:K11"/>
    <mergeCell ref="J18:K18"/>
    <mergeCell ref="J26:K26"/>
    <mergeCell ref="J33:K33"/>
    <mergeCell ref="J41:K41"/>
  </mergeCells>
  <printOptions/>
  <pageMargins left="1.1811023622047245" right="0.3937007874015748" top="0.3937007874015748" bottom="0.3937007874015748" header="0" footer="0"/>
  <pageSetup horizontalDpi="600" verticalDpi="600" orientation="portrait" paperSize="9" scale="9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M200"/>
  <sheetViews>
    <sheetView zoomScale="130" zoomScaleNormal="130" zoomScaleSheetLayoutView="100" zoomScalePageLayoutView="0" workbookViewId="0" topLeftCell="A1">
      <selection activeCell="A1" sqref="A1:I1"/>
    </sheetView>
  </sheetViews>
  <sheetFormatPr defaultColWidth="9.140625" defaultRowHeight="12.75"/>
  <cols>
    <col min="1" max="1" width="45.7109375" style="28" customWidth="1"/>
    <col min="2" max="9" width="5.7109375" style="1157" customWidth="1"/>
    <col min="10" max="10" width="6.28125" style="28" customWidth="1"/>
    <col min="11" max="16384" width="9.140625" style="28" customWidth="1"/>
  </cols>
  <sheetData>
    <row r="1" spans="1:9" ht="36" customHeight="1" thickBot="1">
      <c r="A1" s="1976" t="s">
        <v>804</v>
      </c>
      <c r="B1" s="1977"/>
      <c r="C1" s="1977"/>
      <c r="D1" s="1977"/>
      <c r="E1" s="1977"/>
      <c r="F1" s="1977"/>
      <c r="G1" s="1977"/>
      <c r="H1" s="1977"/>
      <c r="I1" s="1977"/>
    </row>
    <row r="2" spans="1:9" ht="24.75" customHeight="1" thickBot="1">
      <c r="A2" s="253" t="s">
        <v>119</v>
      </c>
      <c r="B2" s="1145">
        <v>2007</v>
      </c>
      <c r="C2" s="1145">
        <v>2008</v>
      </c>
      <c r="D2" s="1145">
        <v>2009</v>
      </c>
      <c r="E2" s="1145">
        <v>2010</v>
      </c>
      <c r="F2" s="1145">
        <v>2011</v>
      </c>
      <c r="G2" s="1146">
        <v>2012</v>
      </c>
      <c r="H2" s="1146">
        <v>2013</v>
      </c>
      <c r="I2" s="1147" t="s">
        <v>714</v>
      </c>
    </row>
    <row r="3" spans="1:9" ht="15.75" customHeight="1">
      <c r="A3" s="190" t="s">
        <v>422</v>
      </c>
      <c r="B3" s="1148">
        <f aca="true" t="shared" si="0" ref="B3:F6">B9+B34</f>
        <v>6</v>
      </c>
      <c r="C3" s="1148">
        <f t="shared" si="0"/>
        <v>7</v>
      </c>
      <c r="D3" s="1148">
        <f>D4+D5+D6</f>
        <v>8</v>
      </c>
      <c r="E3" s="1148">
        <f>E4+E5</f>
        <v>8</v>
      </c>
      <c r="F3" s="1148">
        <f>F4+F5</f>
        <v>8</v>
      </c>
      <c r="G3" s="1149"/>
      <c r="H3" s="1149"/>
      <c r="I3" s="1150"/>
    </row>
    <row r="4" spans="1:9" ht="15.75" customHeight="1">
      <c r="A4" s="254" t="s">
        <v>423</v>
      </c>
      <c r="B4" s="1151">
        <f t="shared" si="0"/>
        <v>0</v>
      </c>
      <c r="C4" s="1151">
        <f t="shared" si="0"/>
        <v>1</v>
      </c>
      <c r="D4" s="1151">
        <f t="shared" si="0"/>
        <v>2</v>
      </c>
      <c r="E4" s="1151">
        <f t="shared" si="0"/>
        <v>2</v>
      </c>
      <c r="F4" s="1151">
        <f>F10+F35</f>
        <v>2</v>
      </c>
      <c r="G4" s="1152"/>
      <c r="H4" s="1152"/>
      <c r="I4" s="1153"/>
    </row>
    <row r="5" spans="1:9" ht="15.75" customHeight="1">
      <c r="A5" s="254" t="s">
        <v>272</v>
      </c>
      <c r="B5" s="1151">
        <f t="shared" si="0"/>
        <v>6</v>
      </c>
      <c r="C5" s="1151">
        <f t="shared" si="0"/>
        <v>6</v>
      </c>
      <c r="D5" s="1151">
        <f t="shared" si="0"/>
        <v>4</v>
      </c>
      <c r="E5" s="1151">
        <f t="shared" si="0"/>
        <v>6</v>
      </c>
      <c r="F5" s="1151">
        <f t="shared" si="0"/>
        <v>6</v>
      </c>
      <c r="G5" s="1152"/>
      <c r="H5" s="1152"/>
      <c r="I5" s="1153"/>
    </row>
    <row r="6" spans="1:9" ht="15.75" customHeight="1" thickBot="1">
      <c r="A6" s="255" t="s">
        <v>337</v>
      </c>
      <c r="B6" s="1154">
        <f t="shared" si="0"/>
        <v>0</v>
      </c>
      <c r="C6" s="1154">
        <f t="shared" si="0"/>
        <v>0</v>
      </c>
      <c r="D6" s="1154">
        <f t="shared" si="0"/>
        <v>2</v>
      </c>
      <c r="E6" s="1154">
        <f t="shared" si="0"/>
        <v>0</v>
      </c>
      <c r="F6" s="1154">
        <f t="shared" si="0"/>
        <v>0</v>
      </c>
      <c r="G6" s="1155"/>
      <c r="H6" s="1155"/>
      <c r="I6" s="1156"/>
    </row>
    <row r="7" ht="10.5" customHeight="1" thickBot="1">
      <c r="A7" s="243"/>
    </row>
    <row r="8" spans="1:9" ht="29.25" customHeight="1" thickBot="1">
      <c r="A8" s="48" t="s">
        <v>223</v>
      </c>
      <c r="B8" s="1145">
        <v>2007</v>
      </c>
      <c r="C8" s="1145">
        <v>2008</v>
      </c>
      <c r="D8" s="1145">
        <v>2009</v>
      </c>
      <c r="E8" s="1145">
        <v>2010</v>
      </c>
      <c r="F8" s="1145">
        <v>2011</v>
      </c>
      <c r="G8" s="1146">
        <v>2012</v>
      </c>
      <c r="H8" s="1146">
        <v>2013</v>
      </c>
      <c r="I8" s="1147" t="s">
        <v>714</v>
      </c>
    </row>
    <row r="9" spans="1:9" ht="16.5" customHeight="1">
      <c r="A9" s="190" t="s">
        <v>422</v>
      </c>
      <c r="B9" s="1158">
        <v>3</v>
      </c>
      <c r="C9" s="1158">
        <v>4</v>
      </c>
      <c r="D9" s="1158">
        <v>5</v>
      </c>
      <c r="E9" s="1158">
        <v>5</v>
      </c>
      <c r="F9" s="1158">
        <f>F10+F11</f>
        <v>5</v>
      </c>
      <c r="G9" s="1159"/>
      <c r="H9" s="1159"/>
      <c r="I9" s="1150"/>
    </row>
    <row r="10" spans="1:9" ht="17.25" customHeight="1">
      <c r="A10" s="254" t="s">
        <v>423</v>
      </c>
      <c r="B10" s="1160"/>
      <c r="C10" s="1160"/>
      <c r="D10" s="1160">
        <v>1</v>
      </c>
      <c r="E10" s="1160">
        <v>1</v>
      </c>
      <c r="F10" s="1160">
        <v>1</v>
      </c>
      <c r="G10" s="1161"/>
      <c r="H10" s="1161"/>
      <c r="I10" s="1153"/>
    </row>
    <row r="11" spans="1:9" ht="17.25" customHeight="1">
      <c r="A11" s="254" t="s">
        <v>272</v>
      </c>
      <c r="B11" s="1160">
        <v>3</v>
      </c>
      <c r="C11" s="1160">
        <v>4</v>
      </c>
      <c r="D11" s="1160">
        <v>2</v>
      </c>
      <c r="E11" s="1160">
        <v>4</v>
      </c>
      <c r="F11" s="1160">
        <v>4</v>
      </c>
      <c r="G11" s="1161"/>
      <c r="H11" s="1161"/>
      <c r="I11" s="1153"/>
    </row>
    <row r="12" spans="1:9" ht="15.75" thickBot="1">
      <c r="A12" s="255" t="s">
        <v>337</v>
      </c>
      <c r="B12" s="1162"/>
      <c r="C12" s="1162"/>
      <c r="D12" s="1162">
        <v>2</v>
      </c>
      <c r="E12" s="1162"/>
      <c r="F12" s="1162"/>
      <c r="G12" s="1163"/>
      <c r="H12" s="1163"/>
      <c r="I12" s="1156"/>
    </row>
    <row r="13" ht="12" customHeight="1" thickBot="1">
      <c r="E13" s="1164"/>
    </row>
    <row r="14" spans="1:9" ht="24" customHeight="1" thickBot="1">
      <c r="A14" s="150" t="s">
        <v>346</v>
      </c>
      <c r="B14" s="1165">
        <v>2007</v>
      </c>
      <c r="C14" s="1165">
        <v>2008</v>
      </c>
      <c r="D14" s="1165">
        <v>2009</v>
      </c>
      <c r="E14" s="1165">
        <v>2010</v>
      </c>
      <c r="F14" s="1165">
        <v>2011</v>
      </c>
      <c r="G14" s="1166">
        <v>2012</v>
      </c>
      <c r="H14" s="1166">
        <v>2013</v>
      </c>
      <c r="I14" s="1167" t="s">
        <v>714</v>
      </c>
    </row>
    <row r="15" spans="1:9" ht="51.75" customHeight="1">
      <c r="A15" s="43" t="s">
        <v>806</v>
      </c>
      <c r="B15" s="222"/>
      <c r="C15" s="223"/>
      <c r="D15" s="223"/>
      <c r="E15" s="223"/>
      <c r="F15" s="223"/>
      <c r="G15" s="1168"/>
      <c r="H15" s="1168"/>
      <c r="I15" s="1169"/>
    </row>
    <row r="16" spans="1:9" ht="17.25" customHeight="1">
      <c r="A16" s="41" t="s">
        <v>1613</v>
      </c>
      <c r="B16" s="351">
        <v>11</v>
      </c>
      <c r="C16" s="224">
        <v>11</v>
      </c>
      <c r="D16" s="224">
        <v>1</v>
      </c>
      <c r="E16" s="224">
        <v>8</v>
      </c>
      <c r="F16" s="224">
        <v>13</v>
      </c>
      <c r="G16" s="1170"/>
      <c r="H16" s="1170"/>
      <c r="I16" s="1171"/>
    </row>
    <row r="17" spans="1:9" ht="24.75" customHeight="1">
      <c r="A17" s="41" t="s">
        <v>465</v>
      </c>
      <c r="B17" s="351">
        <v>14</v>
      </c>
      <c r="C17" s="224">
        <v>14</v>
      </c>
      <c r="D17" s="224">
        <v>12</v>
      </c>
      <c r="E17" s="224">
        <v>38</v>
      </c>
      <c r="F17" s="224">
        <v>20</v>
      </c>
      <c r="G17" s="1170"/>
      <c r="H17" s="1170"/>
      <c r="I17" s="1171"/>
    </row>
    <row r="18" spans="1:9" ht="14.25" customHeight="1" thickBot="1">
      <c r="A18" s="242" t="s">
        <v>466</v>
      </c>
      <c r="B18" s="420">
        <v>370.3</v>
      </c>
      <c r="C18" s="421">
        <v>246.7</v>
      </c>
      <c r="D18" s="422">
        <v>0</v>
      </c>
      <c r="E18" s="422">
        <v>0</v>
      </c>
      <c r="F18" s="422">
        <v>0</v>
      </c>
      <c r="G18" s="1172"/>
      <c r="H18" s="1172"/>
      <c r="I18" s="1173"/>
    </row>
    <row r="19" spans="1:9" ht="42" customHeight="1">
      <c r="A19" s="149" t="s">
        <v>807</v>
      </c>
      <c r="B19" s="423"/>
      <c r="C19" s="424"/>
      <c r="D19" s="223"/>
      <c r="E19" s="1531" t="s">
        <v>470</v>
      </c>
      <c r="F19" s="223"/>
      <c r="G19" s="1168"/>
      <c r="H19" s="1168"/>
      <c r="I19" s="1169"/>
    </row>
    <row r="20" spans="1:9" ht="25.5" customHeight="1">
      <c r="A20" s="425" t="s">
        <v>118</v>
      </c>
      <c r="B20" s="426"/>
      <c r="C20" s="427">
        <v>20</v>
      </c>
      <c r="D20" s="1563" t="s">
        <v>745</v>
      </c>
      <c r="E20" s="899" t="s">
        <v>548</v>
      </c>
      <c r="F20" s="899" t="s">
        <v>548</v>
      </c>
      <c r="G20" s="1174"/>
      <c r="H20" s="1174"/>
      <c r="I20" s="1175"/>
    </row>
    <row r="21" spans="1:9" ht="15.75" customHeight="1" thickBot="1">
      <c r="A21" s="429" t="s">
        <v>471</v>
      </c>
      <c r="B21" s="430"/>
      <c r="C21" s="1320"/>
      <c r="D21" s="1320"/>
      <c r="E21" s="1320"/>
      <c r="F21" s="1320">
        <v>1000</v>
      </c>
      <c r="G21" s="1176"/>
      <c r="H21" s="1176"/>
      <c r="I21" s="1177"/>
    </row>
    <row r="22" spans="1:9" ht="40.5" customHeight="1">
      <c r="A22" s="470" t="s">
        <v>133</v>
      </c>
      <c r="B22" s="1178"/>
      <c r="C22" s="1179"/>
      <c r="D22" s="1179"/>
      <c r="E22" s="1307"/>
      <c r="F22" s="1307"/>
      <c r="G22" s="1308"/>
      <c r="H22" s="1308"/>
      <c r="I22" s="1309"/>
    </row>
    <row r="23" spans="1:9" ht="14.25" customHeight="1">
      <c r="A23" s="354" t="s">
        <v>120</v>
      </c>
      <c r="B23" s="625"/>
      <c r="C23" s="626"/>
      <c r="D23" s="626">
        <v>1</v>
      </c>
      <c r="E23" s="1310"/>
      <c r="F23" s="1310"/>
      <c r="G23" s="1311"/>
      <c r="H23" s="1311"/>
      <c r="I23" s="1312"/>
    </row>
    <row r="24" spans="1:9" ht="16.5" customHeight="1" thickBot="1">
      <c r="A24" s="354" t="s">
        <v>121</v>
      </c>
      <c r="B24" s="625"/>
      <c r="C24" s="626"/>
      <c r="D24" s="626"/>
      <c r="E24" s="1310">
        <v>1</v>
      </c>
      <c r="F24" s="1310"/>
      <c r="G24" s="1311"/>
      <c r="H24" s="1311"/>
      <c r="I24" s="1312"/>
    </row>
    <row r="25" spans="1:9" ht="49.5" customHeight="1">
      <c r="A25" s="43" t="s">
        <v>122</v>
      </c>
      <c r="B25" s="222"/>
      <c r="C25" s="223"/>
      <c r="D25" s="223"/>
      <c r="E25" s="1180"/>
      <c r="F25" s="223"/>
      <c r="G25" s="1181"/>
      <c r="H25" s="1181"/>
      <c r="I25" s="1182"/>
    </row>
    <row r="26" spans="1:9" ht="14.25" customHeight="1">
      <c r="A26" s="41" t="s">
        <v>123</v>
      </c>
      <c r="B26" s="899"/>
      <c r="C26" s="224">
        <v>1</v>
      </c>
      <c r="D26" s="224"/>
      <c r="E26" s="225">
        <v>4</v>
      </c>
      <c r="F26" s="224">
        <v>0</v>
      </c>
      <c r="G26" s="629"/>
      <c r="H26" s="629"/>
      <c r="I26" s="1183"/>
    </row>
    <row r="27" spans="1:9" ht="15.75" customHeight="1">
      <c r="A27" s="41" t="s">
        <v>467</v>
      </c>
      <c r="B27" s="899" t="s">
        <v>548</v>
      </c>
      <c r="C27" s="899" t="s">
        <v>548</v>
      </c>
      <c r="D27" s="899" t="s">
        <v>548</v>
      </c>
      <c r="E27" s="899" t="s">
        <v>548</v>
      </c>
      <c r="F27" s="899" t="s">
        <v>548</v>
      </c>
      <c r="G27" s="629"/>
      <c r="H27" s="629"/>
      <c r="I27" s="1183"/>
    </row>
    <row r="28" spans="1:9" ht="15" customHeight="1" thickBot="1">
      <c r="A28" s="44" t="s">
        <v>468</v>
      </c>
      <c r="B28" s="900"/>
      <c r="C28" s="226"/>
      <c r="D28" s="226"/>
      <c r="E28" s="226"/>
      <c r="F28" s="226"/>
      <c r="G28" s="1184"/>
      <c r="H28" s="1184"/>
      <c r="I28" s="1185"/>
    </row>
    <row r="29" spans="1:9" ht="63.75" customHeight="1">
      <c r="A29" s="43" t="s">
        <v>124</v>
      </c>
      <c r="B29" s="349"/>
      <c r="C29" s="1186"/>
      <c r="D29" s="1186"/>
      <c r="E29" s="1980" t="s">
        <v>1414</v>
      </c>
      <c r="F29" s="1981"/>
      <c r="G29" s="1982"/>
      <c r="H29" s="1187"/>
      <c r="I29" s="1188"/>
    </row>
    <row r="30" spans="1:9" ht="14.25" customHeight="1">
      <c r="A30" s="187" t="s">
        <v>125</v>
      </c>
      <c r="B30" s="350"/>
      <c r="C30" s="1189">
        <v>1</v>
      </c>
      <c r="D30" s="1189">
        <v>0</v>
      </c>
      <c r="E30" s="1189">
        <v>0</v>
      </c>
      <c r="F30" s="1189">
        <v>0</v>
      </c>
      <c r="G30" s="1190"/>
      <c r="H30" s="1190"/>
      <c r="I30" s="1191"/>
    </row>
    <row r="31" spans="1:9" ht="17.25" customHeight="1" thickBot="1">
      <c r="A31" s="42" t="s">
        <v>469</v>
      </c>
      <c r="B31" s="700"/>
      <c r="C31" s="1192">
        <v>1</v>
      </c>
      <c r="D31" s="1192">
        <v>0</v>
      </c>
      <c r="E31" s="1192">
        <v>0</v>
      </c>
      <c r="F31" s="1192">
        <v>0</v>
      </c>
      <c r="G31" s="1194"/>
      <c r="H31" s="1194"/>
      <c r="I31" s="1195"/>
    </row>
    <row r="32" spans="1:9" ht="12" customHeight="1" thickBot="1">
      <c r="A32" s="46"/>
      <c r="B32" s="1196"/>
      <c r="C32" s="394"/>
      <c r="D32" s="394"/>
      <c r="E32" s="394"/>
      <c r="F32" s="394"/>
      <c r="G32" s="394"/>
      <c r="H32" s="394"/>
      <c r="I32" s="394"/>
    </row>
    <row r="33" spans="1:9" ht="39" customHeight="1" thickBot="1">
      <c r="A33" s="256" t="s">
        <v>1614</v>
      </c>
      <c r="B33" s="1165">
        <v>2007</v>
      </c>
      <c r="C33" s="1165">
        <v>2008</v>
      </c>
      <c r="D33" s="1165">
        <v>2009</v>
      </c>
      <c r="E33" s="1165">
        <v>2010</v>
      </c>
      <c r="F33" s="1165">
        <v>2011</v>
      </c>
      <c r="G33" s="1166">
        <v>2012</v>
      </c>
      <c r="H33" s="1166">
        <v>2013</v>
      </c>
      <c r="I33" s="1167" t="s">
        <v>714</v>
      </c>
    </row>
    <row r="34" spans="1:9" ht="15">
      <c r="A34" s="51" t="s">
        <v>422</v>
      </c>
      <c r="B34" s="1197">
        <v>3</v>
      </c>
      <c r="C34" s="1197">
        <v>3</v>
      </c>
      <c r="D34" s="1197">
        <v>2</v>
      </c>
      <c r="E34" s="1197">
        <v>2</v>
      </c>
      <c r="F34" s="1197">
        <v>2</v>
      </c>
      <c r="G34" s="1198"/>
      <c r="H34" s="1198"/>
      <c r="I34" s="1199"/>
    </row>
    <row r="35" spans="1:9" ht="15">
      <c r="A35" s="37" t="s">
        <v>423</v>
      </c>
      <c r="B35" s="1200">
        <v>0</v>
      </c>
      <c r="C35" s="1200">
        <v>1</v>
      </c>
      <c r="D35" s="1200">
        <v>1</v>
      </c>
      <c r="E35" s="1200">
        <v>1</v>
      </c>
      <c r="F35" s="1200">
        <v>1</v>
      </c>
      <c r="G35" s="1201"/>
      <c r="H35" s="1201"/>
      <c r="I35" s="1202"/>
    </row>
    <row r="36" spans="1:9" ht="15">
      <c r="A36" s="37" t="s">
        <v>272</v>
      </c>
      <c r="B36" s="1200">
        <v>3</v>
      </c>
      <c r="C36" s="1200">
        <v>2</v>
      </c>
      <c r="D36" s="1200">
        <v>2</v>
      </c>
      <c r="E36" s="1200">
        <v>2</v>
      </c>
      <c r="F36" s="1200">
        <v>2</v>
      </c>
      <c r="G36" s="1201"/>
      <c r="H36" s="1201"/>
      <c r="I36" s="1202"/>
    </row>
    <row r="37" spans="1:9" ht="15.75" thickBot="1">
      <c r="A37" s="38" t="s">
        <v>337</v>
      </c>
      <c r="B37" s="1203"/>
      <c r="C37" s="1203"/>
      <c r="D37" s="1203"/>
      <c r="E37" s="1203"/>
      <c r="F37" s="1203"/>
      <c r="G37" s="1204"/>
      <c r="H37" s="1204"/>
      <c r="I37" s="1205"/>
    </row>
    <row r="38" spans="1:9" s="31" customFormat="1" ht="14.25" customHeight="1" thickBot="1">
      <c r="A38" s="35"/>
      <c r="B38" s="1206"/>
      <c r="C38" s="1206"/>
      <c r="D38" s="1206"/>
      <c r="E38" s="1206"/>
      <c r="F38" s="1206"/>
      <c r="G38" s="1206"/>
      <c r="H38" s="1206"/>
      <c r="I38" s="1206"/>
    </row>
    <row r="39" spans="1:9" s="588" customFormat="1" ht="17.25" customHeight="1" thickBot="1">
      <c r="A39" s="159" t="s">
        <v>176</v>
      </c>
      <c r="B39" s="1165">
        <v>2007</v>
      </c>
      <c r="C39" s="1165">
        <v>2008</v>
      </c>
      <c r="D39" s="1165">
        <v>2009</v>
      </c>
      <c r="E39" s="1165">
        <v>2010</v>
      </c>
      <c r="F39" s="1165">
        <v>2011</v>
      </c>
      <c r="G39" s="1165">
        <v>2012</v>
      </c>
      <c r="H39" s="1165">
        <v>2013</v>
      </c>
      <c r="I39" s="1207" t="s">
        <v>714</v>
      </c>
    </row>
    <row r="40" spans="1:9" ht="28.5" customHeight="1">
      <c r="A40" s="941" t="s">
        <v>126</v>
      </c>
      <c r="B40" s="945"/>
      <c r="C40" s="946"/>
      <c r="D40" s="946"/>
      <c r="E40" s="946"/>
      <c r="F40" s="1523"/>
      <c r="G40" s="1524"/>
      <c r="H40" s="1524"/>
      <c r="I40" s="1525"/>
    </row>
    <row r="41" spans="1:9" ht="18.75" customHeight="1">
      <c r="A41" s="354" t="s">
        <v>127</v>
      </c>
      <c r="B41" s="348">
        <v>1</v>
      </c>
      <c r="C41" s="431"/>
      <c r="D41" s="431"/>
      <c r="E41" s="431"/>
      <c r="F41" s="1526"/>
      <c r="G41" s="1526"/>
      <c r="H41" s="1526"/>
      <c r="I41" s="1527"/>
    </row>
    <row r="42" spans="1:9" ht="20.25" customHeight="1" thickBot="1">
      <c r="A42" s="432" t="s">
        <v>628</v>
      </c>
      <c r="B42" s="433"/>
      <c r="C42" s="434">
        <v>1</v>
      </c>
      <c r="D42" s="627"/>
      <c r="E42" s="627"/>
      <c r="F42" s="1528"/>
      <c r="G42" s="1528"/>
      <c r="H42" s="1528"/>
      <c r="I42" s="1529"/>
    </row>
    <row r="43" spans="1:9" ht="129" customHeight="1">
      <c r="A43" s="229" t="s">
        <v>128</v>
      </c>
      <c r="B43" s="1213"/>
      <c r="C43" s="1214"/>
      <c r="D43" s="1214"/>
      <c r="E43" s="1214"/>
      <c r="F43" s="1214"/>
      <c r="G43" s="1215"/>
      <c r="H43" s="1215"/>
      <c r="I43" s="1216"/>
    </row>
    <row r="44" spans="1:9" ht="15.75" customHeight="1">
      <c r="A44" s="230" t="s">
        <v>129</v>
      </c>
      <c r="B44" s="1217">
        <v>1</v>
      </c>
      <c r="C44" s="1218">
        <v>1</v>
      </c>
      <c r="D44" s="1218">
        <v>1</v>
      </c>
      <c r="E44" s="1219" t="s">
        <v>548</v>
      </c>
      <c r="F44" s="1219" t="s">
        <v>548</v>
      </c>
      <c r="G44" s="1220"/>
      <c r="H44" s="1220"/>
      <c r="I44" s="1221"/>
    </row>
    <row r="45" spans="1:9" ht="21.75" customHeight="1">
      <c r="A45" s="58" t="s">
        <v>130</v>
      </c>
      <c r="B45" s="352">
        <v>1</v>
      </c>
      <c r="C45" s="1222">
        <v>5</v>
      </c>
      <c r="D45" s="1223" t="s">
        <v>172</v>
      </c>
      <c r="E45" s="1223" t="s">
        <v>172</v>
      </c>
      <c r="F45" s="1223" t="s">
        <v>172</v>
      </c>
      <c r="G45" s="1224"/>
      <c r="H45" s="1224"/>
      <c r="I45" s="1225"/>
    </row>
    <row r="46" spans="1:9" ht="33.75" customHeight="1">
      <c r="A46" s="41" t="s">
        <v>470</v>
      </c>
      <c r="B46" s="351"/>
      <c r="C46" s="1222">
        <v>1</v>
      </c>
      <c r="D46" s="1223" t="s">
        <v>173</v>
      </c>
      <c r="E46" s="1223" t="s">
        <v>173</v>
      </c>
      <c r="F46" s="1223" t="s">
        <v>173</v>
      </c>
      <c r="G46" s="1224"/>
      <c r="H46" s="1224"/>
      <c r="I46" s="1225"/>
    </row>
    <row r="47" spans="1:9" ht="27" customHeight="1" thickBot="1">
      <c r="A47" s="49" t="s">
        <v>561</v>
      </c>
      <c r="B47" s="1226">
        <v>4</v>
      </c>
      <c r="C47" s="1227">
        <v>4</v>
      </c>
      <c r="D47" s="1227">
        <v>8</v>
      </c>
      <c r="E47" s="1228">
        <v>8</v>
      </c>
      <c r="F47" s="1752" t="s">
        <v>548</v>
      </c>
      <c r="G47" s="1229"/>
      <c r="H47" s="1229"/>
      <c r="I47" s="1230"/>
    </row>
    <row r="48" spans="1:9" ht="51.75" customHeight="1">
      <c r="A48" s="229" t="s">
        <v>809</v>
      </c>
      <c r="B48" s="1214"/>
      <c r="C48" s="1214"/>
      <c r="D48" s="1214"/>
      <c r="E48" s="1214"/>
      <c r="F48" s="1214"/>
      <c r="G48" s="1215"/>
      <c r="H48" s="1215"/>
      <c r="I48" s="1216"/>
    </row>
    <row r="49" spans="1:9" ht="26.25" customHeight="1" thickBot="1">
      <c r="A49" s="232" t="s">
        <v>810</v>
      </c>
      <c r="B49" s="1231">
        <v>1</v>
      </c>
      <c r="C49" s="1231">
        <v>2</v>
      </c>
      <c r="D49" s="1231">
        <v>2</v>
      </c>
      <c r="E49" s="1231">
        <v>2</v>
      </c>
      <c r="F49" s="1530">
        <v>2</v>
      </c>
      <c r="G49" s="1232"/>
      <c r="H49" s="1232"/>
      <c r="I49" s="1233"/>
    </row>
    <row r="50" spans="1:9" ht="9.75" customHeight="1" thickBot="1">
      <c r="A50" s="233"/>
      <c r="B50" s="1234"/>
      <c r="C50" s="1234"/>
      <c r="D50" s="1234"/>
      <c r="E50" s="1234"/>
      <c r="F50" s="1234"/>
      <c r="G50" s="1234"/>
      <c r="H50" s="1234"/>
      <c r="I50" s="1235"/>
    </row>
    <row r="51" spans="1:9" ht="21" customHeight="1" thickBot="1">
      <c r="A51" s="253" t="s">
        <v>811</v>
      </c>
      <c r="B51" s="1145">
        <v>2007</v>
      </c>
      <c r="C51" s="1145">
        <v>2008</v>
      </c>
      <c r="D51" s="1145">
        <v>2009</v>
      </c>
      <c r="E51" s="1145">
        <v>2010</v>
      </c>
      <c r="F51" s="1145">
        <v>2011</v>
      </c>
      <c r="G51" s="1146">
        <v>2012</v>
      </c>
      <c r="H51" s="1146">
        <v>2013</v>
      </c>
      <c r="I51" s="1236" t="s">
        <v>714</v>
      </c>
    </row>
    <row r="52" spans="1:9" ht="15.75" customHeight="1">
      <c r="A52" s="190" t="s">
        <v>422</v>
      </c>
      <c r="B52" s="1148">
        <f aca="true" t="shared" si="1" ref="B52:F55">B58+B78</f>
        <v>5</v>
      </c>
      <c r="C52" s="1148">
        <f t="shared" si="1"/>
        <v>7</v>
      </c>
      <c r="D52" s="1148">
        <f t="shared" si="1"/>
        <v>7</v>
      </c>
      <c r="E52" s="1148">
        <f t="shared" si="1"/>
        <v>7</v>
      </c>
      <c r="F52" s="1148">
        <f t="shared" si="1"/>
        <v>7</v>
      </c>
      <c r="G52" s="1149"/>
      <c r="H52" s="1149"/>
      <c r="I52" s="1150"/>
    </row>
    <row r="53" spans="1:9" ht="15.75" customHeight="1">
      <c r="A53" s="254" t="s">
        <v>423</v>
      </c>
      <c r="B53" s="1151">
        <f t="shared" si="1"/>
        <v>0</v>
      </c>
      <c r="C53" s="1151">
        <f t="shared" si="1"/>
        <v>0</v>
      </c>
      <c r="D53" s="1151">
        <f t="shared" si="1"/>
        <v>0</v>
      </c>
      <c r="E53" s="1151">
        <f t="shared" si="1"/>
        <v>0</v>
      </c>
      <c r="F53" s="1151">
        <f t="shared" si="1"/>
        <v>0</v>
      </c>
      <c r="G53" s="1152"/>
      <c r="H53" s="1152"/>
      <c r="I53" s="1153"/>
    </row>
    <row r="54" spans="1:9" ht="15.75" customHeight="1">
      <c r="A54" s="254" t="s">
        <v>272</v>
      </c>
      <c r="B54" s="1151">
        <f t="shared" si="1"/>
        <v>5</v>
      </c>
      <c r="C54" s="1151">
        <f t="shared" si="1"/>
        <v>6</v>
      </c>
      <c r="D54" s="1151">
        <f t="shared" si="1"/>
        <v>6</v>
      </c>
      <c r="E54" s="1151">
        <f t="shared" si="1"/>
        <v>6</v>
      </c>
      <c r="F54" s="1151">
        <f t="shared" si="1"/>
        <v>6</v>
      </c>
      <c r="G54" s="1152"/>
      <c r="H54" s="1152"/>
      <c r="I54" s="1153"/>
    </row>
    <row r="55" spans="1:9" ht="15.75" customHeight="1" thickBot="1">
      <c r="A55" s="254" t="s">
        <v>337</v>
      </c>
      <c r="B55" s="1151">
        <f t="shared" si="1"/>
        <v>0</v>
      </c>
      <c r="C55" s="1151">
        <f t="shared" si="1"/>
        <v>1</v>
      </c>
      <c r="D55" s="1151">
        <f t="shared" si="1"/>
        <v>1</v>
      </c>
      <c r="E55" s="1151">
        <f t="shared" si="1"/>
        <v>1</v>
      </c>
      <c r="F55" s="1151">
        <f t="shared" si="1"/>
        <v>1</v>
      </c>
      <c r="G55" s="1152"/>
      <c r="H55" s="1152"/>
      <c r="I55" s="1153"/>
    </row>
    <row r="56" spans="1:9" ht="9" customHeight="1" thickBot="1">
      <c r="A56" s="257"/>
      <c r="B56" s="1237"/>
      <c r="C56" s="1237"/>
      <c r="D56" s="1237"/>
      <c r="E56" s="1237"/>
      <c r="F56" s="1237"/>
      <c r="G56" s="1237"/>
      <c r="H56" s="1237"/>
      <c r="I56" s="1238"/>
    </row>
    <row r="57" spans="1:9" ht="28.5" customHeight="1" thickBot="1">
      <c r="A57" s="253" t="s">
        <v>1615</v>
      </c>
      <c r="B57" s="1145">
        <v>2007</v>
      </c>
      <c r="C57" s="1145">
        <v>2008</v>
      </c>
      <c r="D57" s="1145">
        <v>2009</v>
      </c>
      <c r="E57" s="1145">
        <v>2010</v>
      </c>
      <c r="F57" s="1145">
        <v>2011</v>
      </c>
      <c r="G57" s="1146">
        <v>2012</v>
      </c>
      <c r="H57" s="1146">
        <v>2013</v>
      </c>
      <c r="I57" s="1147" t="s">
        <v>714</v>
      </c>
    </row>
    <row r="58" spans="1:9" ht="15" customHeight="1">
      <c r="A58" s="190" t="s">
        <v>422</v>
      </c>
      <c r="B58" s="1158">
        <v>3</v>
      </c>
      <c r="C58" s="1158">
        <v>4</v>
      </c>
      <c r="D58" s="1158">
        <v>4</v>
      </c>
      <c r="E58" s="1158">
        <v>4</v>
      </c>
      <c r="F58" s="1158">
        <v>4</v>
      </c>
      <c r="G58" s="1159"/>
      <c r="H58" s="1159"/>
      <c r="I58" s="1150"/>
    </row>
    <row r="59" spans="1:9" ht="14.25" customHeight="1">
      <c r="A59" s="254" t="s">
        <v>423</v>
      </c>
      <c r="B59" s="1160"/>
      <c r="C59" s="1160"/>
      <c r="D59" s="1160"/>
      <c r="E59" s="1160"/>
      <c r="F59" s="1160"/>
      <c r="G59" s="1161"/>
      <c r="H59" s="1161"/>
      <c r="I59" s="1153"/>
    </row>
    <row r="60" spans="1:9" ht="15.75" customHeight="1">
      <c r="A60" s="254" t="s">
        <v>272</v>
      </c>
      <c r="B60" s="1160">
        <v>3</v>
      </c>
      <c r="C60" s="1160">
        <v>3</v>
      </c>
      <c r="D60" s="1160">
        <v>3</v>
      </c>
      <c r="E60" s="1160">
        <v>3</v>
      </c>
      <c r="F60" s="1160">
        <v>3</v>
      </c>
      <c r="G60" s="1161"/>
      <c r="H60" s="1161"/>
      <c r="I60" s="1153"/>
    </row>
    <row r="61" spans="1:9" ht="16.5" customHeight="1" thickBot="1">
      <c r="A61" s="255" t="s">
        <v>337</v>
      </c>
      <c r="B61" s="1162"/>
      <c r="C61" s="1162">
        <v>1</v>
      </c>
      <c r="D61" s="1162">
        <v>1</v>
      </c>
      <c r="E61" s="1162">
        <v>1</v>
      </c>
      <c r="F61" s="1162">
        <v>1</v>
      </c>
      <c r="G61" s="1163"/>
      <c r="H61" s="1163"/>
      <c r="I61" s="1156"/>
    </row>
    <row r="62" spans="1:9" ht="16.5" customHeight="1" thickBot="1">
      <c r="A62" s="243"/>
      <c r="B62" s="1206"/>
      <c r="C62" s="1206"/>
      <c r="D62" s="1206"/>
      <c r="E62" s="1206"/>
      <c r="F62" s="1206"/>
      <c r="G62" s="1206"/>
      <c r="H62" s="1206"/>
      <c r="I62" s="1206"/>
    </row>
    <row r="63" spans="1:9" s="588" customFormat="1" ht="17.25" customHeight="1" thickBot="1">
      <c r="A63" s="159" t="s">
        <v>176</v>
      </c>
      <c r="B63" s="1165">
        <v>2007</v>
      </c>
      <c r="C63" s="1165">
        <v>2008</v>
      </c>
      <c r="D63" s="1165">
        <v>2009</v>
      </c>
      <c r="E63" s="1165">
        <v>2010</v>
      </c>
      <c r="F63" s="1165">
        <v>2011</v>
      </c>
      <c r="G63" s="1165">
        <v>2012</v>
      </c>
      <c r="H63" s="1165">
        <v>2013</v>
      </c>
      <c r="I63" s="1207" t="s">
        <v>714</v>
      </c>
    </row>
    <row r="64" spans="1:9" ht="42" customHeight="1">
      <c r="A64" s="43" t="s">
        <v>812</v>
      </c>
      <c r="B64" s="1239"/>
      <c r="C64" s="1180"/>
      <c r="D64" s="1180"/>
      <c r="E64" s="1240"/>
      <c r="F64" s="1180"/>
      <c r="G64" s="1181"/>
      <c r="H64" s="1181"/>
      <c r="I64" s="1182"/>
    </row>
    <row r="65" spans="1:9" ht="17.25" customHeight="1">
      <c r="A65" s="41" t="s">
        <v>813</v>
      </c>
      <c r="B65" s="1241">
        <v>1.763</v>
      </c>
      <c r="C65" s="224" t="s">
        <v>21</v>
      </c>
      <c r="D65" s="225">
        <v>3.951</v>
      </c>
      <c r="E65" s="1978" t="s">
        <v>691</v>
      </c>
      <c r="F65" s="1983" t="s">
        <v>1431</v>
      </c>
      <c r="G65" s="629"/>
      <c r="H65" s="629"/>
      <c r="I65" s="1183"/>
    </row>
    <row r="66" spans="1:9" ht="16.5" customHeight="1" thickBot="1">
      <c r="A66" s="42" t="s">
        <v>814</v>
      </c>
      <c r="B66" s="1242" t="s">
        <v>184</v>
      </c>
      <c r="C66" s="898" t="s">
        <v>184</v>
      </c>
      <c r="D66" s="898" t="s">
        <v>548</v>
      </c>
      <c r="E66" s="1979"/>
      <c r="F66" s="1984"/>
      <c r="G66" s="1243"/>
      <c r="H66" s="1243"/>
      <c r="I66" s="1244"/>
    </row>
    <row r="67" spans="1:9" ht="78" customHeight="1">
      <c r="A67" s="51" t="s">
        <v>675</v>
      </c>
      <c r="B67" s="235"/>
      <c r="C67" s="40"/>
      <c r="D67" s="40"/>
      <c r="E67" s="40"/>
      <c r="F67" s="1245"/>
      <c r="G67" s="1246"/>
      <c r="H67" s="1246"/>
      <c r="I67" s="1247"/>
    </row>
    <row r="68" spans="1:9" ht="15.75" customHeight="1">
      <c r="A68" s="41" t="s">
        <v>676</v>
      </c>
      <c r="B68" s="224"/>
      <c r="C68" s="225">
        <v>1</v>
      </c>
      <c r="D68" s="224">
        <v>0</v>
      </c>
      <c r="E68" s="225">
        <v>0</v>
      </c>
      <c r="F68" s="225">
        <v>0</v>
      </c>
      <c r="G68" s="1248"/>
      <c r="H68" s="1248"/>
      <c r="I68" s="1249"/>
    </row>
    <row r="69" spans="1:9" ht="25.5" customHeight="1" thickBot="1">
      <c r="A69" s="44" t="s">
        <v>562</v>
      </c>
      <c r="B69" s="226"/>
      <c r="C69" s="435">
        <v>14</v>
      </c>
      <c r="D69" s="642">
        <v>0.437</v>
      </c>
      <c r="E69" s="435">
        <v>12.5</v>
      </c>
      <c r="F69" s="435">
        <v>12.5</v>
      </c>
      <c r="G69" s="1250"/>
      <c r="H69" s="1250"/>
      <c r="I69" s="1251"/>
    </row>
    <row r="70" spans="1:9" ht="54" customHeight="1">
      <c r="A70" s="43" t="s">
        <v>563</v>
      </c>
      <c r="B70" s="235"/>
      <c r="C70" s="40"/>
      <c r="D70" s="40"/>
      <c r="E70" s="40"/>
      <c r="F70" s="1245"/>
      <c r="G70" s="1246"/>
      <c r="H70" s="1246"/>
      <c r="I70" s="1247"/>
    </row>
    <row r="71" spans="1:9" ht="26.25" customHeight="1">
      <c r="A71" s="186" t="s">
        <v>564</v>
      </c>
      <c r="B71" s="418"/>
      <c r="C71" s="368">
        <v>4</v>
      </c>
      <c r="D71" s="629">
        <v>4</v>
      </c>
      <c r="E71" s="629">
        <v>0</v>
      </c>
      <c r="F71" s="629">
        <v>0</v>
      </c>
      <c r="G71" s="1252"/>
      <c r="H71" s="1252"/>
      <c r="I71" s="1253"/>
    </row>
    <row r="72" spans="1:9" ht="29.25" customHeight="1" thickBot="1">
      <c r="A72" s="44" t="s">
        <v>565</v>
      </c>
      <c r="B72" s="628"/>
      <c r="C72" s="241"/>
      <c r="D72" s="435">
        <v>2</v>
      </c>
      <c r="E72" s="435">
        <v>0</v>
      </c>
      <c r="F72" s="435">
        <v>0</v>
      </c>
      <c r="G72" s="1250"/>
      <c r="H72" s="1250"/>
      <c r="I72" s="1251"/>
    </row>
    <row r="73" spans="1:9" ht="26.25" customHeight="1">
      <c r="A73" s="1386" t="s">
        <v>567</v>
      </c>
      <c r="B73" s="1610"/>
      <c r="C73" s="1444"/>
      <c r="D73" s="1444"/>
      <c r="E73" s="1444"/>
      <c r="F73" s="1444"/>
      <c r="G73" s="1246"/>
      <c r="H73" s="1246"/>
      <c r="I73" s="1247"/>
    </row>
    <row r="74" spans="1:9" ht="15.75" customHeight="1">
      <c r="A74" s="1388" t="s">
        <v>566</v>
      </c>
      <c r="B74" s="1606"/>
      <c r="C74" s="1607">
        <v>0</v>
      </c>
      <c r="D74" s="1607">
        <v>0</v>
      </c>
      <c r="E74" s="1607">
        <v>0</v>
      </c>
      <c r="F74" s="1607">
        <v>0</v>
      </c>
      <c r="G74" s="1248"/>
      <c r="H74" s="1248"/>
      <c r="I74" s="1249"/>
    </row>
    <row r="75" spans="1:9" ht="16.5" customHeight="1" thickBot="1">
      <c r="A75" s="1611" t="s">
        <v>568</v>
      </c>
      <c r="B75" s="1448"/>
      <c r="C75" s="1612">
        <v>0</v>
      </c>
      <c r="D75" s="1612">
        <v>0</v>
      </c>
      <c r="E75" s="1612">
        <v>0</v>
      </c>
      <c r="F75" s="1612">
        <v>0</v>
      </c>
      <c r="G75" s="1250"/>
      <c r="H75" s="1250"/>
      <c r="I75" s="1251"/>
    </row>
    <row r="76" spans="1:9" ht="15.75" customHeight="1" thickBot="1">
      <c r="A76" s="236"/>
      <c r="B76" s="237"/>
      <c r="C76" s="238"/>
      <c r="D76" s="238"/>
      <c r="E76" s="238"/>
      <c r="F76" s="1254"/>
      <c r="G76" s="1254"/>
      <c r="H76" s="1254"/>
      <c r="I76" s="1254"/>
    </row>
    <row r="77" spans="1:9" ht="27.75" customHeight="1" thickBot="1">
      <c r="A77" s="258" t="s">
        <v>569</v>
      </c>
      <c r="B77" s="1165">
        <v>2007</v>
      </c>
      <c r="C77" s="1165">
        <v>2008</v>
      </c>
      <c r="D77" s="1165">
        <v>2009</v>
      </c>
      <c r="E77" s="1165">
        <v>2010</v>
      </c>
      <c r="F77" s="1165">
        <v>2011</v>
      </c>
      <c r="G77" s="1166">
        <v>2012</v>
      </c>
      <c r="H77" s="1166">
        <v>2013</v>
      </c>
      <c r="I77" s="1167" t="s">
        <v>714</v>
      </c>
    </row>
    <row r="78" spans="1:9" ht="15">
      <c r="A78" s="51" t="s">
        <v>422</v>
      </c>
      <c r="B78" s="1197">
        <v>2</v>
      </c>
      <c r="C78" s="1197">
        <v>3</v>
      </c>
      <c r="D78" s="1197">
        <v>3</v>
      </c>
      <c r="E78" s="1197">
        <v>3</v>
      </c>
      <c r="F78" s="1197">
        <v>3</v>
      </c>
      <c r="G78" s="1198"/>
      <c r="H78" s="1198"/>
      <c r="I78" s="1199"/>
    </row>
    <row r="79" spans="1:9" ht="15">
      <c r="A79" s="37" t="s">
        <v>423</v>
      </c>
      <c r="B79" s="1200"/>
      <c r="C79" s="1200"/>
      <c r="D79" s="1200"/>
      <c r="E79" s="1200"/>
      <c r="F79" s="1200"/>
      <c r="G79" s="1201"/>
      <c r="H79" s="1201"/>
      <c r="I79" s="1202"/>
    </row>
    <row r="80" spans="1:9" ht="15">
      <c r="A80" s="37" t="s">
        <v>272</v>
      </c>
      <c r="B80" s="1200">
        <v>2</v>
      </c>
      <c r="C80" s="1200">
        <v>3</v>
      </c>
      <c r="D80" s="1200">
        <v>3</v>
      </c>
      <c r="E80" s="1200">
        <v>3</v>
      </c>
      <c r="F80" s="1200">
        <v>3</v>
      </c>
      <c r="G80" s="1201"/>
      <c r="H80" s="1201"/>
      <c r="I80" s="1202"/>
    </row>
    <row r="81" spans="1:9" ht="15.75" thickBot="1">
      <c r="A81" s="37" t="s">
        <v>337</v>
      </c>
      <c r="B81" s="1200"/>
      <c r="C81" s="1200"/>
      <c r="D81" s="1200"/>
      <c r="E81" s="1200"/>
      <c r="F81" s="1200"/>
      <c r="G81" s="1201"/>
      <c r="H81" s="1201"/>
      <c r="I81" s="1202"/>
    </row>
    <row r="82" spans="1:9" ht="11.25" customHeight="1" thickBot="1">
      <c r="A82" s="207"/>
      <c r="B82" s="1255"/>
      <c r="C82" s="1255"/>
      <c r="D82" s="1255"/>
      <c r="E82" s="1255"/>
      <c r="F82" s="1255"/>
      <c r="G82" s="1255"/>
      <c r="H82" s="1255"/>
      <c r="I82" s="1255"/>
    </row>
    <row r="83" spans="1:9" s="588" customFormat="1" ht="17.25" customHeight="1" thickBot="1">
      <c r="A83" s="159" t="s">
        <v>176</v>
      </c>
      <c r="B83" s="1165">
        <v>2007</v>
      </c>
      <c r="C83" s="1165">
        <v>2008</v>
      </c>
      <c r="D83" s="1165">
        <v>2009</v>
      </c>
      <c r="E83" s="1165">
        <v>2010</v>
      </c>
      <c r="F83" s="1165">
        <v>2011</v>
      </c>
      <c r="G83" s="1165">
        <v>2012</v>
      </c>
      <c r="H83" s="1165">
        <v>2013</v>
      </c>
      <c r="I83" s="1207" t="s">
        <v>714</v>
      </c>
    </row>
    <row r="84" spans="1:9" ht="39" customHeight="1">
      <c r="A84" s="43" t="s">
        <v>570</v>
      </c>
      <c r="B84" s="349"/>
      <c r="C84" s="240"/>
      <c r="D84" s="240"/>
      <c r="E84" s="240"/>
      <c r="F84" s="1208"/>
      <c r="G84" s="1209"/>
      <c r="H84" s="1209"/>
      <c r="I84" s="1210"/>
    </row>
    <row r="85" spans="1:9" ht="27.75" customHeight="1">
      <c r="A85" s="187" t="s">
        <v>571</v>
      </c>
      <c r="B85" s="350"/>
      <c r="C85" s="428">
        <v>1</v>
      </c>
      <c r="D85" s="428"/>
      <c r="E85" s="227"/>
      <c r="F85" s="1256"/>
      <c r="G85" s="1257"/>
      <c r="H85" s="1257"/>
      <c r="I85" s="1258"/>
    </row>
    <row r="86" spans="1:9" ht="26.25" customHeight="1" thickBot="1">
      <c r="A86" s="187" t="s">
        <v>572</v>
      </c>
      <c r="B86" s="350"/>
      <c r="C86" s="631" t="s">
        <v>174</v>
      </c>
      <c r="D86" s="631" t="s">
        <v>276</v>
      </c>
      <c r="E86" s="631" t="s">
        <v>690</v>
      </c>
      <c r="F86" s="631" t="s">
        <v>690</v>
      </c>
      <c r="G86" s="1257"/>
      <c r="H86" s="1257"/>
      <c r="I86" s="1258"/>
    </row>
    <row r="87" spans="1:9" ht="41.25" customHeight="1">
      <c r="A87" s="43" t="s">
        <v>573</v>
      </c>
      <c r="B87" s="349"/>
      <c r="C87" s="240"/>
      <c r="D87" s="240"/>
      <c r="E87" s="240"/>
      <c r="F87" s="1208"/>
      <c r="G87" s="1209"/>
      <c r="H87" s="1209"/>
      <c r="I87" s="1210"/>
    </row>
    <row r="88" spans="1:9" ht="18" customHeight="1">
      <c r="A88" s="187" t="s">
        <v>574</v>
      </c>
      <c r="B88" s="350">
        <v>3</v>
      </c>
      <c r="C88" s="428">
        <v>1</v>
      </c>
      <c r="D88" s="428">
        <v>1</v>
      </c>
      <c r="E88" s="428">
        <v>1</v>
      </c>
      <c r="F88" s="428" t="s">
        <v>548</v>
      </c>
      <c r="G88" s="1257"/>
      <c r="H88" s="1257"/>
      <c r="I88" s="1258"/>
    </row>
    <row r="89" spans="1:9" ht="15.75" customHeight="1">
      <c r="A89" s="187" t="s">
        <v>640</v>
      </c>
      <c r="B89" s="350">
        <v>2300</v>
      </c>
      <c r="C89" s="428">
        <v>2000</v>
      </c>
      <c r="D89" s="428">
        <v>1500</v>
      </c>
      <c r="E89" s="428">
        <v>800</v>
      </c>
      <c r="F89" s="428" t="s">
        <v>548</v>
      </c>
      <c r="G89" s="1257"/>
      <c r="H89" s="1257"/>
      <c r="I89" s="1258"/>
    </row>
    <row r="90" spans="1:9" ht="15.75" customHeight="1">
      <c r="A90" s="187" t="s">
        <v>1616</v>
      </c>
      <c r="B90" s="350" t="s">
        <v>548</v>
      </c>
      <c r="C90" s="428" t="s">
        <v>548</v>
      </c>
      <c r="D90" s="428">
        <v>50</v>
      </c>
      <c r="E90" s="428" t="s">
        <v>548</v>
      </c>
      <c r="F90" s="428" t="s">
        <v>548</v>
      </c>
      <c r="G90" s="1257"/>
      <c r="H90" s="1257"/>
      <c r="I90" s="1258"/>
    </row>
    <row r="91" spans="1:9" ht="26.25" customHeight="1">
      <c r="A91" s="187" t="s">
        <v>575</v>
      </c>
      <c r="B91" s="350">
        <v>2</v>
      </c>
      <c r="C91" s="428">
        <v>1</v>
      </c>
      <c r="D91" s="350">
        <v>1</v>
      </c>
      <c r="E91" s="428">
        <v>8</v>
      </c>
      <c r="F91" s="428" t="s">
        <v>548</v>
      </c>
      <c r="G91" s="1257"/>
      <c r="H91" s="1257"/>
      <c r="I91" s="1258"/>
    </row>
    <row r="92" spans="1:9" ht="17.25" customHeight="1">
      <c r="A92" s="41" t="s">
        <v>576</v>
      </c>
      <c r="B92" s="351">
        <v>2</v>
      </c>
      <c r="C92" s="224">
        <v>2</v>
      </c>
      <c r="D92" s="224">
        <v>0</v>
      </c>
      <c r="E92" s="224">
        <v>1</v>
      </c>
      <c r="F92" s="428" t="s">
        <v>548</v>
      </c>
      <c r="G92" s="1259"/>
      <c r="H92" s="1259"/>
      <c r="I92" s="1211"/>
    </row>
    <row r="93" spans="1:9" ht="15" customHeight="1">
      <c r="A93" s="41" t="s">
        <v>577</v>
      </c>
      <c r="B93" s="351">
        <v>2</v>
      </c>
      <c r="C93" s="224">
        <v>1</v>
      </c>
      <c r="D93" s="224">
        <v>1</v>
      </c>
      <c r="E93" s="224">
        <v>0</v>
      </c>
      <c r="F93" s="428" t="s">
        <v>548</v>
      </c>
      <c r="G93" s="1259"/>
      <c r="H93" s="1259"/>
      <c r="I93" s="1211"/>
    </row>
    <row r="94" spans="1:9" ht="13.5" customHeight="1" thickBot="1">
      <c r="A94" s="42" t="s">
        <v>578</v>
      </c>
      <c r="B94" s="700">
        <v>3</v>
      </c>
      <c r="C94" s="632">
        <v>0</v>
      </c>
      <c r="D94" s="632"/>
      <c r="E94" s="632">
        <v>2</v>
      </c>
      <c r="F94" s="632" t="s">
        <v>548</v>
      </c>
      <c r="G94" s="1260"/>
      <c r="H94" s="1260"/>
      <c r="I94" s="1212"/>
    </row>
    <row r="95" spans="1:9" ht="51" customHeight="1">
      <c r="A95" s="51" t="s">
        <v>579</v>
      </c>
      <c r="B95" s="235"/>
      <c r="C95" s="40"/>
      <c r="D95" s="40"/>
      <c r="E95" s="40"/>
      <c r="F95" s="1245"/>
      <c r="G95" s="1246"/>
      <c r="H95" s="1246"/>
      <c r="I95" s="1247"/>
    </row>
    <row r="96" spans="1:9" ht="15" customHeight="1">
      <c r="A96" s="58" t="s">
        <v>1050</v>
      </c>
      <c r="B96" s="352">
        <v>1</v>
      </c>
      <c r="C96" s="225">
        <v>1</v>
      </c>
      <c r="D96" s="225">
        <v>1</v>
      </c>
      <c r="E96" s="225">
        <v>2</v>
      </c>
      <c r="F96" s="224" t="s">
        <v>548</v>
      </c>
      <c r="G96" s="1248"/>
      <c r="H96" s="1248"/>
      <c r="I96" s="1249"/>
    </row>
    <row r="97" spans="1:9" ht="15" customHeight="1">
      <c r="A97" s="58" t="s">
        <v>137</v>
      </c>
      <c r="B97" s="353">
        <v>4</v>
      </c>
      <c r="C97" s="435">
        <v>2</v>
      </c>
      <c r="D97" s="435">
        <v>2</v>
      </c>
      <c r="E97" s="435">
        <v>2</v>
      </c>
      <c r="F97" s="224" t="s">
        <v>548</v>
      </c>
      <c r="G97" s="1250"/>
      <c r="H97" s="1250"/>
      <c r="I97" s="1251"/>
    </row>
    <row r="98" spans="1:9" ht="15" customHeight="1">
      <c r="A98" s="429" t="s">
        <v>138</v>
      </c>
      <c r="B98" s="643"/>
      <c r="C98" s="644"/>
      <c r="D98" s="645">
        <v>2</v>
      </c>
      <c r="E98" s="435">
        <v>2</v>
      </c>
      <c r="F98" s="224" t="s">
        <v>548</v>
      </c>
      <c r="G98" s="1250"/>
      <c r="H98" s="1250"/>
      <c r="I98" s="1251"/>
    </row>
    <row r="99" spans="1:9" ht="15" customHeight="1" thickBot="1">
      <c r="A99" s="162" t="s">
        <v>580</v>
      </c>
      <c r="B99" s="700"/>
      <c r="C99" s="632"/>
      <c r="D99" s="632"/>
      <c r="E99" s="898" t="s">
        <v>548</v>
      </c>
      <c r="F99" s="632" t="s">
        <v>548</v>
      </c>
      <c r="G99" s="1261"/>
      <c r="H99" s="1261"/>
      <c r="I99" s="1262"/>
    </row>
    <row r="100" spans="1:9" ht="12" customHeight="1" thickBot="1">
      <c r="A100" s="66"/>
      <c r="B100" s="243"/>
      <c r="C100" s="30"/>
      <c r="D100" s="30"/>
      <c r="E100" s="30"/>
      <c r="F100" s="1263"/>
      <c r="G100" s="1263"/>
      <c r="H100" s="1263"/>
      <c r="I100" s="1263"/>
    </row>
    <row r="101" spans="1:9" ht="28.5" customHeight="1" thickBot="1">
      <c r="A101" s="253" t="s">
        <v>139</v>
      </c>
      <c r="B101" s="1145">
        <v>2007</v>
      </c>
      <c r="C101" s="1145">
        <v>2008</v>
      </c>
      <c r="D101" s="1145">
        <v>2009</v>
      </c>
      <c r="E101" s="1145">
        <v>2010</v>
      </c>
      <c r="F101" s="1145">
        <v>2011</v>
      </c>
      <c r="G101" s="1146">
        <v>2012</v>
      </c>
      <c r="H101" s="1146">
        <v>2013</v>
      </c>
      <c r="I101" s="1236" t="s">
        <v>714</v>
      </c>
    </row>
    <row r="102" spans="1:9" ht="15.75" customHeight="1">
      <c r="A102" s="190" t="s">
        <v>422</v>
      </c>
      <c r="B102" s="1148">
        <f aca="true" t="shared" si="2" ref="B102:F105">B108+B126+B147</f>
        <v>3</v>
      </c>
      <c r="C102" s="1148">
        <f t="shared" si="2"/>
        <v>11</v>
      </c>
      <c r="D102" s="1148">
        <f>D103+D105+D104</f>
        <v>11</v>
      </c>
      <c r="E102" s="1148">
        <f>E103+E104+E105</f>
        <v>11</v>
      </c>
      <c r="F102" s="1148">
        <f>F103+F104+F105</f>
        <v>11</v>
      </c>
      <c r="G102" s="1149"/>
      <c r="H102" s="1149"/>
      <c r="I102" s="1150"/>
    </row>
    <row r="103" spans="1:9" ht="15.75" customHeight="1">
      <c r="A103" s="254" t="s">
        <v>423</v>
      </c>
      <c r="B103" s="1151">
        <f t="shared" si="2"/>
        <v>0</v>
      </c>
      <c r="C103" s="1151">
        <f t="shared" si="2"/>
        <v>0</v>
      </c>
      <c r="D103" s="1151">
        <f t="shared" si="2"/>
        <v>2</v>
      </c>
      <c r="E103" s="1151">
        <f t="shared" si="2"/>
        <v>2</v>
      </c>
      <c r="F103" s="1151">
        <f t="shared" si="2"/>
        <v>2</v>
      </c>
      <c r="G103" s="1152"/>
      <c r="H103" s="1152"/>
      <c r="I103" s="1153"/>
    </row>
    <row r="104" spans="1:9" ht="15.75" customHeight="1">
      <c r="A104" s="254" t="s">
        <v>272</v>
      </c>
      <c r="B104" s="1151">
        <f t="shared" si="2"/>
        <v>3</v>
      </c>
      <c r="C104" s="1151">
        <f t="shared" si="2"/>
        <v>9</v>
      </c>
      <c r="D104" s="1151">
        <f t="shared" si="2"/>
        <v>7</v>
      </c>
      <c r="E104" s="1151">
        <f t="shared" si="2"/>
        <v>7</v>
      </c>
      <c r="F104" s="1151">
        <f t="shared" si="2"/>
        <v>8</v>
      </c>
      <c r="G104" s="1152"/>
      <c r="H104" s="1152"/>
      <c r="I104" s="1153"/>
    </row>
    <row r="105" spans="1:9" ht="15.75" customHeight="1" thickBot="1">
      <c r="A105" s="254" t="s">
        <v>337</v>
      </c>
      <c r="B105" s="1151">
        <f t="shared" si="2"/>
        <v>0</v>
      </c>
      <c r="C105" s="1151">
        <f t="shared" si="2"/>
        <v>2</v>
      </c>
      <c r="D105" s="1151">
        <f t="shared" si="2"/>
        <v>2</v>
      </c>
      <c r="E105" s="1151">
        <f t="shared" si="2"/>
        <v>2</v>
      </c>
      <c r="F105" s="1151">
        <f t="shared" si="2"/>
        <v>1</v>
      </c>
      <c r="G105" s="1152"/>
      <c r="H105" s="1152"/>
      <c r="I105" s="1153"/>
    </row>
    <row r="106" spans="1:9" ht="13.5" customHeight="1" thickBot="1">
      <c r="A106" s="259"/>
      <c r="B106" s="1264"/>
      <c r="C106" s="1264"/>
      <c r="D106" s="1264"/>
      <c r="E106" s="1264"/>
      <c r="F106" s="1264"/>
      <c r="G106" s="1264"/>
      <c r="H106" s="1264"/>
      <c r="I106" s="1265"/>
    </row>
    <row r="107" spans="1:9" ht="38.25" customHeight="1" thickBot="1">
      <c r="A107" s="253" t="s">
        <v>140</v>
      </c>
      <c r="B107" s="1145">
        <v>2007</v>
      </c>
      <c r="C107" s="1145">
        <v>2008</v>
      </c>
      <c r="D107" s="1145">
        <v>2009</v>
      </c>
      <c r="E107" s="1145">
        <v>2010</v>
      </c>
      <c r="F107" s="1145">
        <v>2011</v>
      </c>
      <c r="G107" s="1146">
        <v>2012</v>
      </c>
      <c r="H107" s="1146">
        <v>2013</v>
      </c>
      <c r="I107" s="1236" t="s">
        <v>714</v>
      </c>
    </row>
    <row r="108" spans="1:9" ht="15">
      <c r="A108" s="190" t="s">
        <v>422</v>
      </c>
      <c r="B108" s="1158">
        <v>1</v>
      </c>
      <c r="C108" s="1158">
        <v>3</v>
      </c>
      <c r="D108" s="1158">
        <v>3</v>
      </c>
      <c r="E108" s="1158">
        <v>3</v>
      </c>
      <c r="F108" s="1158">
        <v>3</v>
      </c>
      <c r="G108" s="1159"/>
      <c r="H108" s="1159"/>
      <c r="I108" s="1150"/>
    </row>
    <row r="109" spans="1:9" ht="15">
      <c r="A109" s="254" t="s">
        <v>423</v>
      </c>
      <c r="B109" s="1160"/>
      <c r="C109" s="1160"/>
      <c r="D109" s="1160">
        <v>1</v>
      </c>
      <c r="E109" s="1160">
        <v>1</v>
      </c>
      <c r="F109" s="1160">
        <v>1</v>
      </c>
      <c r="G109" s="1161"/>
      <c r="H109" s="1161"/>
      <c r="I109" s="1153"/>
    </row>
    <row r="110" spans="1:9" ht="15">
      <c r="A110" s="254" t="s">
        <v>272</v>
      </c>
      <c r="B110" s="1160">
        <v>1</v>
      </c>
      <c r="C110" s="1160">
        <v>3</v>
      </c>
      <c r="D110" s="1160">
        <v>2</v>
      </c>
      <c r="E110" s="1160">
        <v>2</v>
      </c>
      <c r="F110" s="1160">
        <v>2</v>
      </c>
      <c r="G110" s="1161"/>
      <c r="H110" s="1161"/>
      <c r="I110" s="1153"/>
    </row>
    <row r="111" spans="1:9" ht="15.75" thickBot="1">
      <c r="A111" s="255" t="s">
        <v>337</v>
      </c>
      <c r="B111" s="1162"/>
      <c r="C111" s="1162"/>
      <c r="D111" s="1162"/>
      <c r="E111" s="1162"/>
      <c r="F111" s="1162"/>
      <c r="G111" s="1163"/>
      <c r="H111" s="1163"/>
      <c r="I111" s="1156"/>
    </row>
    <row r="112" spans="1:9" ht="17.25" customHeight="1" thickBot="1">
      <c r="A112" s="66"/>
      <c r="B112" s="243"/>
      <c r="C112" s="30"/>
      <c r="D112" s="30"/>
      <c r="E112" s="30"/>
      <c r="F112" s="1263"/>
      <c r="G112" s="1263"/>
      <c r="H112" s="1263"/>
      <c r="I112" s="1263"/>
    </row>
    <row r="113" spans="1:9" s="588" customFormat="1" ht="17.25" customHeight="1" thickBot="1">
      <c r="A113" s="159" t="s">
        <v>176</v>
      </c>
      <c r="B113" s="1165">
        <v>2007</v>
      </c>
      <c r="C113" s="1165">
        <v>2008</v>
      </c>
      <c r="D113" s="1165">
        <v>2009</v>
      </c>
      <c r="E113" s="1165">
        <v>2010</v>
      </c>
      <c r="F113" s="1165">
        <v>2011</v>
      </c>
      <c r="G113" s="1165">
        <v>2012</v>
      </c>
      <c r="H113" s="1165">
        <v>2013</v>
      </c>
      <c r="I113" s="1207" t="s">
        <v>714</v>
      </c>
    </row>
    <row r="114" spans="1:9" ht="51.75" customHeight="1">
      <c r="A114" s="633" t="s">
        <v>507</v>
      </c>
      <c r="B114" s="1266"/>
      <c r="C114" s="1266"/>
      <c r="D114" s="1267"/>
      <c r="E114" s="1267" t="s">
        <v>1415</v>
      </c>
      <c r="F114" s="1533"/>
      <c r="G114" s="1534"/>
      <c r="H114" s="1534"/>
      <c r="I114" s="1535"/>
    </row>
    <row r="115" spans="1:9" ht="42.75" customHeight="1" thickBot="1">
      <c r="A115" s="630" t="s">
        <v>508</v>
      </c>
      <c r="B115" s="1269"/>
      <c r="C115" s="1270"/>
      <c r="D115" s="1532" t="s">
        <v>175</v>
      </c>
      <c r="E115" s="1270"/>
      <c r="F115" s="1536"/>
      <c r="G115" s="1537"/>
      <c r="H115" s="1537"/>
      <c r="I115" s="1538"/>
    </row>
    <row r="116" spans="1:13" ht="32.25" customHeight="1">
      <c r="A116" s="244" t="s">
        <v>835</v>
      </c>
      <c r="B116" s="1214"/>
      <c r="C116" s="1214"/>
      <c r="D116" s="1214"/>
      <c r="E116" s="1274"/>
      <c r="F116" s="1214"/>
      <c r="G116" s="1215"/>
      <c r="H116" s="1215"/>
      <c r="I116" s="1268"/>
      <c r="M116" s="436"/>
    </row>
    <row r="117" spans="1:9" ht="15.75" customHeight="1">
      <c r="A117" s="230" t="s">
        <v>836</v>
      </c>
      <c r="B117" s="1275"/>
      <c r="C117" s="1271">
        <v>9</v>
      </c>
      <c r="D117" s="1276"/>
      <c r="E117" s="1271">
        <v>0</v>
      </c>
      <c r="F117" s="1271">
        <v>0</v>
      </c>
      <c r="G117" s="1272"/>
      <c r="H117" s="1272"/>
      <c r="I117" s="1273"/>
    </row>
    <row r="118" spans="1:9" ht="15" customHeight="1">
      <c r="A118" s="41" t="s">
        <v>618</v>
      </c>
      <c r="B118" s="1277"/>
      <c r="C118" s="1278"/>
      <c r="D118" s="1278"/>
      <c r="E118" s="1278">
        <v>0</v>
      </c>
      <c r="F118" s="1278">
        <v>0</v>
      </c>
      <c r="G118" s="1279"/>
      <c r="H118" s="1279"/>
      <c r="I118" s="1280"/>
    </row>
    <row r="119" spans="1:9" ht="27" customHeight="1" thickBot="1">
      <c r="A119" s="49" t="s">
        <v>619</v>
      </c>
      <c r="B119" s="1193"/>
      <c r="C119" s="1281">
        <v>1</v>
      </c>
      <c r="D119" s="1282">
        <v>1</v>
      </c>
      <c r="E119" s="1281">
        <v>1</v>
      </c>
      <c r="F119" s="1281">
        <v>1</v>
      </c>
      <c r="G119" s="1283"/>
      <c r="H119" s="1283"/>
      <c r="I119" s="1284"/>
    </row>
    <row r="120" spans="1:9" ht="54" customHeight="1">
      <c r="A120" s="244" t="s">
        <v>620</v>
      </c>
      <c r="B120" s="1214"/>
      <c r="C120" s="1214"/>
      <c r="D120" s="1214"/>
      <c r="E120" s="1214"/>
      <c r="F120" s="1214"/>
      <c r="G120" s="1215"/>
      <c r="H120" s="1215"/>
      <c r="I120" s="1268"/>
    </row>
    <row r="121" spans="1:9" ht="15.75" customHeight="1">
      <c r="A121" s="230" t="s">
        <v>621</v>
      </c>
      <c r="B121" s="1539">
        <v>12</v>
      </c>
      <c r="C121" s="1271">
        <v>15</v>
      </c>
      <c r="D121" s="1271">
        <v>14</v>
      </c>
      <c r="E121" s="1271">
        <v>14</v>
      </c>
      <c r="F121" s="1271">
        <v>12</v>
      </c>
      <c r="G121" s="1272"/>
      <c r="H121" s="1272"/>
      <c r="I121" s="1273"/>
    </row>
    <row r="122" spans="1:9" ht="14.25" customHeight="1">
      <c r="A122" s="58" t="s">
        <v>623</v>
      </c>
      <c r="B122" s="225">
        <v>0</v>
      </c>
      <c r="C122" s="1285">
        <v>0</v>
      </c>
      <c r="D122" s="1285">
        <v>0</v>
      </c>
      <c r="E122" s="1285">
        <v>0</v>
      </c>
      <c r="F122" s="1285">
        <v>0</v>
      </c>
      <c r="G122" s="1286"/>
      <c r="H122" s="1286"/>
      <c r="I122" s="1287"/>
    </row>
    <row r="123" spans="1:9" ht="15.75" customHeight="1" thickBot="1">
      <c r="A123" s="49" t="s">
        <v>622</v>
      </c>
      <c r="B123" s="898">
        <v>0</v>
      </c>
      <c r="C123" s="1281">
        <v>0</v>
      </c>
      <c r="D123" s="1281">
        <v>0</v>
      </c>
      <c r="E123" s="1281">
        <v>0</v>
      </c>
      <c r="F123" s="1281">
        <v>0</v>
      </c>
      <c r="G123" s="1283"/>
      <c r="H123" s="1283"/>
      <c r="I123" s="1284"/>
    </row>
    <row r="124" spans="1:9" ht="11.25" customHeight="1" thickBot="1">
      <c r="A124" s="52"/>
      <c r="B124" s="1288"/>
      <c r="C124" s="1288"/>
      <c r="D124" s="1288"/>
      <c r="E124" s="1288"/>
      <c r="F124" s="1288"/>
      <c r="G124" s="1288"/>
      <c r="H124" s="1288"/>
      <c r="I124" s="1288"/>
    </row>
    <row r="125" spans="1:10" ht="54" customHeight="1" thickBot="1">
      <c r="A125" s="258" t="s">
        <v>624</v>
      </c>
      <c r="B125" s="1165">
        <v>2007</v>
      </c>
      <c r="C125" s="1165">
        <v>2008</v>
      </c>
      <c r="D125" s="1165">
        <v>2009</v>
      </c>
      <c r="E125" s="1165">
        <v>2010</v>
      </c>
      <c r="F125" s="1165">
        <v>2011</v>
      </c>
      <c r="G125" s="1166">
        <v>2012</v>
      </c>
      <c r="H125" s="1166">
        <v>2013</v>
      </c>
      <c r="I125" s="1289" t="s">
        <v>714</v>
      </c>
      <c r="J125" s="6"/>
    </row>
    <row r="126" spans="1:10" ht="15">
      <c r="A126" s="51" t="s">
        <v>422</v>
      </c>
      <c r="B126" s="1197">
        <v>1</v>
      </c>
      <c r="C126" s="1197">
        <v>5</v>
      </c>
      <c r="D126" s="1197">
        <f>D127+D128</f>
        <v>5</v>
      </c>
      <c r="E126" s="1197">
        <f>E127+E128</f>
        <v>5</v>
      </c>
      <c r="F126" s="1197">
        <f>F127+F128</f>
        <v>5</v>
      </c>
      <c r="G126" s="1198"/>
      <c r="H126" s="1198"/>
      <c r="I126" s="1199"/>
      <c r="J126" s="6"/>
    </row>
    <row r="127" spans="1:10" ht="15">
      <c r="A127" s="37" t="s">
        <v>423</v>
      </c>
      <c r="B127" s="1200"/>
      <c r="C127" s="1200"/>
      <c r="D127" s="1200">
        <v>1</v>
      </c>
      <c r="E127" s="1200">
        <v>1</v>
      </c>
      <c r="F127" s="1200">
        <v>1</v>
      </c>
      <c r="G127" s="1201"/>
      <c r="H127" s="1201"/>
      <c r="I127" s="1202"/>
      <c r="J127" s="6"/>
    </row>
    <row r="128" spans="1:10" ht="15">
      <c r="A128" s="37" t="s">
        <v>272</v>
      </c>
      <c r="B128" s="1200">
        <v>1</v>
      </c>
      <c r="C128" s="1200">
        <v>5</v>
      </c>
      <c r="D128" s="1200">
        <v>4</v>
      </c>
      <c r="E128" s="1200">
        <v>4</v>
      </c>
      <c r="F128" s="1200">
        <v>4</v>
      </c>
      <c r="G128" s="1201"/>
      <c r="H128" s="1201"/>
      <c r="I128" s="1202"/>
      <c r="J128" s="6"/>
    </row>
    <row r="129" spans="1:10" ht="15.75" thickBot="1">
      <c r="A129" s="37" t="s">
        <v>337</v>
      </c>
      <c r="B129" s="1200"/>
      <c r="C129" s="1200"/>
      <c r="D129" s="1200"/>
      <c r="E129" s="1200"/>
      <c r="F129" s="1200"/>
      <c r="G129" s="1201"/>
      <c r="H129" s="1201"/>
      <c r="I129" s="1202"/>
      <c r="J129" s="6"/>
    </row>
    <row r="130" spans="1:9" ht="12.75" customHeight="1" thickBot="1">
      <c r="A130" s="944"/>
      <c r="B130" s="1290"/>
      <c r="C130" s="1290"/>
      <c r="D130" s="1290"/>
      <c r="E130" s="1290"/>
      <c r="F130" s="1290"/>
      <c r="G130" s="1290"/>
      <c r="H130" s="1290"/>
      <c r="I130" s="1290"/>
    </row>
    <row r="131" spans="1:9" s="588" customFormat="1" ht="17.25" customHeight="1" thickBot="1">
      <c r="A131" s="159" t="s">
        <v>176</v>
      </c>
      <c r="B131" s="1165">
        <v>2007</v>
      </c>
      <c r="C131" s="1165">
        <v>2008</v>
      </c>
      <c r="D131" s="1165">
        <v>2009</v>
      </c>
      <c r="E131" s="1165">
        <v>2010</v>
      </c>
      <c r="F131" s="1165">
        <v>2011</v>
      </c>
      <c r="G131" s="1165">
        <v>2012</v>
      </c>
      <c r="H131" s="1165">
        <v>2013</v>
      </c>
      <c r="I131" s="1207" t="s">
        <v>714</v>
      </c>
    </row>
    <row r="132" spans="1:9" ht="54" customHeight="1">
      <c r="A132" s="949" t="s">
        <v>1051</v>
      </c>
      <c r="B132" s="1560"/>
      <c r="C132" s="1561"/>
      <c r="D132" s="1561"/>
      <c r="E132" s="1561"/>
      <c r="F132" s="1561"/>
      <c r="G132" s="1198"/>
      <c r="H132" s="1197"/>
      <c r="I132" s="1199"/>
    </row>
    <row r="133" spans="1:9" ht="15" customHeight="1" thickBot="1">
      <c r="A133" s="41" t="s">
        <v>1052</v>
      </c>
      <c r="B133" s="1562"/>
      <c r="C133" s="1297">
        <v>0</v>
      </c>
      <c r="D133" s="1297"/>
      <c r="E133" s="1297">
        <v>0</v>
      </c>
      <c r="F133" s="1297">
        <v>1</v>
      </c>
      <c r="G133" s="1200"/>
      <c r="H133" s="1200"/>
      <c r="I133" s="1202"/>
    </row>
    <row r="134" spans="1:9" ht="66.75" customHeight="1">
      <c r="A134" s="438" t="s">
        <v>481</v>
      </c>
      <c r="B134" s="1291"/>
      <c r="C134" s="1292"/>
      <c r="D134" s="1197"/>
      <c r="E134" s="1274"/>
      <c r="F134" s="1197"/>
      <c r="G134" s="1198"/>
      <c r="H134" s="1197"/>
      <c r="I134" s="1199"/>
    </row>
    <row r="135" spans="1:9" ht="32.25" customHeight="1" thickBot="1">
      <c r="A135" s="161" t="s">
        <v>482</v>
      </c>
      <c r="B135" s="1293"/>
      <c r="C135" s="1294">
        <v>1</v>
      </c>
      <c r="D135" s="1200">
        <v>1</v>
      </c>
      <c r="E135" s="1200">
        <v>1</v>
      </c>
      <c r="F135" s="1297">
        <v>0</v>
      </c>
      <c r="G135" s="1200"/>
      <c r="H135" s="1200"/>
      <c r="I135" s="1202"/>
    </row>
    <row r="136" spans="1:9" ht="54.75" customHeight="1">
      <c r="A136" s="251" t="s">
        <v>30</v>
      </c>
      <c r="B136" s="1295"/>
      <c r="C136" s="1197"/>
      <c r="D136" s="1197"/>
      <c r="E136" s="1197"/>
      <c r="F136" s="1197"/>
      <c r="G136" s="1198"/>
      <c r="H136" s="1197"/>
      <c r="I136" s="1199"/>
    </row>
    <row r="137" spans="1:9" ht="18.75" customHeight="1">
      <c r="A137" s="58" t="s">
        <v>31</v>
      </c>
      <c r="B137" s="1200">
        <v>1</v>
      </c>
      <c r="C137" s="1200">
        <v>0</v>
      </c>
      <c r="D137" s="1200">
        <v>0</v>
      </c>
      <c r="E137" s="1200">
        <v>0</v>
      </c>
      <c r="F137" s="1200">
        <v>0</v>
      </c>
      <c r="G137" s="1200"/>
      <c r="H137" s="1200"/>
      <c r="I137" s="1202"/>
    </row>
    <row r="138" spans="1:9" ht="16.5" customHeight="1">
      <c r="A138" s="58" t="s">
        <v>892</v>
      </c>
      <c r="B138" s="1200">
        <v>2</v>
      </c>
      <c r="C138" s="1200">
        <v>22</v>
      </c>
      <c r="D138" s="1200">
        <v>22</v>
      </c>
      <c r="E138" s="1297">
        <v>22</v>
      </c>
      <c r="F138" s="1297">
        <v>22</v>
      </c>
      <c r="G138" s="1200"/>
      <c r="H138" s="1200"/>
      <c r="I138" s="1202"/>
    </row>
    <row r="139" spans="1:9" ht="17.25" customHeight="1">
      <c r="A139" s="58" t="s">
        <v>893</v>
      </c>
      <c r="B139" s="1200">
        <v>131</v>
      </c>
      <c r="C139" s="1200">
        <v>12</v>
      </c>
      <c r="D139" s="1297">
        <v>0</v>
      </c>
      <c r="E139" s="1521">
        <v>31</v>
      </c>
      <c r="F139" s="1297">
        <v>33</v>
      </c>
      <c r="G139" s="1200"/>
      <c r="H139" s="1200"/>
      <c r="I139" s="1202"/>
    </row>
    <row r="140" spans="1:9" ht="18" customHeight="1" thickBot="1">
      <c r="A140" s="49" t="s">
        <v>894</v>
      </c>
      <c r="B140" s="1203">
        <v>370</v>
      </c>
      <c r="C140" s="1203">
        <v>370</v>
      </c>
      <c r="D140" s="1522">
        <v>356</v>
      </c>
      <c r="E140" s="1522">
        <v>347</v>
      </c>
      <c r="F140" s="1203">
        <v>354</v>
      </c>
      <c r="G140" s="1203"/>
      <c r="H140" s="1203"/>
      <c r="I140" s="1205"/>
    </row>
    <row r="141" spans="1:9" ht="43.5" customHeight="1">
      <c r="A141" s="251" t="s">
        <v>895</v>
      </c>
      <c r="B141" s="1295"/>
      <c r="C141" s="1197"/>
      <c r="D141" s="1197"/>
      <c r="E141" s="1197"/>
      <c r="F141" s="1515" t="s">
        <v>489</v>
      </c>
      <c r="G141" s="1198"/>
      <c r="H141" s="1197"/>
      <c r="I141" s="1199"/>
    </row>
    <row r="142" spans="1:9" ht="27" customHeight="1" thickBot="1">
      <c r="A142" s="58" t="s">
        <v>1413</v>
      </c>
      <c r="B142" s="1296"/>
      <c r="C142" s="1200">
        <v>1</v>
      </c>
      <c r="D142" s="1297">
        <v>2</v>
      </c>
      <c r="E142" s="1297">
        <v>3</v>
      </c>
      <c r="F142" s="1200">
        <v>3</v>
      </c>
      <c r="G142" s="1200"/>
      <c r="H142" s="1200"/>
      <c r="I142" s="1202"/>
    </row>
    <row r="143" spans="1:9" ht="68.25" customHeight="1">
      <c r="A143" s="634" t="s">
        <v>455</v>
      </c>
      <c r="B143" s="1298"/>
      <c r="C143" s="1299"/>
      <c r="D143" s="1299"/>
      <c r="E143" s="1299"/>
      <c r="F143" s="1516"/>
      <c r="G143" s="1517"/>
      <c r="H143" s="1516"/>
      <c r="I143" s="1518"/>
    </row>
    <row r="144" spans="1:9" ht="20.25" customHeight="1" thickBot="1">
      <c r="A144" s="432" t="s">
        <v>456</v>
      </c>
      <c r="B144" s="1300"/>
      <c r="C144" s="1301"/>
      <c r="D144" s="1301">
        <v>1</v>
      </c>
      <c r="E144" s="1301"/>
      <c r="F144" s="1519"/>
      <c r="G144" s="1519"/>
      <c r="H144" s="1519"/>
      <c r="I144" s="1520"/>
    </row>
    <row r="145" spans="1:9" s="31" customFormat="1" ht="13.5" customHeight="1" thickBot="1">
      <c r="A145" s="52"/>
      <c r="B145" s="1302"/>
      <c r="C145" s="1302"/>
      <c r="D145" s="1302"/>
      <c r="E145" s="1302"/>
      <c r="F145" s="1302"/>
      <c r="G145" s="1302"/>
      <c r="H145" s="1302"/>
      <c r="I145" s="1302"/>
    </row>
    <row r="146" spans="1:10" ht="52.5" customHeight="1" thickBot="1">
      <c r="A146" s="258" t="s">
        <v>1617</v>
      </c>
      <c r="B146" s="1165">
        <v>2007</v>
      </c>
      <c r="C146" s="1165">
        <v>2008</v>
      </c>
      <c r="D146" s="1165">
        <v>2009</v>
      </c>
      <c r="E146" s="1165">
        <v>2010</v>
      </c>
      <c r="F146" s="1165">
        <v>2011</v>
      </c>
      <c r="G146" s="1166">
        <v>2012</v>
      </c>
      <c r="H146" s="1166">
        <v>2013</v>
      </c>
      <c r="I146" s="1167" t="s">
        <v>714</v>
      </c>
      <c r="J146" s="6"/>
    </row>
    <row r="147" spans="1:10" ht="15">
      <c r="A147" s="43" t="s">
        <v>422</v>
      </c>
      <c r="B147" s="1561">
        <v>1</v>
      </c>
      <c r="C147" s="1561">
        <v>3</v>
      </c>
      <c r="D147" s="1561">
        <v>3</v>
      </c>
      <c r="E147" s="1561">
        <v>3</v>
      </c>
      <c r="F147" s="1561">
        <v>3</v>
      </c>
      <c r="G147" s="1198"/>
      <c r="H147" s="1198"/>
      <c r="I147" s="1199"/>
      <c r="J147" s="6"/>
    </row>
    <row r="148" spans="1:10" ht="15">
      <c r="A148" s="252" t="s">
        <v>423</v>
      </c>
      <c r="B148" s="1297"/>
      <c r="C148" s="1297"/>
      <c r="D148" s="1297"/>
      <c r="E148" s="1297"/>
      <c r="F148" s="1297"/>
      <c r="G148" s="1201"/>
      <c r="H148" s="1201"/>
      <c r="I148" s="1202"/>
      <c r="J148" s="6"/>
    </row>
    <row r="149" spans="1:10" ht="15">
      <c r="A149" s="252" t="s">
        <v>272</v>
      </c>
      <c r="B149" s="1297">
        <v>1</v>
      </c>
      <c r="C149" s="1297">
        <v>1</v>
      </c>
      <c r="D149" s="1297">
        <v>1</v>
      </c>
      <c r="E149" s="1297">
        <v>1</v>
      </c>
      <c r="F149" s="1297">
        <v>2</v>
      </c>
      <c r="G149" s="1201"/>
      <c r="H149" s="1201"/>
      <c r="I149" s="1202"/>
      <c r="J149" s="6"/>
    </row>
    <row r="150" spans="1:10" ht="15.75" thickBot="1">
      <c r="A150" s="252" t="s">
        <v>337</v>
      </c>
      <c r="B150" s="1297"/>
      <c r="C150" s="1297">
        <v>2</v>
      </c>
      <c r="D150" s="1297">
        <v>2</v>
      </c>
      <c r="E150" s="1297">
        <v>2</v>
      </c>
      <c r="F150" s="1297">
        <v>1</v>
      </c>
      <c r="G150" s="1201"/>
      <c r="H150" s="1201"/>
      <c r="I150" s="1202"/>
      <c r="J150" s="6"/>
    </row>
    <row r="151" spans="1:10" ht="15.75" thickBot="1">
      <c r="A151" s="207"/>
      <c r="B151" s="1255"/>
      <c r="C151" s="1255"/>
      <c r="D151" s="1255"/>
      <c r="E151" s="1255"/>
      <c r="F151" s="1255"/>
      <c r="G151" s="1255"/>
      <c r="H151" s="1255"/>
      <c r="I151" s="1255"/>
      <c r="J151" s="6"/>
    </row>
    <row r="152" spans="1:9" s="588" customFormat="1" ht="17.25" customHeight="1" thickBot="1">
      <c r="A152" s="159" t="s">
        <v>176</v>
      </c>
      <c r="B152" s="1165">
        <v>2007</v>
      </c>
      <c r="C152" s="1165">
        <v>2008</v>
      </c>
      <c r="D152" s="1165">
        <v>2009</v>
      </c>
      <c r="E152" s="1165">
        <v>2010</v>
      </c>
      <c r="F152" s="1165">
        <v>2011</v>
      </c>
      <c r="G152" s="1165">
        <v>2012</v>
      </c>
      <c r="H152" s="1165">
        <v>2013</v>
      </c>
      <c r="I152" s="1207" t="s">
        <v>714</v>
      </c>
    </row>
    <row r="153" spans="1:9" ht="67.5" customHeight="1">
      <c r="A153" s="1386" t="s">
        <v>457</v>
      </c>
      <c r="B153" s="1444"/>
      <c r="C153" s="1444"/>
      <c r="D153" s="1444"/>
      <c r="E153" s="1444"/>
      <c r="F153" s="1605"/>
      <c r="G153" s="1209"/>
      <c r="H153" s="1209"/>
      <c r="I153" s="1210"/>
    </row>
    <row r="154" spans="1:9" ht="17.25" customHeight="1">
      <c r="A154" s="1388" t="s">
        <v>458</v>
      </c>
      <c r="B154" s="1606"/>
      <c r="C154" s="1606"/>
      <c r="D154" s="1606"/>
      <c r="E154" s="1606"/>
      <c r="F154" s="1607"/>
      <c r="G154" s="1259"/>
      <c r="H154" s="1259"/>
      <c r="I154" s="1211"/>
    </row>
    <row r="155" spans="1:9" ht="15.75" customHeight="1" thickBot="1">
      <c r="A155" s="1441" t="s">
        <v>459</v>
      </c>
      <c r="B155" s="1608"/>
      <c r="C155" s="1609"/>
      <c r="D155" s="1609"/>
      <c r="E155" s="1609"/>
      <c r="F155" s="1609"/>
      <c r="G155" s="1172"/>
      <c r="H155" s="1172"/>
      <c r="I155" s="1173"/>
    </row>
    <row r="156" spans="1:9" ht="40.5" customHeight="1">
      <c r="A156" s="43" t="s">
        <v>460</v>
      </c>
      <c r="B156" s="240"/>
      <c r="C156" s="240"/>
      <c r="D156" s="240"/>
      <c r="E156" s="240"/>
      <c r="F156" s="1208"/>
      <c r="G156" s="1209"/>
      <c r="H156" s="1209"/>
      <c r="I156" s="1210"/>
    </row>
    <row r="157" spans="1:9" ht="15.75" customHeight="1">
      <c r="A157" s="41" t="s">
        <v>1618</v>
      </c>
      <c r="B157" s="228"/>
      <c r="C157" s="224">
        <v>2</v>
      </c>
      <c r="D157" s="224">
        <v>3</v>
      </c>
      <c r="E157" s="224">
        <v>4</v>
      </c>
      <c r="F157" s="224">
        <v>4</v>
      </c>
      <c r="G157" s="1259"/>
      <c r="H157" s="1259"/>
      <c r="I157" s="1211"/>
    </row>
    <row r="158" spans="1:9" ht="18" customHeight="1" thickBot="1">
      <c r="A158" s="242" t="s">
        <v>81</v>
      </c>
      <c r="B158" s="1303"/>
      <c r="C158" s="1304">
        <v>4</v>
      </c>
      <c r="D158" s="422">
        <v>16</v>
      </c>
      <c r="E158" s="422">
        <v>12</v>
      </c>
      <c r="F158" s="422">
        <v>14</v>
      </c>
      <c r="G158" s="1172"/>
      <c r="H158" s="1172"/>
      <c r="I158" s="1173"/>
    </row>
    <row r="159" spans="1:9" ht="57" customHeight="1">
      <c r="A159" s="43" t="s">
        <v>461</v>
      </c>
      <c r="B159" s="240"/>
      <c r="C159" s="240"/>
      <c r="D159" s="240"/>
      <c r="E159" s="240"/>
      <c r="F159" s="1208"/>
      <c r="G159" s="1209"/>
      <c r="H159" s="1209"/>
      <c r="I159" s="1210"/>
    </row>
    <row r="160" spans="1:9" ht="30.75" customHeight="1">
      <c r="A160" s="41" t="s">
        <v>462</v>
      </c>
      <c r="B160" s="224"/>
      <c r="C160" s="224"/>
      <c r="D160" s="224"/>
      <c r="E160" s="224"/>
      <c r="F160" s="1703">
        <v>1</v>
      </c>
      <c r="G160" s="1259"/>
      <c r="H160" s="1259"/>
      <c r="I160" s="1211"/>
    </row>
    <row r="161" spans="1:9" ht="18" customHeight="1">
      <c r="A161" s="187" t="s">
        <v>463</v>
      </c>
      <c r="B161" s="1563">
        <v>1</v>
      </c>
      <c r="C161" s="428"/>
      <c r="D161" s="428"/>
      <c r="E161" s="428"/>
      <c r="F161" s="1704"/>
      <c r="G161" s="1174"/>
      <c r="H161" s="1174"/>
      <c r="I161" s="1175"/>
    </row>
    <row r="162" spans="1:9" ht="19.5" customHeight="1" thickBot="1">
      <c r="A162" s="42" t="s">
        <v>464</v>
      </c>
      <c r="B162" s="1564"/>
      <c r="C162" s="632"/>
      <c r="D162" s="632"/>
      <c r="E162" s="632">
        <v>1</v>
      </c>
      <c r="F162" s="1705">
        <v>1</v>
      </c>
      <c r="G162" s="1305"/>
      <c r="H162" s="1305"/>
      <c r="I162" s="1306"/>
    </row>
    <row r="163" spans="1:5" ht="12.75">
      <c r="A163" s="29"/>
      <c r="B163" s="29"/>
      <c r="C163" s="29"/>
      <c r="D163" s="29"/>
      <c r="E163" s="29"/>
    </row>
    <row r="164" spans="1:5" ht="12.75">
      <c r="A164" s="29"/>
      <c r="B164" s="29"/>
      <c r="C164" s="29"/>
      <c r="D164" s="29"/>
      <c r="E164" s="29"/>
    </row>
    <row r="165" spans="1:5" ht="12.75">
      <c r="A165" s="29"/>
      <c r="B165" s="29"/>
      <c r="C165" s="29"/>
      <c r="D165" s="29"/>
      <c r="E165" s="29"/>
    </row>
    <row r="166" spans="1:5" ht="12.75">
      <c r="A166" s="29"/>
      <c r="B166" s="29"/>
      <c r="C166" s="29"/>
      <c r="D166" s="29"/>
      <c r="E166" s="29"/>
    </row>
    <row r="167" spans="1:5" ht="12.75">
      <c r="A167" s="29"/>
      <c r="B167" s="29"/>
      <c r="C167" s="29"/>
      <c r="D167" s="29"/>
      <c r="E167" s="29"/>
    </row>
    <row r="168" spans="1:5" ht="12.75">
      <c r="A168" s="29"/>
      <c r="B168" s="29"/>
      <c r="C168" s="29"/>
      <c r="D168" s="29"/>
      <c r="E168" s="29"/>
    </row>
    <row r="169" spans="1:5" ht="12.75">
      <c r="A169" s="29"/>
      <c r="B169" s="29"/>
      <c r="C169" s="29"/>
      <c r="D169" s="29"/>
      <c r="E169" s="29"/>
    </row>
    <row r="170" spans="1:5" ht="12.75">
      <c r="A170" s="29"/>
      <c r="B170" s="29"/>
      <c r="C170" s="29"/>
      <c r="D170" s="29"/>
      <c r="E170" s="29"/>
    </row>
    <row r="171" spans="1:5" ht="12.75">
      <c r="A171" s="29"/>
      <c r="B171" s="29"/>
      <c r="C171" s="29"/>
      <c r="D171" s="29"/>
      <c r="E171" s="29"/>
    </row>
    <row r="172" spans="1:5" ht="12.75">
      <c r="A172" s="29"/>
      <c r="B172" s="29"/>
      <c r="C172" s="29"/>
      <c r="D172" s="29"/>
      <c r="E172" s="29"/>
    </row>
    <row r="173" spans="1:5" ht="12.75">
      <c r="A173" s="29"/>
      <c r="B173" s="29"/>
      <c r="C173" s="29"/>
      <c r="D173" s="29"/>
      <c r="E173" s="29"/>
    </row>
    <row r="174" spans="1:5" ht="12.75">
      <c r="A174" s="29"/>
      <c r="B174" s="29"/>
      <c r="C174" s="29"/>
      <c r="D174" s="29"/>
      <c r="E174" s="29"/>
    </row>
    <row r="175" spans="1:5" ht="12.75">
      <c r="A175" s="29"/>
      <c r="B175" s="29"/>
      <c r="C175" s="29"/>
      <c r="D175" s="29"/>
      <c r="E175" s="29"/>
    </row>
    <row r="176" spans="1:5" ht="12.75">
      <c r="A176" s="29"/>
      <c r="B176" s="29"/>
      <c r="C176" s="29"/>
      <c r="D176" s="29"/>
      <c r="E176" s="29"/>
    </row>
    <row r="177" spans="1:5" ht="12.75">
      <c r="A177" s="29"/>
      <c r="B177" s="29"/>
      <c r="C177" s="29"/>
      <c r="D177" s="29"/>
      <c r="E177" s="29"/>
    </row>
    <row r="178" spans="1:5" ht="12.75">
      <c r="A178" s="29"/>
      <c r="B178" s="29"/>
      <c r="C178" s="29"/>
      <c r="D178" s="29"/>
      <c r="E178" s="29"/>
    </row>
    <row r="179" spans="1:5" ht="12.75">
      <c r="A179" s="29"/>
      <c r="B179" s="29"/>
      <c r="C179" s="29"/>
      <c r="D179" s="29"/>
      <c r="E179" s="29"/>
    </row>
    <row r="180" spans="1:5" ht="12.75">
      <c r="A180" s="29"/>
      <c r="B180" s="29"/>
      <c r="C180" s="29"/>
      <c r="D180" s="29"/>
      <c r="E180" s="29"/>
    </row>
    <row r="181" spans="1:5" ht="12.75">
      <c r="A181" s="29"/>
      <c r="B181" s="29"/>
      <c r="C181" s="29"/>
      <c r="D181" s="29"/>
      <c r="E181" s="29"/>
    </row>
    <row r="182" spans="1:5" ht="12.75">
      <c r="A182" s="29"/>
      <c r="B182" s="29"/>
      <c r="C182" s="29"/>
      <c r="D182" s="29"/>
      <c r="E182" s="29"/>
    </row>
    <row r="183" spans="1:5" ht="12.75">
      <c r="A183" s="29"/>
      <c r="B183" s="29"/>
      <c r="C183" s="29"/>
      <c r="D183" s="29"/>
      <c r="E183" s="29"/>
    </row>
    <row r="184" spans="1:5" ht="12.75">
      <c r="A184" s="29"/>
      <c r="B184" s="29"/>
      <c r="C184" s="29"/>
      <c r="D184" s="29"/>
      <c r="E184" s="29"/>
    </row>
    <row r="185" spans="1:5" ht="12.75">
      <c r="A185" s="29"/>
      <c r="B185" s="29"/>
      <c r="C185" s="29"/>
      <c r="D185" s="29"/>
      <c r="E185" s="29"/>
    </row>
    <row r="186" spans="1:5" ht="12.75">
      <c r="A186" s="29"/>
      <c r="B186" s="29"/>
      <c r="C186" s="29"/>
      <c r="D186" s="29"/>
      <c r="E186" s="29"/>
    </row>
    <row r="187" spans="1:5" ht="12.75">
      <c r="A187" s="29"/>
      <c r="B187" s="29"/>
      <c r="C187" s="29"/>
      <c r="D187" s="29"/>
      <c r="E187" s="29"/>
    </row>
    <row r="188" spans="1:5" ht="12.75">
      <c r="A188" s="29"/>
      <c r="B188" s="29"/>
      <c r="C188" s="29"/>
      <c r="D188" s="29"/>
      <c r="E188" s="29"/>
    </row>
    <row r="189" spans="1:5" ht="12.75">
      <c r="A189" s="29"/>
      <c r="B189" s="29"/>
      <c r="C189" s="29"/>
      <c r="D189" s="29"/>
      <c r="E189" s="29"/>
    </row>
    <row r="190" spans="1:5" ht="12.75">
      <c r="A190" s="29"/>
      <c r="B190" s="29"/>
      <c r="C190" s="29"/>
      <c r="D190" s="29"/>
      <c r="E190" s="29"/>
    </row>
    <row r="191" spans="1:5" ht="12.75">
      <c r="A191" s="29"/>
      <c r="B191" s="29"/>
      <c r="C191" s="29"/>
      <c r="D191" s="29"/>
      <c r="E191" s="29"/>
    </row>
    <row r="192" spans="1:5" ht="12.75">
      <c r="A192" s="29"/>
      <c r="B192" s="29"/>
      <c r="C192" s="29"/>
      <c r="D192" s="29"/>
      <c r="E192" s="29"/>
    </row>
    <row r="193" spans="1:5" ht="12.75">
      <c r="A193" s="29"/>
      <c r="B193" s="29"/>
      <c r="C193" s="29"/>
      <c r="D193" s="29"/>
      <c r="E193" s="29"/>
    </row>
    <row r="194" spans="1:5" ht="12.75">
      <c r="A194" s="29"/>
      <c r="B194" s="29"/>
      <c r="C194" s="29"/>
      <c r="D194" s="29"/>
      <c r="E194" s="29"/>
    </row>
    <row r="195" spans="1:5" ht="12.75">
      <c r="A195" s="29"/>
      <c r="B195" s="29"/>
      <c r="C195" s="29"/>
      <c r="D195" s="29"/>
      <c r="E195" s="29"/>
    </row>
    <row r="196" spans="1:5" ht="12.75">
      <c r="A196" s="29"/>
      <c r="B196" s="29"/>
      <c r="C196" s="29"/>
      <c r="D196" s="29"/>
      <c r="E196" s="29"/>
    </row>
    <row r="197" spans="1:5" ht="12.75">
      <c r="A197" s="29"/>
      <c r="B197" s="29"/>
      <c r="C197" s="29"/>
      <c r="D197" s="29"/>
      <c r="E197" s="29"/>
    </row>
    <row r="198" spans="1:5" ht="12.75">
      <c r="A198" s="29"/>
      <c r="B198" s="29"/>
      <c r="C198" s="29"/>
      <c r="D198" s="29"/>
      <c r="E198" s="29"/>
    </row>
    <row r="199" spans="1:5" ht="12.75">
      <c r="A199" s="29"/>
      <c r="B199" s="29"/>
      <c r="C199" s="29"/>
      <c r="D199" s="29"/>
      <c r="E199" s="29"/>
    </row>
    <row r="200" spans="1:5" ht="12.75">
      <c r="A200" s="29"/>
      <c r="B200" s="29"/>
      <c r="C200" s="29"/>
      <c r="D200" s="29"/>
      <c r="E200" s="29"/>
    </row>
  </sheetData>
  <sheetProtection/>
  <mergeCells count="4">
    <mergeCell ref="A1:I1"/>
    <mergeCell ref="E65:E66"/>
    <mergeCell ref="E29:G29"/>
    <mergeCell ref="F65:F66"/>
  </mergeCells>
  <printOptions horizontalCentered="1"/>
  <pageMargins left="0.984251968503937" right="0.3937007874015748" top="0.7874015748031497" bottom="0.7874015748031497" header="0" footer="0"/>
  <pageSetup horizontalDpi="600" verticalDpi="600" orientation="portrait" paperSize="9" scale="98" r:id="rId1"/>
  <headerFooter alignWithMargins="0">
    <oddFooter>&amp;C&amp;P</oddFooter>
  </headerFooter>
  <rowBreaks count="5" manualBreakCount="5">
    <brk id="32" max="8" man="1"/>
    <brk id="62" max="8" man="1"/>
    <brk id="94" max="8" man="1"/>
    <brk id="124" max="8" man="1"/>
    <brk id="151" max="8" man="1"/>
  </rowBreaks>
</worksheet>
</file>

<file path=xl/worksheets/sheet9.xml><?xml version="1.0" encoding="utf-8"?>
<worksheet xmlns="http://schemas.openxmlformats.org/spreadsheetml/2006/main" xmlns:r="http://schemas.openxmlformats.org/officeDocument/2006/relationships">
  <dimension ref="A1:J319"/>
  <sheetViews>
    <sheetView zoomScale="130" zoomScaleNormal="130" zoomScaleSheetLayoutView="100" zoomScalePageLayoutView="0" workbookViewId="0" topLeftCell="A1">
      <selection activeCell="A1" sqref="A1:I1"/>
    </sheetView>
  </sheetViews>
  <sheetFormatPr defaultColWidth="9.140625" defaultRowHeight="12.75"/>
  <cols>
    <col min="1" max="1" width="38.8515625" style="588" customWidth="1"/>
    <col min="2" max="2" width="6.7109375" style="588" customWidth="1"/>
    <col min="3" max="3" width="5.8515625" style="588" customWidth="1"/>
    <col min="4" max="4" width="5.7109375" style="588" customWidth="1"/>
    <col min="5" max="5" width="6.7109375" style="588" customWidth="1"/>
    <col min="6" max="6" width="5.7109375" style="588" customWidth="1"/>
    <col min="7" max="7" width="5.140625" style="588" customWidth="1"/>
    <col min="8" max="8" width="5.57421875" style="588" customWidth="1"/>
    <col min="9" max="9" width="6.00390625" style="988" customWidth="1"/>
    <col min="10" max="16384" width="9.140625" style="588" customWidth="1"/>
  </cols>
  <sheetData>
    <row r="1" spans="1:9" ht="33.75" customHeight="1" thickBot="1">
      <c r="A1" s="1985" t="s">
        <v>779</v>
      </c>
      <c r="B1" s="1985"/>
      <c r="C1" s="1985"/>
      <c r="D1" s="1985"/>
      <c r="E1" s="1985"/>
      <c r="F1" s="1985"/>
      <c r="G1" s="1985"/>
      <c r="H1" s="1985"/>
      <c r="I1" s="1985"/>
    </row>
    <row r="2" spans="1:9" ht="28.5" customHeight="1" thickBot="1">
      <c r="A2" s="302" t="s">
        <v>1619</v>
      </c>
      <c r="B2" s="468">
        <v>2007</v>
      </c>
      <c r="C2" s="468">
        <v>2008</v>
      </c>
      <c r="D2" s="468">
        <v>2009</v>
      </c>
      <c r="E2" s="468">
        <v>2010</v>
      </c>
      <c r="F2" s="468">
        <v>2011</v>
      </c>
      <c r="G2" s="468">
        <v>2012</v>
      </c>
      <c r="H2" s="468">
        <v>2013</v>
      </c>
      <c r="I2" s="469" t="s">
        <v>714</v>
      </c>
    </row>
    <row r="3" spans="1:9" s="925" customFormat="1" ht="15.75" customHeight="1">
      <c r="A3" s="51" t="s">
        <v>422</v>
      </c>
      <c r="B3" s="71">
        <f aca="true" t="shared" si="0" ref="B3:F6">B9+B27+B71</f>
        <v>17</v>
      </c>
      <c r="C3" s="71">
        <f t="shared" si="0"/>
        <v>21</v>
      </c>
      <c r="D3" s="71">
        <f t="shared" si="0"/>
        <v>24</v>
      </c>
      <c r="E3" s="71">
        <f t="shared" si="0"/>
        <v>28</v>
      </c>
      <c r="F3" s="71">
        <f t="shared" si="0"/>
        <v>28</v>
      </c>
      <c r="G3" s="133"/>
      <c r="H3" s="133"/>
      <c r="I3" s="305"/>
    </row>
    <row r="4" spans="1:10" s="925" customFormat="1" ht="15.75" customHeight="1">
      <c r="A4" s="37" t="s">
        <v>423</v>
      </c>
      <c r="B4" s="74">
        <f t="shared" si="0"/>
        <v>0</v>
      </c>
      <c r="C4" s="74">
        <f t="shared" si="0"/>
        <v>3</v>
      </c>
      <c r="D4" s="74">
        <f t="shared" si="0"/>
        <v>4</v>
      </c>
      <c r="E4" s="74">
        <f t="shared" si="0"/>
        <v>4</v>
      </c>
      <c r="F4" s="74">
        <f t="shared" si="0"/>
        <v>5</v>
      </c>
      <c r="G4" s="135"/>
      <c r="H4" s="135"/>
      <c r="I4" s="307"/>
      <c r="J4" s="588"/>
    </row>
    <row r="5" spans="1:9" s="925" customFormat="1" ht="15.75" customHeight="1">
      <c r="A5" s="37" t="s">
        <v>272</v>
      </c>
      <c r="B5" s="74">
        <f t="shared" si="0"/>
        <v>17</v>
      </c>
      <c r="C5" s="74">
        <f t="shared" si="0"/>
        <v>18</v>
      </c>
      <c r="D5" s="74">
        <f t="shared" si="0"/>
        <v>20</v>
      </c>
      <c r="E5" s="74">
        <f t="shared" si="0"/>
        <v>22</v>
      </c>
      <c r="F5" s="74">
        <f t="shared" si="0"/>
        <v>21</v>
      </c>
      <c r="G5" s="135"/>
      <c r="H5" s="135"/>
      <c r="I5" s="307"/>
    </row>
    <row r="6" spans="1:9" s="925" customFormat="1" ht="15.75" customHeight="1" thickBot="1">
      <c r="A6" s="38" t="s">
        <v>337</v>
      </c>
      <c r="B6" s="95">
        <f t="shared" si="0"/>
        <v>0</v>
      </c>
      <c r="C6" s="95">
        <f t="shared" si="0"/>
        <v>0</v>
      </c>
      <c r="D6" s="95">
        <f t="shared" si="0"/>
        <v>0</v>
      </c>
      <c r="E6" s="95">
        <f t="shared" si="0"/>
        <v>2</v>
      </c>
      <c r="F6" s="95">
        <f t="shared" si="0"/>
        <v>2</v>
      </c>
      <c r="G6" s="137"/>
      <c r="H6" s="137"/>
      <c r="I6" s="308"/>
    </row>
    <row r="7" spans="1:9" s="925" customFormat="1" ht="15.75" customHeight="1" thickBot="1">
      <c r="A7" s="35"/>
      <c r="B7" s="156"/>
      <c r="C7" s="156"/>
      <c r="D7" s="156"/>
      <c r="E7" s="189"/>
      <c r="F7" s="189"/>
      <c r="G7" s="189"/>
      <c r="H7" s="189"/>
      <c r="I7" s="309"/>
    </row>
    <row r="8" spans="1:9" ht="56.25" customHeight="1" thickBot="1">
      <c r="A8" s="302" t="s">
        <v>1620</v>
      </c>
      <c r="B8" s="468">
        <v>2007</v>
      </c>
      <c r="C8" s="468">
        <v>2008</v>
      </c>
      <c r="D8" s="468">
        <v>2009</v>
      </c>
      <c r="E8" s="468">
        <v>2010</v>
      </c>
      <c r="F8" s="468">
        <v>2011</v>
      </c>
      <c r="G8" s="468">
        <v>2012</v>
      </c>
      <c r="H8" s="468">
        <v>2013</v>
      </c>
      <c r="I8" s="469" t="s">
        <v>714</v>
      </c>
    </row>
    <row r="9" spans="1:9" s="925" customFormat="1" ht="15.75" customHeight="1">
      <c r="A9" s="51" t="s">
        <v>422</v>
      </c>
      <c r="B9" s="71">
        <v>2</v>
      </c>
      <c r="C9" s="71">
        <v>4</v>
      </c>
      <c r="D9" s="71">
        <v>4</v>
      </c>
      <c r="E9" s="133">
        <v>5</v>
      </c>
      <c r="F9" s="133">
        <v>5</v>
      </c>
      <c r="G9" s="133"/>
      <c r="H9" s="133"/>
      <c r="I9" s="305"/>
    </row>
    <row r="10" spans="1:9" s="925" customFormat="1" ht="15.75" customHeight="1">
      <c r="A10" s="37" t="s">
        <v>423</v>
      </c>
      <c r="B10" s="306">
        <v>0</v>
      </c>
      <c r="C10" s="306">
        <v>1</v>
      </c>
      <c r="D10" s="74">
        <v>2</v>
      </c>
      <c r="E10" s="135">
        <v>2</v>
      </c>
      <c r="F10" s="135">
        <v>3</v>
      </c>
      <c r="G10" s="135"/>
      <c r="H10" s="135"/>
      <c r="I10" s="307"/>
    </row>
    <row r="11" spans="1:9" s="925" customFormat="1" ht="15.75" customHeight="1">
      <c r="A11" s="37" t="s">
        <v>272</v>
      </c>
      <c r="B11" s="74">
        <v>2</v>
      </c>
      <c r="C11" s="74">
        <v>3</v>
      </c>
      <c r="D11" s="74">
        <v>2</v>
      </c>
      <c r="E11" s="135">
        <v>3</v>
      </c>
      <c r="F11" s="135">
        <v>2</v>
      </c>
      <c r="G11" s="135"/>
      <c r="H11" s="135"/>
      <c r="I11" s="307"/>
    </row>
    <row r="12" spans="1:9" s="925" customFormat="1" ht="15.75" customHeight="1" thickBot="1">
      <c r="A12" s="38" t="s">
        <v>337</v>
      </c>
      <c r="B12" s="95"/>
      <c r="C12" s="95"/>
      <c r="D12" s="95"/>
      <c r="E12" s="137"/>
      <c r="F12" s="125"/>
      <c r="G12" s="137"/>
      <c r="H12" s="137"/>
      <c r="I12" s="308"/>
    </row>
    <row r="13" spans="1:9" s="925" customFormat="1" ht="15.75" customHeight="1" thickBot="1">
      <c r="A13" s="35"/>
      <c r="B13" s="156"/>
      <c r="C13" s="156"/>
      <c r="D13" s="156"/>
      <c r="E13" s="189"/>
      <c r="F13" s="146"/>
      <c r="G13" s="189"/>
      <c r="H13" s="189"/>
      <c r="I13" s="309"/>
    </row>
    <row r="14" spans="1:9" ht="19.5" customHeight="1" thickBot="1">
      <c r="A14" s="152" t="s">
        <v>176</v>
      </c>
      <c r="B14" s="468">
        <v>2007</v>
      </c>
      <c r="C14" s="468">
        <v>2008</v>
      </c>
      <c r="D14" s="468">
        <v>2009</v>
      </c>
      <c r="E14" s="468">
        <v>2010</v>
      </c>
      <c r="F14" s="468">
        <v>2011</v>
      </c>
      <c r="G14" s="468">
        <v>2012</v>
      </c>
      <c r="H14" s="468">
        <v>2013</v>
      </c>
      <c r="I14" s="469" t="s">
        <v>714</v>
      </c>
    </row>
    <row r="15" spans="1:9" ht="30.75" customHeight="1">
      <c r="A15" s="470" t="s">
        <v>185</v>
      </c>
      <c r="B15" s="471"/>
      <c r="C15" s="471"/>
      <c r="D15" s="664"/>
      <c r="E15" s="905"/>
      <c r="F15" s="1540"/>
      <c r="G15" s="1540"/>
      <c r="H15" s="1541"/>
      <c r="I15" s="1542"/>
    </row>
    <row r="16" spans="1:9" ht="19.5" customHeight="1" thickBot="1">
      <c r="A16" s="432" t="s">
        <v>186</v>
      </c>
      <c r="B16" s="442"/>
      <c r="C16" s="442">
        <v>4</v>
      </c>
      <c r="D16" s="665">
        <v>8.1</v>
      </c>
      <c r="E16" s="901"/>
      <c r="F16" s="1543"/>
      <c r="G16" s="1543"/>
      <c r="H16" s="1128"/>
      <c r="I16" s="1544"/>
    </row>
    <row r="17" spans="1:9" ht="45.75" customHeight="1">
      <c r="A17" s="1546" t="s">
        <v>1621</v>
      </c>
      <c r="B17" s="1541"/>
      <c r="C17" s="1541"/>
      <c r="D17" s="1358"/>
      <c r="E17" s="1547"/>
      <c r="F17" s="1547"/>
      <c r="G17" s="1547"/>
      <c r="H17" s="1541"/>
      <c r="I17" s="1542"/>
    </row>
    <row r="18" spans="1:9" ht="16.5" customHeight="1" thickBot="1">
      <c r="A18" s="1548" t="s">
        <v>187</v>
      </c>
      <c r="B18" s="1128"/>
      <c r="C18" s="1128">
        <v>0</v>
      </c>
      <c r="D18" s="1360">
        <v>0</v>
      </c>
      <c r="E18" s="1543" t="s">
        <v>692</v>
      </c>
      <c r="F18" s="1987" t="s">
        <v>1416</v>
      </c>
      <c r="G18" s="1988"/>
      <c r="H18" s="1128"/>
      <c r="I18" s="1544"/>
    </row>
    <row r="19" spans="1:9" ht="39.75" customHeight="1">
      <c r="A19" s="470" t="s">
        <v>188</v>
      </c>
      <c r="B19" s="471"/>
      <c r="C19" s="471"/>
      <c r="D19" s="471"/>
      <c r="E19" s="906"/>
      <c r="F19" s="1545"/>
      <c r="G19" s="1545"/>
      <c r="H19" s="1541"/>
      <c r="I19" s="1542"/>
    </row>
    <row r="20" spans="1:9" ht="15.75" customHeight="1" thickBot="1">
      <c r="A20" s="432" t="s">
        <v>189</v>
      </c>
      <c r="B20" s="442"/>
      <c r="C20" s="442">
        <v>2.16</v>
      </c>
      <c r="D20" s="442"/>
      <c r="E20" s="907"/>
      <c r="F20" s="1128"/>
      <c r="G20" s="1128"/>
      <c r="H20" s="1128"/>
      <c r="I20" s="1544"/>
    </row>
    <row r="21" spans="1:9" ht="39" customHeight="1">
      <c r="A21" s="43" t="s">
        <v>1622</v>
      </c>
      <c r="B21" s="83"/>
      <c r="C21" s="83"/>
      <c r="D21" s="83"/>
      <c r="E21" s="198"/>
      <c r="F21" s="63"/>
      <c r="G21" s="63"/>
      <c r="H21" s="63"/>
      <c r="I21" s="310"/>
    </row>
    <row r="22" spans="1:9" ht="15.75" customHeight="1" thickBot="1">
      <c r="A22" s="242" t="s">
        <v>189</v>
      </c>
      <c r="B22" s="345"/>
      <c r="C22" s="345"/>
      <c r="D22" s="345"/>
      <c r="E22" s="902">
        <v>0</v>
      </c>
      <c r="F22" s="492">
        <v>0</v>
      </c>
      <c r="G22" s="492"/>
      <c r="H22" s="492"/>
      <c r="I22" s="347"/>
    </row>
    <row r="23" spans="1:9" ht="54.75" customHeight="1">
      <c r="A23" s="158" t="s">
        <v>190</v>
      </c>
      <c r="B23" s="97"/>
      <c r="C23" s="101"/>
      <c r="D23" s="97"/>
      <c r="E23" s="317"/>
      <c r="F23" s="97"/>
      <c r="G23" s="97"/>
      <c r="H23" s="97"/>
      <c r="I23" s="318"/>
    </row>
    <row r="24" spans="1:9" ht="27.75" customHeight="1" thickBot="1">
      <c r="A24" s="42" t="s">
        <v>627</v>
      </c>
      <c r="B24" s="94">
        <v>1</v>
      </c>
      <c r="C24" s="82">
        <v>1</v>
      </c>
      <c r="D24" s="94">
        <v>1</v>
      </c>
      <c r="E24" s="130">
        <v>1</v>
      </c>
      <c r="F24" s="130">
        <v>1</v>
      </c>
      <c r="G24" s="94"/>
      <c r="H24" s="94"/>
      <c r="I24" s="312"/>
    </row>
    <row r="25" spans="1:9" ht="18.75" customHeight="1" thickBot="1">
      <c r="A25" s="6"/>
      <c r="B25" s="6"/>
      <c r="C25" s="6"/>
      <c r="D25" s="6"/>
      <c r="E25" s="6"/>
      <c r="F25" s="6"/>
      <c r="G25" s="6"/>
      <c r="H25" s="6"/>
      <c r="I25" s="4"/>
    </row>
    <row r="26" spans="1:9" ht="55.5" customHeight="1" thickBot="1">
      <c r="A26" s="302" t="s">
        <v>1623</v>
      </c>
      <c r="B26" s="468">
        <v>2007</v>
      </c>
      <c r="C26" s="468">
        <v>2008</v>
      </c>
      <c r="D26" s="468">
        <v>2009</v>
      </c>
      <c r="E26" s="468">
        <v>2010</v>
      </c>
      <c r="F26" s="468">
        <v>2011</v>
      </c>
      <c r="G26" s="468">
        <v>2012</v>
      </c>
      <c r="H26" s="468">
        <v>2013</v>
      </c>
      <c r="I26" s="469" t="s">
        <v>714</v>
      </c>
    </row>
    <row r="27" spans="1:9" s="925" customFormat="1" ht="15.75" customHeight="1">
      <c r="A27" s="51" t="s">
        <v>422</v>
      </c>
      <c r="B27" s="133">
        <v>10</v>
      </c>
      <c r="C27" s="133">
        <v>11</v>
      </c>
      <c r="D27" s="133">
        <v>12</v>
      </c>
      <c r="E27" s="133">
        <v>14</v>
      </c>
      <c r="F27" s="133">
        <v>14</v>
      </c>
      <c r="G27" s="133"/>
      <c r="H27" s="133"/>
      <c r="I27" s="305"/>
    </row>
    <row r="28" spans="1:9" s="925" customFormat="1" ht="15.75" customHeight="1">
      <c r="A28" s="37" t="s">
        <v>423</v>
      </c>
      <c r="B28" s="124"/>
      <c r="C28" s="124">
        <v>1</v>
      </c>
      <c r="D28" s="135">
        <v>1</v>
      </c>
      <c r="E28" s="135">
        <v>1</v>
      </c>
      <c r="F28" s="135">
        <v>1</v>
      </c>
      <c r="G28" s="135"/>
      <c r="H28" s="135"/>
      <c r="I28" s="307"/>
    </row>
    <row r="29" spans="1:9" s="925" customFormat="1" ht="15.75" customHeight="1">
      <c r="A29" s="37" t="s">
        <v>272</v>
      </c>
      <c r="B29" s="135">
        <v>10</v>
      </c>
      <c r="C29" s="135">
        <v>10</v>
      </c>
      <c r="D29" s="135">
        <v>11</v>
      </c>
      <c r="E29" s="1753">
        <v>12</v>
      </c>
      <c r="F29" s="1753">
        <v>12</v>
      </c>
      <c r="G29" s="135"/>
      <c r="H29" s="135"/>
      <c r="I29" s="307"/>
    </row>
    <row r="30" spans="1:9" s="925" customFormat="1" ht="15.75" customHeight="1" thickBot="1">
      <c r="A30" s="38" t="s">
        <v>337</v>
      </c>
      <c r="B30" s="137"/>
      <c r="C30" s="137"/>
      <c r="D30" s="137"/>
      <c r="E30" s="1338">
        <v>1</v>
      </c>
      <c r="F30" s="1754">
        <v>1</v>
      </c>
      <c r="G30" s="137"/>
      <c r="H30" s="137"/>
      <c r="I30" s="308"/>
    </row>
    <row r="31" spans="1:9" s="925" customFormat="1" ht="15.75" customHeight="1" thickBot="1">
      <c r="A31" s="35"/>
      <c r="B31" s="156"/>
      <c r="C31" s="156"/>
      <c r="D31" s="156"/>
      <c r="E31" s="189"/>
      <c r="F31" s="146"/>
      <c r="G31" s="189"/>
      <c r="H31" s="189"/>
      <c r="I31" s="309"/>
    </row>
    <row r="32" spans="1:9" ht="19.5" customHeight="1" thickBot="1">
      <c r="A32" s="151" t="s">
        <v>176</v>
      </c>
      <c r="B32" s="440">
        <v>2007</v>
      </c>
      <c r="C32" s="440">
        <v>2008</v>
      </c>
      <c r="D32" s="440">
        <v>2009</v>
      </c>
      <c r="E32" s="440">
        <v>2010</v>
      </c>
      <c r="F32" s="440">
        <v>2011</v>
      </c>
      <c r="G32" s="440">
        <v>2012</v>
      </c>
      <c r="H32" s="440">
        <v>2013</v>
      </c>
      <c r="I32" s="239" t="s">
        <v>714</v>
      </c>
    </row>
    <row r="33" spans="1:9" ht="129.75" customHeight="1">
      <c r="A33" s="43" t="s">
        <v>531</v>
      </c>
      <c r="B33" s="315"/>
      <c r="C33" s="63"/>
      <c r="D33" s="63"/>
      <c r="E33" s="63"/>
      <c r="F33" s="63"/>
      <c r="G33" s="63"/>
      <c r="H33" s="63"/>
      <c r="I33" s="310"/>
    </row>
    <row r="34" spans="1:9" ht="16.5" customHeight="1">
      <c r="A34" s="41" t="s">
        <v>532</v>
      </c>
      <c r="B34" s="306">
        <v>1.011</v>
      </c>
      <c r="C34" s="73">
        <v>440</v>
      </c>
      <c r="D34" s="89">
        <v>180</v>
      </c>
      <c r="E34" s="73">
        <v>0</v>
      </c>
      <c r="F34" s="73">
        <v>0</v>
      </c>
      <c r="G34" s="73"/>
      <c r="H34" s="73"/>
      <c r="I34" s="75"/>
    </row>
    <row r="35" spans="1:9" ht="18" customHeight="1">
      <c r="A35" s="322" t="s">
        <v>533</v>
      </c>
      <c r="B35" s="472">
        <v>3187</v>
      </c>
      <c r="C35" s="97">
        <v>18170</v>
      </c>
      <c r="D35" s="97">
        <v>2089</v>
      </c>
      <c r="E35" s="97">
        <v>0</v>
      </c>
      <c r="F35" s="97">
        <v>0</v>
      </c>
      <c r="G35" s="97"/>
      <c r="H35" s="97"/>
      <c r="I35" s="99"/>
    </row>
    <row r="36" spans="1:9" ht="17.25" customHeight="1">
      <c r="A36" s="947" t="s">
        <v>534</v>
      </c>
      <c r="B36" s="473">
        <v>29.8</v>
      </c>
      <c r="C36" s="101"/>
      <c r="D36" s="101">
        <v>540</v>
      </c>
      <c r="E36" s="101">
        <v>0</v>
      </c>
      <c r="F36" s="101">
        <v>0</v>
      </c>
      <c r="G36" s="101"/>
      <c r="H36" s="101"/>
      <c r="I36" s="99"/>
    </row>
    <row r="37" spans="1:9" ht="18.75" customHeight="1" thickBot="1">
      <c r="A37" s="319" t="s">
        <v>535</v>
      </c>
      <c r="B37" s="320"/>
      <c r="C37" s="86">
        <v>1</v>
      </c>
      <c r="D37" s="86"/>
      <c r="E37" s="86">
        <v>0</v>
      </c>
      <c r="F37" s="86">
        <v>0</v>
      </c>
      <c r="G37" s="86"/>
      <c r="H37" s="86"/>
      <c r="I37" s="93"/>
    </row>
    <row r="38" spans="1:9" ht="29.25" customHeight="1">
      <c r="A38" s="1755" t="s">
        <v>699</v>
      </c>
      <c r="B38" s="1756"/>
      <c r="C38" s="1594"/>
      <c r="D38" s="1594"/>
      <c r="E38" s="1594"/>
      <c r="F38" s="1594"/>
      <c r="G38" s="407"/>
      <c r="H38" s="407"/>
      <c r="I38" s="500"/>
    </row>
    <row r="39" spans="1:9" ht="18.75" customHeight="1" thickBot="1">
      <c r="A39" s="1757" t="s">
        <v>1624</v>
      </c>
      <c r="B39" s="1125"/>
      <c r="C39" s="1126"/>
      <c r="D39" s="1126"/>
      <c r="E39" s="1126">
        <v>0</v>
      </c>
      <c r="F39" s="1126">
        <v>0</v>
      </c>
      <c r="G39" s="82"/>
      <c r="H39" s="82"/>
      <c r="I39" s="96"/>
    </row>
    <row r="40" spans="1:9" ht="79.5" customHeight="1">
      <c r="A40" s="948" t="s">
        <v>959</v>
      </c>
      <c r="B40" s="321"/>
      <c r="C40" s="83"/>
      <c r="D40" s="83"/>
      <c r="E40" s="83"/>
      <c r="F40" s="83"/>
      <c r="G40" s="83"/>
      <c r="H40" s="83"/>
      <c r="I40" s="310"/>
    </row>
    <row r="41" spans="1:9" ht="17.25" customHeight="1">
      <c r="A41" s="319" t="s">
        <v>960</v>
      </c>
      <c r="B41" s="320"/>
      <c r="C41" s="86"/>
      <c r="D41" s="86">
        <v>2.596</v>
      </c>
      <c r="E41" s="86">
        <v>0</v>
      </c>
      <c r="F41" s="86">
        <v>473</v>
      </c>
      <c r="G41" s="86"/>
      <c r="H41" s="86"/>
      <c r="I41" s="311"/>
    </row>
    <row r="42" spans="1:9" ht="18" customHeight="1" thickBot="1">
      <c r="A42" s="322" t="s">
        <v>533</v>
      </c>
      <c r="B42" s="325"/>
      <c r="C42" s="94"/>
      <c r="D42" s="94">
        <v>902</v>
      </c>
      <c r="E42" s="94">
        <v>0</v>
      </c>
      <c r="F42" s="94">
        <v>0</v>
      </c>
      <c r="G42" s="94"/>
      <c r="H42" s="94"/>
      <c r="I42" s="96"/>
    </row>
    <row r="43" spans="1:9" ht="134.25" customHeight="1">
      <c r="A43" s="43" t="s">
        <v>760</v>
      </c>
      <c r="B43" s="321"/>
      <c r="C43" s="83"/>
      <c r="D43" s="83"/>
      <c r="E43" s="83"/>
      <c r="F43" s="83"/>
      <c r="G43" s="83"/>
      <c r="H43" s="83"/>
      <c r="I43" s="310"/>
    </row>
    <row r="44" spans="1:9" ht="17.25" customHeight="1">
      <c r="A44" s="322" t="s">
        <v>960</v>
      </c>
      <c r="B44" s="323"/>
      <c r="C44" s="89">
        <v>0.4</v>
      </c>
      <c r="D44" s="89">
        <v>4.3</v>
      </c>
      <c r="E44" s="89">
        <v>0</v>
      </c>
      <c r="F44" s="89">
        <v>1.6</v>
      </c>
      <c r="G44" s="89"/>
      <c r="H44" s="89"/>
      <c r="I44" s="316"/>
    </row>
    <row r="45" spans="1:9" ht="20.25" customHeight="1" thickBot="1">
      <c r="A45" s="355" t="s">
        <v>533</v>
      </c>
      <c r="B45" s="475">
        <v>24133</v>
      </c>
      <c r="C45" s="293">
        <v>14672</v>
      </c>
      <c r="D45" s="293">
        <v>9360</v>
      </c>
      <c r="E45" s="293">
        <v>0</v>
      </c>
      <c r="F45" s="293">
        <v>0</v>
      </c>
      <c r="G45" s="293"/>
      <c r="H45" s="293"/>
      <c r="I45" s="324"/>
    </row>
    <row r="46" spans="1:9" ht="82.5" customHeight="1">
      <c r="A46" s="949" t="s">
        <v>1625</v>
      </c>
      <c r="B46" s="321"/>
      <c r="C46" s="321"/>
      <c r="D46" s="83"/>
      <c r="E46" s="83"/>
      <c r="F46" s="83"/>
      <c r="G46" s="83"/>
      <c r="H46" s="63"/>
      <c r="I46" s="310"/>
    </row>
    <row r="47" spans="1:9" ht="17.25" customHeight="1" thickBot="1">
      <c r="A47" s="59" t="s">
        <v>700</v>
      </c>
      <c r="B47" s="325"/>
      <c r="C47" s="82">
        <v>503.4</v>
      </c>
      <c r="D47" s="100" t="s">
        <v>745</v>
      </c>
      <c r="E47" s="100" t="s">
        <v>548</v>
      </c>
      <c r="F47" s="1549" t="s">
        <v>1417</v>
      </c>
      <c r="G47" s="100"/>
      <c r="H47" s="95"/>
      <c r="I47" s="312"/>
    </row>
    <row r="48" spans="1:9" ht="79.5" customHeight="1">
      <c r="A48" s="1032" t="s">
        <v>1626</v>
      </c>
      <c r="B48" s="1033"/>
      <c r="C48" s="407"/>
      <c r="D48" s="407"/>
      <c r="E48" s="407"/>
      <c r="F48" s="407"/>
      <c r="G48" s="407"/>
      <c r="H48" s="407"/>
      <c r="I48" s="668"/>
    </row>
    <row r="49" spans="1:9" ht="26.25" customHeight="1" thickBot="1">
      <c r="A49" s="950" t="s">
        <v>1627</v>
      </c>
      <c r="B49" s="333"/>
      <c r="C49" s="82"/>
      <c r="D49" s="82"/>
      <c r="E49" s="82" t="s">
        <v>548</v>
      </c>
      <c r="F49" s="82">
        <v>1.9</v>
      </c>
      <c r="G49" s="82"/>
      <c r="H49" s="82"/>
      <c r="I49" s="312"/>
    </row>
    <row r="50" spans="1:9" ht="55.5" customHeight="1">
      <c r="A50" s="951" t="s">
        <v>761</v>
      </c>
      <c r="B50" s="63"/>
      <c r="C50" s="63"/>
      <c r="D50" s="71"/>
      <c r="E50" s="63"/>
      <c r="F50" s="63"/>
      <c r="G50" s="63"/>
      <c r="H50" s="63"/>
      <c r="I50" s="310"/>
    </row>
    <row r="51" spans="1:9" ht="28.5" customHeight="1" thickBot="1">
      <c r="A51" s="49" t="s">
        <v>762</v>
      </c>
      <c r="B51" s="94">
        <v>0</v>
      </c>
      <c r="C51" s="94">
        <v>0</v>
      </c>
      <c r="D51" s="95">
        <v>0</v>
      </c>
      <c r="E51" s="94" t="s">
        <v>698</v>
      </c>
      <c r="F51" s="94">
        <v>0</v>
      </c>
      <c r="G51" s="94"/>
      <c r="H51" s="94"/>
      <c r="I51" s="312"/>
    </row>
    <row r="52" spans="1:9" ht="29.25" customHeight="1">
      <c r="A52" s="43" t="s">
        <v>763</v>
      </c>
      <c r="B52" s="83"/>
      <c r="C52" s="83"/>
      <c r="D52" s="83"/>
      <c r="E52" s="87"/>
      <c r="F52" s="87"/>
      <c r="G52" s="87"/>
      <c r="H52" s="63"/>
      <c r="I52" s="310"/>
    </row>
    <row r="53" spans="1:9" ht="18.75" customHeight="1">
      <c r="A53" s="961" t="s">
        <v>248</v>
      </c>
      <c r="B53" s="473"/>
      <c r="C53" s="473"/>
      <c r="D53" s="101"/>
      <c r="E53" s="281"/>
      <c r="F53" s="281"/>
      <c r="G53" s="281"/>
      <c r="H53" s="281"/>
      <c r="I53" s="318"/>
    </row>
    <row r="54" spans="1:9" ht="30.75" customHeight="1" thickBot="1">
      <c r="A54" s="242" t="s">
        <v>191</v>
      </c>
      <c r="B54" s="333">
        <v>58.6</v>
      </c>
      <c r="C54" s="333">
        <v>58.6</v>
      </c>
      <c r="D54" s="82">
        <v>69.1</v>
      </c>
      <c r="E54" s="100">
        <v>69.1</v>
      </c>
      <c r="F54" s="100" t="s">
        <v>548</v>
      </c>
      <c r="G54" s="100"/>
      <c r="H54" s="100"/>
      <c r="I54" s="312"/>
    </row>
    <row r="55" spans="1:9" ht="106.5" customHeight="1">
      <c r="A55" s="952" t="s">
        <v>195</v>
      </c>
      <c r="B55" s="63"/>
      <c r="C55" s="63"/>
      <c r="D55" s="63"/>
      <c r="E55" s="63"/>
      <c r="F55" s="87"/>
      <c r="G55" s="87"/>
      <c r="H55" s="63"/>
      <c r="I55" s="310"/>
    </row>
    <row r="56" spans="1:9" ht="16.5" customHeight="1">
      <c r="A56" s="199" t="s">
        <v>197</v>
      </c>
      <c r="B56" s="73">
        <v>1</v>
      </c>
      <c r="C56" s="73">
        <v>0</v>
      </c>
      <c r="D56" s="73">
        <v>0</v>
      </c>
      <c r="E56" s="73">
        <v>0</v>
      </c>
      <c r="F56" s="16">
        <v>0</v>
      </c>
      <c r="G56" s="16"/>
      <c r="H56" s="73"/>
      <c r="I56" s="316"/>
    </row>
    <row r="57" spans="1:9" ht="27.75" customHeight="1" thickBot="1">
      <c r="A57" s="953" t="s">
        <v>196</v>
      </c>
      <c r="B57" s="267">
        <v>2</v>
      </c>
      <c r="C57" s="267">
        <v>0</v>
      </c>
      <c r="D57" s="267">
        <v>0</v>
      </c>
      <c r="E57" s="267">
        <v>0</v>
      </c>
      <c r="F57" s="455">
        <v>0</v>
      </c>
      <c r="G57" s="455"/>
      <c r="H57" s="267"/>
      <c r="I57" s="324"/>
    </row>
    <row r="58" spans="1:9" ht="27.75" customHeight="1">
      <c r="A58" s="45" t="s">
        <v>198</v>
      </c>
      <c r="B58" s="83"/>
      <c r="C58" s="83"/>
      <c r="D58" s="83"/>
      <c r="E58" s="87"/>
      <c r="F58" s="87"/>
      <c r="G58" s="87"/>
      <c r="H58" s="63"/>
      <c r="I58" s="310"/>
    </row>
    <row r="59" spans="1:9" ht="28.5" customHeight="1" thickBot="1">
      <c r="A59" s="954" t="s">
        <v>199</v>
      </c>
      <c r="B59" s="82"/>
      <c r="C59" s="82"/>
      <c r="D59" s="82"/>
      <c r="E59" s="100">
        <v>0</v>
      </c>
      <c r="F59" s="100">
        <v>0</v>
      </c>
      <c r="G59" s="100"/>
      <c r="H59" s="82"/>
      <c r="I59" s="326"/>
    </row>
    <row r="60" spans="1:9" ht="51.75" customHeight="1">
      <c r="A60" s="45" t="s">
        <v>200</v>
      </c>
      <c r="B60" s="315"/>
      <c r="C60" s="315"/>
      <c r="D60" s="315"/>
      <c r="E60" s="315"/>
      <c r="F60" s="315"/>
      <c r="G60" s="71"/>
      <c r="H60" s="71"/>
      <c r="I60" s="310"/>
    </row>
    <row r="61" spans="1:9" ht="27.75" customHeight="1">
      <c r="A61" s="60" t="s">
        <v>201</v>
      </c>
      <c r="B61" s="306">
        <v>8</v>
      </c>
      <c r="C61" s="306">
        <v>2</v>
      </c>
      <c r="D61" s="306">
        <v>2</v>
      </c>
      <c r="E61" s="306">
        <v>3</v>
      </c>
      <c r="F61" s="306">
        <v>3</v>
      </c>
      <c r="G61" s="74"/>
      <c r="H61" s="74"/>
      <c r="I61" s="316"/>
    </row>
    <row r="62" spans="1:9" ht="17.25" customHeight="1" thickBot="1">
      <c r="A62" s="955" t="s">
        <v>202</v>
      </c>
      <c r="B62" s="476">
        <v>390</v>
      </c>
      <c r="C62" s="476">
        <v>315</v>
      </c>
      <c r="D62" s="476">
        <v>293</v>
      </c>
      <c r="E62" s="476">
        <v>271</v>
      </c>
      <c r="F62" s="475">
        <v>305</v>
      </c>
      <c r="G62" s="102"/>
      <c r="H62" s="102"/>
      <c r="I62" s="324"/>
    </row>
    <row r="63" spans="1:9" ht="81" customHeight="1">
      <c r="A63" s="956" t="s">
        <v>99</v>
      </c>
      <c r="B63" s="666"/>
      <c r="C63" s="666"/>
      <c r="D63" s="666"/>
      <c r="E63" s="666"/>
      <c r="F63" s="666"/>
      <c r="G63" s="667"/>
      <c r="H63" s="667"/>
      <c r="I63" s="668"/>
    </row>
    <row r="64" spans="1:9" ht="26.25" customHeight="1" thickBot="1">
      <c r="A64" s="957" t="s">
        <v>101</v>
      </c>
      <c r="B64" s="325"/>
      <c r="C64" s="325"/>
      <c r="D64" s="325">
        <v>200</v>
      </c>
      <c r="E64" s="325">
        <v>0</v>
      </c>
      <c r="F64" s="325">
        <v>0</v>
      </c>
      <c r="G64" s="95"/>
      <c r="H64" s="95"/>
      <c r="I64" s="312"/>
    </row>
    <row r="65" spans="1:9" ht="41.25" customHeight="1">
      <c r="A65" s="470" t="s">
        <v>102</v>
      </c>
      <c r="B65" s="669"/>
      <c r="C65" s="477"/>
      <c r="D65" s="670"/>
      <c r="E65" s="477"/>
      <c r="F65" s="1550"/>
      <c r="G65" s="1550"/>
      <c r="H65" s="1550"/>
      <c r="I65" s="1551"/>
    </row>
    <row r="66" spans="1:9" ht="18" customHeight="1" thickBot="1">
      <c r="A66" s="942" t="s">
        <v>103</v>
      </c>
      <c r="B66" s="1034"/>
      <c r="C66" s="1035">
        <v>1700</v>
      </c>
      <c r="D66" s="1035">
        <v>1700</v>
      </c>
      <c r="E66" s="1035">
        <v>1700</v>
      </c>
      <c r="F66" s="1554">
        <v>1700</v>
      </c>
      <c r="G66" s="1552"/>
      <c r="H66" s="1552"/>
      <c r="I66" s="1553"/>
    </row>
    <row r="67" spans="1:9" ht="39.75" customHeight="1">
      <c r="A67" s="958" t="s">
        <v>104</v>
      </c>
      <c r="B67" s="478"/>
      <c r="C67" s="479"/>
      <c r="D67" s="193"/>
      <c r="E67" s="193"/>
      <c r="F67" s="193"/>
      <c r="G67" s="193"/>
      <c r="H67" s="193"/>
      <c r="I67" s="327"/>
    </row>
    <row r="68" spans="1:9" ht="17.25" customHeight="1" thickBot="1">
      <c r="A68" s="59" t="s">
        <v>105</v>
      </c>
      <c r="B68" s="480"/>
      <c r="C68" s="481">
        <v>502</v>
      </c>
      <c r="D68" s="481">
        <v>166</v>
      </c>
      <c r="E68" s="481">
        <v>0</v>
      </c>
      <c r="F68" s="481">
        <v>0</v>
      </c>
      <c r="G68" s="328"/>
      <c r="H68" s="328"/>
      <c r="I68" s="329"/>
    </row>
    <row r="69" spans="1:9" ht="13.5" customHeight="1" thickBot="1">
      <c r="A69" s="330"/>
      <c r="B69" s="35"/>
      <c r="C69" s="36"/>
      <c r="D69" s="36"/>
      <c r="E69" s="36"/>
      <c r="F69" s="36"/>
      <c r="G69" s="36"/>
      <c r="H69" s="36"/>
      <c r="I69" s="90"/>
    </row>
    <row r="70" spans="1:9" ht="65.25" customHeight="1">
      <c r="A70" s="362" t="s">
        <v>1628</v>
      </c>
      <c r="B70" s="63">
        <v>2007</v>
      </c>
      <c r="C70" s="63">
        <v>2008</v>
      </c>
      <c r="D70" s="63">
        <v>2009</v>
      </c>
      <c r="E70" s="63">
        <v>2010</v>
      </c>
      <c r="F70" s="63">
        <v>2011</v>
      </c>
      <c r="G70" s="63">
        <v>2012</v>
      </c>
      <c r="H70" s="63">
        <v>2013</v>
      </c>
      <c r="I70" s="246" t="s">
        <v>714</v>
      </c>
    </row>
    <row r="71" spans="1:9" s="925" customFormat="1" ht="15.75" customHeight="1">
      <c r="A71" s="291" t="s">
        <v>422</v>
      </c>
      <c r="B71" s="97">
        <v>5</v>
      </c>
      <c r="C71" s="97">
        <v>6</v>
      </c>
      <c r="D71" s="97">
        <v>8</v>
      </c>
      <c r="E71" s="231">
        <v>9</v>
      </c>
      <c r="F71" s="231">
        <v>9</v>
      </c>
      <c r="G71" s="231"/>
      <c r="H71" s="231"/>
      <c r="I71" s="331"/>
    </row>
    <row r="72" spans="1:9" s="925" customFormat="1" ht="15.75" customHeight="1">
      <c r="A72" s="37" t="s">
        <v>423</v>
      </c>
      <c r="B72" s="306"/>
      <c r="C72" s="306">
        <v>1</v>
      </c>
      <c r="D72" s="306">
        <v>1</v>
      </c>
      <c r="E72" s="124">
        <v>1</v>
      </c>
      <c r="F72" s="134">
        <v>1</v>
      </c>
      <c r="G72" s="134"/>
      <c r="H72" s="134"/>
      <c r="I72" s="307"/>
    </row>
    <row r="73" spans="1:9" s="925" customFormat="1" ht="15.75" customHeight="1">
      <c r="A73" s="37" t="s">
        <v>272</v>
      </c>
      <c r="B73" s="73">
        <v>5</v>
      </c>
      <c r="C73" s="73">
        <v>5</v>
      </c>
      <c r="D73" s="73">
        <v>7</v>
      </c>
      <c r="E73" s="134">
        <v>7</v>
      </c>
      <c r="F73" s="134">
        <v>7</v>
      </c>
      <c r="G73" s="134"/>
      <c r="H73" s="134"/>
      <c r="I73" s="307"/>
    </row>
    <row r="74" spans="1:9" s="925" customFormat="1" ht="16.5" customHeight="1" thickBot="1">
      <c r="A74" s="38" t="s">
        <v>337</v>
      </c>
      <c r="B74" s="94"/>
      <c r="C74" s="94"/>
      <c r="D74" s="94"/>
      <c r="E74" s="136">
        <v>1</v>
      </c>
      <c r="F74" s="136">
        <v>1</v>
      </c>
      <c r="G74" s="136"/>
      <c r="H74" s="136"/>
      <c r="I74" s="308"/>
    </row>
    <row r="75" spans="1:9" s="925" customFormat="1" ht="16.5" customHeight="1" thickBot="1">
      <c r="A75" s="35"/>
      <c r="B75" s="155"/>
      <c r="C75" s="155"/>
      <c r="D75" s="155"/>
      <c r="E75" s="188"/>
      <c r="F75" s="188"/>
      <c r="G75" s="188"/>
      <c r="H75" s="188"/>
      <c r="I75" s="309"/>
    </row>
    <row r="76" spans="1:9" ht="20.25" customHeight="1" thickBot="1">
      <c r="A76" s="159" t="s">
        <v>176</v>
      </c>
      <c r="B76" s="440">
        <v>2007</v>
      </c>
      <c r="C76" s="440">
        <v>2008</v>
      </c>
      <c r="D76" s="440">
        <v>2009</v>
      </c>
      <c r="E76" s="440">
        <v>2010</v>
      </c>
      <c r="F76" s="440">
        <v>2011</v>
      </c>
      <c r="G76" s="440">
        <v>2012</v>
      </c>
      <c r="H76" s="440">
        <v>2013</v>
      </c>
      <c r="I76" s="482" t="s">
        <v>714</v>
      </c>
    </row>
    <row r="77" spans="1:9" ht="67.5" customHeight="1">
      <c r="A77" s="959" t="s">
        <v>106</v>
      </c>
      <c r="B77" s="674"/>
      <c r="C77" s="674"/>
      <c r="D77" s="674"/>
      <c r="E77" s="674"/>
      <c r="F77" s="1555"/>
      <c r="G77" s="1555"/>
      <c r="H77" s="1555"/>
      <c r="I77" s="1556"/>
    </row>
    <row r="78" spans="1:9" ht="30.75" customHeight="1" thickBot="1">
      <c r="A78" s="677" t="s">
        <v>107</v>
      </c>
      <c r="B78" s="442"/>
      <c r="C78" s="442">
        <v>0</v>
      </c>
      <c r="D78" s="442">
        <v>0</v>
      </c>
      <c r="E78" s="442">
        <v>1</v>
      </c>
      <c r="F78" s="1128"/>
      <c r="G78" s="1128"/>
      <c r="H78" s="1128"/>
      <c r="I78" s="1544"/>
    </row>
    <row r="79" spans="1:9" ht="69.75" customHeight="1">
      <c r="A79" s="960" t="s">
        <v>108</v>
      </c>
      <c r="B79" s="83"/>
      <c r="C79" s="83"/>
      <c r="D79" s="87"/>
      <c r="E79" s="87"/>
      <c r="F79" s="83"/>
      <c r="G79" s="83"/>
      <c r="H79" s="83"/>
      <c r="I79" s="310"/>
    </row>
    <row r="80" spans="1:9" ht="18" customHeight="1" thickBot="1">
      <c r="A80" s="332" t="s">
        <v>109</v>
      </c>
      <c r="B80" s="82">
        <v>3.8</v>
      </c>
      <c r="C80" s="82">
        <v>1.6</v>
      </c>
      <c r="D80" s="100">
        <v>6.6</v>
      </c>
      <c r="E80" s="100">
        <v>0.4</v>
      </c>
      <c r="F80" s="100">
        <v>0</v>
      </c>
      <c r="G80" s="100"/>
      <c r="H80" s="82"/>
      <c r="I80" s="312"/>
    </row>
    <row r="81" spans="1:9" ht="68.25" customHeight="1">
      <c r="A81" s="47" t="s">
        <v>110</v>
      </c>
      <c r="B81" s="83"/>
      <c r="C81" s="83"/>
      <c r="D81" s="87"/>
      <c r="E81" s="87"/>
      <c r="F81" s="83"/>
      <c r="G81" s="83"/>
      <c r="H81" s="83"/>
      <c r="I81" s="310"/>
    </row>
    <row r="82" spans="1:9" ht="18" customHeight="1">
      <c r="A82" s="199" t="s">
        <v>111</v>
      </c>
      <c r="B82" s="89">
        <v>0</v>
      </c>
      <c r="C82" s="89">
        <v>0</v>
      </c>
      <c r="D82" s="16">
        <v>0</v>
      </c>
      <c r="E82" s="16">
        <v>0</v>
      </c>
      <c r="F82" s="89">
        <v>2</v>
      </c>
      <c r="G82" s="89"/>
      <c r="H82" s="89"/>
      <c r="I82" s="316"/>
    </row>
    <row r="83" spans="1:9" ht="17.25" customHeight="1">
      <c r="A83" s="961" t="s">
        <v>112</v>
      </c>
      <c r="B83" s="101">
        <v>1</v>
      </c>
      <c r="C83" s="101">
        <v>5</v>
      </c>
      <c r="D83" s="101">
        <v>0</v>
      </c>
      <c r="E83" s="281">
        <v>0</v>
      </c>
      <c r="F83" s="281">
        <v>6</v>
      </c>
      <c r="G83" s="281"/>
      <c r="H83" s="97"/>
      <c r="I83" s="318"/>
    </row>
    <row r="84" spans="1:9" ht="18" customHeight="1" thickBot="1">
      <c r="A84" s="59" t="s">
        <v>113</v>
      </c>
      <c r="B84" s="82">
        <v>0</v>
      </c>
      <c r="C84" s="82">
        <v>1</v>
      </c>
      <c r="D84" s="82">
        <v>0</v>
      </c>
      <c r="E84" s="100">
        <v>0</v>
      </c>
      <c r="F84" s="100">
        <v>0</v>
      </c>
      <c r="G84" s="100"/>
      <c r="H84" s="94"/>
      <c r="I84" s="312"/>
    </row>
    <row r="85" spans="1:9" ht="42" customHeight="1">
      <c r="A85" s="47" t="s">
        <v>114</v>
      </c>
      <c r="B85" s="321"/>
      <c r="C85" s="83"/>
      <c r="D85" s="83"/>
      <c r="E85" s="87"/>
      <c r="F85" s="87"/>
      <c r="G85" s="87"/>
      <c r="H85" s="83"/>
      <c r="I85" s="310"/>
    </row>
    <row r="86" spans="1:9" ht="18" customHeight="1" thickBot="1">
      <c r="A86" s="59" t="s">
        <v>115</v>
      </c>
      <c r="B86" s="333">
        <v>1.7</v>
      </c>
      <c r="C86" s="82">
        <v>0.7</v>
      </c>
      <c r="D86" s="82">
        <v>0</v>
      </c>
      <c r="E86" s="100">
        <v>0</v>
      </c>
      <c r="F86" s="100">
        <v>0</v>
      </c>
      <c r="G86" s="100"/>
      <c r="H86" s="82"/>
      <c r="I86" s="312"/>
    </row>
    <row r="87" spans="1:9" ht="69" customHeight="1">
      <c r="A87" s="47" t="s">
        <v>116</v>
      </c>
      <c r="B87" s="321"/>
      <c r="C87" s="83"/>
      <c r="D87" s="83"/>
      <c r="E87" s="924"/>
      <c r="F87" s="87"/>
      <c r="G87" s="87"/>
      <c r="H87" s="83"/>
      <c r="I87" s="310"/>
    </row>
    <row r="88" spans="1:9" ht="30.75" customHeight="1" thickBot="1">
      <c r="A88" s="59" t="s">
        <v>117</v>
      </c>
      <c r="B88" s="333"/>
      <c r="C88" s="82">
        <v>0</v>
      </c>
      <c r="D88" s="82">
        <v>0</v>
      </c>
      <c r="E88" s="100">
        <v>0</v>
      </c>
      <c r="F88" s="100">
        <v>0</v>
      </c>
      <c r="G88" s="100"/>
      <c r="H88" s="82"/>
      <c r="I88" s="312"/>
    </row>
    <row r="89" spans="1:9" ht="40.5" customHeight="1">
      <c r="A89" s="939" t="s">
        <v>668</v>
      </c>
      <c r="B89" s="483"/>
      <c r="C89" s="101"/>
      <c r="D89" s="101"/>
      <c r="E89" s="101"/>
      <c r="F89" s="101"/>
      <c r="G89" s="101"/>
      <c r="H89" s="97"/>
      <c r="I89" s="318"/>
    </row>
    <row r="90" spans="1:9" ht="17.25" customHeight="1">
      <c r="A90" s="199" t="s">
        <v>179</v>
      </c>
      <c r="B90" s="672">
        <v>5</v>
      </c>
      <c r="C90" s="89">
        <v>5</v>
      </c>
      <c r="D90" s="89">
        <v>5</v>
      </c>
      <c r="E90" s="89">
        <v>6</v>
      </c>
      <c r="F90" s="89">
        <v>9</v>
      </c>
      <c r="G90" s="89"/>
      <c r="H90" s="73"/>
      <c r="I90" s="316"/>
    </row>
    <row r="91" spans="1:9" ht="27" customHeight="1" thickBot="1">
      <c r="A91" s="59" t="s">
        <v>669</v>
      </c>
      <c r="B91" s="484" t="s">
        <v>548</v>
      </c>
      <c r="C91" s="333" t="s">
        <v>548</v>
      </c>
      <c r="D91" s="333" t="s">
        <v>548</v>
      </c>
      <c r="E91" s="82" t="s">
        <v>548</v>
      </c>
      <c r="F91" s="82" t="s">
        <v>548</v>
      </c>
      <c r="G91" s="82"/>
      <c r="H91" s="94"/>
      <c r="I91" s="312"/>
    </row>
    <row r="92" spans="1:9" ht="53.25" customHeight="1">
      <c r="A92" s="1601" t="s">
        <v>1629</v>
      </c>
      <c r="B92" s="1602"/>
      <c r="C92" s="1603"/>
      <c r="D92" s="1603"/>
      <c r="E92" s="1352"/>
      <c r="F92" s="1352"/>
      <c r="G92" s="376"/>
      <c r="H92" s="375"/>
      <c r="I92" s="1052"/>
    </row>
    <row r="93" spans="1:9" ht="39.75" customHeight="1" thickBot="1">
      <c r="A93" s="1124" t="s">
        <v>1630</v>
      </c>
      <c r="B93" s="1604"/>
      <c r="C93" s="1125"/>
      <c r="D93" s="1125"/>
      <c r="E93" s="1126">
        <v>0</v>
      </c>
      <c r="F93" s="1126">
        <v>0</v>
      </c>
      <c r="G93" s="82"/>
      <c r="H93" s="94"/>
      <c r="I93" s="312"/>
    </row>
    <row r="94" spans="1:9" ht="39.75" customHeight="1">
      <c r="A94" s="962" t="s">
        <v>670</v>
      </c>
      <c r="B94" s="671"/>
      <c r="C94" s="475"/>
      <c r="D94" s="475"/>
      <c r="E94" s="407"/>
      <c r="F94" s="293"/>
      <c r="G94" s="293"/>
      <c r="H94" s="267"/>
      <c r="I94" s="324"/>
    </row>
    <row r="95" spans="1:9" ht="17.25" customHeight="1">
      <c r="A95" s="963" t="s">
        <v>671</v>
      </c>
      <c r="B95" s="672"/>
      <c r="C95" s="323"/>
      <c r="D95" s="323">
        <v>2</v>
      </c>
      <c r="E95" s="89">
        <v>0</v>
      </c>
      <c r="F95" s="89">
        <v>20</v>
      </c>
      <c r="G95" s="89"/>
      <c r="H95" s="73"/>
      <c r="I95" s="316"/>
    </row>
    <row r="96" spans="1:9" ht="15" customHeight="1" thickBot="1">
      <c r="A96" s="964" t="s">
        <v>672</v>
      </c>
      <c r="B96" s="687"/>
      <c r="C96" s="406"/>
      <c r="D96" s="406">
        <v>1</v>
      </c>
      <c r="E96" s="345">
        <v>0</v>
      </c>
      <c r="F96" s="345">
        <v>0</v>
      </c>
      <c r="G96" s="345"/>
      <c r="H96" s="492"/>
      <c r="I96" s="347"/>
    </row>
    <row r="97" spans="1:9" ht="41.25" customHeight="1">
      <c r="A97" s="47" t="s">
        <v>673</v>
      </c>
      <c r="B97" s="321"/>
      <c r="C97" s="83"/>
      <c r="D97" s="83"/>
      <c r="E97" s="83"/>
      <c r="F97" s="83"/>
      <c r="G97" s="83"/>
      <c r="H97" s="63"/>
      <c r="I97" s="310"/>
    </row>
    <row r="98" spans="1:9" ht="27.75" customHeight="1">
      <c r="A98" s="199" t="s">
        <v>1028</v>
      </c>
      <c r="B98" s="323">
        <v>0</v>
      </c>
      <c r="C98" s="89">
        <v>0</v>
      </c>
      <c r="D98" s="89">
        <v>0</v>
      </c>
      <c r="E98" s="89">
        <v>1</v>
      </c>
      <c r="F98" s="89">
        <v>1</v>
      </c>
      <c r="G98" s="89"/>
      <c r="H98" s="73"/>
      <c r="I98" s="316"/>
    </row>
    <row r="99" spans="1:9" ht="29.25" customHeight="1" thickBot="1">
      <c r="A99" s="59" t="s">
        <v>674</v>
      </c>
      <c r="B99" s="333">
        <v>1</v>
      </c>
      <c r="C99" s="82">
        <v>1</v>
      </c>
      <c r="D99" s="82">
        <v>1</v>
      </c>
      <c r="E99" s="82">
        <v>1</v>
      </c>
      <c r="F99" s="82">
        <v>1</v>
      </c>
      <c r="G99" s="82"/>
      <c r="H99" s="94"/>
      <c r="I99" s="312"/>
    </row>
    <row r="100" spans="1:9" ht="15.75" customHeight="1" thickBot="1">
      <c r="A100" s="330"/>
      <c r="B100" s="334"/>
      <c r="C100" s="157"/>
      <c r="D100" s="157"/>
      <c r="E100" s="157"/>
      <c r="F100" s="157"/>
      <c r="G100" s="157"/>
      <c r="H100" s="155"/>
      <c r="I100" s="335"/>
    </row>
    <row r="101" spans="1:9" ht="42" customHeight="1" thickBot="1">
      <c r="A101" s="256" t="s">
        <v>1631</v>
      </c>
      <c r="B101" s="440">
        <v>2007</v>
      </c>
      <c r="C101" s="440">
        <v>2008</v>
      </c>
      <c r="D101" s="440">
        <v>2009</v>
      </c>
      <c r="E101" s="440">
        <v>2010</v>
      </c>
      <c r="F101" s="440">
        <v>2011</v>
      </c>
      <c r="G101" s="440">
        <v>2012</v>
      </c>
      <c r="H101" s="440">
        <v>2013</v>
      </c>
      <c r="I101" s="239" t="s">
        <v>714</v>
      </c>
    </row>
    <row r="102" spans="1:9" s="925" customFormat="1" ht="15.75" customHeight="1">
      <c r="A102" s="51" t="s">
        <v>422</v>
      </c>
      <c r="B102" s="71">
        <f>B109+B127+B166+B187+B205+B231</f>
        <v>4</v>
      </c>
      <c r="C102" s="71">
        <f>C103+C104+C105+C106</f>
        <v>24</v>
      </c>
      <c r="D102" s="71">
        <f>D103+D104+D105+D106</f>
        <v>28</v>
      </c>
      <c r="E102" s="71">
        <f>E103+E104+E105+E106</f>
        <v>31</v>
      </c>
      <c r="F102" s="71">
        <f>F103+F104+F105</f>
        <v>28</v>
      </c>
      <c r="G102" s="133"/>
      <c r="H102" s="133"/>
      <c r="I102" s="305"/>
    </row>
    <row r="103" spans="1:9" s="925" customFormat="1" ht="15.75" customHeight="1">
      <c r="A103" s="37" t="s">
        <v>423</v>
      </c>
      <c r="B103" s="306">
        <f>B110+B128+B167+B188+B206+B232</f>
        <v>0</v>
      </c>
      <c r="C103" s="306">
        <f>C110+C128+C167+C188+C206+C232</f>
        <v>1</v>
      </c>
      <c r="D103" s="74">
        <v>4</v>
      </c>
      <c r="E103" s="74">
        <f aca="true" t="shared" si="1" ref="E103:F105">E110+E128+E167+E188+E206+E232</f>
        <v>4</v>
      </c>
      <c r="F103" s="74">
        <f t="shared" si="1"/>
        <v>3</v>
      </c>
      <c r="G103" s="135"/>
      <c r="H103" s="135"/>
      <c r="I103" s="307"/>
    </row>
    <row r="104" spans="1:9" s="925" customFormat="1" ht="15.75" customHeight="1">
      <c r="A104" s="37" t="s">
        <v>272</v>
      </c>
      <c r="B104" s="74">
        <f>B111+B129+B168+B189+B207+B233</f>
        <v>4</v>
      </c>
      <c r="C104" s="74">
        <v>14</v>
      </c>
      <c r="D104" s="74">
        <v>14</v>
      </c>
      <c r="E104" s="74">
        <f t="shared" si="1"/>
        <v>21</v>
      </c>
      <c r="F104" s="74">
        <f t="shared" si="1"/>
        <v>21</v>
      </c>
      <c r="G104" s="135"/>
      <c r="H104" s="135"/>
      <c r="I104" s="307"/>
    </row>
    <row r="105" spans="1:9" s="925" customFormat="1" ht="15.75" customHeight="1">
      <c r="A105" s="485" t="s">
        <v>337</v>
      </c>
      <c r="B105" s="92">
        <f>B112+B130+B169+B190+B208+B234</f>
        <v>1</v>
      </c>
      <c r="C105" s="92">
        <v>5</v>
      </c>
      <c r="D105" s="92">
        <v>8</v>
      </c>
      <c r="E105" s="92">
        <f t="shared" si="1"/>
        <v>3</v>
      </c>
      <c r="F105" s="92">
        <f t="shared" si="1"/>
        <v>4</v>
      </c>
      <c r="G105" s="486"/>
      <c r="H105" s="486"/>
      <c r="I105" s="487"/>
    </row>
    <row r="106" spans="1:9" s="925" customFormat="1" ht="15.75" customHeight="1" thickBot="1">
      <c r="A106" s="38" t="s">
        <v>984</v>
      </c>
      <c r="B106" s="95">
        <f>B113+B131+B209</f>
        <v>0</v>
      </c>
      <c r="C106" s="95">
        <f>C113+C131+C209</f>
        <v>4</v>
      </c>
      <c r="D106" s="95">
        <f>D113+D131+D209</f>
        <v>2</v>
      </c>
      <c r="E106" s="95">
        <f>E113+E131+E209</f>
        <v>3</v>
      </c>
      <c r="F106" s="95">
        <f>F113+F131+F209</f>
        <v>0</v>
      </c>
      <c r="G106" s="137"/>
      <c r="H106" s="137"/>
      <c r="I106" s="308"/>
    </row>
    <row r="107" spans="1:9" s="925" customFormat="1" ht="13.5" customHeight="1" thickBot="1">
      <c r="A107" s="35"/>
      <c r="B107" s="156"/>
      <c r="C107" s="156"/>
      <c r="D107" s="156"/>
      <c r="E107" s="189"/>
      <c r="F107" s="189"/>
      <c r="G107" s="189"/>
      <c r="H107" s="189"/>
      <c r="I107" s="309"/>
    </row>
    <row r="108" spans="1:9" ht="30" customHeight="1" thickBot="1">
      <c r="A108" s="302" t="s">
        <v>1632</v>
      </c>
      <c r="B108" s="468">
        <v>2007</v>
      </c>
      <c r="C108" s="468">
        <v>2008</v>
      </c>
      <c r="D108" s="468">
        <v>2009</v>
      </c>
      <c r="E108" s="468">
        <v>2010</v>
      </c>
      <c r="F108" s="468">
        <v>2011</v>
      </c>
      <c r="G108" s="468">
        <v>2012</v>
      </c>
      <c r="H108" s="468">
        <v>2013</v>
      </c>
      <c r="I108" s="469" t="s">
        <v>714</v>
      </c>
    </row>
    <row r="109" spans="1:9" s="925" customFormat="1" ht="15.75" customHeight="1">
      <c r="A109" s="51" t="s">
        <v>422</v>
      </c>
      <c r="B109" s="71">
        <v>1</v>
      </c>
      <c r="C109" s="71">
        <v>4</v>
      </c>
      <c r="D109" s="71">
        <v>4</v>
      </c>
      <c r="E109" s="133">
        <v>4</v>
      </c>
      <c r="F109" s="133">
        <v>2</v>
      </c>
      <c r="G109" s="133"/>
      <c r="H109" s="133"/>
      <c r="I109" s="305"/>
    </row>
    <row r="110" spans="1:9" s="925" customFormat="1" ht="15.75" customHeight="1">
      <c r="A110" s="37" t="s">
        <v>423</v>
      </c>
      <c r="B110" s="306">
        <v>0</v>
      </c>
      <c r="C110" s="306">
        <v>0</v>
      </c>
      <c r="D110" s="74">
        <v>0</v>
      </c>
      <c r="E110" s="135">
        <v>0</v>
      </c>
      <c r="F110" s="135">
        <v>0</v>
      </c>
      <c r="G110" s="135"/>
      <c r="H110" s="135"/>
      <c r="I110" s="307"/>
    </row>
    <row r="111" spans="1:9" s="925" customFormat="1" ht="15.75" customHeight="1">
      <c r="A111" s="37" t="s">
        <v>272</v>
      </c>
      <c r="B111" s="74">
        <v>1</v>
      </c>
      <c r="C111" s="74">
        <v>2</v>
      </c>
      <c r="D111" s="74">
        <v>1</v>
      </c>
      <c r="E111" s="135">
        <v>1</v>
      </c>
      <c r="F111" s="135">
        <v>1</v>
      </c>
      <c r="G111" s="135"/>
      <c r="H111" s="135"/>
      <c r="I111" s="307"/>
    </row>
    <row r="112" spans="1:9" s="925" customFormat="1" ht="15.75" customHeight="1">
      <c r="A112" s="37" t="s">
        <v>337</v>
      </c>
      <c r="B112" s="74">
        <v>0</v>
      </c>
      <c r="C112" s="74">
        <v>1</v>
      </c>
      <c r="D112" s="74">
        <v>2</v>
      </c>
      <c r="E112" s="135">
        <v>1</v>
      </c>
      <c r="F112" s="124">
        <v>1</v>
      </c>
      <c r="G112" s="135"/>
      <c r="H112" s="135"/>
      <c r="I112" s="307"/>
    </row>
    <row r="113" spans="1:9" s="925" customFormat="1" ht="15.75" customHeight="1" thickBot="1">
      <c r="A113" s="38" t="s">
        <v>985</v>
      </c>
      <c r="B113" s="95"/>
      <c r="C113" s="95">
        <v>1</v>
      </c>
      <c r="D113" s="95">
        <v>1</v>
      </c>
      <c r="E113" s="137">
        <v>2</v>
      </c>
      <c r="F113" s="125">
        <v>0</v>
      </c>
      <c r="G113" s="137"/>
      <c r="H113" s="137"/>
      <c r="I113" s="308"/>
    </row>
    <row r="114" spans="1:9" s="925" customFormat="1" ht="14.25" customHeight="1" thickBot="1">
      <c r="A114" s="35"/>
      <c r="B114" s="156"/>
      <c r="C114" s="156"/>
      <c r="D114" s="156"/>
      <c r="E114" s="189"/>
      <c r="F114" s="146"/>
      <c r="G114" s="189"/>
      <c r="H114" s="189"/>
      <c r="I114" s="309"/>
    </row>
    <row r="115" spans="1:9" ht="19.5" customHeight="1" thickBot="1">
      <c r="A115" s="152" t="s">
        <v>176</v>
      </c>
      <c r="B115" s="468">
        <v>2007</v>
      </c>
      <c r="C115" s="468">
        <v>2008</v>
      </c>
      <c r="D115" s="468">
        <v>2009</v>
      </c>
      <c r="E115" s="468">
        <v>2010</v>
      </c>
      <c r="F115" s="468">
        <v>2011</v>
      </c>
      <c r="G115" s="468">
        <v>2012</v>
      </c>
      <c r="H115" s="468">
        <v>2013</v>
      </c>
      <c r="I115" s="469" t="s">
        <v>714</v>
      </c>
    </row>
    <row r="116" spans="1:9" ht="39" customHeight="1">
      <c r="A116" s="908" t="s">
        <v>56</v>
      </c>
      <c r="B116" s="1989" t="s">
        <v>1077</v>
      </c>
      <c r="C116" s="1990"/>
      <c r="D116" s="1990"/>
      <c r="E116" s="1990"/>
      <c r="F116" s="1990"/>
      <c r="G116" s="1990"/>
      <c r="H116" s="1990"/>
      <c r="I116" s="1991"/>
    </row>
    <row r="117" spans="1:9" ht="18" customHeight="1" thickBot="1">
      <c r="A117" s="909" t="s">
        <v>57</v>
      </c>
      <c r="B117" s="1992"/>
      <c r="C117" s="1993"/>
      <c r="D117" s="1993"/>
      <c r="E117" s="1993"/>
      <c r="F117" s="1993"/>
      <c r="G117" s="1993"/>
      <c r="H117" s="1993"/>
      <c r="I117" s="1994"/>
    </row>
    <row r="118" spans="1:9" s="925" customFormat="1" ht="38.25" customHeight="1">
      <c r="A118" s="1597" t="s">
        <v>58</v>
      </c>
      <c r="B118" s="1598"/>
      <c r="C118" s="1598"/>
      <c r="D118" s="1598"/>
      <c r="E118" s="1598"/>
      <c r="F118" s="1598"/>
      <c r="G118" s="488"/>
      <c r="H118" s="488"/>
      <c r="I118" s="489"/>
    </row>
    <row r="119" spans="1:9" s="925" customFormat="1" ht="18" customHeight="1" thickBot="1">
      <c r="A119" s="1599" t="s">
        <v>59</v>
      </c>
      <c r="B119" s="1600"/>
      <c r="C119" s="1600">
        <v>0</v>
      </c>
      <c r="D119" s="1600">
        <v>0</v>
      </c>
      <c r="E119" s="1600">
        <v>0</v>
      </c>
      <c r="F119" s="1600">
        <v>0</v>
      </c>
      <c r="G119" s="1036"/>
      <c r="H119" s="1036"/>
      <c r="I119" s="1037"/>
    </row>
    <row r="120" spans="1:9" ht="67.5" customHeight="1">
      <c r="A120" s="47" t="s">
        <v>60</v>
      </c>
      <c r="B120" s="87"/>
      <c r="C120" s="83"/>
      <c r="D120" s="83"/>
      <c r="E120" s="127"/>
      <c r="F120" s="127"/>
      <c r="G120" s="127"/>
      <c r="H120" s="63"/>
      <c r="I120" s="310"/>
    </row>
    <row r="121" spans="1:9" ht="25.5" customHeight="1">
      <c r="A121" s="41" t="s">
        <v>472</v>
      </c>
      <c r="B121" s="89">
        <v>1</v>
      </c>
      <c r="C121" s="89">
        <v>1</v>
      </c>
      <c r="D121" s="89">
        <v>0</v>
      </c>
      <c r="E121" s="128">
        <v>1</v>
      </c>
      <c r="F121" s="128">
        <v>1</v>
      </c>
      <c r="G121" s="128"/>
      <c r="H121" s="73"/>
      <c r="I121" s="316"/>
    </row>
    <row r="122" spans="1:9" ht="15.75" customHeight="1" thickBot="1">
      <c r="A122" s="42" t="s">
        <v>61</v>
      </c>
      <c r="B122" s="82"/>
      <c r="C122" s="82"/>
      <c r="D122" s="82"/>
      <c r="E122" s="131"/>
      <c r="F122" s="131"/>
      <c r="G122" s="131"/>
      <c r="H122" s="94"/>
      <c r="I122" s="312"/>
    </row>
    <row r="123" spans="1:9" ht="67.5" customHeight="1">
      <c r="A123" s="490" t="s">
        <v>390</v>
      </c>
      <c r="B123" s="1995" t="s">
        <v>1077</v>
      </c>
      <c r="C123" s="1996"/>
      <c r="D123" s="1996"/>
      <c r="E123" s="1996"/>
      <c r="F123" s="1996"/>
      <c r="G123" s="1996"/>
      <c r="H123" s="1996"/>
      <c r="I123" s="1997"/>
    </row>
    <row r="124" spans="1:9" ht="30" customHeight="1" thickBot="1">
      <c r="A124" s="294" t="s">
        <v>391</v>
      </c>
      <c r="B124" s="1998"/>
      <c r="C124" s="1999"/>
      <c r="D124" s="1999"/>
      <c r="E124" s="1999"/>
      <c r="F124" s="1999"/>
      <c r="G124" s="1999"/>
      <c r="H124" s="1999"/>
      <c r="I124" s="2000"/>
    </row>
    <row r="125" spans="1:9" ht="12.75" customHeight="1" thickBot="1">
      <c r="A125" s="46"/>
      <c r="B125" s="157"/>
      <c r="C125" s="157"/>
      <c r="D125" s="157"/>
      <c r="E125" s="153"/>
      <c r="F125" s="153"/>
      <c r="G125" s="153"/>
      <c r="H125" s="155"/>
      <c r="I125" s="335"/>
    </row>
    <row r="126" spans="1:9" ht="30" customHeight="1" thickBot="1">
      <c r="A126" s="302" t="s">
        <v>1633</v>
      </c>
      <c r="B126" s="468">
        <v>2007</v>
      </c>
      <c r="C126" s="468">
        <v>2008</v>
      </c>
      <c r="D126" s="468">
        <v>2009</v>
      </c>
      <c r="E126" s="468">
        <v>2010</v>
      </c>
      <c r="F126" s="468">
        <v>2011</v>
      </c>
      <c r="G126" s="468">
        <v>2012</v>
      </c>
      <c r="H126" s="468">
        <v>2013</v>
      </c>
      <c r="I126" s="469" t="s">
        <v>714</v>
      </c>
    </row>
    <row r="127" spans="1:9" s="925" customFormat="1" ht="16.5" customHeight="1">
      <c r="A127" s="51" t="s">
        <v>422</v>
      </c>
      <c r="B127" s="71">
        <v>0</v>
      </c>
      <c r="C127" s="71">
        <v>8</v>
      </c>
      <c r="D127" s="71">
        <v>9</v>
      </c>
      <c r="E127" s="133">
        <f>E128+E129+E130</f>
        <v>10</v>
      </c>
      <c r="F127" s="133">
        <v>10</v>
      </c>
      <c r="G127" s="133"/>
      <c r="H127" s="133"/>
      <c r="I127" s="305"/>
    </row>
    <row r="128" spans="1:9" s="925" customFormat="1" ht="15.75" customHeight="1">
      <c r="A128" s="37" t="s">
        <v>423</v>
      </c>
      <c r="B128" s="306">
        <v>0</v>
      </c>
      <c r="C128" s="306"/>
      <c r="D128" s="74">
        <v>2</v>
      </c>
      <c r="E128" s="135">
        <v>2</v>
      </c>
      <c r="F128" s="135">
        <v>1</v>
      </c>
      <c r="G128" s="135"/>
      <c r="H128" s="135"/>
      <c r="I128" s="307"/>
    </row>
    <row r="129" spans="1:9" s="925" customFormat="1" ht="16.5" customHeight="1">
      <c r="A129" s="37" t="s">
        <v>272</v>
      </c>
      <c r="B129" s="74">
        <v>0</v>
      </c>
      <c r="C129" s="74">
        <v>6</v>
      </c>
      <c r="D129" s="74">
        <v>5</v>
      </c>
      <c r="E129" s="135">
        <v>7</v>
      </c>
      <c r="F129" s="135">
        <v>8</v>
      </c>
      <c r="G129" s="135"/>
      <c r="H129" s="135"/>
      <c r="I129" s="307"/>
    </row>
    <row r="130" spans="1:9" s="925" customFormat="1" ht="17.25" customHeight="1">
      <c r="A130" s="485" t="s">
        <v>337</v>
      </c>
      <c r="B130" s="92">
        <v>0</v>
      </c>
      <c r="C130" s="92">
        <v>0</v>
      </c>
      <c r="D130" s="92">
        <v>2</v>
      </c>
      <c r="E130" s="486">
        <v>1</v>
      </c>
      <c r="F130" s="296">
        <v>1</v>
      </c>
      <c r="G130" s="486"/>
      <c r="H130" s="486"/>
      <c r="I130" s="487"/>
    </row>
    <row r="131" spans="1:9" s="925" customFormat="1" ht="17.25" customHeight="1" thickBot="1">
      <c r="A131" s="38" t="s">
        <v>984</v>
      </c>
      <c r="B131" s="95"/>
      <c r="C131" s="95">
        <v>2</v>
      </c>
      <c r="D131" s="95"/>
      <c r="E131" s="137">
        <v>0</v>
      </c>
      <c r="F131" s="125"/>
      <c r="G131" s="137"/>
      <c r="H131" s="137"/>
      <c r="I131" s="308"/>
    </row>
    <row r="132" spans="1:9" s="925" customFormat="1" ht="12" customHeight="1" thickBot="1">
      <c r="A132" s="35"/>
      <c r="B132" s="156"/>
      <c r="C132" s="156"/>
      <c r="D132" s="156"/>
      <c r="E132" s="189"/>
      <c r="F132" s="146"/>
      <c r="G132" s="189"/>
      <c r="H132" s="189"/>
      <c r="I132" s="309"/>
    </row>
    <row r="133" spans="1:9" ht="18.75" customHeight="1" thickBot="1">
      <c r="A133" s="151" t="s">
        <v>176</v>
      </c>
      <c r="B133" s="440">
        <v>2007</v>
      </c>
      <c r="C133" s="440">
        <v>2008</v>
      </c>
      <c r="D133" s="440">
        <v>2009</v>
      </c>
      <c r="E133" s="440">
        <v>2010</v>
      </c>
      <c r="F133" s="440">
        <v>2011</v>
      </c>
      <c r="G133" s="440">
        <v>2012</v>
      </c>
      <c r="H133" s="440">
        <v>2013</v>
      </c>
      <c r="I133" s="239" t="s">
        <v>714</v>
      </c>
    </row>
    <row r="134" spans="1:9" ht="66.75" customHeight="1">
      <c r="A134" s="965" t="s">
        <v>392</v>
      </c>
      <c r="B134" s="496"/>
      <c r="C134" s="496"/>
      <c r="D134" s="496"/>
      <c r="E134" s="303"/>
      <c r="F134" s="303"/>
      <c r="G134" s="303"/>
      <c r="H134" s="303"/>
      <c r="I134" s="336"/>
    </row>
    <row r="135" spans="1:9" ht="17.25" customHeight="1">
      <c r="A135" s="966" t="s">
        <v>998</v>
      </c>
      <c r="B135" s="89"/>
      <c r="C135" s="89">
        <v>0</v>
      </c>
      <c r="D135" s="89">
        <v>0</v>
      </c>
      <c r="E135" s="73">
        <v>0</v>
      </c>
      <c r="F135" s="73">
        <v>0</v>
      </c>
      <c r="G135" s="73"/>
      <c r="H135" s="73"/>
      <c r="I135" s="448"/>
    </row>
    <row r="136" spans="1:9" ht="30.75" customHeight="1" thickBot="1">
      <c r="A136" s="332" t="s">
        <v>393</v>
      </c>
      <c r="B136" s="82"/>
      <c r="C136" s="82">
        <v>0</v>
      </c>
      <c r="D136" s="82">
        <v>0</v>
      </c>
      <c r="E136" s="94">
        <v>0</v>
      </c>
      <c r="F136" s="94">
        <v>0</v>
      </c>
      <c r="G136" s="94"/>
      <c r="H136" s="94"/>
      <c r="I136" s="452"/>
    </row>
    <row r="137" spans="1:9" s="937" customFormat="1" ht="55.5" customHeight="1">
      <c r="A137" s="1462" t="s">
        <v>394</v>
      </c>
      <c r="B137" s="1582"/>
      <c r="C137" s="1582"/>
      <c r="D137" s="2003" t="s">
        <v>136</v>
      </c>
      <c r="E137" s="2004"/>
      <c r="F137" s="2005"/>
      <c r="G137" s="293"/>
      <c r="H137" s="293"/>
      <c r="I137" s="673"/>
    </row>
    <row r="138" spans="1:9" s="937" customFormat="1" ht="30.75" customHeight="1" thickBot="1">
      <c r="A138" s="1144" t="s">
        <v>395</v>
      </c>
      <c r="B138" s="1126"/>
      <c r="C138" s="1126"/>
      <c r="D138" s="2006"/>
      <c r="E138" s="2007"/>
      <c r="F138" s="2008"/>
      <c r="G138" s="82"/>
      <c r="H138" s="82"/>
      <c r="I138" s="623"/>
    </row>
    <row r="139" spans="1:9" ht="55.5" customHeight="1">
      <c r="A139" s="389" t="s">
        <v>396</v>
      </c>
      <c r="B139" s="83"/>
      <c r="C139" s="83"/>
      <c r="D139" s="63"/>
      <c r="E139" s="63"/>
      <c r="F139" s="63"/>
      <c r="G139" s="63"/>
      <c r="H139" s="63"/>
      <c r="I139" s="445"/>
    </row>
    <row r="140" spans="1:9" ht="19.5" customHeight="1">
      <c r="A140" s="386" t="s">
        <v>592</v>
      </c>
      <c r="B140" s="89"/>
      <c r="C140" s="89">
        <v>1</v>
      </c>
      <c r="D140" s="73"/>
      <c r="E140" s="73">
        <v>1</v>
      </c>
      <c r="F140" s="73">
        <v>1</v>
      </c>
      <c r="G140" s="73"/>
      <c r="H140" s="73"/>
      <c r="I140" s="448"/>
    </row>
    <row r="141" spans="1:9" ht="30.75" customHeight="1" thickBot="1">
      <c r="A141" s="332" t="s">
        <v>397</v>
      </c>
      <c r="B141" s="82"/>
      <c r="C141" s="82">
        <v>1</v>
      </c>
      <c r="D141" s="94"/>
      <c r="E141" s="94">
        <v>1</v>
      </c>
      <c r="F141" s="94">
        <v>0</v>
      </c>
      <c r="G141" s="94"/>
      <c r="H141" s="94"/>
      <c r="I141" s="452"/>
    </row>
    <row r="142" spans="1:9" ht="42" customHeight="1">
      <c r="A142" s="654" t="s">
        <v>398</v>
      </c>
      <c r="B142" s="674"/>
      <c r="C142" s="674"/>
      <c r="D142" s="674"/>
      <c r="E142" s="674"/>
      <c r="F142" s="1555"/>
      <c r="G142" s="1555"/>
      <c r="H142" s="1555"/>
      <c r="I142" s="1565"/>
    </row>
    <row r="143" spans="1:9" ht="18.75" customHeight="1">
      <c r="A143" s="655" t="s">
        <v>254</v>
      </c>
      <c r="B143" s="446"/>
      <c r="C143" s="446">
        <v>1</v>
      </c>
      <c r="D143" s="446"/>
      <c r="E143" s="446"/>
      <c r="F143" s="1139"/>
      <c r="G143" s="1139"/>
      <c r="H143" s="1139"/>
      <c r="I143" s="1566"/>
    </row>
    <row r="144" spans="1:9" ht="18" customHeight="1" thickBot="1">
      <c r="A144" s="393" t="s">
        <v>399</v>
      </c>
      <c r="B144" s="442"/>
      <c r="C144" s="442">
        <v>0</v>
      </c>
      <c r="D144" s="442">
        <v>1</v>
      </c>
      <c r="E144" s="442"/>
      <c r="F144" s="1128"/>
      <c r="G144" s="1128"/>
      <c r="H144" s="1128"/>
      <c r="I144" s="1567"/>
    </row>
    <row r="145" spans="1:9" ht="69.75" customHeight="1">
      <c r="A145" s="960" t="s">
        <v>821</v>
      </c>
      <c r="B145" s="407"/>
      <c r="C145" s="407"/>
      <c r="D145" s="407"/>
      <c r="E145" s="407"/>
      <c r="F145" s="468"/>
      <c r="G145" s="468"/>
      <c r="H145" s="468"/>
      <c r="I145" s="491"/>
    </row>
    <row r="146" spans="1:9" ht="17.25" customHeight="1">
      <c r="A146" s="386" t="s">
        <v>180</v>
      </c>
      <c r="B146" s="89"/>
      <c r="C146" s="89">
        <v>80</v>
      </c>
      <c r="D146" s="89">
        <v>77</v>
      </c>
      <c r="E146" s="89"/>
      <c r="F146" s="73">
        <v>11</v>
      </c>
      <c r="G146" s="73"/>
      <c r="H146" s="73"/>
      <c r="I146" s="448"/>
    </row>
    <row r="147" spans="1:9" ht="30.75" customHeight="1" thickBot="1">
      <c r="A147" s="1557" t="s">
        <v>820</v>
      </c>
      <c r="B147" s="345"/>
      <c r="C147" s="345">
        <v>0</v>
      </c>
      <c r="D147" s="345">
        <v>1</v>
      </c>
      <c r="E147" s="345">
        <v>1</v>
      </c>
      <c r="F147" s="492">
        <v>0</v>
      </c>
      <c r="G147" s="492"/>
      <c r="H147" s="492"/>
      <c r="I147" s="493"/>
    </row>
    <row r="148" spans="1:9" ht="103.5" customHeight="1">
      <c r="A148" s="965" t="s">
        <v>822</v>
      </c>
      <c r="B148" s="407"/>
      <c r="C148" s="407"/>
      <c r="D148" s="468"/>
      <c r="E148" s="468"/>
      <c r="F148" s="468"/>
      <c r="G148" s="468"/>
      <c r="H148" s="468"/>
      <c r="I148" s="491"/>
    </row>
    <row r="149" spans="1:9" ht="15" customHeight="1">
      <c r="A149" s="966" t="s">
        <v>1049</v>
      </c>
      <c r="B149" s="89"/>
      <c r="C149" s="89">
        <v>3.035</v>
      </c>
      <c r="D149" s="73">
        <v>0</v>
      </c>
      <c r="E149" s="73">
        <v>13.2</v>
      </c>
      <c r="F149" s="73">
        <v>15.4</v>
      </c>
      <c r="G149" s="73"/>
      <c r="H149" s="73"/>
      <c r="I149" s="448"/>
    </row>
    <row r="150" spans="1:9" ht="15" customHeight="1" thickBot="1">
      <c r="A150" s="967" t="s">
        <v>823</v>
      </c>
      <c r="B150" s="345"/>
      <c r="C150" s="345">
        <v>0</v>
      </c>
      <c r="D150" s="492">
        <v>0</v>
      </c>
      <c r="E150" s="492">
        <v>0</v>
      </c>
      <c r="F150" s="492">
        <v>0</v>
      </c>
      <c r="G150" s="492"/>
      <c r="H150" s="492"/>
      <c r="I150" s="493"/>
    </row>
    <row r="151" spans="1:9" ht="144" customHeight="1">
      <c r="A151" s="965" t="s">
        <v>824</v>
      </c>
      <c r="B151" s="407"/>
      <c r="C151" s="407"/>
      <c r="D151" s="407"/>
      <c r="E151" s="468"/>
      <c r="F151" s="468"/>
      <c r="G151" s="468"/>
      <c r="H151" s="468"/>
      <c r="I151" s="491"/>
    </row>
    <row r="152" spans="1:9" ht="42.75" customHeight="1" thickBot="1">
      <c r="A152" s="516" t="s">
        <v>1634</v>
      </c>
      <c r="B152" s="82"/>
      <c r="C152" s="82">
        <v>0</v>
      </c>
      <c r="D152" s="82">
        <v>0</v>
      </c>
      <c r="E152" s="94">
        <v>1</v>
      </c>
      <c r="F152" s="94">
        <v>0</v>
      </c>
      <c r="G152" s="94"/>
      <c r="H152" s="94"/>
      <c r="I152" s="452"/>
    </row>
    <row r="153" spans="1:9" ht="39.75" customHeight="1">
      <c r="A153" s="438" t="s">
        <v>1635</v>
      </c>
      <c r="B153" s="83"/>
      <c r="C153" s="83"/>
      <c r="D153" s="83"/>
      <c r="E153" s="83" t="s">
        <v>693</v>
      </c>
      <c r="F153" s="63"/>
      <c r="G153" s="63"/>
      <c r="H153" s="63"/>
      <c r="I153" s="445"/>
    </row>
    <row r="154" spans="1:9" ht="26.25" customHeight="1" thickBot="1">
      <c r="A154" s="968" t="s">
        <v>1636</v>
      </c>
      <c r="B154" s="293"/>
      <c r="C154" s="293"/>
      <c r="D154" s="293"/>
      <c r="E154" s="897">
        <v>0</v>
      </c>
      <c r="F154" s="267">
        <v>0</v>
      </c>
      <c r="G154" s="267"/>
      <c r="H154" s="267"/>
      <c r="I154" s="910"/>
    </row>
    <row r="155" spans="1:9" ht="54.75" customHeight="1">
      <c r="A155" s="965" t="s">
        <v>707</v>
      </c>
      <c r="B155" s="407"/>
      <c r="C155" s="407"/>
      <c r="D155" s="468"/>
      <c r="E155" s="267"/>
      <c r="F155" s="468"/>
      <c r="G155" s="468"/>
      <c r="H155" s="468"/>
      <c r="I155" s="491"/>
    </row>
    <row r="156" spans="1:9" ht="17.25" customHeight="1" thickBot="1">
      <c r="A156" s="516" t="s">
        <v>708</v>
      </c>
      <c r="B156" s="82"/>
      <c r="C156" s="82">
        <v>83</v>
      </c>
      <c r="D156" s="94">
        <v>28</v>
      </c>
      <c r="E156" s="94">
        <v>635</v>
      </c>
      <c r="F156" s="94">
        <v>29200</v>
      </c>
      <c r="G156" s="94"/>
      <c r="H156" s="94"/>
      <c r="I156" s="452"/>
    </row>
    <row r="157" spans="1:9" ht="170.25" customHeight="1">
      <c r="A157" s="1038" t="s">
        <v>684</v>
      </c>
      <c r="B157" s="83"/>
      <c r="C157" s="83"/>
      <c r="D157" s="63"/>
      <c r="E157" s="63"/>
      <c r="F157" s="63"/>
      <c r="G157" s="63"/>
      <c r="H157" s="63"/>
      <c r="I157" s="445"/>
    </row>
    <row r="158" spans="1:9" ht="18" customHeight="1">
      <c r="A158" s="969" t="s">
        <v>478</v>
      </c>
      <c r="B158" s="86"/>
      <c r="C158" s="86"/>
      <c r="D158" s="91"/>
      <c r="E158" s="91"/>
      <c r="F158" s="91"/>
      <c r="G158" s="91"/>
      <c r="H158" s="91"/>
      <c r="I158" s="450"/>
    </row>
    <row r="159" spans="1:9" ht="24.75" customHeight="1">
      <c r="A159" s="386" t="s">
        <v>685</v>
      </c>
      <c r="B159" s="89"/>
      <c r="C159" s="89">
        <v>21.6</v>
      </c>
      <c r="D159" s="73">
        <v>7.9</v>
      </c>
      <c r="E159" s="73">
        <v>6.9</v>
      </c>
      <c r="F159" s="73">
        <v>9.6</v>
      </c>
      <c r="G159" s="73"/>
      <c r="H159" s="73"/>
      <c r="I159" s="448"/>
    </row>
    <row r="160" spans="1:9" ht="42" customHeight="1">
      <c r="A160" s="386" t="s">
        <v>686</v>
      </c>
      <c r="B160" s="89"/>
      <c r="C160" s="89"/>
      <c r="D160" s="73"/>
      <c r="E160" s="73"/>
      <c r="F160" s="73"/>
      <c r="G160" s="73"/>
      <c r="H160" s="73"/>
      <c r="I160" s="448"/>
    </row>
    <row r="161" spans="1:9" ht="20.25" customHeight="1">
      <c r="A161" s="386" t="s">
        <v>687</v>
      </c>
      <c r="B161" s="89"/>
      <c r="C161" s="89"/>
      <c r="D161" s="73"/>
      <c r="E161" s="73"/>
      <c r="F161" s="73"/>
      <c r="G161" s="73"/>
      <c r="H161" s="73"/>
      <c r="I161" s="448"/>
    </row>
    <row r="162" spans="1:9" ht="17.25" customHeight="1">
      <c r="A162" s="386" t="s">
        <v>688</v>
      </c>
      <c r="B162" s="89"/>
      <c r="C162" s="89"/>
      <c r="D162" s="73"/>
      <c r="E162" s="73"/>
      <c r="F162" s="73"/>
      <c r="G162" s="73"/>
      <c r="H162" s="73"/>
      <c r="I162" s="448"/>
    </row>
    <row r="163" spans="1:9" ht="39.75" customHeight="1" thickBot="1">
      <c r="A163" s="967" t="s">
        <v>689</v>
      </c>
      <c r="B163" s="345"/>
      <c r="C163" s="345"/>
      <c r="D163" s="492"/>
      <c r="E163" s="492"/>
      <c r="F163" s="492"/>
      <c r="G163" s="492"/>
      <c r="H163" s="492"/>
      <c r="I163" s="493"/>
    </row>
    <row r="164" spans="1:9" ht="15" customHeight="1" thickBot="1">
      <c r="A164" s="514"/>
      <c r="B164" s="157"/>
      <c r="C164" s="157"/>
      <c r="D164" s="155"/>
      <c r="E164" s="97"/>
      <c r="F164" s="155"/>
      <c r="G164" s="155"/>
      <c r="H164" s="155"/>
      <c r="I164" s="515"/>
    </row>
    <row r="165" spans="1:9" ht="28.5" customHeight="1" thickBot="1">
      <c r="A165" s="494" t="s">
        <v>1637</v>
      </c>
      <c r="B165" s="440">
        <v>2007</v>
      </c>
      <c r="C165" s="440">
        <v>2008</v>
      </c>
      <c r="D165" s="440">
        <v>2009</v>
      </c>
      <c r="E165" s="440">
        <v>2010</v>
      </c>
      <c r="F165" s="440">
        <v>2011</v>
      </c>
      <c r="G165" s="440">
        <v>2012</v>
      </c>
      <c r="H165" s="440">
        <v>2013</v>
      </c>
      <c r="I165" s="263" t="s">
        <v>714</v>
      </c>
    </row>
    <row r="166" spans="1:9" s="925" customFormat="1" ht="15.75" customHeight="1">
      <c r="A166" s="51" t="s">
        <v>422</v>
      </c>
      <c r="B166" s="63">
        <v>1</v>
      </c>
      <c r="C166" s="63">
        <v>2</v>
      </c>
      <c r="D166" s="63">
        <v>4</v>
      </c>
      <c r="E166" s="126">
        <v>5</v>
      </c>
      <c r="F166" s="126">
        <v>5</v>
      </c>
      <c r="G166" s="126"/>
      <c r="H166" s="126"/>
      <c r="I166" s="305"/>
    </row>
    <row r="167" spans="1:9" s="925" customFormat="1" ht="15.75" customHeight="1">
      <c r="A167" s="37" t="s">
        <v>423</v>
      </c>
      <c r="B167" s="73">
        <v>0</v>
      </c>
      <c r="C167" s="73">
        <v>0</v>
      </c>
      <c r="D167" s="73">
        <v>0</v>
      </c>
      <c r="E167" s="134">
        <v>0</v>
      </c>
      <c r="F167" s="663">
        <v>0</v>
      </c>
      <c r="G167" s="134"/>
      <c r="H167" s="134"/>
      <c r="I167" s="307"/>
    </row>
    <row r="168" spans="1:9" s="925" customFormat="1" ht="16.5" customHeight="1">
      <c r="A168" s="37" t="s">
        <v>272</v>
      </c>
      <c r="B168" s="73">
        <v>0</v>
      </c>
      <c r="C168" s="73">
        <v>1</v>
      </c>
      <c r="D168" s="73">
        <v>3</v>
      </c>
      <c r="E168" s="134">
        <v>5</v>
      </c>
      <c r="F168" s="663">
        <v>4</v>
      </c>
      <c r="G168" s="134"/>
      <c r="H168" s="134"/>
      <c r="I168" s="307"/>
    </row>
    <row r="169" spans="1:9" s="925" customFormat="1" ht="16.5" customHeight="1">
      <c r="A169" s="1045" t="s">
        <v>337</v>
      </c>
      <c r="B169" s="73">
        <v>1</v>
      </c>
      <c r="C169" s="73">
        <v>1</v>
      </c>
      <c r="D169" s="73">
        <v>1</v>
      </c>
      <c r="E169" s="134">
        <v>0</v>
      </c>
      <c r="F169" s="134">
        <v>1</v>
      </c>
      <c r="G169" s="134"/>
      <c r="H169" s="134"/>
      <c r="I169" s="1046"/>
    </row>
    <row r="170" spans="1:9" s="925" customFormat="1" ht="18" customHeight="1" thickBot="1">
      <c r="A170" s="1986"/>
      <c r="B170" s="1986"/>
      <c r="C170" s="1986"/>
      <c r="D170" s="1986"/>
      <c r="E170" s="1986"/>
      <c r="F170" s="1986"/>
      <c r="G170" s="1986"/>
      <c r="H170" s="1986"/>
      <c r="I170" s="1986"/>
    </row>
    <row r="171" spans="1:9" ht="17.25" customHeight="1" thickBot="1">
      <c r="A171" s="159" t="s">
        <v>176</v>
      </c>
      <c r="B171" s="440">
        <v>2007</v>
      </c>
      <c r="C171" s="440">
        <v>2008</v>
      </c>
      <c r="D171" s="440">
        <v>2009</v>
      </c>
      <c r="E171" s="440">
        <v>2010</v>
      </c>
      <c r="F171" s="440">
        <v>2011</v>
      </c>
      <c r="G171" s="440">
        <v>2012</v>
      </c>
      <c r="H171" s="440">
        <v>2013</v>
      </c>
      <c r="I171" s="495" t="s">
        <v>714</v>
      </c>
    </row>
    <row r="172" spans="1:9" ht="74.25" customHeight="1">
      <c r="A172" s="1593" t="s">
        <v>596</v>
      </c>
      <c r="B172" s="1594"/>
      <c r="C172" s="1594"/>
      <c r="D172" s="1594"/>
      <c r="E172" s="1595"/>
      <c r="F172" s="1594"/>
      <c r="G172" s="468"/>
      <c r="H172" s="468"/>
      <c r="I172" s="491"/>
    </row>
    <row r="173" spans="1:9" ht="14.25" customHeight="1" thickBot="1">
      <c r="A173" s="1596" t="s">
        <v>758</v>
      </c>
      <c r="B173" s="1126"/>
      <c r="C173" s="1126"/>
      <c r="D173" s="1126">
        <v>0</v>
      </c>
      <c r="E173" s="1126">
        <v>0</v>
      </c>
      <c r="F173" s="1126">
        <v>0</v>
      </c>
      <c r="G173" s="94"/>
      <c r="H173" s="94"/>
      <c r="I173" s="452"/>
    </row>
    <row r="174" spans="1:9" ht="40.5" customHeight="1">
      <c r="A174" s="970" t="s">
        <v>1638</v>
      </c>
      <c r="B174" s="407"/>
      <c r="C174" s="407"/>
      <c r="D174" s="407"/>
      <c r="E174" s="2009" t="s">
        <v>646</v>
      </c>
      <c r="F174" s="2010"/>
      <c r="G174" s="468"/>
      <c r="H174" s="468"/>
      <c r="I174" s="491"/>
    </row>
    <row r="175" spans="1:9" ht="25.5" customHeight="1" thickBot="1">
      <c r="A175" s="971" t="s">
        <v>1639</v>
      </c>
      <c r="B175" s="345"/>
      <c r="C175" s="345"/>
      <c r="D175" s="345"/>
      <c r="E175" s="1568"/>
      <c r="F175" s="492"/>
      <c r="G175" s="492"/>
      <c r="H175" s="492"/>
      <c r="I175" s="493"/>
    </row>
    <row r="176" spans="1:9" s="973" customFormat="1" ht="39.75" customHeight="1">
      <c r="A176" s="972" t="s">
        <v>597</v>
      </c>
      <c r="B176" s="376"/>
      <c r="C176" s="376"/>
      <c r="D176" s="376"/>
      <c r="E176" s="911" t="s">
        <v>694</v>
      </c>
      <c r="F176" s="376"/>
      <c r="G176" s="376"/>
      <c r="H176" s="376"/>
      <c r="I176" s="676"/>
    </row>
    <row r="177" spans="1:9" s="973" customFormat="1" ht="15.75" customHeight="1" thickBot="1">
      <c r="A177" s="974" t="s">
        <v>598</v>
      </c>
      <c r="B177" s="69"/>
      <c r="C177" s="69"/>
      <c r="D177" s="69">
        <v>0</v>
      </c>
      <c r="E177" s="69">
        <v>0</v>
      </c>
      <c r="F177" s="69">
        <v>0</v>
      </c>
      <c r="G177" s="69"/>
      <c r="H177" s="69"/>
      <c r="I177" s="624"/>
    </row>
    <row r="178" spans="1:9" ht="41.25" customHeight="1">
      <c r="A178" s="958" t="s">
        <v>599</v>
      </c>
      <c r="B178" s="83"/>
      <c r="C178" s="83"/>
      <c r="D178" s="83"/>
      <c r="E178" s="110"/>
      <c r="F178" s="110"/>
      <c r="G178" s="110"/>
      <c r="H178" s="87"/>
      <c r="I178" s="310"/>
    </row>
    <row r="179" spans="1:9" ht="27" customHeight="1">
      <c r="A179" s="200" t="s">
        <v>884</v>
      </c>
      <c r="B179" s="86" t="s">
        <v>548</v>
      </c>
      <c r="C179" s="86">
        <v>0.207</v>
      </c>
      <c r="D179" s="86">
        <v>1.261</v>
      </c>
      <c r="E179" s="129">
        <v>1.365</v>
      </c>
      <c r="F179" s="129">
        <v>1.03</v>
      </c>
      <c r="G179" s="129"/>
      <c r="H179" s="88"/>
      <c r="I179" s="311"/>
    </row>
    <row r="180" spans="1:9" ht="18" customHeight="1" thickBot="1">
      <c r="A180" s="59" t="s">
        <v>1640</v>
      </c>
      <c r="B180" s="86" t="s">
        <v>548</v>
      </c>
      <c r="C180" s="82">
        <v>0.16</v>
      </c>
      <c r="D180" s="82">
        <v>0.96</v>
      </c>
      <c r="E180" s="131">
        <v>0.15</v>
      </c>
      <c r="F180" s="131">
        <v>0.12</v>
      </c>
      <c r="G180" s="131"/>
      <c r="H180" s="100"/>
      <c r="I180" s="312"/>
    </row>
    <row r="181" spans="1:9" ht="41.25" customHeight="1">
      <c r="A181" s="47" t="s">
        <v>600</v>
      </c>
      <c r="B181" s="83"/>
      <c r="C181" s="83"/>
      <c r="D181" s="83"/>
      <c r="E181" s="147"/>
      <c r="F181" s="147"/>
      <c r="G181" s="147"/>
      <c r="H181" s="87"/>
      <c r="I181" s="310"/>
    </row>
    <row r="182" spans="1:9" ht="16.5" customHeight="1">
      <c r="A182" s="199" t="s">
        <v>733</v>
      </c>
      <c r="B182" s="89">
        <v>1</v>
      </c>
      <c r="C182" s="89"/>
      <c r="D182" s="89"/>
      <c r="E182" s="128"/>
      <c r="F182" s="128"/>
      <c r="G182" s="128"/>
      <c r="H182" s="16"/>
      <c r="I182" s="316"/>
    </row>
    <row r="183" spans="1:9" ht="16.5" customHeight="1">
      <c r="A183" s="199" t="s">
        <v>254</v>
      </c>
      <c r="B183" s="89"/>
      <c r="C183" s="89">
        <v>0</v>
      </c>
      <c r="D183" s="89">
        <v>0</v>
      </c>
      <c r="E183" s="89">
        <v>0</v>
      </c>
      <c r="F183" s="89">
        <v>0</v>
      </c>
      <c r="G183" s="128"/>
      <c r="H183" s="16"/>
      <c r="I183" s="316"/>
    </row>
    <row r="184" spans="1:9" ht="16.5" customHeight="1" thickBot="1">
      <c r="A184" s="59" t="s">
        <v>601</v>
      </c>
      <c r="B184" s="82"/>
      <c r="C184" s="82">
        <v>0</v>
      </c>
      <c r="D184" s="82">
        <v>0</v>
      </c>
      <c r="E184" s="82">
        <v>0</v>
      </c>
      <c r="F184" s="82">
        <v>0</v>
      </c>
      <c r="G184" s="131"/>
      <c r="H184" s="100"/>
      <c r="I184" s="326"/>
    </row>
    <row r="185" spans="1:9" ht="12" customHeight="1" thickBot="1">
      <c r="A185" s="343"/>
      <c r="B185" s="157"/>
      <c r="C185" s="157"/>
      <c r="D185" s="157"/>
      <c r="E185" s="153"/>
      <c r="F185" s="153"/>
      <c r="G185" s="153"/>
      <c r="H185" s="122"/>
      <c r="I185" s="337"/>
    </row>
    <row r="186" spans="1:9" ht="33.75" customHeight="1" thickBot="1">
      <c r="A186" s="494" t="s">
        <v>1641</v>
      </c>
      <c r="B186" s="440">
        <v>2007</v>
      </c>
      <c r="C186" s="440">
        <v>2008</v>
      </c>
      <c r="D186" s="440">
        <v>2009</v>
      </c>
      <c r="E186" s="440">
        <v>2010</v>
      </c>
      <c r="F186" s="440">
        <v>2011</v>
      </c>
      <c r="G186" s="440">
        <v>2012</v>
      </c>
      <c r="H186" s="440">
        <v>2013</v>
      </c>
      <c r="I186" s="495" t="s">
        <v>714</v>
      </c>
    </row>
    <row r="187" spans="1:9" ht="16.5" customHeight="1">
      <c r="A187" s="51" t="s">
        <v>422</v>
      </c>
      <c r="B187" s="63">
        <v>0</v>
      </c>
      <c r="C187" s="63">
        <v>3</v>
      </c>
      <c r="D187" s="63">
        <v>4</v>
      </c>
      <c r="E187" s="83">
        <v>5</v>
      </c>
      <c r="F187" s="83">
        <v>5</v>
      </c>
      <c r="G187" s="63"/>
      <c r="H187" s="63"/>
      <c r="I187" s="310"/>
    </row>
    <row r="188" spans="1:9" ht="15.75" customHeight="1">
      <c r="A188" s="37" t="s">
        <v>423</v>
      </c>
      <c r="B188" s="73"/>
      <c r="C188" s="73"/>
      <c r="D188" s="73">
        <v>1</v>
      </c>
      <c r="E188" s="73">
        <v>1</v>
      </c>
      <c r="F188" s="73">
        <v>1</v>
      </c>
      <c r="G188" s="73"/>
      <c r="H188" s="73"/>
      <c r="I188" s="316"/>
    </row>
    <row r="189" spans="1:9" ht="15.75" customHeight="1">
      <c r="A189" s="37" t="s">
        <v>272</v>
      </c>
      <c r="B189" s="73">
        <v>1</v>
      </c>
      <c r="C189" s="73">
        <v>1</v>
      </c>
      <c r="D189" s="73">
        <v>1</v>
      </c>
      <c r="E189" s="73">
        <v>3</v>
      </c>
      <c r="F189" s="73">
        <v>3</v>
      </c>
      <c r="G189" s="73"/>
      <c r="H189" s="73"/>
      <c r="I189" s="316"/>
    </row>
    <row r="190" spans="1:9" ht="15.75" customHeight="1" thickBot="1">
      <c r="A190" s="38" t="s">
        <v>337</v>
      </c>
      <c r="B190" s="94"/>
      <c r="C190" s="94">
        <v>2</v>
      </c>
      <c r="D190" s="94">
        <v>2</v>
      </c>
      <c r="E190" s="94">
        <v>1</v>
      </c>
      <c r="F190" s="94">
        <v>1</v>
      </c>
      <c r="G190" s="94"/>
      <c r="H190" s="94"/>
      <c r="I190" s="312"/>
    </row>
    <row r="191" spans="1:9" ht="9" customHeight="1" thickBot="1">
      <c r="A191" s="35"/>
      <c r="B191" s="155"/>
      <c r="C191" s="155"/>
      <c r="D191" s="155"/>
      <c r="E191" s="155"/>
      <c r="F191" s="155"/>
      <c r="G191" s="155"/>
      <c r="H191" s="155"/>
      <c r="I191" s="335"/>
    </row>
    <row r="192" spans="1:9" ht="17.25" customHeight="1" thickBot="1">
      <c r="A192" s="159" t="s">
        <v>176</v>
      </c>
      <c r="B192" s="440">
        <v>2007</v>
      </c>
      <c r="C192" s="440">
        <v>2008</v>
      </c>
      <c r="D192" s="440">
        <v>2009</v>
      </c>
      <c r="E192" s="440">
        <v>2010</v>
      </c>
      <c r="F192" s="440">
        <v>2011</v>
      </c>
      <c r="G192" s="440">
        <v>2012</v>
      </c>
      <c r="H192" s="440">
        <v>2013</v>
      </c>
      <c r="I192" s="495" t="s">
        <v>714</v>
      </c>
    </row>
    <row r="193" spans="1:9" ht="67.5" customHeight="1">
      <c r="A193" s="1589" t="s">
        <v>828</v>
      </c>
      <c r="B193" s="1590"/>
      <c r="C193" s="1590"/>
      <c r="D193" s="1590"/>
      <c r="E193" s="1590"/>
      <c r="F193" s="1590"/>
      <c r="G193" s="303"/>
      <c r="H193" s="303"/>
      <c r="I193" s="497"/>
    </row>
    <row r="194" spans="1:9" ht="16.5" customHeight="1" thickBot="1">
      <c r="A194" s="1591" t="s">
        <v>54</v>
      </c>
      <c r="B194" s="1592"/>
      <c r="C194" s="1592">
        <v>0</v>
      </c>
      <c r="D194" s="1592">
        <v>0</v>
      </c>
      <c r="E194" s="1592">
        <v>0</v>
      </c>
      <c r="F194" s="1592">
        <v>1</v>
      </c>
      <c r="G194" s="498"/>
      <c r="H194" s="498"/>
      <c r="I194" s="499"/>
    </row>
    <row r="195" spans="1:9" ht="65.25" customHeight="1">
      <c r="A195" s="387" t="s">
        <v>829</v>
      </c>
      <c r="B195" s="407"/>
      <c r="C195" s="407"/>
      <c r="D195" s="468"/>
      <c r="E195" s="468"/>
      <c r="F195" s="468"/>
      <c r="G195" s="468"/>
      <c r="H195" s="468"/>
      <c r="I195" s="500"/>
    </row>
    <row r="196" spans="1:9" ht="13.5" customHeight="1">
      <c r="A196" s="182" t="s">
        <v>120</v>
      </c>
      <c r="B196" s="89">
        <v>1</v>
      </c>
      <c r="C196" s="89"/>
      <c r="D196" s="73"/>
      <c r="E196" s="73"/>
      <c r="F196" s="73"/>
      <c r="G196" s="73"/>
      <c r="H196" s="73"/>
      <c r="I196" s="75"/>
    </row>
    <row r="197" spans="1:9" ht="27.75" customHeight="1" thickBot="1">
      <c r="A197" s="183" t="s">
        <v>830</v>
      </c>
      <c r="B197" s="345"/>
      <c r="C197" s="345">
        <v>0</v>
      </c>
      <c r="D197" s="345">
        <v>0</v>
      </c>
      <c r="E197" s="492">
        <v>0</v>
      </c>
      <c r="F197" s="492">
        <v>0</v>
      </c>
      <c r="G197" s="492"/>
      <c r="H197" s="492"/>
      <c r="I197" s="178"/>
    </row>
    <row r="198" spans="1:9" ht="51.75" customHeight="1">
      <c r="A198" s="688" t="s">
        <v>831</v>
      </c>
      <c r="B198" s="675"/>
      <c r="C198" s="675"/>
      <c r="D198" s="675"/>
      <c r="E198" s="675"/>
      <c r="F198" s="675"/>
      <c r="G198" s="675"/>
      <c r="H198" s="675"/>
      <c r="I198" s="1569"/>
    </row>
    <row r="199" spans="1:9" ht="15" customHeight="1" thickBot="1">
      <c r="A199" s="677" t="s">
        <v>885</v>
      </c>
      <c r="B199" s="442"/>
      <c r="C199" s="442"/>
      <c r="D199" s="442">
        <v>1</v>
      </c>
      <c r="E199" s="442"/>
      <c r="F199" s="442"/>
      <c r="G199" s="442"/>
      <c r="H199" s="442"/>
      <c r="I199" s="1570"/>
    </row>
    <row r="200" spans="1:9" ht="39" customHeight="1">
      <c r="A200" s="387" t="s">
        <v>832</v>
      </c>
      <c r="B200" s="407"/>
      <c r="C200" s="407"/>
      <c r="D200" s="407"/>
      <c r="E200" s="903"/>
      <c r="F200" s="468"/>
      <c r="G200" s="468"/>
      <c r="H200" s="468"/>
      <c r="I200" s="500"/>
    </row>
    <row r="201" spans="1:9" ht="18.75" customHeight="1">
      <c r="A201" s="182" t="s">
        <v>833</v>
      </c>
      <c r="B201" s="89"/>
      <c r="C201" s="89">
        <v>0.384</v>
      </c>
      <c r="D201" s="89">
        <v>5.1</v>
      </c>
      <c r="E201" s="904">
        <v>2.71</v>
      </c>
      <c r="F201" s="89">
        <v>0.73</v>
      </c>
      <c r="G201" s="73"/>
      <c r="H201" s="73"/>
      <c r="I201" s="75"/>
    </row>
    <row r="202" spans="1:9" ht="27.75" customHeight="1" thickBot="1">
      <c r="A202" s="183" t="s">
        <v>834</v>
      </c>
      <c r="B202" s="345"/>
      <c r="C202" s="345">
        <v>0.2</v>
      </c>
      <c r="D202" s="345">
        <v>3.2</v>
      </c>
      <c r="E202" s="637">
        <v>1.2</v>
      </c>
      <c r="F202" s="345">
        <v>1.73</v>
      </c>
      <c r="G202" s="492"/>
      <c r="H202" s="492"/>
      <c r="I202" s="178"/>
    </row>
    <row r="203" spans="1:9" ht="12.75" customHeight="1" thickBot="1">
      <c r="A203" s="46"/>
      <c r="B203" s="157"/>
      <c r="C203" s="157"/>
      <c r="D203" s="157"/>
      <c r="E203" s="157"/>
      <c r="F203" s="157"/>
      <c r="G203" s="157"/>
      <c r="H203" s="157"/>
      <c r="I203" s="122"/>
    </row>
    <row r="204" spans="1:9" ht="27.75" customHeight="1" thickBot="1">
      <c r="A204" s="494" t="s">
        <v>1642</v>
      </c>
      <c r="B204" s="440">
        <v>2007</v>
      </c>
      <c r="C204" s="440">
        <v>2008</v>
      </c>
      <c r="D204" s="440">
        <v>2009</v>
      </c>
      <c r="E204" s="440">
        <v>2010</v>
      </c>
      <c r="F204" s="440">
        <v>2011</v>
      </c>
      <c r="G204" s="440">
        <v>2012</v>
      </c>
      <c r="H204" s="440">
        <v>2013</v>
      </c>
      <c r="I204" s="495" t="s">
        <v>714</v>
      </c>
    </row>
    <row r="205" spans="1:9" ht="15" customHeight="1">
      <c r="A205" s="51" t="s">
        <v>422</v>
      </c>
      <c r="B205" s="63"/>
      <c r="C205" s="63">
        <f>C207+C208+C209</f>
        <v>4</v>
      </c>
      <c r="D205" s="63">
        <f>D207+D208+D209</f>
        <v>4</v>
      </c>
      <c r="E205" s="63">
        <f>E207+E209</f>
        <v>4</v>
      </c>
      <c r="F205" s="63">
        <v>3</v>
      </c>
      <c r="G205" s="63"/>
      <c r="H205" s="63"/>
      <c r="I205" s="310"/>
    </row>
    <row r="206" spans="1:9" ht="15" customHeight="1">
      <c r="A206" s="37" t="s">
        <v>423</v>
      </c>
      <c r="B206" s="73"/>
      <c r="C206" s="73"/>
      <c r="D206" s="73"/>
      <c r="E206" s="73"/>
      <c r="F206" s="73"/>
      <c r="G206" s="73"/>
      <c r="H206" s="73"/>
      <c r="I206" s="316"/>
    </row>
    <row r="207" spans="1:9" ht="15" customHeight="1">
      <c r="A207" s="37" t="s">
        <v>272</v>
      </c>
      <c r="B207" s="73"/>
      <c r="C207" s="73">
        <v>2</v>
      </c>
      <c r="D207" s="73">
        <v>2</v>
      </c>
      <c r="E207" s="73">
        <v>3</v>
      </c>
      <c r="F207" s="73">
        <v>3</v>
      </c>
      <c r="G207" s="73"/>
      <c r="H207" s="73"/>
      <c r="I207" s="316"/>
    </row>
    <row r="208" spans="1:9" ht="15" customHeight="1">
      <c r="A208" s="485" t="s">
        <v>337</v>
      </c>
      <c r="B208" s="91"/>
      <c r="C208" s="91">
        <v>1</v>
      </c>
      <c r="D208" s="91">
        <v>1</v>
      </c>
      <c r="E208" s="91"/>
      <c r="F208" s="91"/>
      <c r="G208" s="91"/>
      <c r="H208" s="91"/>
      <c r="I208" s="311"/>
    </row>
    <row r="209" spans="1:9" ht="15" customHeight="1" thickBot="1">
      <c r="A209" s="38" t="s">
        <v>985</v>
      </c>
      <c r="B209" s="94"/>
      <c r="C209" s="94">
        <v>1</v>
      </c>
      <c r="D209" s="94">
        <v>1</v>
      </c>
      <c r="E209" s="94">
        <v>1</v>
      </c>
      <c r="F209" s="94"/>
      <c r="G209" s="94"/>
      <c r="H209" s="94"/>
      <c r="I209" s="312"/>
    </row>
    <row r="210" spans="1:9" ht="14.25" customHeight="1" thickBot="1">
      <c r="A210" s="35"/>
      <c r="B210" s="155"/>
      <c r="C210" s="155"/>
      <c r="D210" s="155"/>
      <c r="E210" s="155"/>
      <c r="F210" s="155"/>
      <c r="G210" s="155"/>
      <c r="H210" s="155"/>
      <c r="I210" s="335"/>
    </row>
    <row r="211" spans="1:9" ht="17.25" customHeight="1" thickBot="1">
      <c r="A211" s="159" t="s">
        <v>176</v>
      </c>
      <c r="B211" s="440">
        <v>2007</v>
      </c>
      <c r="C211" s="440">
        <v>2008</v>
      </c>
      <c r="D211" s="440">
        <v>2009</v>
      </c>
      <c r="E211" s="440">
        <v>2010</v>
      </c>
      <c r="F211" s="440">
        <v>2011</v>
      </c>
      <c r="G211" s="440">
        <v>2012</v>
      </c>
      <c r="H211" s="440">
        <v>2013</v>
      </c>
      <c r="I211" s="495" t="s">
        <v>714</v>
      </c>
    </row>
    <row r="212" spans="1:9" ht="104.25" customHeight="1">
      <c r="A212" s="387" t="s">
        <v>155</v>
      </c>
      <c r="B212" s="407"/>
      <c r="C212" s="407"/>
      <c r="D212" s="407"/>
      <c r="E212" s="407"/>
      <c r="F212" s="407"/>
      <c r="G212" s="407"/>
      <c r="H212" s="407"/>
      <c r="I212" s="501"/>
    </row>
    <row r="213" spans="1:9" ht="15.75" customHeight="1">
      <c r="A213" s="322" t="s">
        <v>247</v>
      </c>
      <c r="B213" s="89"/>
      <c r="C213" s="89"/>
      <c r="D213" s="89">
        <v>1</v>
      </c>
      <c r="E213" s="89"/>
      <c r="F213" s="89"/>
      <c r="G213" s="89"/>
      <c r="H213" s="89"/>
      <c r="I213" s="202"/>
    </row>
    <row r="214" spans="1:9" ht="30" customHeight="1">
      <c r="A214" s="41" t="s">
        <v>156</v>
      </c>
      <c r="B214" s="397"/>
      <c r="C214" s="397"/>
      <c r="D214" s="397"/>
      <c r="E214" s="89"/>
      <c r="F214" s="89"/>
      <c r="G214" s="89"/>
      <c r="H214" s="89"/>
      <c r="I214" s="202"/>
    </row>
    <row r="215" spans="1:9" ht="16.5" customHeight="1">
      <c r="A215" s="41" t="s">
        <v>157</v>
      </c>
      <c r="B215" s="397"/>
      <c r="C215" s="397"/>
      <c r="D215" s="397"/>
      <c r="E215" s="89"/>
      <c r="F215" s="89"/>
      <c r="G215" s="89"/>
      <c r="H215" s="89"/>
      <c r="I215" s="202"/>
    </row>
    <row r="216" spans="1:9" ht="16.5" customHeight="1">
      <c r="A216" s="41" t="s">
        <v>158</v>
      </c>
      <c r="B216" s="678" t="s">
        <v>548</v>
      </c>
      <c r="C216" s="678">
        <v>0.3</v>
      </c>
      <c r="D216" s="678">
        <v>0.858</v>
      </c>
      <c r="E216" s="89">
        <v>0.446</v>
      </c>
      <c r="F216" s="89">
        <v>0</v>
      </c>
      <c r="G216" s="89"/>
      <c r="H216" s="89"/>
      <c r="I216" s="202"/>
    </row>
    <row r="217" spans="1:9" ht="16.5" customHeight="1">
      <c r="A217" s="41" t="s">
        <v>159</v>
      </c>
      <c r="B217" s="678">
        <v>0.7</v>
      </c>
      <c r="C217" s="678">
        <v>2.3</v>
      </c>
      <c r="D217" s="678">
        <v>8.1</v>
      </c>
      <c r="E217" s="89">
        <v>0</v>
      </c>
      <c r="F217" s="89">
        <v>0</v>
      </c>
      <c r="G217" s="89"/>
      <c r="H217" s="89"/>
      <c r="I217" s="202"/>
    </row>
    <row r="218" spans="1:9" ht="16.5" customHeight="1">
      <c r="A218" s="41" t="s">
        <v>160</v>
      </c>
      <c r="B218" s="678" t="s">
        <v>548</v>
      </c>
      <c r="C218" s="679">
        <v>12</v>
      </c>
      <c r="D218" s="679">
        <v>29</v>
      </c>
      <c r="E218" s="89">
        <v>69</v>
      </c>
      <c r="F218" s="89">
        <v>99</v>
      </c>
      <c r="G218" s="89"/>
      <c r="H218" s="89"/>
      <c r="I218" s="202"/>
    </row>
    <row r="219" spans="1:9" ht="16.5" customHeight="1">
      <c r="A219" s="41" t="s">
        <v>1643</v>
      </c>
      <c r="B219" s="678" t="s">
        <v>548</v>
      </c>
      <c r="C219" s="680">
        <v>9029</v>
      </c>
      <c r="D219" s="680">
        <v>8703</v>
      </c>
      <c r="E219" s="89">
        <v>11932</v>
      </c>
      <c r="F219" s="89">
        <v>11514</v>
      </c>
      <c r="G219" s="89"/>
      <c r="H219" s="89"/>
      <c r="I219" s="202"/>
    </row>
    <row r="220" spans="1:9" ht="16.5" customHeight="1">
      <c r="A220" s="41" t="s">
        <v>161</v>
      </c>
      <c r="B220" s="678" t="s">
        <v>548</v>
      </c>
      <c r="C220" s="678">
        <v>284.9</v>
      </c>
      <c r="D220" s="678">
        <v>284.894</v>
      </c>
      <c r="E220" s="89">
        <v>284.9</v>
      </c>
      <c r="F220" s="89">
        <v>284.9</v>
      </c>
      <c r="G220" s="89"/>
      <c r="H220" s="89"/>
      <c r="I220" s="202"/>
    </row>
    <row r="221" spans="1:9" ht="28.5" customHeight="1" thickBot="1">
      <c r="A221" s="42" t="s">
        <v>162</v>
      </c>
      <c r="B221" s="681" t="s">
        <v>548</v>
      </c>
      <c r="C221" s="681">
        <v>0.2</v>
      </c>
      <c r="D221" s="681">
        <v>1.3</v>
      </c>
      <c r="E221" s="82">
        <v>0.15</v>
      </c>
      <c r="F221" s="82">
        <v>0</v>
      </c>
      <c r="G221" s="82"/>
      <c r="H221" s="82"/>
      <c r="I221" s="356"/>
    </row>
    <row r="222" spans="1:9" ht="79.5" customHeight="1">
      <c r="A222" s="952" t="s">
        <v>163</v>
      </c>
      <c r="B222" s="407"/>
      <c r="C222" s="407"/>
      <c r="D222" s="407"/>
      <c r="E222" s="2011" t="s">
        <v>695</v>
      </c>
      <c r="F222" s="2012"/>
      <c r="G222" s="407"/>
      <c r="H222" s="407"/>
      <c r="I222" s="501"/>
    </row>
    <row r="223" spans="1:9" ht="28.5" customHeight="1" thickBot="1">
      <c r="A223" s="42" t="s">
        <v>332</v>
      </c>
      <c r="B223" s="82"/>
      <c r="C223" s="82">
        <v>0</v>
      </c>
      <c r="D223" s="82">
        <v>0</v>
      </c>
      <c r="E223" s="82">
        <v>0</v>
      </c>
      <c r="F223" s="82">
        <v>0</v>
      </c>
      <c r="G223" s="82"/>
      <c r="H223" s="82"/>
      <c r="I223" s="356"/>
    </row>
    <row r="224" spans="1:9" ht="64.5" customHeight="1">
      <c r="A224" s="975" t="s">
        <v>333</v>
      </c>
      <c r="B224" s="1995" t="s">
        <v>1077</v>
      </c>
      <c r="C224" s="1996"/>
      <c r="D224" s="1996"/>
      <c r="E224" s="1996"/>
      <c r="F224" s="1996"/>
      <c r="G224" s="1996"/>
      <c r="H224" s="1996"/>
      <c r="I224" s="1997"/>
    </row>
    <row r="225" spans="1:9" ht="55.5" customHeight="1" thickBot="1">
      <c r="A225" s="294" t="s">
        <v>667</v>
      </c>
      <c r="B225" s="1998"/>
      <c r="C225" s="1999"/>
      <c r="D225" s="1999"/>
      <c r="E225" s="1999"/>
      <c r="F225" s="1999"/>
      <c r="G225" s="1999"/>
      <c r="H225" s="1999"/>
      <c r="I225" s="2000"/>
    </row>
    <row r="226" spans="1:9" ht="39" customHeight="1">
      <c r="A226" s="952" t="s">
        <v>334</v>
      </c>
      <c r="B226" s="407"/>
      <c r="C226" s="407"/>
      <c r="D226" s="407"/>
      <c r="E226" s="407"/>
      <c r="F226" s="407"/>
      <c r="G226" s="407"/>
      <c r="H226" s="407"/>
      <c r="I226" s="501"/>
    </row>
    <row r="227" spans="1:9" ht="16.5" customHeight="1">
      <c r="A227" s="44" t="s">
        <v>335</v>
      </c>
      <c r="B227" s="86"/>
      <c r="C227" s="86">
        <v>19.5</v>
      </c>
      <c r="D227" s="86">
        <v>12.9</v>
      </c>
      <c r="E227" s="86">
        <v>3.9</v>
      </c>
      <c r="F227" s="86">
        <v>6.3</v>
      </c>
      <c r="G227" s="86"/>
      <c r="H227" s="86"/>
      <c r="I227" s="203"/>
    </row>
    <row r="228" spans="1:9" ht="28.5" customHeight="1" thickBot="1">
      <c r="A228" s="42" t="s">
        <v>336</v>
      </c>
      <c r="B228" s="82"/>
      <c r="C228" s="82">
        <v>5</v>
      </c>
      <c r="D228" s="82">
        <v>4.8</v>
      </c>
      <c r="E228" s="82">
        <v>8.2</v>
      </c>
      <c r="F228" s="82">
        <v>5.5</v>
      </c>
      <c r="G228" s="82"/>
      <c r="H228" s="82"/>
      <c r="I228" s="356"/>
    </row>
    <row r="229" spans="1:9" ht="15.75" customHeight="1" thickBot="1">
      <c r="A229" s="46"/>
      <c r="B229" s="157"/>
      <c r="C229" s="157"/>
      <c r="D229" s="157"/>
      <c r="E229" s="157"/>
      <c r="F229" s="157"/>
      <c r="G229" s="157"/>
      <c r="H229" s="157"/>
      <c r="I229" s="122"/>
    </row>
    <row r="230" spans="1:9" ht="30.75" customHeight="1" thickBot="1">
      <c r="A230" s="256" t="s">
        <v>1644</v>
      </c>
      <c r="B230" s="440">
        <v>2007</v>
      </c>
      <c r="C230" s="440">
        <v>2008</v>
      </c>
      <c r="D230" s="440">
        <v>2009</v>
      </c>
      <c r="E230" s="440">
        <v>2010</v>
      </c>
      <c r="F230" s="440">
        <v>2011</v>
      </c>
      <c r="G230" s="440">
        <v>2012</v>
      </c>
      <c r="H230" s="440">
        <v>2013</v>
      </c>
      <c r="I230" s="495" t="s">
        <v>714</v>
      </c>
    </row>
    <row r="231" spans="1:9" ht="16.5" customHeight="1">
      <c r="A231" s="51" t="s">
        <v>422</v>
      </c>
      <c r="B231" s="63">
        <v>2</v>
      </c>
      <c r="C231" s="63">
        <v>3</v>
      </c>
      <c r="D231" s="63">
        <v>3</v>
      </c>
      <c r="E231" s="63">
        <v>3</v>
      </c>
      <c r="F231" s="63">
        <f>F232+F233</f>
        <v>3</v>
      </c>
      <c r="G231" s="63"/>
      <c r="H231" s="63"/>
      <c r="I231" s="310"/>
    </row>
    <row r="232" spans="1:9" ht="15.75" customHeight="1">
      <c r="A232" s="37" t="s">
        <v>423</v>
      </c>
      <c r="B232" s="73">
        <v>0</v>
      </c>
      <c r="C232" s="73">
        <v>1</v>
      </c>
      <c r="D232" s="73">
        <v>1</v>
      </c>
      <c r="E232" s="73">
        <v>1</v>
      </c>
      <c r="F232" s="73">
        <v>1</v>
      </c>
      <c r="G232" s="73"/>
      <c r="H232" s="73"/>
      <c r="I232" s="316"/>
    </row>
    <row r="233" spans="1:9" ht="18" customHeight="1">
      <c r="A233" s="37" t="s">
        <v>272</v>
      </c>
      <c r="B233" s="73">
        <v>2</v>
      </c>
      <c r="C233" s="73">
        <v>2</v>
      </c>
      <c r="D233" s="73">
        <v>2</v>
      </c>
      <c r="E233" s="73">
        <v>2</v>
      </c>
      <c r="F233" s="73">
        <v>2</v>
      </c>
      <c r="G233" s="73"/>
      <c r="H233" s="73"/>
      <c r="I233" s="316"/>
    </row>
    <row r="234" spans="1:9" ht="17.25" customHeight="1" thickBot="1">
      <c r="A234" s="38" t="s">
        <v>337</v>
      </c>
      <c r="B234" s="94">
        <v>0</v>
      </c>
      <c r="C234" s="94">
        <v>0</v>
      </c>
      <c r="D234" s="94"/>
      <c r="E234" s="94"/>
      <c r="F234" s="94"/>
      <c r="G234" s="94"/>
      <c r="H234" s="94"/>
      <c r="I234" s="312"/>
    </row>
    <row r="235" spans="1:9" ht="17.25" customHeight="1" thickBot="1">
      <c r="A235" s="35"/>
      <c r="B235" s="155"/>
      <c r="C235" s="155"/>
      <c r="D235" s="155"/>
      <c r="E235" s="155"/>
      <c r="F235" s="155"/>
      <c r="G235" s="155"/>
      <c r="H235" s="155"/>
      <c r="I235" s="335"/>
    </row>
    <row r="236" spans="1:9" ht="17.25" customHeight="1" thickBot="1">
      <c r="A236" s="159" t="s">
        <v>176</v>
      </c>
      <c r="B236" s="440">
        <v>2007</v>
      </c>
      <c r="C236" s="440">
        <v>2008</v>
      </c>
      <c r="D236" s="440">
        <v>2009</v>
      </c>
      <c r="E236" s="440">
        <v>2010</v>
      </c>
      <c r="F236" s="440">
        <v>2011</v>
      </c>
      <c r="G236" s="440">
        <v>2012</v>
      </c>
      <c r="H236" s="440">
        <v>2013</v>
      </c>
      <c r="I236" s="495" t="s">
        <v>714</v>
      </c>
    </row>
    <row r="237" spans="1:9" ht="41.25" customHeight="1">
      <c r="A237" s="941" t="s">
        <v>876</v>
      </c>
      <c r="B237" s="471"/>
      <c r="C237" s="471"/>
      <c r="D237" s="471"/>
      <c r="E237" s="664"/>
      <c r="F237" s="664"/>
      <c r="G237" s="664"/>
      <c r="H237" s="664"/>
      <c r="I237" s="1571"/>
    </row>
    <row r="238" spans="1:9" ht="30" customHeight="1">
      <c r="A238" s="871" t="s">
        <v>877</v>
      </c>
      <c r="B238" s="446">
        <v>1</v>
      </c>
      <c r="C238" s="446"/>
      <c r="D238" s="446"/>
      <c r="E238" s="446"/>
      <c r="F238" s="446"/>
      <c r="G238" s="446"/>
      <c r="H238" s="446"/>
      <c r="I238" s="1572"/>
    </row>
    <row r="239" spans="1:9" ht="28.5" customHeight="1">
      <c r="A239" s="871" t="s">
        <v>878</v>
      </c>
      <c r="B239" s="446"/>
      <c r="C239" s="446">
        <v>1</v>
      </c>
      <c r="D239" s="446"/>
      <c r="E239" s="446"/>
      <c r="F239" s="446"/>
      <c r="G239" s="446"/>
      <c r="H239" s="446"/>
      <c r="I239" s="1572"/>
    </row>
    <row r="240" spans="1:9" ht="30.75" customHeight="1" thickBot="1">
      <c r="A240" s="976" t="s">
        <v>879</v>
      </c>
      <c r="B240" s="502">
        <v>3</v>
      </c>
      <c r="C240" s="502">
        <v>2</v>
      </c>
      <c r="D240" s="502"/>
      <c r="E240" s="502"/>
      <c r="F240" s="502"/>
      <c r="G240" s="502"/>
      <c r="H240" s="502"/>
      <c r="I240" s="1573"/>
    </row>
    <row r="241" spans="1:9" ht="29.25" customHeight="1">
      <c r="A241" s="1039" t="s">
        <v>513</v>
      </c>
      <c r="B241" s="407"/>
      <c r="C241" s="407"/>
      <c r="D241" s="407"/>
      <c r="E241" s="2013" t="s">
        <v>696</v>
      </c>
      <c r="F241" s="2014"/>
      <c r="G241" s="407"/>
      <c r="H241" s="407"/>
      <c r="I241" s="1040"/>
    </row>
    <row r="242" spans="1:9" ht="28.5" customHeight="1">
      <c r="A242" s="199" t="s">
        <v>886</v>
      </c>
      <c r="B242" s="89"/>
      <c r="C242" s="89">
        <v>0</v>
      </c>
      <c r="D242" s="89">
        <v>380</v>
      </c>
      <c r="E242" s="2015"/>
      <c r="F242" s="2016"/>
      <c r="G242" s="89"/>
      <c r="H242" s="89"/>
      <c r="I242" s="682"/>
    </row>
    <row r="243" spans="1:9" ht="27.75" customHeight="1" thickBot="1">
      <c r="A243" s="340" t="s">
        <v>514</v>
      </c>
      <c r="B243" s="345"/>
      <c r="C243" s="345"/>
      <c r="D243" s="345">
        <v>0</v>
      </c>
      <c r="E243" s="2017"/>
      <c r="F243" s="2018"/>
      <c r="G243" s="345"/>
      <c r="H243" s="345"/>
      <c r="I243" s="1041"/>
    </row>
    <row r="244" spans="1:9" ht="84.75" customHeight="1">
      <c r="A244" s="47" t="s">
        <v>515</v>
      </c>
      <c r="B244" s="83"/>
      <c r="C244" s="83"/>
      <c r="D244" s="83"/>
      <c r="E244" s="87"/>
      <c r="F244" s="83"/>
      <c r="G244" s="83"/>
      <c r="H244" s="83"/>
      <c r="I244" s="310"/>
    </row>
    <row r="245" spans="1:9" ht="26.25" customHeight="1">
      <c r="A245" s="199" t="s">
        <v>516</v>
      </c>
      <c r="B245" s="89">
        <v>1</v>
      </c>
      <c r="C245" s="89"/>
      <c r="D245" s="89"/>
      <c r="E245" s="16"/>
      <c r="F245" s="89"/>
      <c r="G245" s="89"/>
      <c r="H245" s="89"/>
      <c r="I245" s="316"/>
    </row>
    <row r="246" spans="1:9" ht="19.5" customHeight="1">
      <c r="A246" s="199" t="s">
        <v>517</v>
      </c>
      <c r="B246" s="338">
        <v>1</v>
      </c>
      <c r="C246" s="338"/>
      <c r="D246" s="338"/>
      <c r="E246" s="503">
        <v>1</v>
      </c>
      <c r="F246" s="338"/>
      <c r="G246" s="338"/>
      <c r="H246" s="338"/>
      <c r="I246" s="339"/>
    </row>
    <row r="247" spans="1:9" ht="18.75" customHeight="1" thickBot="1">
      <c r="A247" s="340" t="s">
        <v>518</v>
      </c>
      <c r="B247" s="341"/>
      <c r="C247" s="341"/>
      <c r="D247" s="341"/>
      <c r="E247" s="504"/>
      <c r="F247" s="341">
        <v>0</v>
      </c>
      <c r="G247" s="341"/>
      <c r="H247" s="341"/>
      <c r="I247" s="342"/>
    </row>
    <row r="248" spans="1:9" ht="15.75" customHeight="1" thickBot="1">
      <c r="A248" s="343"/>
      <c r="B248" s="157"/>
      <c r="C248" s="157"/>
      <c r="D248" s="157"/>
      <c r="E248" s="154"/>
      <c r="F248" s="157"/>
      <c r="G248" s="157"/>
      <c r="H248" s="157"/>
      <c r="I248" s="337"/>
    </row>
    <row r="249" spans="1:9" ht="15.75" customHeight="1" thickBot="1">
      <c r="A249" s="256" t="s">
        <v>1645</v>
      </c>
      <c r="B249" s="313">
        <v>2007</v>
      </c>
      <c r="C249" s="313">
        <v>2008</v>
      </c>
      <c r="D249" s="313">
        <v>2009</v>
      </c>
      <c r="E249" s="313">
        <v>2010</v>
      </c>
      <c r="F249" s="313">
        <v>2011</v>
      </c>
      <c r="G249" s="313">
        <v>2012</v>
      </c>
      <c r="H249" s="313">
        <v>2013</v>
      </c>
      <c r="I249" s="314" t="s">
        <v>714</v>
      </c>
    </row>
    <row r="250" spans="1:9" s="925" customFormat="1" ht="15.75" customHeight="1">
      <c r="A250" s="51" t="s">
        <v>422</v>
      </c>
      <c r="B250" s="71">
        <f aca="true" t="shared" si="2" ref="B250:F253">B256+B280+B297</f>
        <v>9</v>
      </c>
      <c r="C250" s="71">
        <f t="shared" si="2"/>
        <v>14</v>
      </c>
      <c r="D250" s="71">
        <f>D251+D252+D253</f>
        <v>14</v>
      </c>
      <c r="E250" s="71">
        <f>E256+E280+E297</f>
        <v>14</v>
      </c>
      <c r="F250" s="71">
        <f t="shared" si="2"/>
        <v>14</v>
      </c>
      <c r="G250" s="133"/>
      <c r="H250" s="133"/>
      <c r="I250" s="305"/>
    </row>
    <row r="251" spans="1:9" s="925" customFormat="1" ht="15.75" customHeight="1">
      <c r="A251" s="37" t="s">
        <v>423</v>
      </c>
      <c r="B251" s="74">
        <f t="shared" si="2"/>
        <v>0</v>
      </c>
      <c r="C251" s="74">
        <f t="shared" si="2"/>
        <v>0</v>
      </c>
      <c r="D251" s="74">
        <f t="shared" si="2"/>
        <v>0</v>
      </c>
      <c r="E251" s="74">
        <f>E257+E281+E298</f>
        <v>0</v>
      </c>
      <c r="F251" s="74">
        <f t="shared" si="2"/>
        <v>0</v>
      </c>
      <c r="G251" s="135"/>
      <c r="H251" s="135"/>
      <c r="I251" s="307"/>
    </row>
    <row r="252" spans="1:9" s="925" customFormat="1" ht="15.75" customHeight="1">
      <c r="A252" s="37" t="s">
        <v>272</v>
      </c>
      <c r="B252" s="74">
        <f t="shared" si="2"/>
        <v>8</v>
      </c>
      <c r="C252" s="74">
        <f t="shared" si="2"/>
        <v>13</v>
      </c>
      <c r="D252" s="74">
        <f t="shared" si="2"/>
        <v>13</v>
      </c>
      <c r="E252" s="74">
        <f>E258+E282+E299</f>
        <v>13</v>
      </c>
      <c r="F252" s="74">
        <f t="shared" si="2"/>
        <v>13</v>
      </c>
      <c r="G252" s="135"/>
      <c r="H252" s="135"/>
      <c r="I252" s="307"/>
    </row>
    <row r="253" spans="1:9" s="925" customFormat="1" ht="18" customHeight="1" thickBot="1">
      <c r="A253" s="38" t="s">
        <v>337</v>
      </c>
      <c r="B253" s="95">
        <f t="shared" si="2"/>
        <v>1</v>
      </c>
      <c r="C253" s="95">
        <f t="shared" si="2"/>
        <v>1</v>
      </c>
      <c r="D253" s="95">
        <f t="shared" si="2"/>
        <v>1</v>
      </c>
      <c r="E253" s="95">
        <f>E259+E283+E300</f>
        <v>1</v>
      </c>
      <c r="F253" s="95">
        <f t="shared" si="2"/>
        <v>1</v>
      </c>
      <c r="G253" s="137"/>
      <c r="H253" s="137"/>
      <c r="I253" s="308"/>
    </row>
    <row r="254" spans="1:9" s="925" customFormat="1" ht="15.75" customHeight="1" thickBot="1">
      <c r="A254" s="35"/>
      <c r="B254" s="156"/>
      <c r="C254" s="156"/>
      <c r="D254" s="156"/>
      <c r="E254" s="189"/>
      <c r="F254" s="189"/>
      <c r="G254" s="189"/>
      <c r="H254" s="189"/>
      <c r="I254" s="309"/>
    </row>
    <row r="255" spans="1:9" ht="15.75" customHeight="1" thickBot="1">
      <c r="A255" s="302" t="s">
        <v>1646</v>
      </c>
      <c r="B255" s="303">
        <v>2007</v>
      </c>
      <c r="C255" s="303">
        <v>2008</v>
      </c>
      <c r="D255" s="303">
        <v>2009</v>
      </c>
      <c r="E255" s="303">
        <v>2010</v>
      </c>
      <c r="F255" s="303">
        <v>2011</v>
      </c>
      <c r="G255" s="303">
        <v>2012</v>
      </c>
      <c r="H255" s="303">
        <v>2013</v>
      </c>
      <c r="I255" s="304" t="s">
        <v>714</v>
      </c>
    </row>
    <row r="256" spans="1:9" s="925" customFormat="1" ht="15.75" customHeight="1">
      <c r="A256" s="51" t="s">
        <v>422</v>
      </c>
      <c r="B256" s="71">
        <v>3</v>
      </c>
      <c r="C256" s="71">
        <v>5</v>
      </c>
      <c r="D256" s="71">
        <v>5</v>
      </c>
      <c r="E256" s="133">
        <v>5</v>
      </c>
      <c r="F256" s="133">
        <v>5</v>
      </c>
      <c r="G256" s="133"/>
      <c r="H256" s="133"/>
      <c r="I256" s="305"/>
    </row>
    <row r="257" spans="1:9" s="925" customFormat="1" ht="15.75" customHeight="1">
      <c r="A257" s="37" t="s">
        <v>423</v>
      </c>
      <c r="B257" s="306"/>
      <c r="C257" s="306"/>
      <c r="D257" s="74"/>
      <c r="E257" s="135"/>
      <c r="F257" s="135"/>
      <c r="G257" s="135"/>
      <c r="H257" s="135"/>
      <c r="I257" s="307"/>
    </row>
    <row r="258" spans="1:9" s="925" customFormat="1" ht="15.75" customHeight="1">
      <c r="A258" s="37" t="s">
        <v>272</v>
      </c>
      <c r="B258" s="74">
        <v>2</v>
      </c>
      <c r="C258" s="74">
        <v>4</v>
      </c>
      <c r="D258" s="74">
        <v>5</v>
      </c>
      <c r="E258" s="135">
        <v>5</v>
      </c>
      <c r="F258" s="135">
        <v>5</v>
      </c>
      <c r="G258" s="135"/>
      <c r="H258" s="135"/>
      <c r="I258" s="307"/>
    </row>
    <row r="259" spans="1:9" s="925" customFormat="1" ht="16.5" customHeight="1" thickBot="1">
      <c r="A259" s="38" t="s">
        <v>337</v>
      </c>
      <c r="B259" s="95">
        <v>1</v>
      </c>
      <c r="C259" s="95">
        <v>1</v>
      </c>
      <c r="D259" s="95"/>
      <c r="E259" s="137"/>
      <c r="F259" s="125"/>
      <c r="G259" s="137"/>
      <c r="H259" s="137"/>
      <c r="I259" s="308"/>
    </row>
    <row r="260" spans="1:9" s="925" customFormat="1" ht="18" customHeight="1" thickBot="1">
      <c r="A260" s="35"/>
      <c r="B260" s="156"/>
      <c r="C260" s="156"/>
      <c r="D260" s="156"/>
      <c r="E260" s="189"/>
      <c r="F260" s="146"/>
      <c r="G260" s="189"/>
      <c r="H260" s="189"/>
      <c r="I260" s="309"/>
    </row>
    <row r="261" spans="1:9" ht="18.75" customHeight="1" thickBot="1">
      <c r="A261" s="152" t="s">
        <v>176</v>
      </c>
      <c r="B261" s="468">
        <v>2007</v>
      </c>
      <c r="C261" s="468">
        <v>2008</v>
      </c>
      <c r="D261" s="468">
        <v>2009</v>
      </c>
      <c r="E261" s="468">
        <v>2010</v>
      </c>
      <c r="F261" s="468">
        <v>2011</v>
      </c>
      <c r="G261" s="468">
        <v>2012</v>
      </c>
      <c r="H261" s="468">
        <v>2013</v>
      </c>
      <c r="I261" s="491" t="s">
        <v>714</v>
      </c>
    </row>
    <row r="262" spans="1:9" ht="118.5" customHeight="1">
      <c r="A262" s="977" t="s">
        <v>425</v>
      </c>
      <c r="B262" s="67"/>
      <c r="C262" s="67"/>
      <c r="D262" s="83"/>
      <c r="E262" s="201"/>
      <c r="F262" s="83"/>
      <c r="G262" s="83"/>
      <c r="H262" s="83"/>
      <c r="I262" s="310"/>
    </row>
    <row r="263" spans="1:9" ht="15" customHeight="1">
      <c r="A263" s="978" t="s">
        <v>473</v>
      </c>
      <c r="B263" s="184"/>
      <c r="C263" s="70">
        <v>0</v>
      </c>
      <c r="D263" s="184">
        <v>1</v>
      </c>
      <c r="E263" s="184">
        <v>0</v>
      </c>
      <c r="F263" s="184">
        <v>0</v>
      </c>
      <c r="G263" s="184"/>
      <c r="H263" s="185"/>
      <c r="I263" s="148"/>
    </row>
    <row r="264" spans="1:9" ht="15" customHeight="1" thickBot="1">
      <c r="A264" s="964" t="s">
        <v>426</v>
      </c>
      <c r="B264" s="419"/>
      <c r="C264" s="69">
        <v>0</v>
      </c>
      <c r="D264" s="419">
        <v>6.3</v>
      </c>
      <c r="E264" s="419">
        <v>0</v>
      </c>
      <c r="F264" s="419">
        <v>0</v>
      </c>
      <c r="G264" s="419"/>
      <c r="H264" s="439"/>
      <c r="I264" s="505"/>
    </row>
    <row r="265" spans="1:9" ht="129.75" customHeight="1">
      <c r="A265" s="958" t="s">
        <v>545</v>
      </c>
      <c r="B265" s="67"/>
      <c r="C265" s="67"/>
      <c r="D265" s="67"/>
      <c r="E265" s="1042"/>
      <c r="F265" s="67"/>
      <c r="G265" s="67"/>
      <c r="H265" s="77"/>
      <c r="I265" s="64"/>
    </row>
    <row r="266" spans="1:9" ht="15.75" customHeight="1">
      <c r="A266" s="963" t="s">
        <v>427</v>
      </c>
      <c r="B266" s="68"/>
      <c r="C266" s="68">
        <v>4</v>
      </c>
      <c r="D266" s="68">
        <v>2</v>
      </c>
      <c r="E266" s="68">
        <v>0</v>
      </c>
      <c r="F266" s="68">
        <v>0</v>
      </c>
      <c r="G266" s="68"/>
      <c r="H266" s="78"/>
      <c r="I266" s="104"/>
    </row>
    <row r="267" spans="1:9" ht="15.75" customHeight="1">
      <c r="A267" s="979" t="s">
        <v>428</v>
      </c>
      <c r="B267" s="376"/>
      <c r="C267" s="683">
        <v>9.7395</v>
      </c>
      <c r="D267" s="683">
        <v>43.4382</v>
      </c>
      <c r="E267" s="68">
        <v>0</v>
      </c>
      <c r="F267" s="683">
        <v>0</v>
      </c>
      <c r="G267" s="683"/>
      <c r="H267" s="684"/>
      <c r="I267" s="685"/>
    </row>
    <row r="268" spans="1:9" ht="15.75" customHeight="1">
      <c r="A268" s="980" t="s">
        <v>429</v>
      </c>
      <c r="B268" s="79"/>
      <c r="C268" s="79">
        <v>1</v>
      </c>
      <c r="D268" s="79">
        <v>0</v>
      </c>
      <c r="E268" s="79">
        <v>0</v>
      </c>
      <c r="F268" s="79">
        <v>0</v>
      </c>
      <c r="G268" s="79"/>
      <c r="H268" s="80"/>
      <c r="I268" s="65"/>
    </row>
    <row r="269" spans="1:9" ht="15.75" customHeight="1" thickBot="1">
      <c r="A269" s="981" t="s">
        <v>430</v>
      </c>
      <c r="B269" s="69"/>
      <c r="C269" s="69">
        <v>0.9</v>
      </c>
      <c r="D269" s="69">
        <v>0</v>
      </c>
      <c r="E269" s="69">
        <v>120.8</v>
      </c>
      <c r="F269" s="69">
        <v>100</v>
      </c>
      <c r="G269" s="69"/>
      <c r="H269" s="106"/>
      <c r="I269" s="105"/>
    </row>
    <row r="270" spans="1:9" ht="63.75" customHeight="1">
      <c r="A270" s="982" t="s">
        <v>295</v>
      </c>
      <c r="B270" s="517"/>
      <c r="C270" s="517"/>
      <c r="D270" s="517"/>
      <c r="E270" s="517"/>
      <c r="F270" s="517"/>
      <c r="G270" s="517"/>
      <c r="H270" s="518"/>
      <c r="I270" s="388"/>
    </row>
    <row r="271" spans="1:9" ht="27" customHeight="1">
      <c r="A271" s="980" t="s">
        <v>887</v>
      </c>
      <c r="B271" s="79"/>
      <c r="C271" s="79">
        <v>1</v>
      </c>
      <c r="D271" s="79"/>
      <c r="E271" s="79"/>
      <c r="F271" s="79"/>
      <c r="G271" s="79"/>
      <c r="H271" s="80"/>
      <c r="I271" s="65"/>
    </row>
    <row r="272" spans="1:9" ht="16.5" customHeight="1">
      <c r="A272" s="980" t="s">
        <v>1003</v>
      </c>
      <c r="B272" s="79"/>
      <c r="C272" s="79"/>
      <c r="D272" s="79"/>
      <c r="E272" s="79">
        <v>1</v>
      </c>
      <c r="F272" s="79">
        <v>1</v>
      </c>
      <c r="G272" s="79"/>
      <c r="H272" s="80"/>
      <c r="I272" s="65"/>
    </row>
    <row r="273" spans="1:9" ht="15" customHeight="1" thickBot="1">
      <c r="A273" s="981" t="s">
        <v>296</v>
      </c>
      <c r="B273" s="69"/>
      <c r="C273" s="69"/>
      <c r="D273" s="69">
        <v>2</v>
      </c>
      <c r="E273" s="69">
        <v>0</v>
      </c>
      <c r="F273" s="69">
        <v>1</v>
      </c>
      <c r="G273" s="69"/>
      <c r="H273" s="106"/>
      <c r="I273" s="105"/>
    </row>
    <row r="274" spans="1:9" ht="66" customHeight="1">
      <c r="A274" s="983" t="s">
        <v>297</v>
      </c>
      <c r="B274" s="101"/>
      <c r="C274" s="101"/>
      <c r="D274" s="101"/>
      <c r="E274" s="376"/>
      <c r="F274" s="205"/>
      <c r="G274" s="205"/>
      <c r="H274" s="984"/>
      <c r="I274" s="985"/>
    </row>
    <row r="275" spans="1:9" ht="28.5" customHeight="1" thickBot="1">
      <c r="A275" s="980" t="s">
        <v>298</v>
      </c>
      <c r="B275" s="89" t="s">
        <v>548</v>
      </c>
      <c r="C275" s="89">
        <v>17.3</v>
      </c>
      <c r="D275" s="89" t="s">
        <v>548</v>
      </c>
      <c r="E275" s="89" t="s">
        <v>548</v>
      </c>
      <c r="F275" s="89" t="s">
        <v>548</v>
      </c>
      <c r="G275" s="128"/>
      <c r="H275" s="86"/>
      <c r="I275" s="311"/>
    </row>
    <row r="276" spans="1:9" ht="56.25" customHeight="1">
      <c r="A276" s="47" t="s">
        <v>164</v>
      </c>
      <c r="B276" s="83"/>
      <c r="C276" s="83"/>
      <c r="D276" s="83"/>
      <c r="E276" s="127"/>
      <c r="F276" s="127"/>
      <c r="G276" s="127"/>
      <c r="H276" s="83"/>
      <c r="I276" s="310"/>
    </row>
    <row r="277" spans="1:9" ht="13.5" customHeight="1" thickBot="1">
      <c r="A277" s="59" t="s">
        <v>165</v>
      </c>
      <c r="B277" s="82">
        <v>0</v>
      </c>
      <c r="C277" s="82">
        <v>0</v>
      </c>
      <c r="D277" s="82">
        <v>3</v>
      </c>
      <c r="E277" s="82" t="s">
        <v>548</v>
      </c>
      <c r="F277" s="82" t="s">
        <v>548</v>
      </c>
      <c r="G277" s="131"/>
      <c r="H277" s="82"/>
      <c r="I277" s="312"/>
    </row>
    <row r="278" spans="1:9" ht="15.75" customHeight="1" thickBot="1">
      <c r="A278" s="343"/>
      <c r="B278" s="157"/>
      <c r="C278" s="157"/>
      <c r="D278" s="157"/>
      <c r="E278" s="153"/>
      <c r="F278" s="153"/>
      <c r="G278" s="153"/>
      <c r="H278" s="157"/>
      <c r="I278" s="335"/>
    </row>
    <row r="279" spans="1:9" ht="30" customHeight="1" thickBot="1">
      <c r="A279" s="302" t="s">
        <v>166</v>
      </c>
      <c r="B279" s="303">
        <v>2007</v>
      </c>
      <c r="C279" s="303">
        <v>2008</v>
      </c>
      <c r="D279" s="303">
        <v>2009</v>
      </c>
      <c r="E279" s="303">
        <v>2010</v>
      </c>
      <c r="F279" s="303">
        <v>2011</v>
      </c>
      <c r="G279" s="303">
        <v>2012</v>
      </c>
      <c r="H279" s="303">
        <v>2013</v>
      </c>
      <c r="I279" s="304" t="s">
        <v>714</v>
      </c>
    </row>
    <row r="280" spans="1:9" s="925" customFormat="1" ht="15.75" customHeight="1">
      <c r="A280" s="51" t="s">
        <v>422</v>
      </c>
      <c r="B280" s="71">
        <v>1</v>
      </c>
      <c r="C280" s="71">
        <v>3</v>
      </c>
      <c r="D280" s="71">
        <v>3</v>
      </c>
      <c r="E280" s="133">
        <v>3</v>
      </c>
      <c r="F280" s="133">
        <v>3</v>
      </c>
      <c r="G280" s="133"/>
      <c r="H280" s="133"/>
      <c r="I280" s="305"/>
    </row>
    <row r="281" spans="1:9" s="925" customFormat="1" ht="15.75" customHeight="1">
      <c r="A281" s="37" t="s">
        <v>423</v>
      </c>
      <c r="B281" s="306"/>
      <c r="C281" s="306"/>
      <c r="D281" s="74"/>
      <c r="E281" s="135"/>
      <c r="F281" s="135"/>
      <c r="G281" s="135"/>
      <c r="H281" s="135"/>
      <c r="I281" s="307"/>
    </row>
    <row r="282" spans="1:9" s="925" customFormat="1" ht="15.75" customHeight="1">
      <c r="A282" s="37" t="s">
        <v>272</v>
      </c>
      <c r="B282" s="74">
        <v>1</v>
      </c>
      <c r="C282" s="74">
        <v>3</v>
      </c>
      <c r="D282" s="74">
        <v>3</v>
      </c>
      <c r="E282" s="135">
        <v>3</v>
      </c>
      <c r="F282" s="135">
        <v>3</v>
      </c>
      <c r="G282" s="135"/>
      <c r="H282" s="135"/>
      <c r="I282" s="307"/>
    </row>
    <row r="283" spans="1:9" s="925" customFormat="1" ht="19.5" customHeight="1" thickBot="1">
      <c r="A283" s="38" t="s">
        <v>337</v>
      </c>
      <c r="B283" s="95"/>
      <c r="C283" s="95"/>
      <c r="D283" s="95"/>
      <c r="E283" s="137"/>
      <c r="F283" s="125"/>
      <c r="G283" s="137"/>
      <c r="H283" s="137"/>
      <c r="I283" s="308"/>
    </row>
    <row r="284" spans="1:9" s="925" customFormat="1" ht="18" customHeight="1" thickBot="1">
      <c r="A284" s="35"/>
      <c r="B284" s="156"/>
      <c r="C284" s="156"/>
      <c r="D284" s="156"/>
      <c r="E284" s="189"/>
      <c r="F284" s="146"/>
      <c r="G284" s="189"/>
      <c r="H284" s="189"/>
      <c r="I284" s="309"/>
    </row>
    <row r="285" spans="1:9" ht="19.5" customHeight="1">
      <c r="A285" s="344" t="s">
        <v>176</v>
      </c>
      <c r="B285" s="63">
        <v>2007</v>
      </c>
      <c r="C285" s="63">
        <v>2008</v>
      </c>
      <c r="D285" s="63">
        <v>2009</v>
      </c>
      <c r="E285" s="63">
        <v>2010</v>
      </c>
      <c r="F285" s="63">
        <v>2011</v>
      </c>
      <c r="G285" s="63">
        <v>2012</v>
      </c>
      <c r="H285" s="63">
        <v>2013</v>
      </c>
      <c r="I285" s="246" t="s">
        <v>714</v>
      </c>
    </row>
    <row r="286" spans="1:9" ht="28.5" customHeight="1">
      <c r="A286" s="76" t="s">
        <v>167</v>
      </c>
      <c r="B286" s="101"/>
      <c r="C286" s="101"/>
      <c r="D286" s="101"/>
      <c r="E286" s="295"/>
      <c r="F286" s="986"/>
      <c r="G286" s="986"/>
      <c r="H286" s="281"/>
      <c r="I286" s="318"/>
    </row>
    <row r="287" spans="1:9" ht="28.5" customHeight="1">
      <c r="A287" s="200" t="s">
        <v>168</v>
      </c>
      <c r="B287" s="86">
        <v>16</v>
      </c>
      <c r="C287" s="86">
        <v>16</v>
      </c>
      <c r="D287" s="86">
        <v>17</v>
      </c>
      <c r="E287" s="88">
        <v>17</v>
      </c>
      <c r="F287" s="88">
        <v>17</v>
      </c>
      <c r="G287" s="88"/>
      <c r="H287" s="86"/>
      <c r="I287" s="311"/>
    </row>
    <row r="288" spans="1:9" ht="18.75" customHeight="1" thickBot="1">
      <c r="A288" s="987" t="s">
        <v>169</v>
      </c>
      <c r="B288" s="82">
        <v>0</v>
      </c>
      <c r="C288" s="82">
        <v>1</v>
      </c>
      <c r="D288" s="82">
        <v>0</v>
      </c>
      <c r="E288" s="100">
        <v>0</v>
      </c>
      <c r="F288" s="100">
        <v>0</v>
      </c>
      <c r="G288" s="100"/>
      <c r="H288" s="82"/>
      <c r="I288" s="312"/>
    </row>
    <row r="289" spans="1:9" ht="44.25" customHeight="1">
      <c r="A289" s="47" t="s">
        <v>170</v>
      </c>
      <c r="B289" s="83"/>
      <c r="C289" s="83"/>
      <c r="D289" s="83"/>
      <c r="E289" s="87"/>
      <c r="F289" s="83"/>
      <c r="G289" s="83"/>
      <c r="H289" s="87"/>
      <c r="I289" s="310"/>
    </row>
    <row r="290" spans="1:9" ht="28.5" customHeight="1" thickBot="1">
      <c r="A290" s="59" t="s">
        <v>171</v>
      </c>
      <c r="B290" s="82"/>
      <c r="C290" s="82">
        <v>1</v>
      </c>
      <c r="D290" s="82">
        <v>0</v>
      </c>
      <c r="E290" s="100">
        <v>0</v>
      </c>
      <c r="F290" s="100">
        <v>0</v>
      </c>
      <c r="G290" s="100"/>
      <c r="H290" s="82"/>
      <c r="I290" s="312"/>
    </row>
    <row r="291" spans="1:9" ht="68.25" customHeight="1">
      <c r="A291" s="47" t="s">
        <v>896</v>
      </c>
      <c r="B291" s="83"/>
      <c r="C291" s="83"/>
      <c r="D291" s="83"/>
      <c r="E291" s="87"/>
      <c r="F291" s="127"/>
      <c r="G291" s="127"/>
      <c r="H291" s="87"/>
      <c r="I291" s="310"/>
    </row>
    <row r="292" spans="1:9" ht="30" customHeight="1">
      <c r="A292" s="200" t="s">
        <v>1647</v>
      </c>
      <c r="B292" s="86"/>
      <c r="C292" s="86">
        <v>47</v>
      </c>
      <c r="D292" s="86">
        <v>34</v>
      </c>
      <c r="E292" s="88" t="s">
        <v>548</v>
      </c>
      <c r="F292" s="139">
        <v>50</v>
      </c>
      <c r="G292" s="139"/>
      <c r="H292" s="86"/>
      <c r="I292" s="311"/>
    </row>
    <row r="293" spans="1:9" ht="19.5" customHeight="1">
      <c r="A293" s="1043" t="s">
        <v>897</v>
      </c>
      <c r="B293" s="89"/>
      <c r="C293" s="89" t="s">
        <v>548</v>
      </c>
      <c r="D293" s="89" t="s">
        <v>548</v>
      </c>
      <c r="E293" s="16" t="s">
        <v>548</v>
      </c>
      <c r="F293" s="16" t="s">
        <v>548</v>
      </c>
      <c r="G293" s="1044"/>
      <c r="H293" s="89"/>
      <c r="I293" s="316"/>
    </row>
    <row r="294" spans="1:9" ht="18.75" customHeight="1" thickBot="1">
      <c r="A294" s="987" t="s">
        <v>898</v>
      </c>
      <c r="B294" s="82"/>
      <c r="C294" s="82">
        <v>3</v>
      </c>
      <c r="D294" s="82">
        <v>7</v>
      </c>
      <c r="E294" s="100">
        <v>24</v>
      </c>
      <c r="F294" s="138" t="s">
        <v>548</v>
      </c>
      <c r="G294" s="138"/>
      <c r="H294" s="82"/>
      <c r="I294" s="312"/>
    </row>
    <row r="295" spans="1:9" ht="15.75" customHeight="1" thickBot="1">
      <c r="A295" s="343"/>
      <c r="B295" s="157"/>
      <c r="C295" s="157"/>
      <c r="D295" s="157"/>
      <c r="E295" s="154"/>
      <c r="F295" s="154"/>
      <c r="G295" s="154"/>
      <c r="H295" s="157"/>
      <c r="I295" s="335"/>
    </row>
    <row r="296" spans="1:9" ht="27.75" customHeight="1" thickBot="1">
      <c r="A296" s="302" t="s">
        <v>753</v>
      </c>
      <c r="B296" s="468">
        <v>2007</v>
      </c>
      <c r="C296" s="468">
        <v>2008</v>
      </c>
      <c r="D296" s="468">
        <v>2009</v>
      </c>
      <c r="E296" s="468">
        <v>2010</v>
      </c>
      <c r="F296" s="468">
        <v>2011</v>
      </c>
      <c r="G296" s="468">
        <v>2012</v>
      </c>
      <c r="H296" s="468">
        <v>2013</v>
      </c>
      <c r="I296" s="469" t="s">
        <v>714</v>
      </c>
    </row>
    <row r="297" spans="1:9" s="925" customFormat="1" ht="15" customHeight="1">
      <c r="A297" s="51" t="s">
        <v>422</v>
      </c>
      <c r="B297" s="133">
        <v>5</v>
      </c>
      <c r="C297" s="133">
        <v>6</v>
      </c>
      <c r="D297" s="133">
        <v>5</v>
      </c>
      <c r="E297" s="133">
        <v>6</v>
      </c>
      <c r="F297" s="133">
        <v>6</v>
      </c>
      <c r="G297" s="133"/>
      <c r="H297" s="133"/>
      <c r="I297" s="305"/>
    </row>
    <row r="298" spans="1:9" s="925" customFormat="1" ht="15" customHeight="1">
      <c r="A298" s="37" t="s">
        <v>423</v>
      </c>
      <c r="B298" s="124"/>
      <c r="C298" s="124"/>
      <c r="D298" s="135"/>
      <c r="E298" s="135"/>
      <c r="F298" s="135"/>
      <c r="G298" s="135"/>
      <c r="H298" s="135"/>
      <c r="I298" s="307"/>
    </row>
    <row r="299" spans="1:9" s="925" customFormat="1" ht="15" customHeight="1">
      <c r="A299" s="37" t="s">
        <v>272</v>
      </c>
      <c r="B299" s="135">
        <v>5</v>
      </c>
      <c r="C299" s="135">
        <v>6</v>
      </c>
      <c r="D299" s="135">
        <v>5</v>
      </c>
      <c r="E299" s="135">
        <v>5</v>
      </c>
      <c r="F299" s="135">
        <v>5</v>
      </c>
      <c r="G299" s="135"/>
      <c r="H299" s="135"/>
      <c r="I299" s="307"/>
    </row>
    <row r="300" spans="1:9" s="925" customFormat="1" ht="15" customHeight="1" thickBot="1">
      <c r="A300" s="38" t="s">
        <v>337</v>
      </c>
      <c r="B300" s="137"/>
      <c r="C300" s="137"/>
      <c r="D300" s="137">
        <v>1</v>
      </c>
      <c r="E300" s="137">
        <v>1</v>
      </c>
      <c r="F300" s="125">
        <v>1</v>
      </c>
      <c r="G300" s="137"/>
      <c r="H300" s="137"/>
      <c r="I300" s="308"/>
    </row>
    <row r="301" spans="1:9" s="925" customFormat="1" ht="18" customHeight="1" thickBot="1">
      <c r="A301" s="35"/>
      <c r="B301" s="156"/>
      <c r="C301" s="156"/>
      <c r="D301" s="156"/>
      <c r="E301" s="189"/>
      <c r="F301" s="146"/>
      <c r="G301" s="189"/>
      <c r="H301" s="189"/>
      <c r="I301" s="309"/>
    </row>
    <row r="302" spans="1:9" ht="20.25" customHeight="1">
      <c r="A302" s="506" t="s">
        <v>176</v>
      </c>
      <c r="B302" s="63">
        <v>2007</v>
      </c>
      <c r="C302" s="63">
        <v>2008</v>
      </c>
      <c r="D302" s="63">
        <v>2009</v>
      </c>
      <c r="E302" s="63">
        <v>2010</v>
      </c>
      <c r="F302" s="63">
        <v>2011</v>
      </c>
      <c r="G302" s="63">
        <v>2012</v>
      </c>
      <c r="H302" s="63">
        <v>2013</v>
      </c>
      <c r="I302" s="310" t="s">
        <v>714</v>
      </c>
    </row>
    <row r="303" spans="1:9" ht="27.75" customHeight="1">
      <c r="A303" s="9" t="s">
        <v>899</v>
      </c>
      <c r="B303" s="89"/>
      <c r="C303" s="89"/>
      <c r="D303" s="89"/>
      <c r="E303" s="16"/>
      <c r="F303" s="89"/>
      <c r="G303" s="89"/>
      <c r="H303" s="89"/>
      <c r="I303" s="316"/>
    </row>
    <row r="304" spans="1:9" ht="18.75" customHeight="1" thickBot="1">
      <c r="A304" s="340" t="s">
        <v>900</v>
      </c>
      <c r="B304" s="345">
        <v>1</v>
      </c>
      <c r="C304" s="345">
        <v>2</v>
      </c>
      <c r="D304" s="345">
        <v>2</v>
      </c>
      <c r="E304" s="345">
        <v>0</v>
      </c>
      <c r="F304" s="345">
        <v>3</v>
      </c>
      <c r="G304" s="345"/>
      <c r="H304" s="346"/>
      <c r="I304" s="347"/>
    </row>
    <row r="305" spans="1:9" ht="42.75" customHeight="1">
      <c r="A305" s="939" t="s">
        <v>32</v>
      </c>
      <c r="B305" s="293"/>
      <c r="C305" s="293"/>
      <c r="D305" s="293"/>
      <c r="E305" s="293"/>
      <c r="F305" s="293"/>
      <c r="G305" s="293"/>
      <c r="H305" s="455"/>
      <c r="I305" s="324"/>
    </row>
    <row r="306" spans="1:9" ht="28.5" customHeight="1" thickBot="1">
      <c r="A306" s="59" t="s">
        <v>33</v>
      </c>
      <c r="B306" s="82"/>
      <c r="C306" s="82">
        <v>309</v>
      </c>
      <c r="D306" s="82">
        <v>46</v>
      </c>
      <c r="E306" s="82">
        <v>216</v>
      </c>
      <c r="F306" s="82">
        <v>97</v>
      </c>
      <c r="G306" s="82"/>
      <c r="H306" s="100"/>
      <c r="I306" s="312"/>
    </row>
    <row r="307" spans="1:9" ht="54.75" customHeight="1">
      <c r="A307" s="1588" t="s">
        <v>34</v>
      </c>
      <c r="B307" s="1123"/>
      <c r="C307" s="1123"/>
      <c r="D307" s="1123"/>
      <c r="E307" s="1123"/>
      <c r="F307" s="1123"/>
      <c r="G307" s="83"/>
      <c r="H307" s="83"/>
      <c r="I307" s="310"/>
    </row>
    <row r="308" spans="1:9" ht="17.25" customHeight="1" thickBot="1">
      <c r="A308" s="1129" t="s">
        <v>95</v>
      </c>
      <c r="B308" s="1130">
        <v>0</v>
      </c>
      <c r="C308" s="1130">
        <v>0</v>
      </c>
      <c r="D308" s="1130">
        <v>0</v>
      </c>
      <c r="E308" s="1130">
        <v>0</v>
      </c>
      <c r="F308" s="1130">
        <v>0</v>
      </c>
      <c r="G308" s="345"/>
      <c r="H308" s="346"/>
      <c r="I308" s="347"/>
    </row>
    <row r="309" spans="1:9" ht="40.5" customHeight="1">
      <c r="A309" s="47" t="s">
        <v>35</v>
      </c>
      <c r="B309" s="2001" t="s">
        <v>697</v>
      </c>
      <c r="C309" s="2001" t="s">
        <v>697</v>
      </c>
      <c r="D309" s="2001" t="s">
        <v>697</v>
      </c>
      <c r="E309" s="2001" t="s">
        <v>697</v>
      </c>
      <c r="F309" s="2001" t="s">
        <v>697</v>
      </c>
      <c r="G309" s="83"/>
      <c r="H309" s="87"/>
      <c r="I309" s="310"/>
    </row>
    <row r="310" spans="1:9" ht="30" customHeight="1" thickBot="1">
      <c r="A310" s="59" t="s">
        <v>634</v>
      </c>
      <c r="B310" s="2002"/>
      <c r="C310" s="2002"/>
      <c r="D310" s="2002"/>
      <c r="E310" s="2002"/>
      <c r="F310" s="2002"/>
      <c r="G310" s="82"/>
      <c r="H310" s="82"/>
      <c r="I310" s="312"/>
    </row>
    <row r="311" spans="1:9" ht="55.5" customHeight="1">
      <c r="A311" s="47" t="s">
        <v>36</v>
      </c>
      <c r="B311" s="83"/>
      <c r="C311" s="83"/>
      <c r="D311" s="83"/>
      <c r="E311" s="83"/>
      <c r="F311" s="83"/>
      <c r="G311" s="83"/>
      <c r="H311" s="83"/>
      <c r="I311" s="310"/>
    </row>
    <row r="312" spans="1:9" ht="18" customHeight="1">
      <c r="A312" s="199" t="s">
        <v>490</v>
      </c>
      <c r="B312" s="89">
        <v>1</v>
      </c>
      <c r="C312" s="89">
        <v>0</v>
      </c>
      <c r="D312" s="89">
        <v>0</v>
      </c>
      <c r="E312" s="89">
        <v>0</v>
      </c>
      <c r="F312" s="89">
        <v>0</v>
      </c>
      <c r="G312" s="89"/>
      <c r="H312" s="89"/>
      <c r="I312" s="316"/>
    </row>
    <row r="313" spans="1:9" ht="14.25" customHeight="1">
      <c r="A313" s="199" t="s">
        <v>37</v>
      </c>
      <c r="B313" s="89" t="s">
        <v>548</v>
      </c>
      <c r="C313" s="89">
        <v>22</v>
      </c>
      <c r="D313" s="89">
        <v>18</v>
      </c>
      <c r="E313" s="89">
        <v>1</v>
      </c>
      <c r="F313" s="89">
        <v>3</v>
      </c>
      <c r="G313" s="89"/>
      <c r="H313" s="89"/>
      <c r="I313" s="316"/>
    </row>
    <row r="314" spans="1:9" ht="30" customHeight="1" thickBot="1">
      <c r="A314" s="59" t="s">
        <v>38</v>
      </c>
      <c r="B314" s="82">
        <v>0</v>
      </c>
      <c r="C314" s="82">
        <v>0</v>
      </c>
      <c r="D314" s="82">
        <v>0</v>
      </c>
      <c r="E314" s="82">
        <v>0</v>
      </c>
      <c r="F314" s="82">
        <v>1</v>
      </c>
      <c r="G314" s="82"/>
      <c r="H314" s="82"/>
      <c r="I314" s="312"/>
    </row>
    <row r="315" spans="1:9" ht="66.75" customHeight="1">
      <c r="A315" s="76" t="s">
        <v>39</v>
      </c>
      <c r="B315" s="101"/>
      <c r="C315" s="101"/>
      <c r="D315" s="101"/>
      <c r="E315" s="101"/>
      <c r="F315" s="101"/>
      <c r="G315" s="101"/>
      <c r="H315" s="101"/>
      <c r="I315" s="318"/>
    </row>
    <row r="316" spans="1:9" ht="25.5">
      <c r="A316" s="199" t="s">
        <v>40</v>
      </c>
      <c r="B316" s="89">
        <v>1</v>
      </c>
      <c r="C316" s="89">
        <v>1</v>
      </c>
      <c r="D316" s="89">
        <v>1</v>
      </c>
      <c r="E316" s="89">
        <v>1</v>
      </c>
      <c r="F316" s="89">
        <v>1</v>
      </c>
      <c r="G316" s="89"/>
      <c r="H316" s="89"/>
      <c r="I316" s="316"/>
    </row>
    <row r="317" spans="1:9" ht="12.75">
      <c r="A317" s="199" t="s">
        <v>203</v>
      </c>
      <c r="B317" s="89">
        <v>71</v>
      </c>
      <c r="C317" s="507">
        <v>57</v>
      </c>
      <c r="D317" s="507">
        <v>55</v>
      </c>
      <c r="E317" s="507">
        <v>60</v>
      </c>
      <c r="F317" s="507">
        <v>50</v>
      </c>
      <c r="G317" s="507"/>
      <c r="H317" s="507"/>
      <c r="I317" s="508"/>
    </row>
    <row r="318" spans="1:9" ht="12.75">
      <c r="A318" s="199" t="s">
        <v>204</v>
      </c>
      <c r="B318" s="89">
        <v>1</v>
      </c>
      <c r="C318" s="507">
        <v>1</v>
      </c>
      <c r="D318" s="507">
        <v>1</v>
      </c>
      <c r="E318" s="507">
        <v>2</v>
      </c>
      <c r="F318" s="507">
        <v>1</v>
      </c>
      <c r="G318" s="507"/>
      <c r="H318" s="507"/>
      <c r="I318" s="508"/>
    </row>
    <row r="319" spans="1:9" ht="13.5" thickBot="1">
      <c r="A319" s="59" t="s">
        <v>205</v>
      </c>
      <c r="B319" s="82">
        <v>9.3</v>
      </c>
      <c r="C319" s="481">
        <v>10.1</v>
      </c>
      <c r="D319" s="689">
        <v>4.1</v>
      </c>
      <c r="E319" s="481">
        <v>12.9</v>
      </c>
      <c r="F319" s="689">
        <v>14</v>
      </c>
      <c r="G319" s="481"/>
      <c r="H319" s="481"/>
      <c r="I319" s="499"/>
    </row>
  </sheetData>
  <sheetProtection/>
  <mergeCells count="15">
    <mergeCell ref="E309:E310"/>
    <mergeCell ref="E174:F174"/>
    <mergeCell ref="E222:F222"/>
    <mergeCell ref="B224:I225"/>
    <mergeCell ref="E241:F243"/>
    <mergeCell ref="A1:I1"/>
    <mergeCell ref="A170:I170"/>
    <mergeCell ref="F18:G18"/>
    <mergeCell ref="B116:I117"/>
    <mergeCell ref="B123:I124"/>
    <mergeCell ref="F309:F310"/>
    <mergeCell ref="D137:F138"/>
    <mergeCell ref="B309:B310"/>
    <mergeCell ref="C309:C310"/>
    <mergeCell ref="D309:D310"/>
  </mergeCells>
  <printOptions horizontalCentered="1"/>
  <pageMargins left="1.1811023622047245" right="0.3937007874015748" top="0.7874015748031497" bottom="0.7874015748031497" header="0" footer="0"/>
  <pageSetup horizontalDpi="600" verticalDpi="600" orientation="portrait" paperSize="9" scale="94" r:id="rId1"/>
  <headerFooter alignWithMargins="0">
    <oddFooter>&amp;C&amp;P</oddFooter>
  </headerFooter>
  <rowBreaks count="11" manualBreakCount="11">
    <brk id="30" max="8" man="1"/>
    <brk id="49" max="255" man="1"/>
    <brk id="69" max="255" man="1"/>
    <brk id="91" max="255" man="1"/>
    <brk id="122" max="255" man="1"/>
    <brk id="147" max="255" man="1"/>
    <brk id="163" max="255" man="1"/>
    <brk id="184" max="255" man="1"/>
    <brk id="212" max="255" man="1"/>
    <brk id="265" max="255" man="1"/>
    <brk id="29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Valdyba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I.Steponaviciene</dc:creator>
  <cp:keywords/>
  <dc:description/>
  <cp:lastModifiedBy>Linas Alisauskas</cp:lastModifiedBy>
  <cp:lastPrinted>2012-07-27T07:49:53Z</cp:lastPrinted>
  <dcterms:created xsi:type="dcterms:W3CDTF">2004-06-30T10:49:56Z</dcterms:created>
  <dcterms:modified xsi:type="dcterms:W3CDTF">2012-07-27T07:50:05Z</dcterms:modified>
  <cp:category/>
  <cp:version/>
  <cp:contentType/>
  <cp:contentStatus/>
</cp:coreProperties>
</file>