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APRAŠYMAS" sheetId="1" r:id="rId1"/>
    <sheet name="ATASKAITA" sheetId="2" r:id="rId2"/>
    <sheet name="KRITERIJAI" sheetId="3" r:id="rId3"/>
  </sheets>
  <externalReferences>
    <externalReference r:id="rId6"/>
  </externalReferences>
  <definedNames>
    <definedName name="_xlnm.Print_Titles" localSheetId="1">'ATASKAITA'!$4:$7</definedName>
    <definedName name="_xlnm.Print_Titles" localSheetId="2">'KRITERIJAI'!$3:$4</definedName>
  </definedNames>
  <calcPr fullCalcOnLoad="1"/>
</workbook>
</file>

<file path=xl/sharedStrings.xml><?xml version="1.0" encoding="utf-8"?>
<sst xmlns="http://schemas.openxmlformats.org/spreadsheetml/2006/main" count="213" uniqueCount="161">
  <si>
    <t xml:space="preserve">STRATEGINIO VEIKLOS PLANO VYKDYMO ATASKAITA </t>
  </si>
  <si>
    <t>Programos tikslų, uždavinių, priemonių kodai</t>
  </si>
  <si>
    <t>Tikslo, uždavinio, priemonės pavadinimas</t>
  </si>
  <si>
    <t>Priemonės požymis</t>
  </si>
  <si>
    <t>Priemonės vykdytojo kodas</t>
  </si>
  <si>
    <t>Finansavimo šaltinis</t>
  </si>
  <si>
    <t>Asignavimai (tūkst. Lt)</t>
  </si>
  <si>
    <t>Vertinimo kriterijaus</t>
  </si>
  <si>
    <t xml:space="preserve">Paaiškinimai dėl nukrypimų </t>
  </si>
  <si>
    <t>pavadinimas</t>
  </si>
  <si>
    <t>planuotos reikšmės</t>
  </si>
  <si>
    <t>faktinės reikšmės</t>
  </si>
  <si>
    <t>X</t>
  </si>
  <si>
    <t>01.01</t>
  </si>
  <si>
    <t>2009-ųjų metų asignavimų patvirtintas planas</t>
  </si>
  <si>
    <t>2009-ųjų metų asignavimų patikslintas planas</t>
  </si>
  <si>
    <t>2009-ųjų metų panaudotos lėšos (kasinės išlaidos)</t>
  </si>
  <si>
    <t>SB</t>
  </si>
  <si>
    <t>01</t>
  </si>
  <si>
    <t>02.01</t>
  </si>
  <si>
    <t>02</t>
  </si>
  <si>
    <t>Finansavimo šaltiniai</t>
  </si>
  <si>
    <r>
      <t xml:space="preserve">Savivaldybės biudžeto lėšos </t>
    </r>
    <r>
      <rPr>
        <b/>
        <sz val="9"/>
        <rFont val="Times New Roman"/>
        <family val="1"/>
      </rPr>
      <t>SB</t>
    </r>
  </si>
  <si>
    <r>
      <t xml:space="preserve">Valstybės biudžeto specialioji tikslinė dotacija </t>
    </r>
    <r>
      <rPr>
        <b/>
        <sz val="9"/>
        <rFont val="Times New Roman"/>
        <family val="1"/>
      </rPr>
      <t>SB(VB)</t>
    </r>
  </si>
  <si>
    <r>
      <t xml:space="preserve">Valstybės  biudžeto specialiosios tikslinės dotacijos lėšos (iš valstybės investicijų programos) </t>
    </r>
    <r>
      <rPr>
        <b/>
        <sz val="9"/>
        <rFont val="Times New Roman"/>
        <family val="1"/>
      </rPr>
      <t>SB(VIP)</t>
    </r>
  </si>
  <si>
    <r>
      <t xml:space="preserve">Savivaldybės privatizavimo fondo lėšos </t>
    </r>
    <r>
      <rPr>
        <b/>
        <sz val="9"/>
        <rFont val="Times New Roman"/>
        <family val="1"/>
      </rPr>
      <t>PF</t>
    </r>
  </si>
  <si>
    <r>
      <t xml:space="preserve">Europos Sąjungos paramos lėšos </t>
    </r>
    <r>
      <rPr>
        <b/>
        <sz val="9"/>
        <rFont val="Times New Roman"/>
        <family val="1"/>
      </rPr>
      <t>ES</t>
    </r>
  </si>
  <si>
    <r>
      <t>Valstybės biudžeto lėšos</t>
    </r>
    <r>
      <rPr>
        <b/>
        <sz val="9"/>
        <rFont val="Times New Roman"/>
        <family val="1"/>
      </rPr>
      <t xml:space="preserve"> LRVB</t>
    </r>
  </si>
  <si>
    <r>
      <t xml:space="preserve">Paskolos lėšos </t>
    </r>
    <r>
      <rPr>
        <b/>
        <sz val="9"/>
        <rFont val="Times New Roman"/>
        <family val="1"/>
      </rPr>
      <t>P</t>
    </r>
  </si>
  <si>
    <r>
      <t xml:space="preserve">Kiti finansavimo šaltiniai </t>
    </r>
    <r>
      <rPr>
        <b/>
        <sz val="9"/>
        <rFont val="Times New Roman"/>
        <family val="1"/>
      </rPr>
      <t>Kt</t>
    </r>
  </si>
  <si>
    <t>Iš viso:</t>
  </si>
  <si>
    <t>1.3</t>
  </si>
  <si>
    <t>I</t>
  </si>
  <si>
    <t>02.02</t>
  </si>
  <si>
    <t>( SAVIVALDYBĖS VALDYMO  PROGRAMA (Nr.03))</t>
  </si>
  <si>
    <t>Užtikrinti Savivaldybės administracijos sklandžią veiklą</t>
  </si>
  <si>
    <t>Kokybiškai įgyvendinti savarankiškąsias Savivaldybės funkcijas</t>
  </si>
  <si>
    <t>Administruojamų informacinių sistemų skaičius</t>
  </si>
  <si>
    <t>Tarybos sekretoriato etatų skaičius</t>
  </si>
  <si>
    <t xml:space="preserve">Savivaldybės administracijos veiklos užtikrinimas </t>
  </si>
  <si>
    <t>5.4</t>
  </si>
  <si>
    <t>5.3</t>
  </si>
  <si>
    <t>6.6</t>
  </si>
  <si>
    <t>Savivaldybės tarybos finansinio, ūkinio bei materialinio aptarnavimo užtikrinimas</t>
  </si>
  <si>
    <t>Savivaldybės tarybos sekretoriato  finansinio, ūkinio bei materialinio aptarnavimo užtikrinimas</t>
  </si>
  <si>
    <t>01.02</t>
  </si>
  <si>
    <t>Diegti savivaldybės administracijoje modernias informacines sistemas  ir plėsti  e-paslaugų spektrą</t>
  </si>
  <si>
    <t xml:space="preserve">Informacinių technologijų plėtojimas Savivaldybės administracijoje </t>
  </si>
  <si>
    <t>P 1.3.2.3</t>
  </si>
  <si>
    <t>Naujesniais nei 5 metų kompiuteriais kompiuterizuotų darbo vietų skaičius, proc.</t>
  </si>
  <si>
    <t>Projekto "Elektroninės demokratijos paslaugų piliečiams sukūrimas ir plėtra Klaipėdos regiono savivaldybių administracijose" įgyvendinimas</t>
  </si>
  <si>
    <t xml:space="preserve">Atnaujinta  interneto svetainė </t>
  </si>
  <si>
    <t>01.02.01</t>
  </si>
  <si>
    <t>01.01.01</t>
  </si>
  <si>
    <t>01.01.02</t>
  </si>
  <si>
    <t>01.01.03</t>
  </si>
  <si>
    <t>01.02.02</t>
  </si>
  <si>
    <t>01.03</t>
  </si>
  <si>
    <t>Didinti teikiamų administracinių paslaugų kokybę, diegiant šiuolaikiškus vadybos principus</t>
  </si>
  <si>
    <t>01.03.01</t>
  </si>
  <si>
    <t>Kovos su korupcija programos priemonių įgyvendinimas</t>
  </si>
  <si>
    <t xml:space="preserve">Visą parą veikianti nemokama telefono linija, vnt. </t>
  </si>
  <si>
    <t xml:space="preserve">01.03.02. </t>
  </si>
  <si>
    <t>Projekto "Klaipėdos miesto savivaldybės administracijos darbo organizavimo gerinimas tobulinant organizacinę struktūrą, finansinių išteklių ir veiklos valdymo procesus" įgyvendinimas</t>
  </si>
  <si>
    <t xml:space="preserve">P 1.3.1.1.;         P 1.3.1.2. </t>
  </si>
  <si>
    <t>P1               P 1.3.1.3</t>
  </si>
  <si>
    <t>5.5</t>
  </si>
  <si>
    <t>Įgyvendintas Savivaldybės administracijos reorganizavimo planas</t>
  </si>
  <si>
    <t>Įdiegta finansinių išteklių valdymo ir apskaitos informacinė sistema</t>
  </si>
  <si>
    <t>Įdiegta veiklos valdymo rodiklių sistema</t>
  </si>
  <si>
    <t>01.03.03</t>
  </si>
  <si>
    <t>Savivaldybės administracijos veiklos įsivertimas pagal Bendrąjį vertinimo modelį</t>
  </si>
  <si>
    <t>4.1</t>
  </si>
  <si>
    <t>01.03.04</t>
  </si>
  <si>
    <t>Projekto "Klaipėdos miesto savivaldybės paslaugų teikimų  „vieno langelio“ principu tobulinimas" įgyvendinimas</t>
  </si>
  <si>
    <t>Sutvarkyti savivaldybės administracijos infrastruktūrą, siekiant pagerinti gyventojų aptarnavimo ir darbuotojų darbo sąlygas</t>
  </si>
  <si>
    <t>01.04</t>
  </si>
  <si>
    <t>Rinkimų organizavimas, rinkimams organizuoti reikalingo inventoriaus įsigijimas ir remontas</t>
  </si>
  <si>
    <t>01.04.01</t>
  </si>
  <si>
    <t>6.7</t>
  </si>
  <si>
    <t>Suorganizuota rinkimų turų</t>
  </si>
  <si>
    <t>Plėtoti Savivaldybės viešuosius ir tarptautinius ryšius</t>
  </si>
  <si>
    <t>Palaikyti dalykinius ryšius su šalies bei užsienio savivaldybėmis – partnerėmis, dalyvauti vietos ir tarptautinių organizacijų veikloje</t>
  </si>
  <si>
    <t>02.01.01</t>
  </si>
  <si>
    <t>Dalyvavimas  tarptautinių ir vietinių organizacijų veikloje  (BMS, KIMO, ENNHO,  Baltic Sail, LSA)</t>
  </si>
  <si>
    <t>4.2</t>
  </si>
  <si>
    <t>Organizacijų, kurių narė yra Savivaldybė, skaičius (vnt.)</t>
  </si>
  <si>
    <t>Reprezentacinių suvenyrų, atminimo dovanų ir kitų priemonių su miesto simboliais įsigijimas</t>
  </si>
  <si>
    <t>02.01.02</t>
  </si>
  <si>
    <t>6.5</t>
  </si>
  <si>
    <t>Informuoti miesto bendruomenę apie savivaldybės veiklą ir įtraukti ją į sprendimų priėmimo procesą</t>
  </si>
  <si>
    <t xml:space="preserve">Visuomenės nuomonės tyrimų ir gyventojų apklausų organizavimas </t>
  </si>
  <si>
    <t>02.02.01</t>
  </si>
  <si>
    <t>Iš viso programai:</t>
  </si>
  <si>
    <t>KITOS LĖŠOS IŠ VISO:</t>
  </si>
  <si>
    <t>SAVIVALDYBĖS LĖŠOS IŠ VISO:</t>
  </si>
  <si>
    <t>VERTINIMO KRITERIJŲ ĮVYKDYMAS</t>
  </si>
  <si>
    <t>Institucijos strateginio tikslo kodas, programos kodas</t>
  </si>
  <si>
    <t>Vertinimo kriterijus</t>
  </si>
  <si>
    <t>Vertinimo kriterijaus kodas</t>
  </si>
  <si>
    <t>Metinis planas</t>
  </si>
  <si>
    <t>Įvykdyta</t>
  </si>
  <si>
    <t>Metinio plano įvykdymas, proc.</t>
  </si>
  <si>
    <t>Pavadinimas</t>
  </si>
  <si>
    <t>Mato vienetas</t>
  </si>
  <si>
    <t>Produkto:</t>
  </si>
  <si>
    <t>P-03-01-01-01</t>
  </si>
  <si>
    <t>P-03-01-01-02</t>
  </si>
  <si>
    <t>P-03-01-01-03</t>
  </si>
  <si>
    <t>P-03-01-01-04</t>
  </si>
  <si>
    <t>Rezultato:</t>
  </si>
  <si>
    <t>R-03-02-01</t>
  </si>
  <si>
    <t>P-03-02-01-02</t>
  </si>
  <si>
    <t>Faktiškai įvykdyta</t>
  </si>
  <si>
    <t>Dalinai įvykdyta</t>
  </si>
  <si>
    <t>Neįvykdyta</t>
  </si>
  <si>
    <r>
      <t xml:space="preserve">Asignavimų valdytojas: </t>
    </r>
    <r>
      <rPr>
        <sz val="12"/>
        <rFont val="Times New Roman"/>
        <family val="1"/>
      </rPr>
      <t xml:space="preserve">Klaipėdos miesto savivaldybės administracija. </t>
    </r>
  </si>
  <si>
    <t>1. Valstybės karjeros tarnautojų etatų skaičius, vnt.</t>
  </si>
  <si>
    <t>2. Darbuotojų dirbančių pagal darbo sutartis , etatų skaičius</t>
  </si>
  <si>
    <t>5. Tarybos narių skaičius, vnt.</t>
  </si>
  <si>
    <t>4. Pagal patvirtintą mokymo planą apmokyti darbuotojai, vnt.</t>
  </si>
  <si>
    <t>P-03-01-01-05</t>
  </si>
  <si>
    <t>R-03-01-01</t>
  </si>
  <si>
    <t>2. Sėkmingai baigę mokymą dalyviai (įgyti kvalifikacijos baigimo pažymėjimai), vnt</t>
  </si>
  <si>
    <t>R-03-01-02</t>
  </si>
  <si>
    <t>R-03-01-03</t>
  </si>
  <si>
    <t>4. KSP įgyvendinimas pagal planą, proc.</t>
  </si>
  <si>
    <t>R-03-01-04</t>
  </si>
  <si>
    <t xml:space="preserve">1. Vartotojų, apsilankiusių Savivaldybės svetainėse, skaičius, mln. </t>
  </si>
  <si>
    <t>P-03-01-03-01</t>
  </si>
  <si>
    <t>1. Suorganizuota rinkimų turų, vnt.</t>
  </si>
  <si>
    <t>P-03-01-04-01</t>
  </si>
  <si>
    <t>1. Organizacijų, kurių narė yra savivaldybė, skaičius</t>
  </si>
  <si>
    <t>P-03-02-01-01</t>
  </si>
  <si>
    <t>P-03-01-03-02</t>
  </si>
  <si>
    <t xml:space="preserve">3. Atliktas visuomenės nuomonės tyrimas, vnt. </t>
  </si>
  <si>
    <t xml:space="preserve"> 2009 M. KLAIPĖDOS MIESTO SAVIVALDYBĖS  ADMINISTRACIJOS                           
SAVIVALDYBĖS VALDYMO PROGRAMOS (NR.03)                                                                                                       PRIEMONIŲ ĮGYVENDINIMO ATASKAITA</t>
  </si>
  <si>
    <r>
      <t>Programą vykdė:</t>
    </r>
    <r>
      <rPr>
        <sz val="12"/>
        <rFont val="Times New Roman"/>
        <family val="1"/>
      </rPr>
      <t xml:space="preserve"> Ekonomikos ir strategijos departamento Strateginio planavimo ir monitoringo, Tarptautinių ryšių ir turizmo, Investicijų ir verslo plėtros skyriai, Juridinis skyrius, Personalo skyrius, Buhalterija, Ryšių su visuomene skyrius, Informacinių technologijų skyrius, Finansų skyrius , Centralizuota vidaus audito tarnyba, Ūkio tarnyba</t>
    </r>
  </si>
  <si>
    <t>P-03-01-01-06</t>
  </si>
  <si>
    <t>3. Administruojamų informacinių sistemų skaičius, vnt.</t>
  </si>
  <si>
    <t>6. Tarybos sekretoriato etatų skaičius</t>
  </si>
  <si>
    <t>Valstybės karjeros tarnautojų etatų skaičius, vnt.</t>
  </si>
  <si>
    <t>Darbuotojų dirbančių pagal darbo sutartis , etatų skaičius</t>
  </si>
  <si>
    <t>Pagal patvirtintą mokymo planą apmokyti darbuotojai, vnt.</t>
  </si>
  <si>
    <t>Tarybos narių skaičius, vnt.</t>
  </si>
  <si>
    <t>ES</t>
  </si>
  <si>
    <t xml:space="preserve">3. Procentas darbuotojų turinčių, ECDL pažymėjimus, proc. </t>
  </si>
  <si>
    <t>2. Parengta galimybių studija, vnt.</t>
  </si>
  <si>
    <t>Atliktas visuomenės tyrimas</t>
  </si>
  <si>
    <t xml:space="preserve">Buvo planuota atlikti visuomenės nuomonės tyrimą dėl Melnragės ir Girulių seniūnijos likvidavimo. Kadangi buvo išsiaiškinta, kad tokio tyrimo įstatymiškai daryti nėra būtina, lėšos buvo perskirstytos kitoms priemonėms vykdyti. </t>
  </si>
  <si>
    <t>03</t>
  </si>
  <si>
    <t>2009 m. vyko projekto parengiamieji darbai. Įgyvendinimas planuojamas 2010-2011 metais.</t>
  </si>
  <si>
    <t>1. Parengtas savivaldybės administracijos reorganizavimo planas, vnt.</t>
  </si>
  <si>
    <t xml:space="preserve">Parengta galimybių studija </t>
  </si>
  <si>
    <t>Lietuvos savivaldybių asociacija planavo atlikti galimybių studiją  visoms savivaldybėms, tačiau dėl savivaldybių skirtingų galimybių ir pajėgumo, sumanymo buvo atsisakyta</t>
  </si>
  <si>
    <t xml:space="preserve">Apmokėtas kreditinis 2008 m. įsiskolinimas. </t>
  </si>
  <si>
    <t>1. Savivaldybės administracijos darbuotojų metinė kaita (atleistų ir priimtų darbuotojų santykis)</t>
  </si>
  <si>
    <t>33/30</t>
  </si>
  <si>
    <t>Rodiklis nepasiektas dėl nepakankamai surinktų biudžeto lėšų.</t>
  </si>
  <si>
    <t>Lėšos skirtos elektroninės pašto sistemos atnaujinimui.</t>
  </si>
  <si>
    <r>
      <t xml:space="preserve">2009 m. </t>
    </r>
    <r>
      <rPr>
        <sz val="12"/>
        <rFont val="Times New Roman"/>
        <family val="1"/>
      </rPr>
      <t>planuota įvykdyti 12 priemonių (pagal maksimalius aignavimus). Faktiškai įvykdyta pagal planą 8</t>
    </r>
    <r>
      <rPr>
        <sz val="12"/>
        <color indexed="10"/>
        <rFont val="Times New Roman"/>
        <family val="1"/>
      </rPr>
      <t xml:space="preserve"> </t>
    </r>
    <r>
      <rPr>
        <sz val="12"/>
        <rFont val="Times New Roman"/>
        <family val="1"/>
      </rPr>
      <t>(66,6 proc.) priemonės, dalinai įvykdyta 2 (16,7 proc.) priemonės ir neįvykdyta 2 priemonės (16,7proc.).</t>
    </r>
  </si>
</sst>
</file>

<file path=xl/styles.xml><?xml version="1.0" encoding="utf-8"?>
<styleSheet xmlns="http://schemas.openxmlformats.org/spreadsheetml/2006/main">
  <numFmts count="3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Taip&quot;;&quot;Taip&quot;;&quot;Ne&quot;"/>
    <numFmt numFmtId="165" formatCode="&quot;Teisinga&quot;;&quot;Teisinga&quot;;&quot;Klaidinga&quot;"/>
    <numFmt numFmtId="166" formatCode="[$€-2]\ ###,000_);[Red]\([$€-2]\ ###,000\)"/>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0"/>
    <numFmt numFmtId="177" formatCode="_-* #,##0.000\ _L_t_-;\-* #,##0.000\ _L_t_-;_-* &quot;-&quot;??\ _L_t_-;_-@_-"/>
    <numFmt numFmtId="178" formatCode="_-* #,##0.0\ _L_t_-;\-* #,##0.0\ _L_t_-;_-* &quot;-&quot;??\ _L_t_-;_-@_-"/>
    <numFmt numFmtId="179" formatCode="_-* #,##0\ _L_t_-;\-* #,##0\ _L_t_-;_-* &quot;-&quot;??\ _L_t_-;_-@_-"/>
    <numFmt numFmtId="180" formatCode="[$-427]yyyy\ &quot;m.&quot;\ mmmm\ d\ &quot;d.&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0%"/>
  </numFmts>
  <fonts count="63">
    <font>
      <sz val="10"/>
      <name val="Arial"/>
      <family val="0"/>
    </font>
    <font>
      <b/>
      <sz val="12"/>
      <name val="Times New Roman"/>
      <family val="1"/>
    </font>
    <font>
      <sz val="12"/>
      <name val="Times New Roman"/>
      <family val="1"/>
    </font>
    <font>
      <sz val="10"/>
      <name val="Times New Roman"/>
      <family val="1"/>
    </font>
    <font>
      <sz val="9"/>
      <name val="Times New Roman"/>
      <family val="1"/>
    </font>
    <font>
      <sz val="8"/>
      <name val="Arial"/>
      <family val="0"/>
    </font>
    <font>
      <i/>
      <sz val="10"/>
      <name val="Times New Roman"/>
      <family val="1"/>
    </font>
    <font>
      <i/>
      <sz val="10"/>
      <name val="Arial"/>
      <family val="0"/>
    </font>
    <font>
      <b/>
      <i/>
      <sz val="10"/>
      <name val="Times New Roman"/>
      <family val="1"/>
    </font>
    <font>
      <b/>
      <sz val="10"/>
      <name val="Times New Roman"/>
      <family val="1"/>
    </font>
    <font>
      <b/>
      <sz val="9"/>
      <name val="Times New Roman"/>
      <family val="1"/>
    </font>
    <font>
      <b/>
      <sz val="10"/>
      <name val="Arial"/>
      <family val="0"/>
    </font>
    <font>
      <i/>
      <sz val="9"/>
      <name val="Times New Roman"/>
      <family val="1"/>
    </font>
    <font>
      <b/>
      <sz val="9"/>
      <name val="Arial"/>
      <family val="0"/>
    </font>
    <font>
      <u val="single"/>
      <sz val="10"/>
      <color indexed="36"/>
      <name val="Arial"/>
      <family val="0"/>
    </font>
    <font>
      <u val="single"/>
      <sz val="10"/>
      <color indexed="12"/>
      <name val="Arial"/>
      <family val="0"/>
    </font>
    <font>
      <sz val="10"/>
      <name val="TimesLT"/>
      <family val="0"/>
    </font>
    <font>
      <b/>
      <sz val="11"/>
      <name val="Times New Roman Baltic"/>
      <family val="1"/>
    </font>
    <font>
      <b/>
      <sz val="10"/>
      <name val="Times New Roman Baltic"/>
      <family val="1"/>
    </font>
    <font>
      <b/>
      <sz val="8"/>
      <name val="Times New Roman Baltic"/>
      <family val="1"/>
    </font>
    <font>
      <b/>
      <sz val="9"/>
      <name val="Times New Roman Baltic"/>
      <family val="1"/>
    </font>
    <font>
      <sz val="10"/>
      <name val="Times New Roman Baltic"/>
      <family val="1"/>
    </font>
    <font>
      <b/>
      <sz val="12"/>
      <name val="Arial"/>
      <family val="0"/>
    </font>
    <font>
      <sz val="12"/>
      <name val="Arial"/>
      <family val="0"/>
    </font>
    <font>
      <sz val="12"/>
      <color indexed="9"/>
      <name val="Times New Roman"/>
      <family val="1"/>
    </font>
    <font>
      <sz val="12"/>
      <color indexed="10"/>
      <name val="Times New Roman"/>
      <family val="1"/>
    </font>
    <font>
      <sz val="9"/>
      <name val="Times New Roman Baltic"/>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25"/>
      <color indexed="8"/>
      <name val="Times New Roman"/>
      <family val="0"/>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9" fillId="0" borderId="3" applyNumberFormat="0" applyFill="0" applyAlignment="0" applyProtection="0"/>
    <xf numFmtId="0" fontId="49" fillId="0" borderId="0" applyNumberFormat="0" applyFill="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20" borderId="0" applyNumberFormat="0" applyBorder="0" applyAlignment="0" applyProtection="0"/>
    <xf numFmtId="0" fontId="53" fillId="21" borderId="0" applyNumberFormat="0" applyBorder="0" applyAlignment="0" applyProtection="0"/>
    <xf numFmtId="0" fontId="15" fillId="0" borderId="0" applyNumberFormat="0" applyFill="0" applyBorder="0" applyAlignment="0" applyProtection="0"/>
    <xf numFmtId="0" fontId="54" fillId="22" borderId="4" applyNumberFormat="0" applyAlignment="0" applyProtection="0"/>
    <xf numFmtId="0" fontId="55" fillId="0" borderId="0" applyNumberFormat="0" applyFill="0" applyBorder="0" applyAlignment="0" applyProtection="0"/>
    <xf numFmtId="0" fontId="56"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4" borderId="0" applyNumberFormat="0" applyBorder="0" applyAlignment="0" applyProtection="0"/>
    <xf numFmtId="0" fontId="16" fillId="0" borderId="0">
      <alignment/>
      <protection/>
    </xf>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6" applyNumberFormat="0" applyFont="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22" borderId="5" applyNumberFormat="0" applyAlignment="0" applyProtection="0"/>
    <xf numFmtId="0" fontId="60" fillId="0" borderId="7" applyNumberFormat="0" applyFill="0" applyAlignment="0" applyProtection="0"/>
    <xf numFmtId="0" fontId="61" fillId="0" borderId="8" applyNumberFormat="0" applyFill="0" applyAlignment="0" applyProtection="0"/>
    <xf numFmtId="0" fontId="62"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324">
    <xf numFmtId="0" fontId="0" fillId="0" borderId="0" xfId="0" applyAlignment="1">
      <alignment/>
    </xf>
    <xf numFmtId="0" fontId="2" fillId="0" borderId="0" xfId="0" applyFont="1" applyAlignment="1">
      <alignment horizontal="justify"/>
    </xf>
    <xf numFmtId="0" fontId="1" fillId="0" borderId="0" xfId="0" applyFont="1" applyAlignment="1">
      <alignment horizontal="center"/>
    </xf>
    <xf numFmtId="0" fontId="3" fillId="0" borderId="0" xfId="0" applyFont="1" applyAlignment="1">
      <alignment/>
    </xf>
    <xf numFmtId="167" fontId="3" fillId="0" borderId="10" xfId="0" applyNumberFormat="1" applyFont="1" applyBorder="1" applyAlignment="1">
      <alignment horizontal="center" vertical="top" wrapText="1"/>
    </xf>
    <xf numFmtId="0" fontId="0" fillId="0" borderId="0" xfId="0" applyBorder="1" applyAlignment="1">
      <alignment vertical="top" wrapText="1"/>
    </xf>
    <xf numFmtId="0" fontId="3" fillId="0" borderId="0" xfId="0" applyFont="1" applyBorder="1" applyAlignment="1">
      <alignment vertical="top" wrapText="1"/>
    </xf>
    <xf numFmtId="167" fontId="3" fillId="0" borderId="10" xfId="0" applyNumberFormat="1" applyFont="1" applyBorder="1" applyAlignment="1">
      <alignment horizontal="center" vertical="top" wrapText="1"/>
    </xf>
    <xf numFmtId="167" fontId="3" fillId="0" borderId="11" xfId="0" applyNumberFormat="1" applyFont="1" applyBorder="1" applyAlignment="1">
      <alignment horizontal="center"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1" xfId="0" applyFont="1" applyBorder="1" applyAlignment="1">
      <alignment vertical="top" wrapText="1"/>
    </xf>
    <xf numFmtId="49" fontId="3" fillId="0" borderId="10"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167" fontId="3" fillId="0" borderId="11" xfId="0" applyNumberFormat="1" applyFont="1" applyBorder="1" applyAlignment="1">
      <alignment horizontal="center" vertical="top" wrapText="1"/>
    </xf>
    <xf numFmtId="0" fontId="3" fillId="0" borderId="11" xfId="0" applyFont="1" applyBorder="1" applyAlignment="1">
      <alignment horizontal="center" vertical="top" wrapText="1"/>
    </xf>
    <xf numFmtId="167" fontId="3" fillId="0" borderId="13" xfId="0" applyNumberFormat="1" applyFont="1" applyBorder="1" applyAlignment="1">
      <alignment horizontal="center" vertical="top" wrapText="1"/>
    </xf>
    <xf numFmtId="49" fontId="3" fillId="0" borderId="0" xfId="0" applyNumberFormat="1"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horizontal="center" wrapText="1"/>
    </xf>
    <xf numFmtId="49" fontId="3" fillId="0" borderId="0" xfId="0" applyNumberFormat="1"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3" fillId="0" borderId="11" xfId="0" applyFont="1" applyBorder="1" applyAlignment="1">
      <alignment horizontal="left" vertical="top" wrapText="1"/>
    </xf>
    <xf numFmtId="49" fontId="3" fillId="0" borderId="14" xfId="0" applyNumberFormat="1" applyFont="1" applyBorder="1" applyAlignment="1">
      <alignment horizontal="center" vertical="top" wrapText="1"/>
    </xf>
    <xf numFmtId="167" fontId="10" fillId="0" borderId="0" xfId="0" applyNumberFormat="1" applyFont="1" applyFill="1" applyBorder="1" applyAlignment="1">
      <alignment horizontal="center" vertical="top" wrapText="1"/>
    </xf>
    <xf numFmtId="0" fontId="3" fillId="0" borderId="0" xfId="0" applyFont="1" applyFill="1" applyBorder="1" applyAlignment="1">
      <alignment vertical="top" wrapText="1"/>
    </xf>
    <xf numFmtId="0" fontId="0" fillId="0" borderId="0" xfId="0" applyFill="1" applyBorder="1" applyAlignment="1">
      <alignment/>
    </xf>
    <xf numFmtId="0" fontId="3" fillId="0" borderId="0" xfId="0" applyFont="1" applyFill="1" applyBorder="1" applyAlignment="1">
      <alignment horizontal="center" vertical="top" wrapText="1"/>
    </xf>
    <xf numFmtId="167" fontId="10" fillId="0" borderId="15" xfId="0" applyNumberFormat="1" applyFont="1" applyBorder="1" applyAlignment="1">
      <alignment horizontal="center" vertical="top" wrapText="1"/>
    </xf>
    <xf numFmtId="0" fontId="3" fillId="0" borderId="0" xfId="0" applyFont="1" applyBorder="1" applyAlignment="1">
      <alignment horizontal="center" vertical="top"/>
    </xf>
    <xf numFmtId="167" fontId="3" fillId="0" borderId="16" xfId="0" applyNumberFormat="1" applyFont="1" applyBorder="1" applyAlignment="1">
      <alignment horizontal="center" vertical="top" wrapText="1"/>
    </xf>
    <xf numFmtId="167" fontId="3" fillId="0" borderId="17" xfId="0" applyNumberFormat="1" applyFont="1" applyBorder="1" applyAlignment="1">
      <alignment horizontal="center" vertical="top" wrapText="1"/>
    </xf>
    <xf numFmtId="167" fontId="3" fillId="33" borderId="15" xfId="0" applyNumberFormat="1" applyFont="1" applyFill="1" applyBorder="1" applyAlignment="1">
      <alignment horizontal="center" vertical="top" wrapText="1"/>
    </xf>
    <xf numFmtId="167" fontId="3" fillId="0" borderId="18" xfId="0" applyNumberFormat="1" applyFont="1" applyBorder="1" applyAlignment="1">
      <alignment horizontal="center" vertical="top" wrapText="1"/>
    </xf>
    <xf numFmtId="0" fontId="3" fillId="0" borderId="12" xfId="0" applyFont="1" applyBorder="1" applyAlignment="1">
      <alignment horizontal="left" vertical="top" wrapText="1"/>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9" fillId="0" borderId="10" xfId="0" applyFont="1" applyBorder="1" applyAlignment="1">
      <alignment horizontal="center" vertical="top" wrapText="1"/>
    </xf>
    <xf numFmtId="0" fontId="3" fillId="0" borderId="15" xfId="0" applyFont="1" applyBorder="1" applyAlignment="1">
      <alignment horizontal="center" vertical="top" wrapText="1"/>
    </xf>
    <xf numFmtId="0" fontId="3" fillId="0" borderId="15" xfId="0" applyFont="1" applyBorder="1" applyAlignment="1">
      <alignment vertical="top" wrapText="1"/>
    </xf>
    <xf numFmtId="49" fontId="3" fillId="0" borderId="15" xfId="0" applyNumberFormat="1" applyFont="1" applyBorder="1" applyAlignment="1">
      <alignment horizontal="center" vertical="top" wrapText="1"/>
    </xf>
    <xf numFmtId="167" fontId="3" fillId="0" borderId="15" xfId="0" applyNumberFormat="1" applyFont="1" applyBorder="1" applyAlignment="1">
      <alignment horizontal="center" vertical="top" wrapText="1"/>
    </xf>
    <xf numFmtId="167" fontId="3" fillId="0" borderId="15" xfId="0" applyNumberFormat="1" applyFont="1" applyBorder="1" applyAlignment="1">
      <alignment horizontal="center" vertical="top" wrapText="1"/>
    </xf>
    <xf numFmtId="0" fontId="3" fillId="0" borderId="11" xfId="0" applyFont="1" applyBorder="1" applyAlignment="1">
      <alignment horizontal="center" vertical="top" wrapText="1"/>
    </xf>
    <xf numFmtId="0" fontId="0" fillId="0" borderId="11" xfId="0" applyBorder="1" applyAlignment="1">
      <alignment horizontal="center" vertical="top" wrapText="1"/>
    </xf>
    <xf numFmtId="0" fontId="0" fillId="0" borderId="11" xfId="0" applyBorder="1" applyAlignment="1">
      <alignment vertical="top" wrapText="1"/>
    </xf>
    <xf numFmtId="0" fontId="3" fillId="0" borderId="11" xfId="0" applyFont="1" applyBorder="1" applyAlignment="1">
      <alignment horizontal="left" vertical="top" wrapText="1"/>
    </xf>
    <xf numFmtId="167" fontId="0" fillId="0" borderId="0" xfId="0" applyNumberFormat="1" applyAlignment="1">
      <alignment/>
    </xf>
    <xf numFmtId="0" fontId="3" fillId="0" borderId="17" xfId="0" applyFont="1" applyBorder="1" applyAlignment="1">
      <alignment horizontal="left" vertical="top" wrapText="1"/>
    </xf>
    <xf numFmtId="0" fontId="3" fillId="0" borderId="17" xfId="0" applyFont="1" applyBorder="1" applyAlignment="1">
      <alignment horizontal="center" vertical="top" wrapText="1"/>
    </xf>
    <xf numFmtId="0" fontId="3" fillId="0" borderId="17" xfId="0" applyFont="1" applyBorder="1" applyAlignment="1">
      <alignment vertical="top" wrapText="1"/>
    </xf>
    <xf numFmtId="0" fontId="3" fillId="0" borderId="15" xfId="0" applyFont="1" applyBorder="1" applyAlignment="1">
      <alignment horizontal="left" vertical="top" wrapText="1"/>
    </xf>
    <xf numFmtId="167" fontId="9" fillId="33" borderId="15" xfId="0" applyNumberFormat="1" applyFont="1" applyFill="1" applyBorder="1" applyAlignment="1">
      <alignment horizontal="center" vertical="top" wrapText="1"/>
    </xf>
    <xf numFmtId="167" fontId="3" fillId="0" borderId="19" xfId="0" applyNumberFormat="1" applyFont="1" applyBorder="1" applyAlignment="1">
      <alignment horizontal="center" vertical="top" wrapText="1"/>
    </xf>
    <xf numFmtId="0" fontId="18" fillId="0" borderId="0" xfId="48" applyFont="1">
      <alignment/>
      <protection/>
    </xf>
    <xf numFmtId="49" fontId="19" fillId="0" borderId="0" xfId="48" applyNumberFormat="1" applyFont="1" applyAlignment="1" applyProtection="1">
      <alignment horizontal="center" vertical="top"/>
      <protection/>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21" fillId="0" borderId="20" xfId="48" applyFont="1" applyBorder="1" applyAlignment="1">
      <alignment horizontal="left" vertical="top"/>
      <protection/>
    </xf>
    <xf numFmtId="0" fontId="21" fillId="0" borderId="20" xfId="48" applyFont="1" applyBorder="1" applyAlignment="1">
      <alignment horizontal="center" vertical="top"/>
      <protection/>
    </xf>
    <xf numFmtId="0" fontId="0" fillId="0" borderId="21" xfId="0" applyBorder="1" applyAlignment="1">
      <alignment/>
    </xf>
    <xf numFmtId="0" fontId="0" fillId="0" borderId="22" xfId="0" applyBorder="1" applyAlignment="1">
      <alignment/>
    </xf>
    <xf numFmtId="0" fontId="2" fillId="0" borderId="0" xfId="0" applyFont="1" applyAlignment="1">
      <alignment horizontal="center" vertical="top"/>
    </xf>
    <xf numFmtId="0" fontId="2" fillId="0" borderId="0" xfId="0" applyFont="1" applyBorder="1" applyAlignment="1">
      <alignment vertical="top"/>
    </xf>
    <xf numFmtId="0" fontId="22" fillId="0" borderId="0" xfId="0" applyFont="1" applyAlignment="1">
      <alignment horizontal="center" vertical="top"/>
    </xf>
    <xf numFmtId="0" fontId="2" fillId="0" borderId="0" xfId="0" applyFont="1" applyAlignment="1">
      <alignment horizontal="center" vertical="top" wrapText="1"/>
    </xf>
    <xf numFmtId="0" fontId="1" fillId="0" borderId="0" xfId="0" applyFont="1" applyAlignment="1">
      <alignment vertical="top"/>
    </xf>
    <xf numFmtId="0" fontId="2" fillId="0" borderId="0" xfId="0" applyFont="1" applyAlignment="1">
      <alignment vertical="top"/>
    </xf>
    <xf numFmtId="0" fontId="23" fillId="0" borderId="0" xfId="0" applyFont="1" applyAlignment="1">
      <alignment vertical="top"/>
    </xf>
    <xf numFmtId="0" fontId="24" fillId="0" borderId="0" xfId="0" applyFont="1" applyAlignment="1">
      <alignment vertical="top"/>
    </xf>
    <xf numFmtId="0" fontId="23"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xf>
    <xf numFmtId="0" fontId="1" fillId="0" borderId="0" xfId="0" applyFont="1" applyAlignment="1">
      <alignment horizontal="center" vertical="top"/>
    </xf>
    <xf numFmtId="0" fontId="23" fillId="0" borderId="0" xfId="0" applyFont="1" applyAlignment="1">
      <alignment/>
    </xf>
    <xf numFmtId="0" fontId="9" fillId="0" borderId="21" xfId="0" applyFont="1" applyBorder="1" applyAlignment="1">
      <alignment horizontal="center" wrapText="1"/>
    </xf>
    <xf numFmtId="49" fontId="3" fillId="0" borderId="21" xfId="0" applyNumberFormat="1" applyFont="1" applyBorder="1" applyAlignment="1">
      <alignment horizontal="center" wrapText="1"/>
    </xf>
    <xf numFmtId="0" fontId="3" fillId="0" borderId="20" xfId="0" applyFont="1" applyBorder="1" applyAlignment="1">
      <alignment horizontal="center" vertical="top"/>
    </xf>
    <xf numFmtId="0" fontId="3" fillId="0" borderId="20" xfId="0" applyFont="1" applyBorder="1" applyAlignment="1">
      <alignment horizontal="center" vertical="top" wrapText="1"/>
    </xf>
    <xf numFmtId="0" fontId="3" fillId="0" borderId="20" xfId="48" applyFont="1" applyBorder="1" applyAlignment="1">
      <alignment horizontal="center" vertical="top"/>
      <protection/>
    </xf>
    <xf numFmtId="0" fontId="3" fillId="0" borderId="20" xfId="0" applyFont="1" applyBorder="1" applyAlignment="1">
      <alignment horizontal="left" vertical="top"/>
    </xf>
    <xf numFmtId="49" fontId="3" fillId="0" borderId="23" xfId="0" applyNumberFormat="1" applyFont="1" applyBorder="1" applyAlignment="1">
      <alignment horizontal="center"/>
    </xf>
    <xf numFmtId="49" fontId="3" fillId="0" borderId="21" xfId="0" applyNumberFormat="1" applyFont="1" applyBorder="1" applyAlignment="1">
      <alignment horizontal="center"/>
    </xf>
    <xf numFmtId="49" fontId="3" fillId="0" borderId="10"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24" xfId="0" applyFont="1" applyFill="1" applyBorder="1" applyAlignment="1">
      <alignment horizontal="center" vertical="top" wrapText="1"/>
    </xf>
    <xf numFmtId="167" fontId="6" fillId="0" borderId="10" xfId="0" applyNumberFormat="1" applyFont="1" applyFill="1" applyBorder="1" applyAlignment="1">
      <alignment horizontal="center" vertical="top" wrapText="1"/>
    </xf>
    <xf numFmtId="0" fontId="3" fillId="0" borderId="12" xfId="0" applyFont="1" applyFill="1" applyBorder="1" applyAlignment="1">
      <alignment wrapText="1"/>
    </xf>
    <xf numFmtId="0" fontId="3" fillId="0" borderId="12" xfId="0" applyFont="1" applyFill="1" applyBorder="1" applyAlignment="1">
      <alignment horizontal="center" vertical="top" wrapText="1"/>
    </xf>
    <xf numFmtId="167" fontId="8" fillId="0" borderId="10" xfId="0" applyNumberFormat="1" applyFont="1" applyFill="1" applyBorder="1" applyAlignment="1">
      <alignment horizontal="center" vertical="top" wrapText="1"/>
    </xf>
    <xf numFmtId="0" fontId="3" fillId="0" borderId="12" xfId="0" applyFont="1" applyBorder="1" applyAlignment="1">
      <alignment horizontal="left" vertical="top" wrapText="1"/>
    </xf>
    <xf numFmtId="0" fontId="3" fillId="0" borderId="12" xfId="0" applyFont="1" applyBorder="1" applyAlignment="1">
      <alignment horizontal="center" vertical="top" wrapText="1"/>
    </xf>
    <xf numFmtId="0" fontId="3" fillId="0" borderId="16" xfId="0" applyFont="1" applyBorder="1" applyAlignment="1">
      <alignment horizontal="left" vertical="top" wrapText="1"/>
    </xf>
    <xf numFmtId="0" fontId="3" fillId="0" borderId="16" xfId="0" applyFont="1" applyBorder="1" applyAlignment="1">
      <alignment horizontal="center" vertical="top" wrapText="1"/>
    </xf>
    <xf numFmtId="0" fontId="3" fillId="0" borderId="18" xfId="0" applyFont="1" applyBorder="1" applyAlignment="1">
      <alignment horizontal="left" vertical="top" wrapText="1"/>
    </xf>
    <xf numFmtId="0" fontId="3" fillId="0" borderId="18" xfId="0" applyFont="1" applyBorder="1" applyAlignment="1">
      <alignment horizontal="center" vertical="top" wrapText="1"/>
    </xf>
    <xf numFmtId="49" fontId="3" fillId="0" borderId="15" xfId="0" applyNumberFormat="1" applyFont="1" applyFill="1" applyBorder="1" applyAlignment="1">
      <alignment horizontal="center" vertical="top" wrapText="1"/>
    </xf>
    <xf numFmtId="0" fontId="3" fillId="0" borderId="15" xfId="0" applyFont="1" applyFill="1" applyBorder="1" applyAlignment="1">
      <alignment vertical="top" wrapText="1"/>
    </xf>
    <xf numFmtId="0" fontId="3" fillId="0" borderId="15" xfId="0" applyFont="1" applyFill="1" applyBorder="1" applyAlignment="1">
      <alignment horizontal="center" vertical="top" wrapText="1"/>
    </xf>
    <xf numFmtId="167" fontId="6" fillId="0" borderId="15" xfId="0" applyNumberFormat="1" applyFont="1" applyFill="1" applyBorder="1" applyAlignment="1">
      <alignment horizontal="center" vertical="top" wrapText="1"/>
    </xf>
    <xf numFmtId="167" fontId="6" fillId="0" borderId="25" xfId="0" applyNumberFormat="1" applyFont="1" applyFill="1" applyBorder="1" applyAlignment="1">
      <alignment horizontal="center" vertical="top" wrapText="1"/>
    </xf>
    <xf numFmtId="0" fontId="3" fillId="0" borderId="15" xfId="0" applyFont="1" applyFill="1" applyBorder="1" applyAlignment="1">
      <alignment horizontal="left" vertical="top" wrapText="1"/>
    </xf>
    <xf numFmtId="0" fontId="0" fillId="0" borderId="15" xfId="0" applyFill="1" applyBorder="1" applyAlignment="1">
      <alignment horizontal="center" vertical="top" wrapText="1"/>
    </xf>
    <xf numFmtId="0" fontId="0" fillId="0" borderId="15" xfId="0" applyFill="1" applyBorder="1" applyAlignment="1">
      <alignment vertical="top" wrapText="1"/>
    </xf>
    <xf numFmtId="167" fontId="8" fillId="0" borderId="15" xfId="0" applyNumberFormat="1" applyFont="1" applyFill="1" applyBorder="1" applyAlignment="1">
      <alignment horizontal="center" vertical="top" wrapText="1"/>
    </xf>
    <xf numFmtId="0" fontId="0" fillId="0" borderId="15" xfId="0" applyFill="1" applyBorder="1" applyAlignment="1">
      <alignment horizontal="left" vertical="top" wrapText="1"/>
    </xf>
    <xf numFmtId="0" fontId="3" fillId="0" borderId="19" xfId="0" applyFont="1" applyBorder="1" applyAlignment="1">
      <alignment horizontal="center" vertical="top" wrapText="1"/>
    </xf>
    <xf numFmtId="167" fontId="9" fillId="34" borderId="15"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xf>
    <xf numFmtId="0" fontId="10" fillId="0" borderId="15" xfId="0" applyFont="1" applyFill="1" applyBorder="1" applyAlignment="1">
      <alignment vertical="top" wrapText="1"/>
    </xf>
    <xf numFmtId="167" fontId="8" fillId="0" borderId="25" xfId="0" applyNumberFormat="1" applyFont="1" applyFill="1" applyBorder="1" applyAlignment="1">
      <alignment horizontal="center" vertical="top" wrapText="1"/>
    </xf>
    <xf numFmtId="0" fontId="9" fillId="0" borderId="10" xfId="0" applyFont="1" applyFill="1" applyBorder="1" applyAlignment="1">
      <alignment vertical="top" wrapText="1"/>
    </xf>
    <xf numFmtId="0" fontId="3" fillId="35" borderId="15" xfId="0" applyFont="1" applyFill="1" applyBorder="1" applyAlignment="1">
      <alignment vertical="top" wrapText="1"/>
    </xf>
    <xf numFmtId="0" fontId="0" fillId="35" borderId="15" xfId="0" applyFill="1" applyBorder="1" applyAlignment="1">
      <alignment horizontal="center" vertical="top" wrapText="1"/>
    </xf>
    <xf numFmtId="0" fontId="0" fillId="35" borderId="15" xfId="0" applyFill="1" applyBorder="1" applyAlignment="1">
      <alignment horizontal="center" wrapText="1"/>
    </xf>
    <xf numFmtId="0" fontId="3" fillId="36" borderId="15" xfId="0" applyFont="1" applyFill="1" applyBorder="1" applyAlignment="1">
      <alignment vertical="top" wrapText="1"/>
    </xf>
    <xf numFmtId="0" fontId="3" fillId="36" borderId="15" xfId="0" applyFont="1" applyFill="1" applyBorder="1" applyAlignment="1">
      <alignment horizontal="center" vertical="top" wrapText="1"/>
    </xf>
    <xf numFmtId="0" fontId="3" fillId="36" borderId="15" xfId="0" applyFont="1" applyFill="1" applyBorder="1" applyAlignment="1">
      <alignment horizontal="left" vertical="top" wrapText="1"/>
    </xf>
    <xf numFmtId="193" fontId="2" fillId="0" borderId="0" xfId="0" applyNumberFormat="1" applyFont="1" applyAlignment="1">
      <alignment vertical="top"/>
    </xf>
    <xf numFmtId="193" fontId="2" fillId="0" borderId="0" xfId="0" applyNumberFormat="1" applyFont="1" applyAlignment="1">
      <alignment horizontal="center" vertical="top"/>
    </xf>
    <xf numFmtId="193" fontId="2" fillId="0" borderId="0" xfId="0" applyNumberFormat="1" applyFont="1" applyAlignment="1">
      <alignment horizontal="center" vertical="top" wrapText="1"/>
    </xf>
    <xf numFmtId="0" fontId="3" fillId="35" borderId="17" xfId="0" applyFont="1" applyFill="1" applyBorder="1" applyAlignment="1">
      <alignment horizontal="left" vertical="top" wrapText="1"/>
    </xf>
    <xf numFmtId="0" fontId="3" fillId="35" borderId="17" xfId="0" applyFont="1" applyFill="1" applyBorder="1" applyAlignment="1">
      <alignment horizontal="center" vertical="top" wrapText="1"/>
    </xf>
    <xf numFmtId="0" fontId="3" fillId="35" borderId="17" xfId="0" applyFont="1" applyFill="1" applyBorder="1" applyAlignment="1">
      <alignment vertical="top" wrapText="1"/>
    </xf>
    <xf numFmtId="0" fontId="3" fillId="36" borderId="11" xfId="0" applyFont="1" applyFill="1" applyBorder="1" applyAlignment="1">
      <alignment horizontal="left" vertical="top" wrapText="1"/>
    </xf>
    <xf numFmtId="0" fontId="3" fillId="36" borderId="11" xfId="0" applyFont="1" applyFill="1" applyBorder="1" applyAlignment="1">
      <alignment horizontal="center" vertical="top" wrapText="1"/>
    </xf>
    <xf numFmtId="0" fontId="3" fillId="36" borderId="11" xfId="0" applyFont="1" applyFill="1" applyBorder="1" applyAlignment="1">
      <alignment vertical="top" wrapText="1"/>
    </xf>
    <xf numFmtId="1" fontId="24" fillId="37" borderId="0" xfId="0" applyNumberFormat="1" applyFont="1" applyFill="1" applyAlignment="1">
      <alignment vertical="top"/>
    </xf>
    <xf numFmtId="0" fontId="21" fillId="37" borderId="20" xfId="48" applyFont="1" applyFill="1" applyBorder="1" applyAlignment="1">
      <alignment horizontal="center" vertical="top"/>
      <protection/>
    </xf>
    <xf numFmtId="0" fontId="9" fillId="0" borderId="15" xfId="0" applyFont="1" applyFill="1" applyBorder="1" applyAlignment="1">
      <alignment horizontal="center" vertical="top" wrapText="1"/>
    </xf>
    <xf numFmtId="167" fontId="3" fillId="0" borderId="12" xfId="0" applyNumberFormat="1" applyFont="1" applyBorder="1" applyAlignment="1">
      <alignment horizontal="center" vertical="top"/>
    </xf>
    <xf numFmtId="0" fontId="10" fillId="0" borderId="15" xfId="0" applyFont="1" applyBorder="1" applyAlignment="1">
      <alignment horizontal="center" vertical="top" wrapText="1"/>
    </xf>
    <xf numFmtId="0" fontId="3" fillId="0" borderId="15" xfId="0" applyFont="1" applyBorder="1" applyAlignment="1">
      <alignment horizontal="center" wrapText="1"/>
    </xf>
    <xf numFmtId="0" fontId="4"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vertical="top" wrapText="1"/>
    </xf>
    <xf numFmtId="0" fontId="9" fillId="0" borderId="15" xfId="0" applyFont="1" applyFill="1" applyBorder="1" applyAlignment="1">
      <alignment horizontal="right" vertical="top" wrapText="1"/>
    </xf>
    <xf numFmtId="167" fontId="9" fillId="0" borderId="15" xfId="0" applyNumberFormat="1" applyFont="1" applyFill="1" applyBorder="1" applyAlignment="1">
      <alignment horizontal="center" vertical="top" wrapText="1"/>
    </xf>
    <xf numFmtId="167" fontId="9" fillId="0" borderId="15" xfId="0" applyNumberFormat="1" applyFont="1" applyFill="1" applyBorder="1" applyAlignment="1">
      <alignment horizontal="center" vertical="top" wrapText="1"/>
    </xf>
    <xf numFmtId="0" fontId="0" fillId="0" borderId="0" xfId="0" applyFill="1" applyAlignment="1">
      <alignment/>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Alignment="1">
      <alignment vertical="top"/>
    </xf>
    <xf numFmtId="0" fontId="0" fillId="0" borderId="0" xfId="0" applyAlignment="1">
      <alignment wrapText="1"/>
    </xf>
    <xf numFmtId="0" fontId="3" fillId="0" borderId="10" xfId="0" applyFont="1" applyFill="1" applyBorder="1" applyAlignment="1">
      <alignment horizontal="left" vertical="top" wrapText="1"/>
    </xf>
    <xf numFmtId="0" fontId="0" fillId="0" borderId="14" xfId="0" applyBorder="1" applyAlignment="1">
      <alignment vertical="top" wrapText="1"/>
    </xf>
    <xf numFmtId="0" fontId="3" fillId="0" borderId="10" xfId="0" applyFont="1" applyFill="1" applyBorder="1" applyAlignment="1">
      <alignment horizontal="center" vertical="top" wrapText="1"/>
    </xf>
    <xf numFmtId="0" fontId="0" fillId="0" borderId="14" xfId="0" applyBorder="1" applyAlignment="1">
      <alignment horizontal="center" wrapText="1"/>
    </xf>
    <xf numFmtId="0" fontId="3" fillId="0" borderId="10" xfId="0" applyFont="1" applyFill="1" applyBorder="1" applyAlignment="1">
      <alignment horizontal="center" wrapText="1"/>
    </xf>
    <xf numFmtId="0" fontId="3" fillId="0" borderId="10" xfId="0" applyFont="1" applyFill="1" applyBorder="1" applyAlignment="1">
      <alignment vertical="top" wrapText="1"/>
    </xf>
    <xf numFmtId="0" fontId="0" fillId="0" borderId="10" xfId="0" applyBorder="1" applyAlignment="1">
      <alignment horizontal="center" wrapText="1"/>
    </xf>
    <xf numFmtId="0" fontId="3" fillId="0" borderId="10" xfId="0" applyFont="1" applyBorder="1" applyAlignment="1">
      <alignment vertical="top" wrapText="1"/>
    </xf>
    <xf numFmtId="0" fontId="11" fillId="0" borderId="25" xfId="0" applyFont="1" applyFill="1" applyBorder="1" applyAlignment="1">
      <alignment vertical="top" wrapText="1"/>
    </xf>
    <xf numFmtId="0" fontId="0" fillId="0" borderId="26" xfId="0" applyFill="1" applyBorder="1" applyAlignment="1">
      <alignment wrapText="1"/>
    </xf>
    <xf numFmtId="0" fontId="0" fillId="0" borderId="27" xfId="0" applyFill="1" applyBorder="1" applyAlignment="1">
      <alignment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167" fontId="8" fillId="0" borderId="10" xfId="0" applyNumberFormat="1" applyFont="1" applyFill="1" applyBorder="1" applyAlignment="1">
      <alignment horizontal="center" vertical="top" wrapText="1"/>
    </xf>
    <xf numFmtId="167" fontId="8" fillId="0" borderId="11" xfId="0" applyNumberFormat="1" applyFont="1" applyFill="1" applyBorder="1" applyAlignment="1">
      <alignment horizontal="center" vertical="top" wrapText="1"/>
    </xf>
    <xf numFmtId="49" fontId="3" fillId="0" borderId="10" xfId="0" applyNumberFormat="1" applyFont="1" applyBorder="1" applyAlignment="1">
      <alignment horizontal="center" vertical="top" wrapText="1"/>
    </xf>
    <xf numFmtId="0" fontId="0" fillId="0" borderId="11" xfId="0" applyBorder="1" applyAlignment="1">
      <alignment horizontal="center" vertical="top" wrapText="1"/>
    </xf>
    <xf numFmtId="0" fontId="0" fillId="0" borderId="14" xfId="0" applyBorder="1" applyAlignment="1">
      <alignment horizontal="center" vertical="top" wrapText="1"/>
    </xf>
    <xf numFmtId="167" fontId="3" fillId="0" borderId="10" xfId="0" applyNumberFormat="1" applyFont="1" applyBorder="1" applyAlignment="1">
      <alignment horizontal="center" vertical="top" wrapText="1"/>
    </xf>
    <xf numFmtId="167" fontId="3" fillId="0" borderId="10" xfId="0" applyNumberFormat="1" applyFont="1" applyBorder="1" applyAlignment="1">
      <alignment horizontal="center" vertical="top" wrapText="1"/>
    </xf>
    <xf numFmtId="167" fontId="0" fillId="0" borderId="11" xfId="0" applyNumberFormat="1" applyBorder="1" applyAlignment="1">
      <alignment horizontal="center" vertical="top" wrapText="1"/>
    </xf>
    <xf numFmtId="167" fontId="0" fillId="0" borderId="14" xfId="0" applyNumberFormat="1" applyBorder="1" applyAlignment="1">
      <alignment horizontal="center" vertical="top" wrapText="1"/>
    </xf>
    <xf numFmtId="167" fontId="6" fillId="0" borderId="10" xfId="0" applyNumberFormat="1" applyFont="1" applyFill="1" applyBorder="1" applyAlignment="1">
      <alignment horizontal="center" vertical="top" wrapText="1"/>
    </xf>
    <xf numFmtId="167" fontId="6" fillId="0" borderId="14" xfId="0" applyNumberFormat="1" applyFont="1" applyFill="1" applyBorder="1" applyAlignment="1">
      <alignment horizontal="center"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Fill="1" applyBorder="1" applyAlignment="1">
      <alignment vertical="top" wrapText="1"/>
    </xf>
    <xf numFmtId="0" fontId="0" fillId="0" borderId="11" xfId="0" applyFill="1" applyBorder="1" applyAlignment="1">
      <alignment vertical="top" wrapText="1"/>
    </xf>
    <xf numFmtId="0" fontId="0" fillId="0" borderId="14" xfId="0" applyFill="1" applyBorder="1" applyAlignment="1">
      <alignment vertical="top" wrapText="1"/>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14" xfId="0" applyFill="1" applyBorder="1" applyAlignment="1">
      <alignment horizontal="center" vertical="top"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4" xfId="0" applyFill="1" applyBorder="1" applyAlignment="1">
      <alignment horizontal="center" wrapText="1"/>
    </xf>
    <xf numFmtId="49" fontId="3" fillId="0" borderId="10" xfId="0" applyNumberFormat="1" applyFont="1" applyBorder="1" applyAlignment="1">
      <alignment vertical="top" wrapText="1"/>
    </xf>
    <xf numFmtId="49" fontId="3" fillId="0" borderId="14" xfId="0" applyNumberFormat="1" applyFont="1" applyBorder="1" applyAlignment="1">
      <alignment vertical="top"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0" fontId="3" fillId="0" borderId="11"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horizontal="center" vertical="top" wrapText="1"/>
    </xf>
    <xf numFmtId="0" fontId="7" fillId="0" borderId="11" xfId="0" applyFont="1" applyFill="1" applyBorder="1" applyAlignment="1">
      <alignment horizontal="center" vertical="top" wrapText="1"/>
    </xf>
    <xf numFmtId="0" fontId="7" fillId="0" borderId="14" xfId="0" applyFont="1" applyFill="1" applyBorder="1" applyAlignment="1">
      <alignment horizontal="center" vertical="top" wrapText="1"/>
    </xf>
    <xf numFmtId="0" fontId="3" fillId="0" borderId="10" xfId="0" applyFont="1" applyBorder="1" applyAlignment="1">
      <alignment horizontal="left" vertical="top" wrapText="1"/>
    </xf>
    <xf numFmtId="0" fontId="0" fillId="0" borderId="14" xfId="0" applyBorder="1" applyAlignment="1">
      <alignment horizontal="left" vertical="top" wrapText="1"/>
    </xf>
    <xf numFmtId="167" fontId="4" fillId="0" borderId="10" xfId="0" applyNumberFormat="1" applyFont="1" applyFill="1" applyBorder="1" applyAlignment="1">
      <alignment horizontal="center" vertical="top"/>
    </xf>
    <xf numFmtId="0" fontId="0" fillId="0" borderId="11" xfId="0" applyBorder="1" applyAlignment="1">
      <alignment horizontal="center" vertical="top"/>
    </xf>
    <xf numFmtId="0" fontId="0" fillId="0" borderId="14" xfId="0" applyBorder="1" applyAlignment="1">
      <alignment horizontal="center" vertical="top"/>
    </xf>
    <xf numFmtId="167" fontId="3" fillId="0" borderId="28" xfId="0" applyNumberFormat="1" applyFont="1" applyBorder="1" applyAlignment="1">
      <alignment horizontal="center" vertical="top" wrapText="1"/>
    </xf>
    <xf numFmtId="0" fontId="3" fillId="0" borderId="29" xfId="0" applyFont="1" applyBorder="1" applyAlignment="1">
      <alignment horizontal="center" wrapText="1"/>
    </xf>
    <xf numFmtId="0" fontId="3" fillId="0" borderId="29" xfId="0" applyFont="1" applyBorder="1" applyAlignment="1">
      <alignment horizontal="center" vertical="top" wrapText="1"/>
    </xf>
    <xf numFmtId="0" fontId="4" fillId="0" borderId="30" xfId="0" applyFont="1" applyBorder="1" applyAlignment="1">
      <alignment horizontal="left" vertical="top" wrapText="1"/>
    </xf>
    <xf numFmtId="0" fontId="0" fillId="0" borderId="31" xfId="0" applyBorder="1" applyAlignment="1">
      <alignment horizontal="left" vertical="top" wrapText="1"/>
    </xf>
    <xf numFmtId="0" fontId="10" fillId="0" borderId="25" xfId="0" applyFont="1" applyBorder="1" applyAlignment="1">
      <alignment horizontal="center" vertical="top" wrapText="1"/>
    </xf>
    <xf numFmtId="0" fontId="0" fillId="0" borderId="27" xfId="0" applyBorder="1" applyAlignment="1">
      <alignment horizontal="center" vertical="top" wrapText="1"/>
    </xf>
    <xf numFmtId="167" fontId="9" fillId="33" borderId="25" xfId="0" applyNumberFormat="1" applyFont="1" applyFill="1" applyBorder="1" applyAlignment="1">
      <alignment horizontal="center" vertical="top" wrapText="1"/>
    </xf>
    <xf numFmtId="0" fontId="0" fillId="0" borderId="27" xfId="0" applyFont="1" applyBorder="1" applyAlignment="1">
      <alignment vertical="top"/>
    </xf>
    <xf numFmtId="0" fontId="10" fillId="33" borderId="25" xfId="0" applyFont="1" applyFill="1" applyBorder="1" applyAlignment="1">
      <alignment horizontal="right" vertical="top"/>
    </xf>
    <xf numFmtId="0" fontId="0" fillId="0" borderId="26" xfId="0" applyBorder="1" applyAlignment="1">
      <alignment horizontal="right" vertical="top"/>
    </xf>
    <xf numFmtId="167" fontId="3" fillId="0" borderId="32" xfId="0" applyNumberFormat="1" applyFont="1" applyBorder="1" applyAlignment="1">
      <alignment horizontal="center" vertical="top"/>
    </xf>
    <xf numFmtId="0" fontId="3" fillId="0" borderId="33" xfId="0" applyFont="1" applyBorder="1" applyAlignment="1">
      <alignment horizontal="center" vertical="top"/>
    </xf>
    <xf numFmtId="0" fontId="4" fillId="0" borderId="34" xfId="0" applyFont="1" applyBorder="1" applyAlignment="1">
      <alignment horizontal="left" vertical="top"/>
    </xf>
    <xf numFmtId="0" fontId="0" fillId="0" borderId="35" xfId="0" applyBorder="1" applyAlignment="1">
      <alignment horizontal="left" vertical="top"/>
    </xf>
    <xf numFmtId="167" fontId="3" fillId="0" borderId="32" xfId="0" applyNumberFormat="1" applyFont="1" applyBorder="1" applyAlignment="1">
      <alignment horizontal="center" vertical="top" wrapText="1"/>
    </xf>
    <xf numFmtId="0" fontId="0" fillId="0" borderId="33" xfId="0" applyFont="1" applyBorder="1" applyAlignment="1">
      <alignment horizontal="center" vertical="top" wrapText="1"/>
    </xf>
    <xf numFmtId="0" fontId="10" fillId="33" borderId="25" xfId="0" applyFont="1" applyFill="1" applyBorder="1" applyAlignment="1">
      <alignment horizontal="right" vertical="top"/>
    </xf>
    <xf numFmtId="0" fontId="4" fillId="0" borderId="36" xfId="0" applyFont="1" applyBorder="1" applyAlignment="1">
      <alignment horizontal="left" vertical="top"/>
    </xf>
    <xf numFmtId="0" fontId="0" fillId="0" borderId="37" xfId="0" applyBorder="1" applyAlignment="1">
      <alignment horizontal="left" vertical="top"/>
    </xf>
    <xf numFmtId="0" fontId="4" fillId="0" borderId="30" xfId="0" applyFont="1" applyBorder="1" applyAlignment="1">
      <alignment horizontal="left" vertical="top"/>
    </xf>
    <xf numFmtId="0" fontId="0" fillId="0" borderId="31" xfId="0" applyBorder="1" applyAlignment="1">
      <alignment horizontal="left" vertical="top"/>
    </xf>
    <xf numFmtId="167" fontId="9" fillId="33" borderId="38" xfId="0" applyNumberFormat="1" applyFont="1" applyFill="1" applyBorder="1" applyAlignment="1">
      <alignment horizontal="center" vertical="top"/>
    </xf>
    <xf numFmtId="0" fontId="0" fillId="0" borderId="39" xfId="0" applyFont="1" applyBorder="1" applyAlignment="1">
      <alignment horizontal="center" vertical="top"/>
    </xf>
    <xf numFmtId="167" fontId="9" fillId="34" borderId="38" xfId="0" applyNumberFormat="1" applyFont="1" applyFill="1" applyBorder="1" applyAlignment="1">
      <alignment horizontal="center" vertical="top"/>
    </xf>
    <xf numFmtId="0" fontId="3" fillId="0" borderId="39" xfId="0" applyFont="1" applyBorder="1" applyAlignment="1">
      <alignment horizontal="center" vertical="top"/>
    </xf>
    <xf numFmtId="167" fontId="3" fillId="0" borderId="40" xfId="0" applyNumberFormat="1" applyFont="1" applyBorder="1" applyAlignment="1">
      <alignment horizontal="center" vertical="top"/>
    </xf>
    <xf numFmtId="0" fontId="0" fillId="0" borderId="41" xfId="0" applyFont="1" applyBorder="1" applyAlignment="1">
      <alignment horizontal="center" vertical="top"/>
    </xf>
    <xf numFmtId="167" fontId="3" fillId="0" borderId="32" xfId="0" applyNumberFormat="1" applyFont="1" applyBorder="1" applyAlignment="1">
      <alignment horizontal="center" vertical="top" wrapText="1"/>
    </xf>
    <xf numFmtId="0" fontId="3" fillId="0" borderId="33" xfId="0" applyFont="1" applyBorder="1" applyAlignment="1">
      <alignment horizontal="center" wrapText="1"/>
    </xf>
    <xf numFmtId="167" fontId="9" fillId="34" borderId="38" xfId="0" applyNumberFormat="1" applyFont="1" applyFill="1" applyBorder="1" applyAlignment="1">
      <alignment horizontal="center" vertical="top" wrapText="1"/>
    </xf>
    <xf numFmtId="0" fontId="9" fillId="34" borderId="39" xfId="0" applyFont="1" applyFill="1" applyBorder="1" applyAlignment="1">
      <alignment horizontal="center" wrapText="1"/>
    </xf>
    <xf numFmtId="167" fontId="9" fillId="33" borderId="38" xfId="0" applyNumberFormat="1" applyFont="1" applyFill="1" applyBorder="1" applyAlignment="1">
      <alignment horizontal="center" vertical="top" wrapText="1"/>
    </xf>
    <xf numFmtId="0" fontId="9" fillId="33" borderId="39" xfId="0" applyFont="1" applyFill="1" applyBorder="1" applyAlignment="1">
      <alignment horizontal="center" wrapText="1"/>
    </xf>
    <xf numFmtId="167" fontId="3" fillId="0" borderId="28" xfId="0" applyNumberFormat="1" applyFont="1" applyBorder="1" applyAlignment="1">
      <alignment horizontal="center" vertical="top" wrapText="1"/>
    </xf>
    <xf numFmtId="0" fontId="0" fillId="0" borderId="29" xfId="0" applyFont="1" applyBorder="1" applyAlignment="1">
      <alignment horizontal="center" vertical="top" wrapText="1"/>
    </xf>
    <xf numFmtId="0" fontId="10" fillId="34" borderId="25" xfId="0" applyFont="1" applyFill="1" applyBorder="1" applyAlignment="1">
      <alignment horizontal="right" vertical="top"/>
    </xf>
    <xf numFmtId="0" fontId="0" fillId="0" borderId="27" xfId="0" applyBorder="1" applyAlignment="1">
      <alignment horizontal="center" vertical="top"/>
    </xf>
    <xf numFmtId="0" fontId="4" fillId="0" borderId="30" xfId="0" applyFont="1" applyBorder="1" applyAlignment="1">
      <alignment horizontal="left" vertical="top" wrapText="1"/>
    </xf>
    <xf numFmtId="0" fontId="10" fillId="0" borderId="25" xfId="0" applyFont="1" applyBorder="1" applyAlignment="1">
      <alignment horizontal="center" vertical="top"/>
    </xf>
    <xf numFmtId="0" fontId="0" fillId="0" borderId="26" xfId="0" applyBorder="1" applyAlignment="1">
      <alignment horizontal="center" vertical="top"/>
    </xf>
    <xf numFmtId="0" fontId="4" fillId="0" borderId="34" xfId="0" applyFont="1" applyBorder="1" applyAlignment="1">
      <alignment horizontal="left" vertical="top" wrapText="1"/>
    </xf>
    <xf numFmtId="0" fontId="0" fillId="0" borderId="35" xfId="0" applyBorder="1" applyAlignment="1">
      <alignment horizontal="left" vertical="top" wrapText="1"/>
    </xf>
    <xf numFmtId="167" fontId="3" fillId="0" borderId="28" xfId="0" applyNumberFormat="1" applyFont="1" applyBorder="1" applyAlignment="1">
      <alignment horizontal="center" vertical="top"/>
    </xf>
    <xf numFmtId="0" fontId="0" fillId="0" borderId="29" xfId="0" applyFont="1" applyBorder="1" applyAlignment="1">
      <alignment horizontal="center" vertical="top"/>
    </xf>
    <xf numFmtId="49" fontId="3" fillId="0" borderId="10" xfId="0" applyNumberFormat="1" applyFont="1" applyFill="1" applyBorder="1" applyAlignment="1">
      <alignment horizontal="center" vertical="top" wrapText="1"/>
    </xf>
    <xf numFmtId="49" fontId="3" fillId="0" borderId="14" xfId="0" applyNumberFormat="1" applyFont="1" applyFill="1" applyBorder="1" applyAlignment="1">
      <alignment horizontal="center" vertical="top" wrapText="1"/>
    </xf>
    <xf numFmtId="0" fontId="0" fillId="0" borderId="14" xfId="0" applyFont="1" applyFill="1" applyBorder="1" applyAlignment="1">
      <alignment vertical="top" wrapText="1"/>
    </xf>
    <xf numFmtId="0" fontId="3" fillId="0" borderId="10" xfId="0" applyFont="1" applyBorder="1" applyAlignment="1">
      <alignment horizontal="center" vertical="top" wrapText="1"/>
    </xf>
    <xf numFmtId="0" fontId="3"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10"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49" fontId="4" fillId="0" borderId="10" xfId="0" applyNumberFormat="1" applyFont="1" applyFill="1" applyBorder="1" applyAlignment="1">
      <alignment horizontal="center" vertical="top"/>
    </xf>
    <xf numFmtId="0" fontId="3" fillId="0" borderId="4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1"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9" fillId="0" borderId="10" xfId="0" applyFont="1" applyBorder="1" applyAlignment="1">
      <alignment horizontal="center" vertical="top" wrapText="1"/>
    </xf>
    <xf numFmtId="0" fontId="11" fillId="0" borderId="14" xfId="0" applyFont="1" applyBorder="1" applyAlignment="1">
      <alignment horizontal="center" vertical="top" wrapText="1"/>
    </xf>
    <xf numFmtId="0" fontId="0" fillId="0" borderId="11" xfId="0" applyFill="1" applyBorder="1" applyAlignment="1">
      <alignment horizontal="center" vertical="top"/>
    </xf>
    <xf numFmtId="0" fontId="0" fillId="0" borderId="14" xfId="0" applyFill="1" applyBorder="1" applyAlignment="1">
      <alignment horizontal="center" vertical="top"/>
    </xf>
    <xf numFmtId="49" fontId="0" fillId="0" borderId="14" xfId="0" applyNumberFormat="1" applyBorder="1" applyAlignment="1">
      <alignment horizontal="center" vertical="top" wrapText="1"/>
    </xf>
    <xf numFmtId="167" fontId="4" fillId="37" borderId="10" xfId="0" applyNumberFormat="1" applyFont="1" applyFill="1" applyBorder="1" applyAlignment="1">
      <alignment horizontal="center" vertical="top"/>
    </xf>
    <xf numFmtId="167" fontId="12" fillId="0" borderId="10" xfId="0" applyNumberFormat="1" applyFont="1" applyFill="1" applyBorder="1" applyAlignment="1">
      <alignment horizontal="center" vertical="top"/>
    </xf>
    <xf numFmtId="0" fontId="7" fillId="0" borderId="11" xfId="0" applyFont="1" applyFill="1" applyBorder="1" applyAlignment="1">
      <alignment horizontal="center" vertical="top"/>
    </xf>
    <xf numFmtId="0" fontId="7" fillId="0" borderId="14" xfId="0" applyFont="1" applyFill="1" applyBorder="1" applyAlignment="1">
      <alignment horizontal="center" vertical="top"/>
    </xf>
    <xf numFmtId="0" fontId="3"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4" xfId="0" applyFont="1" applyBorder="1" applyAlignment="1">
      <alignment horizontal="center" vertical="center" textRotation="90" wrapText="1"/>
    </xf>
    <xf numFmtId="0" fontId="0" fillId="0" borderId="11" xfId="0" applyFont="1" applyBorder="1" applyAlignment="1">
      <alignment vertical="center" wrapText="1"/>
    </xf>
    <xf numFmtId="0" fontId="0" fillId="0" borderId="14" xfId="0" applyFont="1" applyBorder="1" applyAlignment="1">
      <alignment vertical="center" wrapText="1"/>
    </xf>
    <xf numFmtId="49" fontId="3" fillId="0" borderId="11" xfId="0" applyNumberFormat="1" applyFont="1" applyFill="1" applyBorder="1" applyAlignment="1">
      <alignment horizontal="center" vertical="top" wrapText="1"/>
    </xf>
    <xf numFmtId="0" fontId="3" fillId="0" borderId="11" xfId="0" applyFont="1" applyFill="1" applyBorder="1" applyAlignment="1">
      <alignment vertical="top" wrapText="1"/>
    </xf>
    <xf numFmtId="0" fontId="0" fillId="0" borderId="14" xfId="0" applyFont="1" applyFill="1" applyBorder="1" applyAlignment="1">
      <alignment horizontal="center" vertical="top" wrapText="1"/>
    </xf>
    <xf numFmtId="0" fontId="9" fillId="0" borderId="11" xfId="0" applyFont="1" applyBorder="1" applyAlignment="1">
      <alignment horizontal="center" vertical="top" wrapText="1"/>
    </xf>
    <xf numFmtId="49" fontId="10" fillId="0" borderId="10" xfId="0" applyNumberFormat="1" applyFont="1" applyBorder="1" applyAlignment="1">
      <alignment horizontal="center" vertical="top" wrapText="1"/>
    </xf>
    <xf numFmtId="49" fontId="13" fillId="0" borderId="14" xfId="0" applyNumberFormat="1" applyFont="1" applyBorder="1" applyAlignment="1">
      <alignment horizontal="center"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13" fillId="0" borderId="11" xfId="0" applyFont="1" applyBorder="1" applyAlignment="1">
      <alignment vertical="top" wrapText="1"/>
    </xf>
    <xf numFmtId="0" fontId="3" fillId="0" borderId="10" xfId="0" applyFont="1" applyFill="1" applyBorder="1" applyAlignment="1">
      <alignment horizontal="left" vertical="top" wrapText="1"/>
    </xf>
    <xf numFmtId="0" fontId="0" fillId="0" borderId="11" xfId="0" applyFill="1" applyBorder="1" applyAlignment="1">
      <alignment horizontal="left"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1" fillId="0" borderId="0" xfId="0" applyFont="1" applyAlignment="1">
      <alignment horizontal="center"/>
    </xf>
    <xf numFmtId="0" fontId="0" fillId="0" borderId="0" xfId="0" applyAlignment="1">
      <alignment horizontal="center"/>
    </xf>
    <xf numFmtId="0" fontId="9" fillId="0" borderId="45" xfId="0" applyFont="1" applyBorder="1" applyAlignment="1">
      <alignment horizontal="center"/>
    </xf>
    <xf numFmtId="167" fontId="3" fillId="0" borderId="14" xfId="0" applyNumberFormat="1" applyFont="1" applyBorder="1" applyAlignment="1">
      <alignment horizontal="center" vertical="top" wrapText="1"/>
    </xf>
    <xf numFmtId="0" fontId="26" fillId="0" borderId="47" xfId="48" applyFont="1" applyBorder="1" applyAlignment="1">
      <alignment horizontal="left" vertical="center" wrapText="1"/>
      <protection/>
    </xf>
    <xf numFmtId="0" fontId="0" fillId="0" borderId="31" xfId="0" applyBorder="1" applyAlignment="1">
      <alignment horizontal="left" vertical="center" wrapText="1"/>
    </xf>
    <xf numFmtId="0" fontId="0" fillId="0" borderId="48" xfId="0" applyBorder="1" applyAlignment="1">
      <alignment horizontal="left" vertical="center" wrapText="1"/>
    </xf>
    <xf numFmtId="0" fontId="26" fillId="0" borderId="47" xfId="48" applyFont="1" applyBorder="1" applyAlignment="1">
      <alignment horizontal="left" vertical="center" wrapText="1"/>
      <protection/>
    </xf>
    <xf numFmtId="0" fontId="0" fillId="0" borderId="31" xfId="0" applyFont="1" applyBorder="1" applyAlignment="1">
      <alignment horizontal="left" vertical="center" wrapText="1"/>
    </xf>
    <xf numFmtId="0" fontId="0" fillId="0" borderId="48" xfId="0" applyFont="1" applyBorder="1" applyAlignment="1">
      <alignment horizontal="left" vertical="center" wrapText="1"/>
    </xf>
    <xf numFmtId="0" fontId="20" fillId="0" borderId="20" xfId="48" applyFont="1" applyBorder="1" applyAlignment="1">
      <alignment horizontal="center" vertical="center" wrapText="1"/>
      <protection/>
    </xf>
    <xf numFmtId="0" fontId="0" fillId="0" borderId="20" xfId="0" applyFont="1" applyBorder="1" applyAlignment="1">
      <alignment horizontal="center" vertical="center"/>
    </xf>
    <xf numFmtId="0" fontId="20" fillId="0" borderId="47" xfId="48" applyFont="1" applyBorder="1" applyAlignment="1">
      <alignment horizontal="left" vertical="center" wrapText="1"/>
      <protection/>
    </xf>
    <xf numFmtId="0" fontId="20" fillId="0" borderId="31" xfId="48" applyFont="1" applyBorder="1" applyAlignment="1">
      <alignment horizontal="left" vertical="center" wrapText="1"/>
      <protection/>
    </xf>
    <xf numFmtId="0" fontId="20" fillId="0" borderId="48" xfId="48" applyFont="1" applyBorder="1" applyAlignment="1">
      <alignment horizontal="left" vertical="center" wrapText="1"/>
      <protection/>
    </xf>
    <xf numFmtId="0" fontId="9" fillId="0" borderId="23" xfId="0" applyFont="1" applyBorder="1" applyAlignment="1">
      <alignment horizontal="center" wrapText="1"/>
    </xf>
    <xf numFmtId="0" fontId="9" fillId="0" borderId="22" xfId="0" applyFont="1" applyBorder="1" applyAlignment="1">
      <alignment horizontal="center" wrapText="1"/>
    </xf>
    <xf numFmtId="0" fontId="21" fillId="0" borderId="20" xfId="48" applyFont="1" applyBorder="1" applyAlignment="1">
      <alignment horizontal="left" vertical="top" wrapText="1"/>
      <protection/>
    </xf>
    <xf numFmtId="0" fontId="0" fillId="0" borderId="20" xfId="0" applyBorder="1" applyAlignment="1">
      <alignment horizontal="left" vertical="top" wrapText="1"/>
    </xf>
    <xf numFmtId="0" fontId="21" fillId="0" borderId="47" xfId="48" applyFont="1" applyBorder="1" applyAlignment="1">
      <alignment horizontal="left" vertical="top" wrapText="1"/>
      <protection/>
    </xf>
    <xf numFmtId="0" fontId="0" fillId="0" borderId="48" xfId="0" applyBorder="1" applyAlignment="1">
      <alignment horizontal="left" vertical="top" wrapText="1"/>
    </xf>
    <xf numFmtId="0" fontId="18" fillId="0" borderId="47" xfId="48" applyFont="1" applyBorder="1" applyAlignment="1">
      <alignment horizontal="left" vertical="top" wrapText="1"/>
      <protection/>
    </xf>
    <xf numFmtId="0" fontId="18" fillId="0" borderId="20" xfId="48" applyFont="1" applyBorder="1" applyAlignment="1">
      <alignment horizontal="left" vertical="top"/>
      <protection/>
    </xf>
    <xf numFmtId="0" fontId="17" fillId="0" borderId="0" xfId="48" applyFont="1" applyAlignment="1">
      <alignment horizontal="center" vertical="center" wrapText="1"/>
      <protection/>
    </xf>
    <xf numFmtId="0" fontId="21" fillId="0" borderId="20" xfId="48" applyFont="1" applyBorder="1" applyAlignment="1">
      <alignment horizontal="left" vertical="top"/>
      <protection/>
    </xf>
    <xf numFmtId="0" fontId="21" fillId="0" borderId="47" xfId="48" applyFont="1" applyBorder="1" applyAlignment="1">
      <alignment horizontal="left" vertical="top"/>
      <protection/>
    </xf>
    <xf numFmtId="0" fontId="0" fillId="0" borderId="48" xfId="0" applyBorder="1" applyAlignment="1">
      <alignment horizontal="left" vertical="top"/>
    </xf>
    <xf numFmtId="0" fontId="18" fillId="0" borderId="20" xfId="48" applyFont="1" applyBorder="1" applyAlignment="1">
      <alignment horizontal="left" vertical="top" wrapText="1"/>
      <protection/>
    </xf>
    <xf numFmtId="0" fontId="11" fillId="0" borderId="20" xfId="0" applyFont="1" applyBorder="1" applyAlignment="1">
      <alignment horizontal="left" vertical="top" wrapText="1"/>
    </xf>
    <xf numFmtId="0" fontId="0" fillId="0" borderId="20" xfId="0" applyFont="1" applyBorder="1" applyAlignment="1">
      <alignment horizontal="center" vertical="center" wrapText="1"/>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Normal_biudz uz 2001 atskaitomybe3"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 3 įvykdymas pagal 2009 m. SVP</a:t>
            </a:r>
          </a:p>
        </c:rich>
      </c:tx>
      <c:layout>
        <c:manualLayout>
          <c:xMode val="factor"/>
          <c:yMode val="factor"/>
          <c:x val="0.077"/>
          <c:y val="-0.02025"/>
        </c:manualLayout>
      </c:layout>
      <c:spPr>
        <a:noFill/>
        <a:ln>
          <a:noFill/>
        </a:ln>
      </c:spPr>
    </c:title>
    <c:view3D>
      <c:rotX val="15"/>
      <c:hPercent val="100"/>
      <c:rotY val="0"/>
      <c:depthPercent val="100"/>
      <c:rAngAx val="1"/>
    </c:view3D>
    <c:plotArea>
      <c:layout>
        <c:manualLayout>
          <c:xMode val="edge"/>
          <c:yMode val="edge"/>
          <c:x val="0.271"/>
          <c:y val="0.3275"/>
          <c:w val="0.45225"/>
          <c:h val="0.397"/>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CCFFFF"/>
              </a:solidFill>
              <a:ln w="12700">
                <a:solidFill>
                  <a:srgbClr val="000000"/>
                </a:solidFill>
              </a:ln>
            </c:spPr>
          </c:dPt>
          <c:dPt>
            <c:idx val="2"/>
            <c:spPr>
              <a:solidFill>
                <a:srgbClr val="FF99CC"/>
              </a:solidFill>
              <a:ln w="12700">
                <a:solidFill>
                  <a:srgbClr val="000000"/>
                </a:solidFill>
              </a:ln>
            </c:spPr>
          </c:dPt>
          <c:dLbls>
            <c:dLbl>
              <c:idx val="0"/>
              <c:layout>
                <c:manualLayout>
                  <c:x val="0"/>
                  <c:y val="0"/>
                </c:manualLayout>
              </c:layout>
              <c:tx>
                <c:rich>
                  <a:bodyPr vert="horz" rot="0" anchor="ctr"/>
                  <a:lstStyle/>
                  <a:p>
                    <a:pPr algn="ctr">
                      <a:defRPr/>
                    </a:pPr>
                    <a:r>
                      <a:rPr lang="en-US" cap="none" sz="1025" b="0" i="0" u="none" baseline="0">
                        <a:solidFill>
                          <a:srgbClr val="000000"/>
                        </a:solidFill>
                      </a:rPr>
                      <a:t>Faktiškai įvykdyta 66,6%
</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25" b="0" i="0" u="none" baseline="0">
                        <a:solidFill>
                          <a:srgbClr val="000000"/>
                        </a:solidFill>
                      </a:rPr>
                      <a:t>Dalinai įvykdyta 16,7%
</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25" b="0" i="0" u="none" baseline="0">
                        <a:solidFill>
                          <a:srgbClr val="000000"/>
                        </a:solidFill>
                      </a:rPr>
                      <a:t>Neįvykdyta 16,7% 
</a:t>
                    </a:r>
                  </a:p>
                </c:rich>
              </c:tx>
              <c:numFmt formatCode="General" sourceLinked="1"/>
              <c:showLegendKey val="0"/>
              <c:showVal val="0"/>
              <c:showBubbleSize val="0"/>
              <c:showCatName val="1"/>
              <c:showSerName val="0"/>
              <c:showPercent val="0"/>
            </c:dLbl>
            <c:numFmt formatCode="0%" sourceLinked="0"/>
            <c:showLegendKey val="0"/>
            <c:showVal val="1"/>
            <c:showBubbleSize val="0"/>
            <c:showCatName val="1"/>
            <c:showSerName val="0"/>
            <c:showLeaderLines val="1"/>
            <c:showPercent val="1"/>
            <c:leaderLines>
              <c:spPr>
                <a:ln w="3175">
                  <a:solidFill>
                    <a:srgbClr val="000000"/>
                  </a:solidFill>
                </a:ln>
              </c:spPr>
            </c:leaderLines>
          </c:dLbls>
          <c:val>
            <c:numRef>
              <c:f>APRAŠYMAS!$F$32:$F$34</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85725</xdr:rowOff>
    </xdr:from>
    <xdr:to>
      <xdr:col>8</xdr:col>
      <xdr:colOff>676275</xdr:colOff>
      <xdr:row>21</xdr:row>
      <xdr:rowOff>19050</xdr:rowOff>
    </xdr:to>
    <xdr:graphicFrame>
      <xdr:nvGraphicFramePr>
        <xdr:cNvPr id="1" name="Diagrama 1"/>
        <xdr:cNvGraphicFramePr/>
      </xdr:nvGraphicFramePr>
      <xdr:xfrm>
        <a:off x="76200" y="2638425"/>
        <a:ext cx="5286375" cy="24384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V.Pronskuviene.VALDYBA\Local%20Settings\Temporary%20Internet%20Files\Content.IE5\456JK9MB\3programa[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xls].xls].xls].xls].xls].xls]1 lentelė"/>
      <sheetName val=".xls].xls].xls].xls].xls].xls].xls].xls].xls].xls].xls].xls].xls]bendras lėšų poreikis "/>
      <sheetName val=".xls].xls].xls].xls].xls].xls].xls].xls].xls].xls].xls].xls].xls]Vykdytojų kodai"/>
    </sheetNames>
    <sheetDataSet>
      <sheetData sheetId="0">
        <row r="54">
          <cell r="R54">
            <v>308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7"/>
  <sheetViews>
    <sheetView tabSelected="1" zoomScalePageLayoutView="0" workbookViewId="0" topLeftCell="A1">
      <selection activeCell="A6" sqref="A6:I7"/>
    </sheetView>
  </sheetViews>
  <sheetFormatPr defaultColWidth="9.140625" defaultRowHeight="12.75"/>
  <cols>
    <col min="1" max="5" width="9.140625" style="78" customWidth="1"/>
    <col min="6" max="6" width="8.8515625" style="78" customWidth="1"/>
    <col min="7" max="7" width="9.140625" style="78" customWidth="1"/>
    <col min="8" max="8" width="6.57421875" style="78" customWidth="1"/>
    <col min="9" max="9" width="20.8515625" style="78" customWidth="1"/>
    <col min="10" max="10" width="11.57421875" style="78" customWidth="1"/>
    <col min="11" max="11" width="9.140625" style="78" customWidth="1"/>
    <col min="12" max="12" width="12.7109375" style="78" customWidth="1"/>
    <col min="13" max="16384" width="9.140625" style="78" customWidth="1"/>
  </cols>
  <sheetData>
    <row r="1" spans="1:14" s="66" customFormat="1" ht="32.25" customHeight="1">
      <c r="A1" s="147" t="s">
        <v>136</v>
      </c>
      <c r="B1" s="148"/>
      <c r="C1" s="148"/>
      <c r="D1" s="148"/>
      <c r="E1" s="148"/>
      <c r="F1" s="148"/>
      <c r="G1" s="148"/>
      <c r="H1" s="148"/>
      <c r="I1" s="148"/>
      <c r="J1" s="65"/>
      <c r="K1" s="65"/>
      <c r="L1" s="65"/>
      <c r="M1" s="65"/>
      <c r="N1" s="65"/>
    </row>
    <row r="2" spans="1:14" s="66" customFormat="1" ht="14.25" customHeight="1">
      <c r="A2" s="148"/>
      <c r="B2" s="148"/>
      <c r="C2" s="148"/>
      <c r="D2" s="148"/>
      <c r="E2" s="148"/>
      <c r="F2" s="148"/>
      <c r="G2" s="148"/>
      <c r="H2" s="148"/>
      <c r="I2" s="148"/>
      <c r="J2" s="67"/>
      <c r="K2" s="65"/>
      <c r="L2" s="125"/>
      <c r="M2" s="65"/>
      <c r="N2" s="65"/>
    </row>
    <row r="3" spans="1:14" s="66" customFormat="1" ht="11.25" customHeight="1">
      <c r="A3" s="67"/>
      <c r="B3" s="67"/>
      <c r="C3" s="67"/>
      <c r="D3" s="67"/>
      <c r="E3" s="67"/>
      <c r="F3" s="67"/>
      <c r="G3" s="67"/>
      <c r="H3" s="67"/>
      <c r="I3" s="67"/>
      <c r="J3" s="67"/>
      <c r="K3" s="68"/>
      <c r="L3" s="126"/>
      <c r="M3" s="68"/>
      <c r="N3" s="68"/>
    </row>
    <row r="4" spans="1:13" s="66" customFormat="1" ht="15.75">
      <c r="A4" s="69" t="s">
        <v>116</v>
      </c>
      <c r="B4" s="70"/>
      <c r="C4" s="70"/>
      <c r="D4" s="70"/>
      <c r="E4" s="70"/>
      <c r="F4" s="70"/>
      <c r="G4" s="65"/>
      <c r="H4" s="70"/>
      <c r="I4" s="70"/>
      <c r="J4" s="70"/>
      <c r="K4" s="70"/>
      <c r="L4" s="124"/>
      <c r="M4" s="70"/>
    </row>
    <row r="5" spans="1:13" s="66" customFormat="1" ht="7.5" customHeight="1">
      <c r="A5" s="70"/>
      <c r="B5" s="70"/>
      <c r="C5" s="70"/>
      <c r="D5" s="70"/>
      <c r="E5" s="70"/>
      <c r="F5" s="70"/>
      <c r="G5" s="65"/>
      <c r="H5" s="70"/>
      <c r="I5" s="70"/>
      <c r="J5" s="70"/>
      <c r="K5" s="70"/>
      <c r="L5" s="124"/>
      <c r="M5" s="70"/>
    </row>
    <row r="6" spans="1:13" s="66" customFormat="1" ht="15" customHeight="1">
      <c r="A6" s="149" t="s">
        <v>137</v>
      </c>
      <c r="B6" s="150"/>
      <c r="C6" s="150"/>
      <c r="D6" s="150"/>
      <c r="E6" s="150"/>
      <c r="F6" s="150"/>
      <c r="G6" s="150"/>
      <c r="H6" s="150"/>
      <c r="I6" s="150"/>
      <c r="J6" s="71"/>
      <c r="K6" s="70"/>
      <c r="L6" s="124"/>
      <c r="M6" s="70"/>
    </row>
    <row r="7" spans="1:13" s="66" customFormat="1" ht="57" customHeight="1">
      <c r="A7" s="150"/>
      <c r="B7" s="150"/>
      <c r="C7" s="150"/>
      <c r="D7" s="150"/>
      <c r="E7" s="150"/>
      <c r="F7" s="150"/>
      <c r="G7" s="150"/>
      <c r="H7" s="150"/>
      <c r="I7" s="150"/>
      <c r="J7" s="71"/>
      <c r="K7" s="70"/>
      <c r="L7" s="70"/>
      <c r="M7" s="70"/>
    </row>
    <row r="8" spans="1:14" s="66" customFormat="1" ht="18.75" customHeight="1">
      <c r="A8" s="149" t="s">
        <v>160</v>
      </c>
      <c r="B8" s="150"/>
      <c r="C8" s="150"/>
      <c r="D8" s="150"/>
      <c r="E8" s="150"/>
      <c r="F8" s="150"/>
      <c r="G8" s="150"/>
      <c r="H8" s="150"/>
      <c r="I8" s="150"/>
      <c r="J8" s="71"/>
      <c r="K8" s="71"/>
      <c r="L8" s="70"/>
      <c r="M8" s="70"/>
      <c r="N8" s="71"/>
    </row>
    <row r="9" spans="1:13" s="66" customFormat="1" ht="29.25" customHeight="1">
      <c r="A9" s="150"/>
      <c r="B9" s="150"/>
      <c r="C9" s="150"/>
      <c r="D9" s="150"/>
      <c r="E9" s="150"/>
      <c r="F9" s="150"/>
      <c r="G9" s="150"/>
      <c r="H9" s="150"/>
      <c r="I9" s="150"/>
      <c r="J9" s="71"/>
      <c r="K9" s="72"/>
      <c r="L9" s="72"/>
      <c r="M9" s="70"/>
    </row>
    <row r="10" spans="1:13" s="66" customFormat="1" ht="16.5" customHeight="1">
      <c r="A10" s="73"/>
      <c r="B10" s="73"/>
      <c r="C10" s="73"/>
      <c r="D10" s="73"/>
      <c r="E10" s="73"/>
      <c r="F10" s="73"/>
      <c r="G10" s="73"/>
      <c r="H10" s="73"/>
      <c r="I10" s="73"/>
      <c r="J10" s="73"/>
      <c r="K10" s="72"/>
      <c r="L10" s="72"/>
      <c r="M10" s="70"/>
    </row>
    <row r="11" spans="1:13" s="66" customFormat="1" ht="16.5" customHeight="1">
      <c r="A11" s="73"/>
      <c r="B11" s="74" t="s">
        <v>113</v>
      </c>
      <c r="C11" s="74">
        <v>30</v>
      </c>
      <c r="D11" s="73"/>
      <c r="E11" s="73"/>
      <c r="F11" s="73"/>
      <c r="G11" s="73"/>
      <c r="H11" s="73"/>
      <c r="I11" s="73"/>
      <c r="J11" s="73"/>
      <c r="K11" s="70"/>
      <c r="L11" s="70"/>
      <c r="M11" s="70"/>
    </row>
    <row r="12" spans="1:13" s="66" customFormat="1" ht="16.5" customHeight="1">
      <c r="A12" s="73"/>
      <c r="B12" s="74" t="s">
        <v>114</v>
      </c>
      <c r="C12" s="74">
        <v>2</v>
      </c>
      <c r="D12" s="73"/>
      <c r="E12" s="73"/>
      <c r="F12" s="73"/>
      <c r="G12" s="73"/>
      <c r="H12" s="73"/>
      <c r="I12" s="73"/>
      <c r="J12" s="73"/>
      <c r="K12" s="70"/>
      <c r="L12" s="70"/>
      <c r="M12" s="70"/>
    </row>
    <row r="13" spans="1:13" s="66" customFormat="1" ht="16.5" customHeight="1">
      <c r="A13" s="73"/>
      <c r="B13" s="75" t="s">
        <v>115</v>
      </c>
      <c r="C13" s="3">
        <v>9</v>
      </c>
      <c r="D13" s="73"/>
      <c r="E13" s="73"/>
      <c r="F13" s="73"/>
      <c r="G13" s="73"/>
      <c r="H13" s="73"/>
      <c r="I13" s="73"/>
      <c r="J13" s="73"/>
      <c r="K13" s="70"/>
      <c r="L13" s="70"/>
      <c r="M13" s="70"/>
    </row>
    <row r="14" spans="1:13" s="66" customFormat="1" ht="16.5" customHeight="1">
      <c r="A14" s="73"/>
      <c r="B14" s="70"/>
      <c r="C14"/>
      <c r="D14" s="73"/>
      <c r="E14" s="73"/>
      <c r="F14" s="73"/>
      <c r="G14" s="73"/>
      <c r="H14" s="73"/>
      <c r="I14" s="73"/>
      <c r="J14" s="73"/>
      <c r="K14" s="70"/>
      <c r="M14" s="70"/>
    </row>
    <row r="15" spans="1:13" s="66" customFormat="1" ht="16.5" customHeight="1">
      <c r="A15" s="73"/>
      <c r="B15" s="76"/>
      <c r="C15"/>
      <c r="D15" s="73"/>
      <c r="E15" s="73"/>
      <c r="F15" s="73"/>
      <c r="G15" s="73"/>
      <c r="H15" s="73"/>
      <c r="I15" s="73"/>
      <c r="J15" s="73"/>
      <c r="K15" s="70"/>
      <c r="L15" s="70"/>
      <c r="M15" s="70"/>
    </row>
    <row r="16" spans="1:13" s="66" customFormat="1" ht="16.5" customHeight="1">
      <c r="A16" s="73"/>
      <c r="B16" s="73"/>
      <c r="C16" s="73"/>
      <c r="D16" s="73"/>
      <c r="E16" s="73"/>
      <c r="F16" s="73"/>
      <c r="G16" s="73"/>
      <c r="H16" s="73"/>
      <c r="I16" s="73"/>
      <c r="J16" s="73"/>
      <c r="K16" s="70"/>
      <c r="L16" s="70"/>
      <c r="M16" s="70"/>
    </row>
    <row r="17" spans="1:13" s="66" customFormat="1" ht="16.5" customHeight="1">
      <c r="A17" s="73"/>
      <c r="B17" s="73"/>
      <c r="C17" s="73"/>
      <c r="D17" s="73"/>
      <c r="E17" s="73"/>
      <c r="F17" s="73"/>
      <c r="G17" s="73"/>
      <c r="H17" s="73"/>
      <c r="I17" s="73"/>
      <c r="J17" s="73"/>
      <c r="K17" s="70"/>
      <c r="L17" s="70"/>
      <c r="M17" s="70"/>
    </row>
    <row r="18" spans="1:13" s="66" customFormat="1" ht="16.5" customHeight="1">
      <c r="A18" s="73"/>
      <c r="B18" s="73"/>
      <c r="C18" s="73"/>
      <c r="D18" s="73"/>
      <c r="E18" s="73"/>
      <c r="F18" s="73"/>
      <c r="G18" s="73"/>
      <c r="H18" s="73"/>
      <c r="I18" s="73"/>
      <c r="J18" s="73"/>
      <c r="K18" s="70"/>
      <c r="L18" s="70"/>
      <c r="M18" s="70"/>
    </row>
    <row r="19" spans="1:13" s="66" customFormat="1" ht="16.5" customHeight="1">
      <c r="A19" s="73"/>
      <c r="B19" s="73"/>
      <c r="C19" s="73"/>
      <c r="D19" s="73"/>
      <c r="E19" s="73"/>
      <c r="F19" s="73"/>
      <c r="G19" s="73"/>
      <c r="H19" s="73"/>
      <c r="I19" s="73"/>
      <c r="J19" s="73"/>
      <c r="K19" s="70"/>
      <c r="L19" s="70"/>
      <c r="M19" s="70"/>
    </row>
    <row r="20" spans="1:13" s="66" customFormat="1" ht="15.75">
      <c r="A20" s="69"/>
      <c r="B20" s="70"/>
      <c r="C20" s="70"/>
      <c r="D20" s="70"/>
      <c r="E20" s="70"/>
      <c r="F20" s="70"/>
      <c r="G20" s="65"/>
      <c r="H20" s="70"/>
      <c r="I20" s="70"/>
      <c r="J20" s="70"/>
      <c r="K20" s="70"/>
      <c r="L20" s="70"/>
      <c r="M20" s="70"/>
    </row>
    <row r="21" spans="1:13" s="66" customFormat="1" ht="16.5" customHeight="1">
      <c r="A21" s="69"/>
      <c r="B21" s="69"/>
      <c r="C21" s="69"/>
      <c r="D21" s="69"/>
      <c r="E21" s="69"/>
      <c r="F21" s="69"/>
      <c r="G21" s="77"/>
      <c r="H21" s="70"/>
      <c r="I21" s="70"/>
      <c r="J21" s="70"/>
      <c r="K21" s="70"/>
      <c r="L21" s="70"/>
      <c r="M21" s="70"/>
    </row>
    <row r="22" spans="1:13" s="66" customFormat="1" ht="15.75">
      <c r="A22" s="70"/>
      <c r="B22" s="70"/>
      <c r="C22" s="70"/>
      <c r="D22" s="70"/>
      <c r="E22" s="70"/>
      <c r="F22" s="70"/>
      <c r="G22" s="65"/>
      <c r="H22" s="70"/>
      <c r="I22" s="70"/>
      <c r="J22" s="70"/>
      <c r="K22" s="70"/>
      <c r="L22" s="70"/>
      <c r="M22" s="70"/>
    </row>
    <row r="23" spans="1:13" s="66" customFormat="1" ht="31.5" customHeight="1">
      <c r="A23" s="151"/>
      <c r="B23" s="150"/>
      <c r="C23" s="150"/>
      <c r="D23" s="150"/>
      <c r="E23" s="150"/>
      <c r="F23" s="150"/>
      <c r="G23" s="150"/>
      <c r="H23" s="150"/>
      <c r="I23" s="150"/>
      <c r="J23" s="70"/>
      <c r="K23" s="70"/>
      <c r="L23" s="70"/>
      <c r="M23" s="70"/>
    </row>
    <row r="24" spans="1:13" s="66" customFormat="1" ht="31.5" customHeight="1">
      <c r="A24" s="151"/>
      <c r="B24" s="152"/>
      <c r="C24" s="152"/>
      <c r="D24" s="152"/>
      <c r="E24" s="152"/>
      <c r="F24" s="152"/>
      <c r="G24" s="152"/>
      <c r="H24" s="152"/>
      <c r="I24" s="152"/>
      <c r="J24" s="70"/>
      <c r="K24" s="70"/>
      <c r="L24" s="70"/>
      <c r="M24" s="70"/>
    </row>
    <row r="25" spans="1:13" s="66" customFormat="1" ht="32.25" customHeight="1">
      <c r="A25" s="151"/>
      <c r="B25" s="150"/>
      <c r="C25" s="150"/>
      <c r="D25" s="150"/>
      <c r="E25" s="150"/>
      <c r="F25" s="150"/>
      <c r="G25" s="150"/>
      <c r="H25" s="150"/>
      <c r="I25" s="150"/>
      <c r="J25" s="70"/>
      <c r="K25" s="70"/>
      <c r="L25" s="70"/>
      <c r="M25" s="70"/>
    </row>
    <row r="26" spans="1:13" s="66" customFormat="1" ht="8.25" customHeight="1">
      <c r="A26" s="70"/>
      <c r="B26" s="70"/>
      <c r="C26" s="70"/>
      <c r="D26" s="70"/>
      <c r="E26" s="70"/>
      <c r="F26" s="70"/>
      <c r="G26" s="65"/>
      <c r="H26" s="70"/>
      <c r="I26" s="70"/>
      <c r="J26" s="70"/>
      <c r="K26" s="70"/>
      <c r="L26" s="70"/>
      <c r="M26" s="70"/>
    </row>
    <row r="27" spans="1:13" s="66" customFormat="1" ht="17.25" customHeight="1">
      <c r="A27" s="69"/>
      <c r="B27" s="70"/>
      <c r="C27" s="70"/>
      <c r="D27" s="70"/>
      <c r="E27" s="70"/>
      <c r="F27" s="70"/>
      <c r="G27" s="65"/>
      <c r="H27" s="70"/>
      <c r="I27" s="70"/>
      <c r="J27" s="70"/>
      <c r="K27" s="70"/>
      <c r="L27" s="70"/>
      <c r="M27" s="70"/>
    </row>
    <row r="28" spans="1:13" s="66" customFormat="1" ht="32.25" customHeight="1">
      <c r="A28" s="151"/>
      <c r="B28" s="150"/>
      <c r="C28" s="150"/>
      <c r="D28" s="150"/>
      <c r="E28" s="150"/>
      <c r="F28" s="150"/>
      <c r="G28" s="150"/>
      <c r="H28" s="150"/>
      <c r="I28" s="150"/>
      <c r="J28" s="70"/>
      <c r="K28" s="70"/>
      <c r="L28" s="70"/>
      <c r="M28" s="70"/>
    </row>
    <row r="29" spans="1:13" s="66" customFormat="1" ht="33.75" customHeight="1">
      <c r="A29" s="151"/>
      <c r="B29" s="150"/>
      <c r="C29" s="150"/>
      <c r="D29" s="150"/>
      <c r="E29" s="150"/>
      <c r="F29" s="150"/>
      <c r="G29" s="150"/>
      <c r="H29" s="150"/>
      <c r="I29" s="150"/>
      <c r="J29" s="70"/>
      <c r="K29" s="70"/>
      <c r="L29" s="70"/>
      <c r="M29" s="70"/>
    </row>
    <row r="30" spans="1:13" s="66" customFormat="1" ht="11.25" customHeight="1">
      <c r="A30" s="70"/>
      <c r="B30" s="70"/>
      <c r="C30" s="70"/>
      <c r="D30" s="70"/>
      <c r="E30" s="70"/>
      <c r="F30" s="70"/>
      <c r="G30" s="65"/>
      <c r="H30" s="70"/>
      <c r="I30" s="70"/>
      <c r="J30" s="70"/>
      <c r="K30" s="70"/>
      <c r="L30" s="70"/>
      <c r="M30" s="70"/>
    </row>
    <row r="31" spans="1:13" s="66" customFormat="1" ht="32.25" customHeight="1">
      <c r="A31" s="149"/>
      <c r="B31" s="150"/>
      <c r="C31" s="150"/>
      <c r="D31" s="150"/>
      <c r="E31" s="150"/>
      <c r="F31" s="150"/>
      <c r="G31" s="150"/>
      <c r="H31" s="150"/>
      <c r="I31" s="150"/>
      <c r="J31" s="71"/>
      <c r="K31" s="70"/>
      <c r="L31" s="70"/>
      <c r="M31" s="70"/>
    </row>
    <row r="32" spans="1:13" s="66" customFormat="1" ht="15.75">
      <c r="A32" s="70"/>
      <c r="B32" s="70"/>
      <c r="C32" s="70"/>
      <c r="D32" s="70"/>
      <c r="E32" s="70"/>
      <c r="F32" s="133">
        <v>8</v>
      </c>
      <c r="G32" s="65"/>
      <c r="H32" s="70"/>
      <c r="I32" s="70"/>
      <c r="J32" s="70"/>
      <c r="K32" s="70"/>
      <c r="L32" s="70"/>
      <c r="M32" s="70"/>
    </row>
    <row r="33" spans="1:13" s="66" customFormat="1" ht="15.75">
      <c r="A33" s="70"/>
      <c r="B33" s="70"/>
      <c r="C33" s="70"/>
      <c r="D33" s="70"/>
      <c r="E33" s="70"/>
      <c r="F33" s="133">
        <v>2</v>
      </c>
      <c r="G33" s="65"/>
      <c r="H33" s="70"/>
      <c r="I33" s="70"/>
      <c r="J33" s="70"/>
      <c r="K33" s="70"/>
      <c r="L33" s="70"/>
      <c r="M33" s="70"/>
    </row>
    <row r="34" spans="1:13" s="66" customFormat="1" ht="16.5" customHeight="1">
      <c r="A34" s="69"/>
      <c r="B34" s="70"/>
      <c r="C34" s="70"/>
      <c r="D34" s="70"/>
      <c r="E34" s="70"/>
      <c r="F34" s="133">
        <v>2</v>
      </c>
      <c r="G34" s="65"/>
      <c r="H34" s="70"/>
      <c r="I34" s="70"/>
      <c r="J34" s="70"/>
      <c r="K34" s="70"/>
      <c r="L34" s="70"/>
      <c r="M34" s="70"/>
    </row>
    <row r="35" spans="1:13" s="66" customFormat="1" ht="34.5" customHeight="1">
      <c r="A35" s="149"/>
      <c r="B35" s="150"/>
      <c r="C35" s="150"/>
      <c r="D35" s="150"/>
      <c r="E35" s="150"/>
      <c r="F35" s="150"/>
      <c r="G35" s="150"/>
      <c r="H35" s="150"/>
      <c r="I35" s="150"/>
      <c r="J35" s="70"/>
      <c r="K35" s="70"/>
      <c r="L35" s="70"/>
      <c r="M35" s="70"/>
    </row>
    <row r="36" spans="1:13" s="66" customFormat="1" ht="19.5" customHeight="1">
      <c r="A36" s="70"/>
      <c r="B36" s="70"/>
      <c r="C36" s="70"/>
      <c r="D36" s="70"/>
      <c r="E36" s="70"/>
      <c r="F36" s="70"/>
      <c r="G36" s="65"/>
      <c r="H36" s="70"/>
      <c r="I36" s="70"/>
      <c r="J36" s="70"/>
      <c r="K36" s="70"/>
      <c r="L36" s="70"/>
      <c r="M36" s="70"/>
    </row>
    <row r="37" spans="1:9" ht="6" customHeight="1">
      <c r="A37" s="151"/>
      <c r="B37" s="153"/>
      <c r="C37" s="153"/>
      <c r="D37" s="153"/>
      <c r="E37" s="153"/>
      <c r="F37" s="153"/>
      <c r="G37" s="153"/>
      <c r="H37" s="153"/>
      <c r="I37" s="153"/>
    </row>
  </sheetData>
  <sheetProtection/>
  <mergeCells count="11">
    <mergeCell ref="A37:I37"/>
    <mergeCell ref="A31:I31"/>
    <mergeCell ref="A29:I29"/>
    <mergeCell ref="A35:I35"/>
    <mergeCell ref="A1:I2"/>
    <mergeCell ref="A6:I7"/>
    <mergeCell ref="A8:I9"/>
    <mergeCell ref="A28:I28"/>
    <mergeCell ref="A23:I23"/>
    <mergeCell ref="A24:I24"/>
    <mergeCell ref="A25:I25"/>
  </mergeCells>
  <printOptions/>
  <pageMargins left="0.7874015748031497" right="0.75" top="0.7874015748031497" bottom="0.590551181102362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64"/>
  <sheetViews>
    <sheetView view="pageBreakPreview" zoomScaleSheetLayoutView="100" zoomScalePageLayoutView="0" workbookViewId="0" topLeftCell="A1">
      <selection activeCell="A1" sqref="A1"/>
    </sheetView>
  </sheetViews>
  <sheetFormatPr defaultColWidth="9.140625" defaultRowHeight="12.75"/>
  <cols>
    <col min="1" max="1" width="13.140625" style="0" customWidth="1"/>
    <col min="2" max="2" width="17.7109375" style="0" customWidth="1"/>
    <col min="3" max="3" width="8.00390625" style="0" customWidth="1"/>
    <col min="4" max="4" width="7.140625" style="0" customWidth="1"/>
    <col min="5" max="5" width="7.8515625" style="0" customWidth="1"/>
    <col min="6" max="7" width="9.7109375" style="0" customWidth="1"/>
    <col min="8" max="8" width="9.8515625" style="0" customWidth="1"/>
    <col min="9" max="9" width="19.7109375" style="0" customWidth="1"/>
    <col min="10" max="10" width="7.28125" style="0" customWidth="1"/>
    <col min="11" max="11" width="7.00390625" style="0" customWidth="1"/>
    <col min="12" max="12" width="26.421875" style="0" customWidth="1"/>
  </cols>
  <sheetData>
    <row r="1" ht="15.75">
      <c r="A1" s="1"/>
    </row>
    <row r="2" spans="1:11" ht="15.75">
      <c r="A2" s="2"/>
      <c r="B2" s="294" t="s">
        <v>0</v>
      </c>
      <c r="C2" s="295"/>
      <c r="D2" s="295"/>
      <c r="E2" s="295"/>
      <c r="F2" s="295"/>
      <c r="G2" s="295"/>
      <c r="H2" s="295"/>
      <c r="I2" s="295"/>
      <c r="J2" s="295"/>
      <c r="K2" s="295"/>
    </row>
    <row r="3" spans="1:11" ht="16.5" thickBot="1">
      <c r="A3" s="2"/>
      <c r="B3" s="296" t="s">
        <v>34</v>
      </c>
      <c r="C3" s="296"/>
      <c r="D3" s="296"/>
      <c r="E3" s="296"/>
      <c r="F3" s="296"/>
      <c r="G3" s="296"/>
      <c r="H3" s="296"/>
      <c r="I3" s="296"/>
      <c r="J3" s="296"/>
      <c r="K3" s="296"/>
    </row>
    <row r="4" spans="1:12" ht="12.75">
      <c r="A4" s="252" t="s">
        <v>1</v>
      </c>
      <c r="B4" s="252" t="s">
        <v>2</v>
      </c>
      <c r="C4" s="255" t="s">
        <v>3</v>
      </c>
      <c r="D4" s="255" t="s">
        <v>4</v>
      </c>
      <c r="E4" s="255" t="s">
        <v>5</v>
      </c>
      <c r="F4" s="258" t="s">
        <v>6</v>
      </c>
      <c r="G4" s="259"/>
      <c r="H4" s="260"/>
      <c r="I4" s="258" t="s">
        <v>7</v>
      </c>
      <c r="J4" s="259"/>
      <c r="K4" s="260"/>
      <c r="L4" s="252" t="s">
        <v>8</v>
      </c>
    </row>
    <row r="5" spans="1:12" ht="13.5" thickBot="1">
      <c r="A5" s="276"/>
      <c r="B5" s="279"/>
      <c r="C5" s="277"/>
      <c r="D5" s="277"/>
      <c r="E5" s="277"/>
      <c r="F5" s="261"/>
      <c r="G5" s="262"/>
      <c r="H5" s="263"/>
      <c r="I5" s="261"/>
      <c r="J5" s="262"/>
      <c r="K5" s="263"/>
      <c r="L5" s="253"/>
    </row>
    <row r="6" spans="1:12" ht="66.75" customHeight="1">
      <c r="A6" s="276"/>
      <c r="B6" s="279"/>
      <c r="C6" s="277"/>
      <c r="D6" s="277"/>
      <c r="E6" s="277"/>
      <c r="F6" s="252" t="s">
        <v>14</v>
      </c>
      <c r="G6" s="252" t="s">
        <v>15</v>
      </c>
      <c r="H6" s="252" t="s">
        <v>16</v>
      </c>
      <c r="I6" s="252" t="s">
        <v>9</v>
      </c>
      <c r="J6" s="255" t="s">
        <v>10</v>
      </c>
      <c r="K6" s="255" t="s">
        <v>11</v>
      </c>
      <c r="L6" s="253"/>
    </row>
    <row r="7" spans="1:12" ht="13.5" thickBot="1">
      <c r="A7" s="264"/>
      <c r="B7" s="280"/>
      <c r="C7" s="278"/>
      <c r="D7" s="278"/>
      <c r="E7" s="278"/>
      <c r="F7" s="264"/>
      <c r="G7" s="254"/>
      <c r="H7" s="264"/>
      <c r="I7" s="264"/>
      <c r="J7" s="256"/>
      <c r="K7" s="256"/>
      <c r="L7" s="254"/>
    </row>
    <row r="8" spans="1:12" ht="56.25" customHeight="1" thickBot="1">
      <c r="A8" s="87" t="s">
        <v>18</v>
      </c>
      <c r="B8" s="117" t="s">
        <v>35</v>
      </c>
      <c r="C8" s="89" t="s">
        <v>12</v>
      </c>
      <c r="D8" s="89" t="s">
        <v>12</v>
      </c>
      <c r="E8" s="89" t="s">
        <v>12</v>
      </c>
      <c r="F8" s="95">
        <v>15596.905</v>
      </c>
      <c r="G8" s="95">
        <f>G9+G19+G26+G35</f>
        <v>14274.5</v>
      </c>
      <c r="H8" s="95">
        <f>H9+H19+H26+H35</f>
        <v>13629.100000000002</v>
      </c>
      <c r="I8" s="90"/>
      <c r="J8" s="91"/>
      <c r="K8" s="89"/>
      <c r="L8" s="88"/>
    </row>
    <row r="9" spans="1:12" ht="66" customHeight="1" thickBot="1">
      <c r="A9" s="87" t="s">
        <v>13</v>
      </c>
      <c r="B9" s="88" t="s">
        <v>36</v>
      </c>
      <c r="C9" s="89" t="s">
        <v>12</v>
      </c>
      <c r="D9" s="89" t="s">
        <v>12</v>
      </c>
      <c r="E9" s="89" t="s">
        <v>12</v>
      </c>
      <c r="F9" s="92">
        <v>14788.9</v>
      </c>
      <c r="G9" s="92">
        <v>13744.5</v>
      </c>
      <c r="H9" s="92">
        <f>H10+H14+H16</f>
        <v>13500.000000000002</v>
      </c>
      <c r="I9" s="93"/>
      <c r="J9" s="94"/>
      <c r="K9" s="94"/>
      <c r="L9" s="88"/>
    </row>
    <row r="10" spans="1:12" ht="39.75" customHeight="1">
      <c r="A10" s="169" t="s">
        <v>53</v>
      </c>
      <c r="B10" s="161" t="s">
        <v>39</v>
      </c>
      <c r="C10" s="161"/>
      <c r="D10" s="12" t="s">
        <v>40</v>
      </c>
      <c r="E10" s="257" t="s">
        <v>17</v>
      </c>
      <c r="F10" s="272">
        <v>13916.6</v>
      </c>
      <c r="G10" s="200">
        <v>12930</v>
      </c>
      <c r="H10" s="172">
        <v>12793.1</v>
      </c>
      <c r="I10" s="96" t="s">
        <v>141</v>
      </c>
      <c r="J10" s="97">
        <v>246</v>
      </c>
      <c r="K10" s="97">
        <v>246</v>
      </c>
      <c r="L10" s="9"/>
    </row>
    <row r="11" spans="1:12" ht="42.75" customHeight="1">
      <c r="A11" s="265"/>
      <c r="B11" s="193"/>
      <c r="C11" s="179"/>
      <c r="D11" s="13" t="s">
        <v>41</v>
      </c>
      <c r="E11" s="201"/>
      <c r="F11" s="201"/>
      <c r="G11" s="201"/>
      <c r="H11" s="170"/>
      <c r="I11" s="98" t="s">
        <v>142</v>
      </c>
      <c r="J11" s="99">
        <v>142.5</v>
      </c>
      <c r="K11" s="99">
        <v>142.5</v>
      </c>
      <c r="L11" s="11"/>
    </row>
    <row r="12" spans="1:12" ht="42.75" customHeight="1">
      <c r="A12" s="265"/>
      <c r="B12" s="193"/>
      <c r="C12" s="179"/>
      <c r="D12" s="13" t="s">
        <v>42</v>
      </c>
      <c r="E12" s="201"/>
      <c r="F12" s="201"/>
      <c r="G12" s="201"/>
      <c r="H12" s="170"/>
      <c r="I12" s="100" t="s">
        <v>37</v>
      </c>
      <c r="J12" s="101">
        <v>22</v>
      </c>
      <c r="K12" s="101">
        <v>22</v>
      </c>
      <c r="L12" s="11"/>
    </row>
    <row r="13" spans="1:12" ht="45" customHeight="1" thickBot="1">
      <c r="A13" s="265"/>
      <c r="B13" s="193"/>
      <c r="C13" s="155"/>
      <c r="D13" s="13"/>
      <c r="E13" s="202"/>
      <c r="F13" s="202"/>
      <c r="G13" s="202"/>
      <c r="H13" s="171"/>
      <c r="I13" s="127" t="s">
        <v>143</v>
      </c>
      <c r="J13" s="128">
        <v>20</v>
      </c>
      <c r="K13" s="128">
        <v>9</v>
      </c>
      <c r="L13" s="129" t="s">
        <v>158</v>
      </c>
    </row>
    <row r="14" spans="1:12" ht="24.75" customHeight="1">
      <c r="A14" s="169" t="s">
        <v>54</v>
      </c>
      <c r="B14" s="161" t="s">
        <v>43</v>
      </c>
      <c r="C14" s="267"/>
      <c r="D14" s="169" t="s">
        <v>40</v>
      </c>
      <c r="E14" s="257" t="s">
        <v>17</v>
      </c>
      <c r="F14" s="172">
        <v>620.2</v>
      </c>
      <c r="G14" s="191">
        <v>578.8</v>
      </c>
      <c r="H14" s="172">
        <v>471.2</v>
      </c>
      <c r="I14" s="198" t="s">
        <v>144</v>
      </c>
      <c r="J14" s="191">
        <v>31</v>
      </c>
      <c r="K14" s="191">
        <v>31</v>
      </c>
      <c r="L14" s="161"/>
    </row>
    <row r="15" spans="1:12" ht="42.75" customHeight="1" thickBot="1">
      <c r="A15" s="266"/>
      <c r="B15" s="155"/>
      <c r="C15" s="268"/>
      <c r="D15" s="271"/>
      <c r="E15" s="202"/>
      <c r="F15" s="171"/>
      <c r="G15" s="171"/>
      <c r="H15" s="171"/>
      <c r="I15" s="199"/>
      <c r="J15" s="171"/>
      <c r="K15" s="171"/>
      <c r="L15" s="155"/>
    </row>
    <row r="16" spans="1:12" ht="27" customHeight="1">
      <c r="A16" s="169" t="s">
        <v>55</v>
      </c>
      <c r="B16" s="161" t="s">
        <v>44</v>
      </c>
      <c r="C16" s="267"/>
      <c r="D16" s="169" t="s">
        <v>40</v>
      </c>
      <c r="E16" s="257" t="s">
        <v>17</v>
      </c>
      <c r="F16" s="200">
        <v>252.1</v>
      </c>
      <c r="G16" s="200">
        <v>235.7</v>
      </c>
      <c r="H16" s="172">
        <v>235.7</v>
      </c>
      <c r="I16" s="161" t="s">
        <v>38</v>
      </c>
      <c r="J16" s="191">
        <v>6</v>
      </c>
      <c r="K16" s="191">
        <v>6</v>
      </c>
      <c r="L16" s="178"/>
    </row>
    <row r="17" spans="1:12" ht="33.75" customHeight="1">
      <c r="A17" s="265"/>
      <c r="B17" s="193"/>
      <c r="C17" s="284"/>
      <c r="D17" s="265"/>
      <c r="E17" s="201"/>
      <c r="F17" s="201"/>
      <c r="G17" s="201"/>
      <c r="H17" s="170"/>
      <c r="I17" s="193"/>
      <c r="J17" s="195"/>
      <c r="K17" s="195"/>
      <c r="L17" s="179"/>
    </row>
    <row r="18" spans="1:12" ht="18" customHeight="1" thickBot="1">
      <c r="A18" s="266"/>
      <c r="B18" s="155"/>
      <c r="C18" s="268"/>
      <c r="D18" s="271"/>
      <c r="E18" s="202"/>
      <c r="F18" s="202"/>
      <c r="G18" s="202"/>
      <c r="H18" s="171"/>
      <c r="I18" s="194"/>
      <c r="J18" s="192"/>
      <c r="K18" s="192"/>
      <c r="L18" s="155"/>
    </row>
    <row r="19" spans="1:12" ht="14.25" customHeight="1">
      <c r="A19" s="248" t="s">
        <v>45</v>
      </c>
      <c r="B19" s="159" t="s">
        <v>46</v>
      </c>
      <c r="C19" s="165" t="s">
        <v>12</v>
      </c>
      <c r="D19" s="248" t="s">
        <v>12</v>
      </c>
      <c r="E19" s="257" t="s">
        <v>12</v>
      </c>
      <c r="F19" s="273">
        <v>400</v>
      </c>
      <c r="G19" s="273">
        <v>420</v>
      </c>
      <c r="H19" s="176">
        <f>H23+H25</f>
        <v>20</v>
      </c>
      <c r="I19" s="180"/>
      <c r="J19" s="183"/>
      <c r="K19" s="186"/>
      <c r="L19" s="180"/>
    </row>
    <row r="20" spans="1:12" ht="27" customHeight="1">
      <c r="A20" s="281"/>
      <c r="B20" s="282"/>
      <c r="C20" s="166"/>
      <c r="D20" s="184"/>
      <c r="E20" s="269"/>
      <c r="F20" s="274"/>
      <c r="G20" s="274"/>
      <c r="H20" s="196"/>
      <c r="I20" s="181"/>
      <c r="J20" s="184"/>
      <c r="K20" s="187"/>
      <c r="L20" s="181"/>
    </row>
    <row r="21" spans="1:12" ht="20.25" customHeight="1">
      <c r="A21" s="281"/>
      <c r="B21" s="282"/>
      <c r="C21" s="166"/>
      <c r="D21" s="184"/>
      <c r="E21" s="269"/>
      <c r="F21" s="274"/>
      <c r="G21" s="274"/>
      <c r="H21" s="196"/>
      <c r="I21" s="181"/>
      <c r="J21" s="184"/>
      <c r="K21" s="187"/>
      <c r="L21" s="181"/>
    </row>
    <row r="22" spans="1:12" ht="20.25" customHeight="1" thickBot="1">
      <c r="A22" s="249"/>
      <c r="B22" s="182"/>
      <c r="C22" s="283"/>
      <c r="D22" s="185"/>
      <c r="E22" s="270"/>
      <c r="F22" s="275"/>
      <c r="G22" s="275"/>
      <c r="H22" s="197"/>
      <c r="I22" s="182"/>
      <c r="J22" s="185"/>
      <c r="K22" s="188"/>
      <c r="L22" s="182"/>
    </row>
    <row r="23" spans="1:12" ht="42.75" customHeight="1">
      <c r="A23" s="169" t="s">
        <v>52</v>
      </c>
      <c r="B23" s="161" t="s">
        <v>47</v>
      </c>
      <c r="C23" s="285" t="s">
        <v>48</v>
      </c>
      <c r="D23" s="169" t="s">
        <v>42</v>
      </c>
      <c r="E23" s="169" t="s">
        <v>17</v>
      </c>
      <c r="F23" s="172">
        <v>0</v>
      </c>
      <c r="G23" s="172">
        <v>20</v>
      </c>
      <c r="H23" s="172">
        <v>20</v>
      </c>
      <c r="I23" s="189" t="s">
        <v>49</v>
      </c>
      <c r="J23" s="191"/>
      <c r="K23" s="160"/>
      <c r="L23" s="161" t="s">
        <v>159</v>
      </c>
    </row>
    <row r="24" spans="1:12" ht="27.75" customHeight="1" thickBot="1">
      <c r="A24" s="266"/>
      <c r="B24" s="155"/>
      <c r="C24" s="286"/>
      <c r="D24" s="271"/>
      <c r="E24" s="171"/>
      <c r="F24" s="297"/>
      <c r="G24" s="175"/>
      <c r="H24" s="297"/>
      <c r="I24" s="190"/>
      <c r="J24" s="192"/>
      <c r="K24" s="157"/>
      <c r="L24" s="155"/>
    </row>
    <row r="25" spans="1:12" ht="91.5" customHeight="1" thickBot="1">
      <c r="A25" s="12" t="s">
        <v>56</v>
      </c>
      <c r="B25" s="9" t="s">
        <v>50</v>
      </c>
      <c r="C25" s="40" t="s">
        <v>32</v>
      </c>
      <c r="D25" s="12" t="s">
        <v>31</v>
      </c>
      <c r="E25" s="14" t="s">
        <v>145</v>
      </c>
      <c r="F25" s="4">
        <v>400</v>
      </c>
      <c r="G25" s="4">
        <v>400</v>
      </c>
      <c r="H25" s="4">
        <v>0</v>
      </c>
      <c r="I25" s="118" t="s">
        <v>51</v>
      </c>
      <c r="J25" s="119"/>
      <c r="K25" s="120"/>
      <c r="L25" s="118" t="s">
        <v>151</v>
      </c>
    </row>
    <row r="26" spans="1:12" ht="26.25" customHeight="1">
      <c r="A26" s="248" t="s">
        <v>57</v>
      </c>
      <c r="B26" s="159" t="s">
        <v>58</v>
      </c>
      <c r="C26" s="165" t="s">
        <v>12</v>
      </c>
      <c r="D26" s="292" t="s">
        <v>12</v>
      </c>
      <c r="E26" s="165" t="s">
        <v>12</v>
      </c>
      <c r="F26" s="167">
        <f>'[1].xls].xls].xls].xls].xls].xls].xls].xls].xls].xls].xls].xls].xls]1 lentelė'!$R$54</f>
        <v>308</v>
      </c>
      <c r="G26" s="167">
        <v>10</v>
      </c>
      <c r="H26" s="167">
        <f>H29+H30+H33+H34</f>
        <v>10</v>
      </c>
      <c r="I26" s="290"/>
      <c r="J26" s="158"/>
      <c r="K26" s="158"/>
      <c r="L26" s="159"/>
    </row>
    <row r="27" spans="1:12" ht="21" customHeight="1">
      <c r="A27" s="281"/>
      <c r="B27" s="282"/>
      <c r="C27" s="166"/>
      <c r="D27" s="293"/>
      <c r="E27" s="166"/>
      <c r="F27" s="168"/>
      <c r="G27" s="168"/>
      <c r="H27" s="168"/>
      <c r="I27" s="291"/>
      <c r="J27" s="187"/>
      <c r="K27" s="187"/>
      <c r="L27" s="282"/>
    </row>
    <row r="28" spans="1:12" ht="19.5" customHeight="1" thickBot="1">
      <c r="A28" s="281"/>
      <c r="B28" s="282"/>
      <c r="C28" s="166"/>
      <c r="D28" s="293"/>
      <c r="E28" s="166"/>
      <c r="F28" s="168"/>
      <c r="G28" s="168"/>
      <c r="H28" s="168"/>
      <c r="I28" s="291"/>
      <c r="J28" s="187"/>
      <c r="K28" s="187"/>
      <c r="L28" s="282"/>
    </row>
    <row r="29" spans="1:12" ht="41.25" customHeight="1" thickBot="1">
      <c r="A29" s="43" t="s">
        <v>59</v>
      </c>
      <c r="B29" s="42" t="s">
        <v>60</v>
      </c>
      <c r="C29" s="137" t="s">
        <v>65</v>
      </c>
      <c r="D29" s="43" t="s">
        <v>66</v>
      </c>
      <c r="E29" s="41" t="s">
        <v>17</v>
      </c>
      <c r="F29" s="44">
        <v>20</v>
      </c>
      <c r="G29" s="44">
        <v>0</v>
      </c>
      <c r="H29" s="44">
        <v>0</v>
      </c>
      <c r="I29" s="54" t="s">
        <v>61</v>
      </c>
      <c r="J29" s="138"/>
      <c r="K29" s="138"/>
      <c r="L29" s="42"/>
    </row>
    <row r="30" spans="1:12" ht="54" customHeight="1">
      <c r="A30" s="169" t="s">
        <v>62</v>
      </c>
      <c r="B30" s="161" t="s">
        <v>63</v>
      </c>
      <c r="C30" s="287" t="s">
        <v>64</v>
      </c>
      <c r="D30" s="169" t="s">
        <v>41</v>
      </c>
      <c r="E30" s="169" t="s">
        <v>17</v>
      </c>
      <c r="F30" s="172">
        <v>277</v>
      </c>
      <c r="G30" s="173">
        <v>0</v>
      </c>
      <c r="H30" s="173">
        <v>0</v>
      </c>
      <c r="I30" s="37" t="s">
        <v>67</v>
      </c>
      <c r="J30" s="38">
        <v>1</v>
      </c>
      <c r="K30" s="38">
        <v>1</v>
      </c>
      <c r="L30" s="39"/>
    </row>
    <row r="31" spans="1:12" ht="52.5" customHeight="1">
      <c r="A31" s="265"/>
      <c r="B31" s="193"/>
      <c r="C31" s="288"/>
      <c r="D31" s="265"/>
      <c r="E31" s="170"/>
      <c r="F31" s="170"/>
      <c r="G31" s="170"/>
      <c r="H31" s="174"/>
      <c r="I31" s="25" t="s">
        <v>68</v>
      </c>
      <c r="J31" s="16"/>
      <c r="K31" s="16"/>
      <c r="L31" s="10"/>
    </row>
    <row r="32" spans="1:12" ht="28.5" customHeight="1" thickBot="1">
      <c r="A32" s="170"/>
      <c r="B32" s="179"/>
      <c r="C32" s="289"/>
      <c r="D32" s="170"/>
      <c r="E32" s="171"/>
      <c r="F32" s="171"/>
      <c r="G32" s="171"/>
      <c r="H32" s="175"/>
      <c r="I32" s="51" t="s">
        <v>69</v>
      </c>
      <c r="J32" s="52"/>
      <c r="K32" s="52"/>
      <c r="L32" s="53"/>
    </row>
    <row r="33" spans="1:12" ht="66.75" customHeight="1" thickBot="1">
      <c r="A33" s="43" t="s">
        <v>70</v>
      </c>
      <c r="B33" s="42" t="s">
        <v>71</v>
      </c>
      <c r="C33" s="41"/>
      <c r="D33" s="43" t="s">
        <v>72</v>
      </c>
      <c r="E33" s="41" t="s">
        <v>17</v>
      </c>
      <c r="F33" s="44">
        <v>10</v>
      </c>
      <c r="G33" s="44">
        <v>10</v>
      </c>
      <c r="H33" s="44">
        <v>10</v>
      </c>
      <c r="I33" s="54"/>
      <c r="J33" s="41"/>
      <c r="K33" s="41"/>
      <c r="L33" s="42" t="s">
        <v>155</v>
      </c>
    </row>
    <row r="34" spans="1:12" ht="83.25" customHeight="1" thickBot="1">
      <c r="A34" s="12" t="s">
        <v>73</v>
      </c>
      <c r="B34" s="9" t="s">
        <v>74</v>
      </c>
      <c r="C34" s="9"/>
      <c r="D34" s="12" t="s">
        <v>72</v>
      </c>
      <c r="E34" s="12" t="s">
        <v>17</v>
      </c>
      <c r="F34" s="4">
        <v>1</v>
      </c>
      <c r="G34" s="7">
        <v>0</v>
      </c>
      <c r="H34" s="56">
        <v>0</v>
      </c>
      <c r="I34" s="130" t="s">
        <v>153</v>
      </c>
      <c r="J34" s="131">
        <v>1</v>
      </c>
      <c r="K34" s="131">
        <v>0</v>
      </c>
      <c r="L34" s="132" t="s">
        <v>154</v>
      </c>
    </row>
    <row r="35" spans="1:12" ht="107.25" customHeight="1" thickBot="1">
      <c r="A35" s="102" t="s">
        <v>76</v>
      </c>
      <c r="B35" s="103" t="s">
        <v>75</v>
      </c>
      <c r="C35" s="104" t="s">
        <v>12</v>
      </c>
      <c r="D35" s="102" t="s">
        <v>12</v>
      </c>
      <c r="E35" s="102" t="s">
        <v>12</v>
      </c>
      <c r="F35" s="105">
        <v>100</v>
      </c>
      <c r="G35" s="105">
        <v>100</v>
      </c>
      <c r="H35" s="106">
        <f>H36</f>
        <v>99.1</v>
      </c>
      <c r="I35" s="107"/>
      <c r="J35" s="104"/>
      <c r="K35" s="108"/>
      <c r="L35" s="109"/>
    </row>
    <row r="36" spans="1:12" ht="78" customHeight="1" thickBot="1">
      <c r="A36" s="13" t="s">
        <v>78</v>
      </c>
      <c r="B36" s="11" t="s">
        <v>77</v>
      </c>
      <c r="C36" s="11"/>
      <c r="D36" s="13" t="s">
        <v>79</v>
      </c>
      <c r="E36" s="13" t="s">
        <v>17</v>
      </c>
      <c r="F36" s="15">
        <v>100</v>
      </c>
      <c r="G36" s="8">
        <v>100</v>
      </c>
      <c r="H36" s="56">
        <v>99.1</v>
      </c>
      <c r="I36" s="49" t="s">
        <v>80</v>
      </c>
      <c r="J36" s="46">
        <v>2</v>
      </c>
      <c r="K36" s="46">
        <v>2</v>
      </c>
      <c r="L36" s="48"/>
    </row>
    <row r="37" spans="1:12" ht="41.25" customHeight="1" thickBot="1">
      <c r="A37" s="114" t="s">
        <v>20</v>
      </c>
      <c r="B37" s="115" t="s">
        <v>81</v>
      </c>
      <c r="C37" s="135" t="s">
        <v>12</v>
      </c>
      <c r="D37" s="114" t="s">
        <v>12</v>
      </c>
      <c r="E37" s="114" t="s">
        <v>12</v>
      </c>
      <c r="F37" s="110">
        <v>300</v>
      </c>
      <c r="G37" s="110">
        <f>G38+G42</f>
        <v>240</v>
      </c>
      <c r="H37" s="116">
        <f>H38+H42</f>
        <v>228.7</v>
      </c>
      <c r="I37" s="107"/>
      <c r="J37" s="104"/>
      <c r="K37" s="108"/>
      <c r="L37" s="109"/>
    </row>
    <row r="38" spans="1:12" ht="93.75" customHeight="1" thickBot="1">
      <c r="A38" s="102" t="s">
        <v>19</v>
      </c>
      <c r="B38" s="103" t="s">
        <v>82</v>
      </c>
      <c r="C38" s="104" t="s">
        <v>12</v>
      </c>
      <c r="D38" s="102" t="s">
        <v>12</v>
      </c>
      <c r="E38" s="102" t="s">
        <v>12</v>
      </c>
      <c r="F38" s="105">
        <v>290</v>
      </c>
      <c r="G38" s="105">
        <f>G39+G41</f>
        <v>240</v>
      </c>
      <c r="H38" s="106">
        <f>H39+H41</f>
        <v>228.7</v>
      </c>
      <c r="I38" s="111"/>
      <c r="J38" s="108"/>
      <c r="K38" s="108"/>
      <c r="L38" s="109"/>
    </row>
    <row r="39" spans="1:12" ht="18" customHeight="1">
      <c r="A39" s="169" t="s">
        <v>83</v>
      </c>
      <c r="B39" s="161" t="s">
        <v>84</v>
      </c>
      <c r="C39" s="161"/>
      <c r="D39" s="12" t="s">
        <v>40</v>
      </c>
      <c r="E39" s="169" t="s">
        <v>17</v>
      </c>
      <c r="F39" s="172">
        <v>210</v>
      </c>
      <c r="G39" s="173">
        <v>170</v>
      </c>
      <c r="H39" s="251">
        <v>175.6</v>
      </c>
      <c r="I39" s="198" t="s">
        <v>86</v>
      </c>
      <c r="J39" s="191">
        <v>6</v>
      </c>
      <c r="K39" s="191">
        <v>6</v>
      </c>
      <c r="L39" s="178"/>
    </row>
    <row r="40" spans="1:12" ht="63" customHeight="1" thickBot="1">
      <c r="A40" s="171"/>
      <c r="B40" s="155"/>
      <c r="C40" s="155"/>
      <c r="D40" s="26" t="s">
        <v>85</v>
      </c>
      <c r="E40" s="171"/>
      <c r="F40" s="171"/>
      <c r="G40" s="171"/>
      <c r="H40" s="171"/>
      <c r="I40" s="199"/>
      <c r="J40" s="171"/>
      <c r="K40" s="192"/>
      <c r="L40" s="155"/>
    </row>
    <row r="41" spans="1:12" ht="66.75" customHeight="1" thickBot="1">
      <c r="A41" s="13" t="s">
        <v>88</v>
      </c>
      <c r="B41" s="11" t="s">
        <v>87</v>
      </c>
      <c r="C41" s="11"/>
      <c r="D41" s="13" t="s">
        <v>89</v>
      </c>
      <c r="E41" s="13" t="s">
        <v>17</v>
      </c>
      <c r="F41" s="15">
        <v>80</v>
      </c>
      <c r="G41" s="8">
        <v>70</v>
      </c>
      <c r="H41" s="112">
        <v>53.1</v>
      </c>
      <c r="I41" s="49"/>
      <c r="J41" s="46"/>
      <c r="K41" s="47"/>
      <c r="L41" s="48"/>
    </row>
    <row r="42" spans="1:12" ht="35.25" customHeight="1">
      <c r="A42" s="248" t="s">
        <v>33</v>
      </c>
      <c r="B42" s="159" t="s">
        <v>90</v>
      </c>
      <c r="C42" s="165" t="s">
        <v>12</v>
      </c>
      <c r="D42" s="165" t="s">
        <v>12</v>
      </c>
      <c r="E42" s="165" t="s">
        <v>12</v>
      </c>
      <c r="F42" s="176">
        <v>10</v>
      </c>
      <c r="G42" s="176">
        <v>0</v>
      </c>
      <c r="H42" s="176">
        <f>H44</f>
        <v>0</v>
      </c>
      <c r="I42" s="154"/>
      <c r="J42" s="156"/>
      <c r="K42" s="158"/>
      <c r="L42" s="159"/>
    </row>
    <row r="43" spans="1:12" ht="30" customHeight="1" thickBot="1">
      <c r="A43" s="249"/>
      <c r="B43" s="250"/>
      <c r="C43" s="185"/>
      <c r="D43" s="185"/>
      <c r="E43" s="185"/>
      <c r="F43" s="177"/>
      <c r="G43" s="177"/>
      <c r="H43" s="177"/>
      <c r="I43" s="155"/>
      <c r="J43" s="157"/>
      <c r="K43" s="157"/>
      <c r="L43" s="155"/>
    </row>
    <row r="44" spans="1:12" ht="105" customHeight="1" thickBot="1">
      <c r="A44" s="43" t="s">
        <v>92</v>
      </c>
      <c r="B44" s="42" t="s">
        <v>91</v>
      </c>
      <c r="C44" s="42"/>
      <c r="D44" s="43" t="s">
        <v>89</v>
      </c>
      <c r="E44" s="43" t="s">
        <v>17</v>
      </c>
      <c r="F44" s="44">
        <v>10</v>
      </c>
      <c r="G44" s="45">
        <v>0</v>
      </c>
      <c r="H44" s="45">
        <v>0</v>
      </c>
      <c r="I44" s="121" t="s">
        <v>148</v>
      </c>
      <c r="J44" s="122">
        <v>1</v>
      </c>
      <c r="K44" s="122">
        <v>0</v>
      </c>
      <c r="L44" s="123" t="s">
        <v>149</v>
      </c>
    </row>
    <row r="45" spans="1:12" s="146" customFormat="1" ht="15.75" customHeight="1" thickBot="1">
      <c r="A45" s="114" t="s">
        <v>150</v>
      </c>
      <c r="B45" s="143" t="s">
        <v>93</v>
      </c>
      <c r="C45" s="135" t="s">
        <v>12</v>
      </c>
      <c r="D45" s="114" t="s">
        <v>12</v>
      </c>
      <c r="E45" s="114" t="s">
        <v>12</v>
      </c>
      <c r="F45" s="144">
        <f>F37+F8</f>
        <v>15896.905</v>
      </c>
      <c r="G45" s="145">
        <f>G37+G8</f>
        <v>14514.5</v>
      </c>
      <c r="H45" s="145">
        <f>H37+H8</f>
        <v>13857.800000000003</v>
      </c>
      <c r="I45" s="162"/>
      <c r="J45" s="163"/>
      <c r="K45" s="163"/>
      <c r="L45" s="164"/>
    </row>
    <row r="46" spans="1:12" ht="18.75" customHeight="1" thickBot="1">
      <c r="A46" s="21"/>
      <c r="B46" s="5"/>
      <c r="C46" s="6"/>
      <c r="D46" s="18"/>
      <c r="E46" s="5"/>
      <c r="F46" s="19"/>
      <c r="G46" s="19"/>
      <c r="H46" s="20"/>
      <c r="I46" s="22"/>
      <c r="J46" s="23"/>
      <c r="K46" s="23"/>
      <c r="L46" s="24"/>
    </row>
    <row r="47" spans="1:13" ht="40.5" customHeight="1" thickBot="1">
      <c r="A47" s="242" t="s">
        <v>21</v>
      </c>
      <c r="B47" s="243"/>
      <c r="C47" s="243"/>
      <c r="D47" s="243"/>
      <c r="E47" s="208" t="s">
        <v>14</v>
      </c>
      <c r="F47" s="240"/>
      <c r="G47" s="208" t="s">
        <v>15</v>
      </c>
      <c r="H47" s="209"/>
      <c r="I47" s="31" t="s">
        <v>16</v>
      </c>
      <c r="J47" s="27"/>
      <c r="K47" s="27"/>
      <c r="L47" s="27"/>
      <c r="M47" s="27"/>
    </row>
    <row r="48" spans="1:13" ht="18" customHeight="1" thickBot="1">
      <c r="A48" s="212" t="s">
        <v>95</v>
      </c>
      <c r="B48" s="213"/>
      <c r="C48" s="213"/>
      <c r="D48" s="213"/>
      <c r="E48" s="210">
        <f>E49+E50+E51+E52</f>
        <v>15496.900000000001</v>
      </c>
      <c r="F48" s="211"/>
      <c r="G48" s="210">
        <f>G49+G50+G51+G52</f>
        <v>14114.5</v>
      </c>
      <c r="H48" s="211"/>
      <c r="I48" s="55">
        <f>I49+I50+I51+I52</f>
        <v>13857.800000000003</v>
      </c>
      <c r="J48" s="27"/>
      <c r="K48" s="27"/>
      <c r="L48" s="27"/>
      <c r="M48" s="27"/>
    </row>
    <row r="49" spans="1:13" ht="16.5" customHeight="1">
      <c r="A49" s="221" t="s">
        <v>22</v>
      </c>
      <c r="B49" s="222"/>
      <c r="C49" s="222"/>
      <c r="D49" s="222"/>
      <c r="E49" s="229">
        <f>F10+F14+F16+F29+F30+F33+F34+F36+F39+F41+F44</f>
        <v>15496.900000000001</v>
      </c>
      <c r="F49" s="230"/>
      <c r="G49" s="229">
        <f>G10+G14+G16+G23+G33+G36+G39+G41+G44</f>
        <v>14114.5</v>
      </c>
      <c r="H49" s="230"/>
      <c r="I49" s="136">
        <f>H10+H14+H16+H23+H25+H29+H30+H33+H34+H36+H39+H41+H44</f>
        <v>13857.800000000003</v>
      </c>
      <c r="J49" s="32"/>
      <c r="K49" s="30"/>
      <c r="L49" s="28"/>
      <c r="M49" s="29"/>
    </row>
    <row r="50" spans="1:12" ht="15" customHeight="1">
      <c r="A50" s="241" t="s">
        <v>23</v>
      </c>
      <c r="B50" s="207"/>
      <c r="C50" s="207"/>
      <c r="D50" s="207"/>
      <c r="E50" s="237"/>
      <c r="F50" s="238"/>
      <c r="G50" s="203"/>
      <c r="H50" s="204"/>
      <c r="I50" s="33"/>
      <c r="J50" s="23"/>
      <c r="K50" s="23"/>
      <c r="L50" s="24"/>
    </row>
    <row r="51" spans="1:12" ht="27" customHeight="1">
      <c r="A51" s="241" t="s">
        <v>24</v>
      </c>
      <c r="B51" s="207"/>
      <c r="C51" s="207"/>
      <c r="D51" s="207"/>
      <c r="E51" s="237"/>
      <c r="F51" s="238"/>
      <c r="G51" s="203"/>
      <c r="H51" s="204"/>
      <c r="I51" s="33">
        <f>H11</f>
        <v>0</v>
      </c>
      <c r="J51" s="23"/>
      <c r="K51" s="23"/>
      <c r="L51" s="24"/>
    </row>
    <row r="52" spans="1:12" ht="17.25" customHeight="1" thickBot="1">
      <c r="A52" s="244" t="s">
        <v>25</v>
      </c>
      <c r="B52" s="245"/>
      <c r="C52" s="245"/>
      <c r="D52" s="245"/>
      <c r="E52" s="218"/>
      <c r="F52" s="219"/>
      <c r="G52" s="231"/>
      <c r="H52" s="232"/>
      <c r="I52" s="34">
        <f>H15+H22</f>
        <v>0</v>
      </c>
      <c r="J52" s="23"/>
      <c r="K52" s="23"/>
      <c r="L52" s="24"/>
    </row>
    <row r="53" spans="1:12" ht="14.25" customHeight="1" thickBot="1">
      <c r="A53" s="220" t="s">
        <v>94</v>
      </c>
      <c r="B53" s="213"/>
      <c r="C53" s="213"/>
      <c r="D53" s="213"/>
      <c r="E53" s="225">
        <f>E54+E55+E56+E57</f>
        <v>400</v>
      </c>
      <c r="F53" s="226"/>
      <c r="G53" s="235">
        <f>G54+G55+G56+G57</f>
        <v>400</v>
      </c>
      <c r="H53" s="236"/>
      <c r="I53" s="35">
        <f>I54+I55+I56+I57</f>
        <v>0</v>
      </c>
      <c r="J53" s="23"/>
      <c r="K53" s="23"/>
      <c r="L53" s="24"/>
    </row>
    <row r="54" spans="1:12" ht="16.5" customHeight="1">
      <c r="A54" s="221" t="s">
        <v>26</v>
      </c>
      <c r="B54" s="222"/>
      <c r="C54" s="222"/>
      <c r="D54" s="222"/>
      <c r="E54" s="229">
        <f>F25</f>
        <v>400</v>
      </c>
      <c r="F54" s="230"/>
      <c r="G54" s="229">
        <f>G25</f>
        <v>400</v>
      </c>
      <c r="H54" s="230"/>
      <c r="I54" s="17"/>
      <c r="J54" s="23"/>
      <c r="K54" s="23"/>
      <c r="L54" s="24"/>
    </row>
    <row r="55" spans="1:12" ht="16.5" customHeight="1">
      <c r="A55" s="223" t="s">
        <v>27</v>
      </c>
      <c r="B55" s="224"/>
      <c r="C55" s="224"/>
      <c r="D55" s="224"/>
      <c r="E55" s="246"/>
      <c r="F55" s="247"/>
      <c r="G55" s="203"/>
      <c r="H55" s="204"/>
      <c r="I55" s="33"/>
      <c r="J55" s="23"/>
      <c r="K55" s="23"/>
      <c r="L55" s="24"/>
    </row>
    <row r="56" spans="1:12" ht="16.5" customHeight="1">
      <c r="A56" s="206" t="s">
        <v>28</v>
      </c>
      <c r="B56" s="207"/>
      <c r="C56" s="207"/>
      <c r="D56" s="207"/>
      <c r="E56" s="203"/>
      <c r="F56" s="205"/>
      <c r="G56" s="203"/>
      <c r="H56" s="205"/>
      <c r="I56" s="33"/>
      <c r="J56" s="23"/>
      <c r="K56" s="23"/>
      <c r="L56" s="24"/>
    </row>
    <row r="57" spans="1:12" ht="16.5" customHeight="1" thickBot="1">
      <c r="A57" s="216" t="s">
        <v>29</v>
      </c>
      <c r="B57" s="217"/>
      <c r="C57" s="217"/>
      <c r="D57" s="217"/>
      <c r="E57" s="214"/>
      <c r="F57" s="215"/>
      <c r="G57" s="214"/>
      <c r="H57" s="215"/>
      <c r="I57" s="36"/>
      <c r="J57" s="23"/>
      <c r="K57" s="23"/>
      <c r="L57" s="24"/>
    </row>
    <row r="58" spans="1:12" ht="16.5" customHeight="1" thickBot="1">
      <c r="A58" s="239" t="s">
        <v>30</v>
      </c>
      <c r="B58" s="213"/>
      <c r="C58" s="213"/>
      <c r="D58" s="213"/>
      <c r="E58" s="227">
        <f>E48+E53</f>
        <v>15896.900000000001</v>
      </c>
      <c r="F58" s="228"/>
      <c r="G58" s="233">
        <f>G53+G48</f>
        <v>14514.5</v>
      </c>
      <c r="H58" s="234"/>
      <c r="I58" s="113">
        <f>I53+I48</f>
        <v>13857.800000000003</v>
      </c>
      <c r="J58" s="23"/>
      <c r="K58" s="23"/>
      <c r="L58" s="24"/>
    </row>
    <row r="59" spans="1:12" ht="12.75" customHeight="1">
      <c r="A59" s="21"/>
      <c r="B59" s="5"/>
      <c r="C59" s="6"/>
      <c r="D59" s="18"/>
      <c r="E59" s="5"/>
      <c r="F59" s="19"/>
      <c r="G59" s="19"/>
      <c r="H59" s="20"/>
      <c r="I59" s="22"/>
      <c r="J59" s="23"/>
      <c r="K59" s="23"/>
      <c r="L59" s="24"/>
    </row>
    <row r="60" spans="1:11" ht="12.75" customHeight="1">
      <c r="A60" s="139"/>
      <c r="B60" s="140"/>
      <c r="C60" s="140"/>
      <c r="D60" s="140"/>
      <c r="E60" s="140"/>
      <c r="F60" s="139"/>
      <c r="G60" s="139"/>
      <c r="H60" s="139"/>
      <c r="I60" s="140"/>
      <c r="J60" s="141"/>
      <c r="K60" s="140"/>
    </row>
    <row r="61" spans="1:11" ht="12.75">
      <c r="A61" s="142"/>
      <c r="B61" s="142"/>
      <c r="C61" s="140"/>
      <c r="D61" s="140"/>
      <c r="E61" s="140"/>
      <c r="F61" s="140"/>
      <c r="G61" s="140"/>
      <c r="H61" s="140"/>
      <c r="I61" s="140"/>
      <c r="J61" s="140"/>
      <c r="K61" s="140"/>
    </row>
    <row r="62" spans="1:11" ht="12.75">
      <c r="A62" s="142"/>
      <c r="B62" s="142"/>
      <c r="C62" s="140"/>
      <c r="D62" s="140"/>
      <c r="E62" s="140"/>
      <c r="F62" s="140"/>
      <c r="G62" s="140"/>
      <c r="H62" s="140"/>
      <c r="I62" s="140"/>
      <c r="J62" s="140"/>
      <c r="K62" s="140"/>
    </row>
    <row r="64" spans="6:7" ht="12.75">
      <c r="F64" s="50"/>
      <c r="G64" s="50"/>
    </row>
  </sheetData>
  <sheetProtection/>
  <mergeCells count="151">
    <mergeCell ref="B2:K2"/>
    <mergeCell ref="B3:K3"/>
    <mergeCell ref="E23:E24"/>
    <mergeCell ref="F23:F24"/>
    <mergeCell ref="G23:G24"/>
    <mergeCell ref="H23:H24"/>
    <mergeCell ref="D16:D18"/>
    <mergeCell ref="B14:B15"/>
    <mergeCell ref="F16:F18"/>
    <mergeCell ref="I6:I7"/>
    <mergeCell ref="J26:J28"/>
    <mergeCell ref="K26:K28"/>
    <mergeCell ref="A26:A28"/>
    <mergeCell ref="B26:B28"/>
    <mergeCell ref="C26:C28"/>
    <mergeCell ref="D26:D28"/>
    <mergeCell ref="C16:C18"/>
    <mergeCell ref="A23:A24"/>
    <mergeCell ref="B23:B24"/>
    <mergeCell ref="C23:C24"/>
    <mergeCell ref="D23:D24"/>
    <mergeCell ref="A30:A32"/>
    <mergeCell ref="B30:B32"/>
    <mergeCell ref="C30:C32"/>
    <mergeCell ref="D30:D32"/>
    <mergeCell ref="B4:B7"/>
    <mergeCell ref="A19:A22"/>
    <mergeCell ref="B19:B22"/>
    <mergeCell ref="J6:J7"/>
    <mergeCell ref="E4:E7"/>
    <mergeCell ref="H6:H7"/>
    <mergeCell ref="F4:H5"/>
    <mergeCell ref="C19:C22"/>
    <mergeCell ref="A16:A18"/>
    <mergeCell ref="B16:B18"/>
    <mergeCell ref="H10:H13"/>
    <mergeCell ref="E16:E18"/>
    <mergeCell ref="D19:D22"/>
    <mergeCell ref="E19:E22"/>
    <mergeCell ref="D14:D15"/>
    <mergeCell ref="E10:E13"/>
    <mergeCell ref="F10:F13"/>
    <mergeCell ref="G10:G13"/>
    <mergeCell ref="F19:F22"/>
    <mergeCell ref="G19:G22"/>
    <mergeCell ref="F6:F7"/>
    <mergeCell ref="G6:G7"/>
    <mergeCell ref="A10:A13"/>
    <mergeCell ref="A14:A15"/>
    <mergeCell ref="B10:B13"/>
    <mergeCell ref="C14:C15"/>
    <mergeCell ref="C10:C13"/>
    <mergeCell ref="A4:A7"/>
    <mergeCell ref="C4:C7"/>
    <mergeCell ref="D4:D7"/>
    <mergeCell ref="G39:G40"/>
    <mergeCell ref="H39:H40"/>
    <mergeCell ref="L4:L7"/>
    <mergeCell ref="K6:K7"/>
    <mergeCell ref="E14:E15"/>
    <mergeCell ref="F14:F15"/>
    <mergeCell ref="G14:G15"/>
    <mergeCell ref="H14:H15"/>
    <mergeCell ref="L14:L15"/>
    <mergeCell ref="I4:K5"/>
    <mergeCell ref="F42:F43"/>
    <mergeCell ref="A42:A43"/>
    <mergeCell ref="B42:B43"/>
    <mergeCell ref="C42:C43"/>
    <mergeCell ref="D42:D43"/>
    <mergeCell ref="A39:A40"/>
    <mergeCell ref="B39:B40"/>
    <mergeCell ref="C39:C40"/>
    <mergeCell ref="E39:E40"/>
    <mergeCell ref="F39:F40"/>
    <mergeCell ref="A58:D58"/>
    <mergeCell ref="E47:F47"/>
    <mergeCell ref="E49:F49"/>
    <mergeCell ref="E48:F48"/>
    <mergeCell ref="E50:F50"/>
    <mergeCell ref="A49:D49"/>
    <mergeCell ref="A50:D50"/>
    <mergeCell ref="A51:D51"/>
    <mergeCell ref="A47:D47"/>
    <mergeCell ref="A52:D52"/>
    <mergeCell ref="E58:F58"/>
    <mergeCell ref="G49:H49"/>
    <mergeCell ref="G50:H50"/>
    <mergeCell ref="G51:H51"/>
    <mergeCell ref="G52:H52"/>
    <mergeCell ref="G57:H57"/>
    <mergeCell ref="G58:H58"/>
    <mergeCell ref="G53:H53"/>
    <mergeCell ref="G54:H54"/>
    <mergeCell ref="E51:F51"/>
    <mergeCell ref="E57:F57"/>
    <mergeCell ref="A57:D57"/>
    <mergeCell ref="E52:F52"/>
    <mergeCell ref="A53:D53"/>
    <mergeCell ref="A54:D54"/>
    <mergeCell ref="A55:D55"/>
    <mergeCell ref="E53:F53"/>
    <mergeCell ref="E54:F54"/>
    <mergeCell ref="E55:F55"/>
    <mergeCell ref="G16:G18"/>
    <mergeCell ref="H16:H18"/>
    <mergeCell ref="G55:H55"/>
    <mergeCell ref="G56:H56"/>
    <mergeCell ref="E56:F56"/>
    <mergeCell ref="A56:D56"/>
    <mergeCell ref="G47:H47"/>
    <mergeCell ref="G48:H48"/>
    <mergeCell ref="A48:D48"/>
    <mergeCell ref="E42:E43"/>
    <mergeCell ref="J14:J15"/>
    <mergeCell ref="K14:K15"/>
    <mergeCell ref="I16:I18"/>
    <mergeCell ref="J16:J18"/>
    <mergeCell ref="K16:K18"/>
    <mergeCell ref="H19:H22"/>
    <mergeCell ref="I14:I15"/>
    <mergeCell ref="L16:L18"/>
    <mergeCell ref="I19:I22"/>
    <mergeCell ref="J19:J22"/>
    <mergeCell ref="K19:K22"/>
    <mergeCell ref="L19:L22"/>
    <mergeCell ref="H42:H43"/>
    <mergeCell ref="I23:I24"/>
    <mergeCell ref="J23:J24"/>
    <mergeCell ref="I39:I40"/>
    <mergeCell ref="L26:L28"/>
    <mergeCell ref="I45:L45"/>
    <mergeCell ref="E26:E28"/>
    <mergeCell ref="F26:F28"/>
    <mergeCell ref="G26:G28"/>
    <mergeCell ref="H26:H28"/>
    <mergeCell ref="E30:E32"/>
    <mergeCell ref="F30:F32"/>
    <mergeCell ref="G30:G32"/>
    <mergeCell ref="H30:H32"/>
    <mergeCell ref="G42:G43"/>
    <mergeCell ref="I42:I43"/>
    <mergeCell ref="J42:J43"/>
    <mergeCell ref="K42:K43"/>
    <mergeCell ref="L42:L43"/>
    <mergeCell ref="K23:K24"/>
    <mergeCell ref="L23:L24"/>
    <mergeCell ref="I26:I28"/>
    <mergeCell ref="J39:J40"/>
    <mergeCell ref="K39:K40"/>
    <mergeCell ref="L39:L40"/>
  </mergeCells>
  <printOptions/>
  <pageMargins left="0.75" right="0.75" top="0.7874015748031497" bottom="0.7874015748031497" header="0" footer="0"/>
  <pageSetup horizontalDpi="600" verticalDpi="600" orientation="landscape" scale="8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25"/>
  <sheetViews>
    <sheetView zoomScalePageLayoutView="0" workbookViewId="0" topLeftCell="A1">
      <selection activeCell="A1" sqref="A1"/>
    </sheetView>
  </sheetViews>
  <sheetFormatPr defaultColWidth="9.140625" defaultRowHeight="12.75"/>
  <cols>
    <col min="1" max="1" width="11.140625" style="0" customWidth="1"/>
    <col min="2" max="2" width="44.7109375" style="0" customWidth="1"/>
    <col min="3" max="3" width="13.7109375" style="0" customWidth="1"/>
    <col min="4" max="4" width="4.421875" style="0" customWidth="1"/>
    <col min="5" max="5" width="12.57421875" style="0" customWidth="1"/>
    <col min="6" max="6" width="14.8515625" style="0" customWidth="1"/>
    <col min="7" max="7" width="15.57421875" style="0" customWidth="1"/>
    <col min="8" max="8" width="15.28125" style="0" customWidth="1"/>
    <col min="9" max="9" width="10.7109375" style="0" customWidth="1"/>
  </cols>
  <sheetData>
    <row r="1" spans="2:9" ht="18.75" customHeight="1">
      <c r="B1" s="317" t="s">
        <v>96</v>
      </c>
      <c r="C1" s="317"/>
      <c r="D1" s="317"/>
      <c r="E1" s="317"/>
      <c r="F1" s="317"/>
      <c r="G1" s="317"/>
      <c r="H1" s="317"/>
      <c r="I1" s="57"/>
    </row>
    <row r="2" spans="2:9" ht="15" customHeight="1">
      <c r="B2" s="57"/>
      <c r="C2" s="57"/>
      <c r="D2" s="57"/>
      <c r="E2" s="57"/>
      <c r="F2" s="57"/>
      <c r="G2" s="58"/>
      <c r="H2" s="57"/>
      <c r="I2" s="57"/>
    </row>
    <row r="3" spans="1:9" ht="12.75" customHeight="1">
      <c r="A3" s="309" t="s">
        <v>97</v>
      </c>
      <c r="B3" s="304" t="s">
        <v>98</v>
      </c>
      <c r="C3" s="304"/>
      <c r="D3" s="304"/>
      <c r="E3" s="304" t="s">
        <v>99</v>
      </c>
      <c r="F3" s="304" t="s">
        <v>100</v>
      </c>
      <c r="G3" s="304" t="s">
        <v>101</v>
      </c>
      <c r="H3" s="304" t="s">
        <v>102</v>
      </c>
      <c r="I3" s="57"/>
    </row>
    <row r="4" spans="1:9" ht="50.25" customHeight="1">
      <c r="A4" s="310"/>
      <c r="B4" s="304"/>
      <c r="C4" s="304"/>
      <c r="D4" s="304"/>
      <c r="E4" s="305" t="s">
        <v>103</v>
      </c>
      <c r="F4" s="305" t="s">
        <v>104</v>
      </c>
      <c r="G4" s="305"/>
      <c r="H4" s="323"/>
      <c r="I4" s="57"/>
    </row>
    <row r="5" spans="1:9" ht="17.25" customHeight="1">
      <c r="A5" s="80" t="s">
        <v>13</v>
      </c>
      <c r="B5" s="306" t="s">
        <v>110</v>
      </c>
      <c r="C5" s="307"/>
      <c r="D5" s="308"/>
      <c r="E5" s="59"/>
      <c r="F5" s="59"/>
      <c r="G5" s="59"/>
      <c r="H5" s="60"/>
      <c r="I5" s="57"/>
    </row>
    <row r="6" spans="1:9" ht="25.5" customHeight="1">
      <c r="A6" s="79"/>
      <c r="B6" s="298" t="s">
        <v>156</v>
      </c>
      <c r="C6" s="299"/>
      <c r="D6" s="300"/>
      <c r="E6" s="84" t="s">
        <v>122</v>
      </c>
      <c r="F6" s="81" t="s">
        <v>157</v>
      </c>
      <c r="G6" s="81" t="s">
        <v>157</v>
      </c>
      <c r="H6" s="82">
        <v>60</v>
      </c>
      <c r="I6" s="57"/>
    </row>
    <row r="7" spans="1:9" ht="17.25" customHeight="1">
      <c r="A7" s="79"/>
      <c r="B7" s="301" t="s">
        <v>123</v>
      </c>
      <c r="C7" s="302"/>
      <c r="D7" s="303"/>
      <c r="E7" s="84" t="s">
        <v>124</v>
      </c>
      <c r="F7" s="81">
        <v>20</v>
      </c>
      <c r="G7" s="81">
        <v>9</v>
      </c>
      <c r="H7" s="82">
        <v>45</v>
      </c>
      <c r="I7" s="57"/>
    </row>
    <row r="8" spans="1:9" ht="17.25" customHeight="1">
      <c r="A8" s="79"/>
      <c r="B8" s="301" t="s">
        <v>146</v>
      </c>
      <c r="C8" s="299"/>
      <c r="D8" s="300"/>
      <c r="E8" s="84" t="s">
        <v>125</v>
      </c>
      <c r="F8" s="81">
        <v>10</v>
      </c>
      <c r="G8" s="81">
        <v>7.5</v>
      </c>
      <c r="H8" s="82">
        <v>75</v>
      </c>
      <c r="I8" s="57"/>
    </row>
    <row r="9" spans="1:9" ht="17.25" customHeight="1">
      <c r="A9" s="79"/>
      <c r="B9" s="301" t="s">
        <v>126</v>
      </c>
      <c r="C9" s="299"/>
      <c r="D9" s="300"/>
      <c r="E9" s="84" t="s">
        <v>127</v>
      </c>
      <c r="F9" s="81">
        <v>98</v>
      </c>
      <c r="G9" s="81">
        <v>88.7</v>
      </c>
      <c r="H9" s="82">
        <v>90.5</v>
      </c>
      <c r="I9" s="57"/>
    </row>
    <row r="10" spans="1:8" ht="15" customHeight="1">
      <c r="A10" s="86"/>
      <c r="B10" s="316" t="s">
        <v>105</v>
      </c>
      <c r="C10" s="316"/>
      <c r="D10" s="316"/>
      <c r="E10" s="83"/>
      <c r="F10" s="83"/>
      <c r="G10" s="83"/>
      <c r="H10" s="83"/>
    </row>
    <row r="11" spans="1:8" ht="15" customHeight="1">
      <c r="A11" s="63"/>
      <c r="B11" s="311" t="s">
        <v>117</v>
      </c>
      <c r="C11" s="312"/>
      <c r="D11" s="312"/>
      <c r="E11" s="61" t="s">
        <v>106</v>
      </c>
      <c r="F11" s="62">
        <v>246</v>
      </c>
      <c r="G11" s="62">
        <v>246</v>
      </c>
      <c r="H11" s="62">
        <v>100</v>
      </c>
    </row>
    <row r="12" spans="1:8" ht="15" customHeight="1">
      <c r="A12" s="63"/>
      <c r="B12" s="311" t="s">
        <v>118</v>
      </c>
      <c r="C12" s="312"/>
      <c r="D12" s="312"/>
      <c r="E12" s="61" t="s">
        <v>107</v>
      </c>
      <c r="F12" s="62">
        <v>142.5</v>
      </c>
      <c r="G12" s="62">
        <v>142.5</v>
      </c>
      <c r="H12" s="62">
        <v>100</v>
      </c>
    </row>
    <row r="13" spans="1:8" ht="15" customHeight="1">
      <c r="A13" s="63"/>
      <c r="B13" s="311" t="s">
        <v>139</v>
      </c>
      <c r="C13" s="312"/>
      <c r="D13" s="312"/>
      <c r="E13" s="61" t="s">
        <v>108</v>
      </c>
      <c r="F13" s="62">
        <v>22</v>
      </c>
      <c r="G13" s="62">
        <v>22</v>
      </c>
      <c r="H13" s="62">
        <v>100</v>
      </c>
    </row>
    <row r="14" spans="1:8" ht="16.5" customHeight="1">
      <c r="A14" s="63"/>
      <c r="B14" s="311" t="s">
        <v>120</v>
      </c>
      <c r="C14" s="312"/>
      <c r="D14" s="312"/>
      <c r="E14" s="61" t="s">
        <v>109</v>
      </c>
      <c r="F14" s="62">
        <v>20</v>
      </c>
      <c r="G14" s="62">
        <v>9</v>
      </c>
      <c r="H14" s="62">
        <v>45</v>
      </c>
    </row>
    <row r="15" spans="1:8" ht="16.5" customHeight="1">
      <c r="A15" s="63"/>
      <c r="B15" s="313" t="s">
        <v>119</v>
      </c>
      <c r="C15" s="207"/>
      <c r="D15" s="314"/>
      <c r="E15" s="61" t="s">
        <v>121</v>
      </c>
      <c r="F15" s="62">
        <v>31</v>
      </c>
      <c r="G15" s="62">
        <v>31</v>
      </c>
      <c r="H15" s="62">
        <v>100</v>
      </c>
    </row>
    <row r="16" spans="1:8" ht="16.5" customHeight="1">
      <c r="A16" s="63"/>
      <c r="B16" s="313" t="s">
        <v>140</v>
      </c>
      <c r="C16" s="207"/>
      <c r="D16" s="314"/>
      <c r="E16" s="61" t="s">
        <v>138</v>
      </c>
      <c r="F16" s="62">
        <v>6</v>
      </c>
      <c r="G16" s="62">
        <v>6</v>
      </c>
      <c r="H16" s="62">
        <v>100</v>
      </c>
    </row>
    <row r="17" spans="1:8" ht="16.5" customHeight="1">
      <c r="A17" s="63"/>
      <c r="B17" s="313" t="s">
        <v>152</v>
      </c>
      <c r="C17" s="207"/>
      <c r="D17" s="314"/>
      <c r="E17" s="61" t="s">
        <v>129</v>
      </c>
      <c r="F17" s="62">
        <v>1</v>
      </c>
      <c r="G17" s="62">
        <v>1</v>
      </c>
      <c r="H17" s="62">
        <v>100</v>
      </c>
    </row>
    <row r="18" spans="1:8" ht="16.5" customHeight="1">
      <c r="A18" s="63"/>
      <c r="B18" s="313" t="s">
        <v>147</v>
      </c>
      <c r="C18" s="207"/>
      <c r="D18" s="314"/>
      <c r="E18" s="61" t="s">
        <v>134</v>
      </c>
      <c r="F18" s="62">
        <v>1</v>
      </c>
      <c r="G18" s="62">
        <v>0</v>
      </c>
      <c r="H18" s="62">
        <v>0</v>
      </c>
    </row>
    <row r="19" spans="1:8" ht="16.5" customHeight="1">
      <c r="A19" s="63"/>
      <c r="B19" s="313" t="s">
        <v>130</v>
      </c>
      <c r="C19" s="207"/>
      <c r="D19" s="314"/>
      <c r="E19" s="61" t="s">
        <v>131</v>
      </c>
      <c r="F19" s="62">
        <v>2</v>
      </c>
      <c r="G19" s="62">
        <v>2</v>
      </c>
      <c r="H19" s="62">
        <v>100</v>
      </c>
    </row>
    <row r="20" spans="1:8" ht="16.5" customHeight="1">
      <c r="A20" s="85" t="s">
        <v>45</v>
      </c>
      <c r="B20" s="315" t="s">
        <v>110</v>
      </c>
      <c r="C20" s="207"/>
      <c r="D20" s="314"/>
      <c r="E20" s="61"/>
      <c r="F20" s="62"/>
      <c r="G20" s="62"/>
      <c r="H20" s="62"/>
    </row>
    <row r="21" spans="1:8" ht="15" customHeight="1">
      <c r="A21" s="63"/>
      <c r="B21" s="311" t="s">
        <v>128</v>
      </c>
      <c r="C21" s="311"/>
      <c r="D21" s="311"/>
      <c r="E21" s="61" t="s">
        <v>111</v>
      </c>
      <c r="F21" s="134">
        <v>0.3</v>
      </c>
      <c r="G21" s="62">
        <v>0.3</v>
      </c>
      <c r="H21" s="62">
        <v>100</v>
      </c>
    </row>
    <row r="22" spans="1:8" ht="15" customHeight="1">
      <c r="A22" s="63"/>
      <c r="B22" s="321" t="s">
        <v>105</v>
      </c>
      <c r="C22" s="322"/>
      <c r="D22" s="322"/>
      <c r="E22" s="61"/>
      <c r="F22" s="62"/>
      <c r="G22" s="62"/>
      <c r="H22" s="62"/>
    </row>
    <row r="23" spans="1:8" ht="15" customHeight="1">
      <c r="A23" s="63"/>
      <c r="B23" s="318" t="s">
        <v>132</v>
      </c>
      <c r="C23" s="316"/>
      <c r="D23" s="316"/>
      <c r="E23" s="61" t="s">
        <v>133</v>
      </c>
      <c r="F23" s="62">
        <v>6</v>
      </c>
      <c r="G23" s="62">
        <v>6</v>
      </c>
      <c r="H23" s="62">
        <v>100</v>
      </c>
    </row>
    <row r="24" spans="1:8" ht="15" customHeight="1">
      <c r="A24" s="64"/>
      <c r="B24" s="319" t="s">
        <v>135</v>
      </c>
      <c r="C24" s="224"/>
      <c r="D24" s="320"/>
      <c r="E24" s="61" t="s">
        <v>112</v>
      </c>
      <c r="F24" s="62">
        <v>1</v>
      </c>
      <c r="G24" s="62">
        <v>0</v>
      </c>
      <c r="H24" s="62">
        <v>0</v>
      </c>
    </row>
    <row r="25" spans="2:8" ht="12.75">
      <c r="B25" s="57"/>
      <c r="C25" s="57"/>
      <c r="D25" s="57"/>
      <c r="E25" s="57"/>
      <c r="F25" s="57"/>
      <c r="G25" s="57"/>
      <c r="H25" s="57"/>
    </row>
  </sheetData>
  <sheetProtection/>
  <mergeCells count="27">
    <mergeCell ref="B10:D10"/>
    <mergeCell ref="B1:H1"/>
    <mergeCell ref="B23:D23"/>
    <mergeCell ref="B24:D24"/>
    <mergeCell ref="B22:D22"/>
    <mergeCell ref="B11:D11"/>
    <mergeCell ref="B12:D12"/>
    <mergeCell ref="B13:D13"/>
    <mergeCell ref="B9:D9"/>
    <mergeCell ref="H3:H4"/>
    <mergeCell ref="A3:A4"/>
    <mergeCell ref="B3:D4"/>
    <mergeCell ref="B14:D14"/>
    <mergeCell ref="B21:D21"/>
    <mergeCell ref="B19:D19"/>
    <mergeCell ref="B15:D15"/>
    <mergeCell ref="B20:D20"/>
    <mergeCell ref="B17:D17"/>
    <mergeCell ref="B18:D18"/>
    <mergeCell ref="B16:D16"/>
    <mergeCell ref="B6:D6"/>
    <mergeCell ref="B7:D7"/>
    <mergeCell ref="B8:D8"/>
    <mergeCell ref="E3:E4"/>
    <mergeCell ref="F3:F4"/>
    <mergeCell ref="G3:G4"/>
    <mergeCell ref="B5:D5"/>
  </mergeCells>
  <printOptions horizontalCentered="1"/>
  <pageMargins left="0.75" right="0.75" top="0.7874015748031497" bottom="0"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A.Cepiene</dc:creator>
  <cp:keywords/>
  <dc:description/>
  <cp:lastModifiedBy>Snieguole Kacerauskaite</cp:lastModifiedBy>
  <cp:lastPrinted>2010-03-19T12:00:03Z</cp:lastPrinted>
  <dcterms:created xsi:type="dcterms:W3CDTF">2009-06-08T12:20:09Z</dcterms:created>
  <dcterms:modified xsi:type="dcterms:W3CDTF">2014-06-12T10:38:09Z</dcterms:modified>
  <cp:category/>
  <cp:version/>
  <cp:contentType/>
  <cp:contentStatus/>
</cp:coreProperties>
</file>