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APRAŠYMAS" sheetId="1" r:id="rId1"/>
    <sheet name="ATASKAITA" sheetId="2" r:id="rId2"/>
    <sheet name="KRITERIJAI" sheetId="3" r:id="rId3"/>
  </sheets>
  <definedNames>
    <definedName name="_xlnm.Print_Titles" localSheetId="1">'ATASKAITA'!$4:$6</definedName>
  </definedNames>
  <calcPr fullCalcOnLoad="1"/>
</workbook>
</file>

<file path=xl/sharedStrings.xml><?xml version="1.0" encoding="utf-8"?>
<sst xmlns="http://schemas.openxmlformats.org/spreadsheetml/2006/main" count="231" uniqueCount="181">
  <si>
    <t>Programos tikslų, uždavinių, priemonių kodai</t>
  </si>
  <si>
    <t>Tikslo, uždavinio, priemonės pavadinimas</t>
  </si>
  <si>
    <t>Priemonės požymis</t>
  </si>
  <si>
    <t>Priemonės vykdytojo kodas</t>
  </si>
  <si>
    <t>Finansavimo šaltinis</t>
  </si>
  <si>
    <t>Asignavimai (tūkst. Lt)</t>
  </si>
  <si>
    <t>Vertinimo kriterijaus</t>
  </si>
  <si>
    <t>pavadinimas</t>
  </si>
  <si>
    <t>planuotos reikšmės</t>
  </si>
  <si>
    <t>faktinės reikšmės</t>
  </si>
  <si>
    <t>X</t>
  </si>
  <si>
    <t>01.01.01.</t>
  </si>
  <si>
    <t>2009-ųjų metų asignavimų patvirtintas planas</t>
  </si>
  <si>
    <t>2009-ųjų metų asignavimų patikslintas planas</t>
  </si>
  <si>
    <t>2009-ųjų metų panaudotos lėšos (kasinės išlaidos)</t>
  </si>
  <si>
    <t>SB</t>
  </si>
  <si>
    <t>01</t>
  </si>
  <si>
    <t>2.4</t>
  </si>
  <si>
    <t>I</t>
  </si>
  <si>
    <t>4.3</t>
  </si>
  <si>
    <t>Finansavimo šaltiniai</t>
  </si>
  <si>
    <t>IŠ VISO:</t>
  </si>
  <si>
    <t>Finansavimo šaltinių suvestinė</t>
  </si>
  <si>
    <t>SAVIVALDYBĖS  LĖŠOS</t>
  </si>
  <si>
    <r>
      <t xml:space="preserve">Savivaldybės biudžeto lėšos </t>
    </r>
    <r>
      <rPr>
        <b/>
        <sz val="9"/>
        <rFont val="Times New Roman"/>
        <family val="1"/>
      </rPr>
      <t>SB</t>
    </r>
  </si>
  <si>
    <t>P4</t>
  </si>
  <si>
    <t>2.3</t>
  </si>
  <si>
    <t>SB(AA)</t>
  </si>
  <si>
    <t>02</t>
  </si>
  <si>
    <t>Komunalinių atliekų surinkimas ir tvarkymas</t>
  </si>
  <si>
    <t>Klaipėdos miesto savivaldybės aplinkos monitoringo vykdymas</t>
  </si>
  <si>
    <t xml:space="preserve">P 2.3.3.2. </t>
  </si>
  <si>
    <t>Užterštų teritorijų valymas</t>
  </si>
  <si>
    <t>2.2</t>
  </si>
  <si>
    <t>Pristatyta perdirbti liuminescencinių lempų, sk.</t>
  </si>
  <si>
    <t xml:space="preserve">Naujojo parko Klaipėdos miesto pietinėje dalyje (7-ajame rajone) įrengimas </t>
  </si>
  <si>
    <t>Miesto vandens telkinių valymas</t>
  </si>
  <si>
    <t>P 2.3.2.1.</t>
  </si>
  <si>
    <t>Visuomenės ekologinis švietimas</t>
  </si>
  <si>
    <r>
      <t xml:space="preserve">Valstybės biudžeto specialios tikslinės dotacijos lėšos </t>
    </r>
    <r>
      <rPr>
        <b/>
        <sz val="9"/>
        <rFont val="Times New Roman"/>
        <family val="1"/>
      </rPr>
      <t>SB(VB)</t>
    </r>
  </si>
  <si>
    <r>
      <t xml:space="preserve">Savivaldybės aplinkos apsaugos rėmimo specialiosios programos lėšos </t>
    </r>
    <r>
      <rPr>
        <b/>
        <sz val="9"/>
        <rFont val="Times New Roman"/>
        <family val="1"/>
      </rPr>
      <t>SB(AA)</t>
    </r>
  </si>
  <si>
    <t xml:space="preserve">STRATEGINIO VEIKLOS PLANO VYKDYMO ATASKAITA </t>
  </si>
  <si>
    <t>(APLINKOS APSAUGOS  PROGRAMA (NR.08))</t>
  </si>
  <si>
    <t>Paaiškinimas dėl nukrypimų</t>
  </si>
  <si>
    <t>01.01.</t>
  </si>
  <si>
    <t>Tobulinti atliekų tvarkymo sistemą ir integruoti ją į regioninę atliekų tvarkymo sistemą</t>
  </si>
  <si>
    <t>Efektyviai tvarkyti komunalines atliekas</t>
  </si>
  <si>
    <t>Klaipėdos miesto savivaldybės atliekų tvarkymo plano 2009-2018 m. vykdymas</t>
  </si>
  <si>
    <t>01.01.02.</t>
  </si>
  <si>
    <t>02.01.</t>
  </si>
  <si>
    <t>Įgyvendinta plano priemonių, sk.</t>
  </si>
  <si>
    <t>Priimtų į sąvartyną atliekų kiekis, tūkst. t</t>
  </si>
  <si>
    <t>Siekti subalansuotos ir kokybiškos aplinkos Klaipėdos mieste</t>
  </si>
  <si>
    <t>&lt;35</t>
  </si>
  <si>
    <t>02.01.01.</t>
  </si>
  <si>
    <t>02.01.02.</t>
  </si>
  <si>
    <t>2007-2013 m. Baltijos jūros regiono programos projekto „Klimato kaita: poveikis, kaštai ir prisitaikymas Baltijos jūros regione“ vykdymas</t>
  </si>
  <si>
    <t>SB(ES)</t>
  </si>
  <si>
    <t>02.01.03.</t>
  </si>
  <si>
    <t>02.01.04.</t>
  </si>
  <si>
    <t>Pavojingų atliekų šalinimas</t>
  </si>
  <si>
    <t>02.01.05.</t>
  </si>
  <si>
    <t>Aplinkos oro tyrimo pasyviaisiais sorbentais vykdymas</t>
  </si>
  <si>
    <t>Pateikta visuomenei aplinkos monitoringo metinių ataskaitų</t>
  </si>
  <si>
    <t>Išvežta padangų, t</t>
  </si>
  <si>
    <t>Išvežta komunalinių, statybinių, biodegraduojančių šiukšlių, t</t>
  </si>
  <si>
    <t>Pristatyto perdirbti gyvsidabrio kiekis, kg.</t>
  </si>
  <si>
    <t>Pristatyta perdirbti dažų, klijų, kitų teršalų, kg.</t>
  </si>
  <si>
    <t>02.02.</t>
  </si>
  <si>
    <t>Prižiūrėti, saugoti  ir gausinti miesto gamtinę aplinką</t>
  </si>
  <si>
    <t>02.02.01.</t>
  </si>
  <si>
    <t>Klaipėdos miesto poilsio parko sutvarkymo techninio projekto parengimas</t>
  </si>
  <si>
    <t xml:space="preserve">P 2.3.1.3. </t>
  </si>
  <si>
    <t>02.02.02.</t>
  </si>
  <si>
    <t>Želdynų ir želdinių inventorizavimas, įrašymas į Nekilnojamojo turto kadastrą, apskaita ir jų duomenų bazių (skaitmeninių ir informacinių) sukūrimas ir tvarkymas</t>
  </si>
  <si>
    <t>3.3</t>
  </si>
  <si>
    <t>SB(BDK)</t>
  </si>
  <si>
    <t>02.02.03</t>
  </si>
  <si>
    <t>02.02.04</t>
  </si>
  <si>
    <t>Vandens telkinių valymo (Mumlaukio ežero ir Danės upės) poveikio aplinkai vertinimo ir darbo planų atlikimas</t>
  </si>
  <si>
    <t>02.02.05</t>
  </si>
  <si>
    <t xml:space="preserve">Draugystės parko tvenkinių išvalymas ir aplinkos sutvarkymas </t>
  </si>
  <si>
    <t>02.02.06</t>
  </si>
  <si>
    <t>Naujų želdynų įrengimas</t>
  </si>
  <si>
    <t>P15</t>
  </si>
  <si>
    <t>02.02.07</t>
  </si>
  <si>
    <t>02.02.08</t>
  </si>
  <si>
    <t>Strateginio triukšmo žemėlapio rengimas</t>
  </si>
  <si>
    <t>P2.3.3.1</t>
  </si>
  <si>
    <t>SB(VB)</t>
  </si>
  <si>
    <t>P2.3.1.1.</t>
  </si>
  <si>
    <t>02.03.</t>
  </si>
  <si>
    <t>Ugdyti ekologiškai mąstančią visuomenę</t>
  </si>
  <si>
    <t>02.03.01</t>
  </si>
  <si>
    <t>P2.3.3.6.</t>
  </si>
  <si>
    <r>
      <t xml:space="preserve">Bendrosios dotacijos kompensacija savivaldybės biudžetui </t>
    </r>
    <r>
      <rPr>
        <b/>
        <sz val="9"/>
        <rFont val="Times New Roman"/>
        <family val="1"/>
      </rPr>
      <t>SB(BDK)</t>
    </r>
  </si>
  <si>
    <r>
      <t xml:space="preserve">Savivaldybės biudžeto apyvartos lėšos Europos Sąjungos finansinės paramos programų laikinam lėšų stygiui dengti </t>
    </r>
    <r>
      <rPr>
        <b/>
        <sz val="9"/>
        <rFont val="Times New Roman"/>
        <family val="1"/>
      </rPr>
      <t>SB(ES)</t>
    </r>
  </si>
  <si>
    <t>Parengtas techninis projktas</t>
  </si>
  <si>
    <t xml:space="preserve">Sukurta duomenų bazė </t>
  </si>
  <si>
    <t xml:space="preserve">Išvalytų miesto vandens telkinių plotas, ha </t>
  </si>
  <si>
    <t xml:space="preserve">Parengtas triukšmo sklaidos žemėlapis </t>
  </si>
  <si>
    <t>dalis</t>
  </si>
  <si>
    <t>2009 m. maksimalių asignavimų planas</t>
  </si>
  <si>
    <t>2009 m. faktiškai skirtas finansavimas</t>
  </si>
  <si>
    <t>2009 m. panaudotos lėšos (kasinės išlaidos)</t>
  </si>
  <si>
    <t>2009 m. buvo organizuojama talka"Darom".</t>
  </si>
  <si>
    <t>Naujas rangovas UAB "Klaipėdos želdiniai" atliko paslaugas pigesniais įkainiais pagal 2009-08-06 sutartį Nr.J12-242 (patikslintais kiekiais)</t>
  </si>
  <si>
    <t>Priemonė perimta vykdyti naudojant paramą iš ES 2010 m.</t>
  </si>
  <si>
    <t>Padengtas kreditinis įsiskolinimas už 2008 m. atliktus darbus.</t>
  </si>
  <si>
    <t>Surinkta mažiau komunalinių atliekų nei planuota.</t>
  </si>
  <si>
    <t>Viešųjų pirkimų metu neatsirado nei vieno teikėjo, kuris galėtų atlikti paslaugą</t>
  </si>
  <si>
    <t>Mumlaukio ež. poveikio aplinkai vertinimo atranka ir valymo darbų projektas</t>
  </si>
  <si>
    <t xml:space="preserve">Pagal sutartį Nr. J4-188 žemėlapiai parengti anksčiau, kadangi finansavimas buvo didesnis nei numatyta sutartyje kiekvienais metais. </t>
  </si>
  <si>
    <t>Renginių skaičius</t>
  </si>
  <si>
    <t>Išleisti 2 aplinkosauginiai leidiniai.  Organizuotos aplinkosauginės akcijos – „Žemės diena“, „Aplinkos apsaugos diena“, „Diena be savo automobilio“, seminaras – „Kvapai mieste: prevencija ir kontrolė“. Pravesta 50 aplinkosauginių paskaitų moksleiviams ekologijos tema.</t>
  </si>
  <si>
    <t>Tiekėjas vykdė medelių kasimą spalio mėn. ir nespėjo rangovui pateikti užsakytų naujų želdinių. Pasodinta 116 vnt. įvairių medžių, 1203 vnt. įvairių krūmų.</t>
  </si>
  <si>
    <t>Pagal Aplinkos apsaugos agentūros pranešimą likviduota 720 kg statybinių atliekų turinčių asbesto.</t>
  </si>
  <si>
    <t>Dalyvauta 3 susitikimuose su partneriais dėl projekto vykdymo.</t>
  </si>
  <si>
    <t xml:space="preserve"> PRIEMONIŲ ĮGYVENDINIMO ATASKAITA</t>
  </si>
  <si>
    <t>Faktiškai įvykdyta</t>
  </si>
  <si>
    <t>Institucijos strateginio tikslo kodas, programos kodas</t>
  </si>
  <si>
    <t>Vertinimo kriterijus</t>
  </si>
  <si>
    <t>Vertinimo kriterijaus kodas</t>
  </si>
  <si>
    <t>Metinis planas</t>
  </si>
  <si>
    <t>Įvykdyta</t>
  </si>
  <si>
    <t>Metinio plano įvykdymas proc.</t>
  </si>
  <si>
    <t>Pavadinimas</t>
  </si>
  <si>
    <t>Mato vienetas</t>
  </si>
  <si>
    <t>02.08.</t>
  </si>
  <si>
    <t>Efekto:</t>
  </si>
  <si>
    <t>E-02-01</t>
  </si>
  <si>
    <t>Rezultato:</t>
  </si>
  <si>
    <t>R-08-01-01</t>
  </si>
  <si>
    <t>Produkto:</t>
  </si>
  <si>
    <t>P-08-01-01-01</t>
  </si>
  <si>
    <t>P-08-01-01-02</t>
  </si>
  <si>
    <t>R-08-01-02</t>
  </si>
  <si>
    <t>P-08-02-01-01</t>
  </si>
  <si>
    <t>P-08-02-01-02</t>
  </si>
  <si>
    <t>P-08-02-01-03</t>
  </si>
  <si>
    <t>P-08-02-01-04</t>
  </si>
  <si>
    <t>P-08-02-02-01</t>
  </si>
  <si>
    <t>P-08-02-02-02</t>
  </si>
  <si>
    <t>P-08-02-02-03</t>
  </si>
  <si>
    <t>P-08-02-02-04</t>
  </si>
  <si>
    <t>VERTINIMO KRITERIJŲ ĮVYKDYMAS</t>
  </si>
  <si>
    <r>
      <t xml:space="preserve">Asignavimų valdytojas: </t>
    </r>
    <r>
      <rPr>
        <sz val="12"/>
        <rFont val="Times New Roman"/>
        <family val="1"/>
      </rPr>
      <t xml:space="preserve">Klaipėdos miesto savivaldybės administracija. </t>
    </r>
  </si>
  <si>
    <t xml:space="preserve"> 2009 M. KLAIPĖDOS MIESTO SAVIVALDYBĖS ADMINISTRACIJOS                                 
APLINKOS APSAUGOS PROGRAMOS (NR.08)</t>
  </si>
  <si>
    <r>
      <t xml:space="preserve">Programą vykdė: </t>
    </r>
    <r>
      <rPr>
        <sz val="12"/>
        <rFont val="Times New Roman"/>
        <family val="1"/>
      </rPr>
      <t>Miesto ūkio departamento</t>
    </r>
    <r>
      <rPr>
        <b/>
        <sz val="12"/>
        <rFont val="Times New Roman"/>
        <family val="1"/>
      </rPr>
      <t xml:space="preserve"> </t>
    </r>
    <r>
      <rPr>
        <sz val="12"/>
        <rFont val="Times New Roman"/>
        <family val="1"/>
      </rPr>
      <t xml:space="preserve">Miesto tvarkymo skyrius, Aplinkos kokybės skyrius, Kapinių priežiūros tarnyba, Statybos ir infrastruktūros skyrius, Urbanistikos departamento Architektūros ir miesto planavimo skyrius, Žemėtvarkos ir teritorijų plėtros skyrius, Ekonomikos ir strategijos departamento Investicijų ir verslo plėtros skyrius.
</t>
    </r>
    <r>
      <rPr>
        <sz val="12"/>
        <rFont val="Times New Roman"/>
        <family val="1"/>
      </rPr>
      <t xml:space="preserve">
</t>
    </r>
  </si>
  <si>
    <r>
      <t>2009 m.</t>
    </r>
    <r>
      <rPr>
        <sz val="12"/>
        <rFont val="Times New Roman"/>
        <family val="1"/>
      </rPr>
      <t xml:space="preserve"> planuota įvykdyti 16 priemonių. Faktiškai įvykdyta pagal planą 14 priemonių (</t>
    </r>
    <r>
      <rPr>
        <sz val="12"/>
        <rFont val="Times New Roman"/>
        <family val="1"/>
      </rPr>
      <t>87,5</t>
    </r>
    <r>
      <rPr>
        <sz val="12"/>
        <rFont val="Times New Roman"/>
        <family val="1"/>
      </rPr>
      <t xml:space="preserve"> proc.), ineįvykdytos 2 priemonės (12,5 proc.).</t>
    </r>
  </si>
  <si>
    <t>Neįvykdyta</t>
  </si>
  <si>
    <t>1. Viešosios komunalinių atliekų surinkimo paslaugos teikimo aprėptis (savivaldybės teritorijoje registruotų asmenų, kuriems nuosavybės teise priklauso nekilnojamasis turtas, procentas)</t>
  </si>
  <si>
    <t>2. Antrinių žaliavų surinkimo konteinerių tankumas, skiriant po 1 komplektą 600 gyventojų (proc. nuo bendro gyventojų skaičiaus)</t>
  </si>
  <si>
    <t>3. Antrinių žaliavų surinkimas (proc. nuo bendro komunalinių atliekų kiekio), iš jų:</t>
  </si>
  <si>
    <t>R-08-01-03</t>
  </si>
  <si>
    <t xml:space="preserve"> - popieriaus</t>
  </si>
  <si>
    <t xml:space="preserve"> - stiklo</t>
  </si>
  <si>
    <t xml:space="preserve"> - plastiko</t>
  </si>
  <si>
    <t>1. Dienų skaičius, kai viršijamos ribinės teršalų (KD10) vertės per metus</t>
  </si>
  <si>
    <t>R-08-02-01</t>
  </si>
  <si>
    <r>
      <t>2. Įrengtų rekreacinės paskirties želdynų plotas, tenkantis vienam gyventojui, m</t>
    </r>
    <r>
      <rPr>
        <vertAlign val="superscript"/>
        <sz val="10"/>
        <rFont val="Times New Roman"/>
        <family val="1"/>
      </rPr>
      <t>2</t>
    </r>
  </si>
  <si>
    <t>R-08-02-02</t>
  </si>
  <si>
    <t xml:space="preserve">3. Išvalytų ir (ar) rekultivuotų vandens telkinių skaičius </t>
  </si>
  <si>
    <t>R-08-02-03</t>
  </si>
  <si>
    <r>
      <t>1. Įgyvendinta atliekų tvarkymo plano 2009</t>
    </r>
    <r>
      <rPr>
        <sz val="10"/>
        <rFont val="Arial"/>
        <family val="2"/>
      </rPr>
      <t>–</t>
    </r>
    <r>
      <rPr>
        <sz val="10"/>
        <rFont val="Times New Roman Baltic"/>
        <family val="1"/>
      </rPr>
      <t>2018 m. priemonių, sk.</t>
    </r>
  </si>
  <si>
    <t>1. Pateikta visuomenei aplinkos monitoringo metinių ataskaitų</t>
  </si>
  <si>
    <t>2. Išvežta padangų, t</t>
  </si>
  <si>
    <t>3. Išvežta komunalinių, statybinių, biodegraduojančių atliekų, t</t>
  </si>
  <si>
    <t>4. Pristatyto perdirbti gyvsidabrio kiekis, kg</t>
  </si>
  <si>
    <t>P-08-02-01-05</t>
  </si>
  <si>
    <t>P-08-02-01-06</t>
  </si>
  <si>
    <t>&lt;1</t>
  </si>
  <si>
    <t>1. Aplinkos oro kokybė, neviršijanti DLK</t>
  </si>
  <si>
    <t>33 ir 29</t>
  </si>
  <si>
    <t>2. Priimtų  į sąvartyną atliekų kiekis, tūkst. t</t>
  </si>
  <si>
    <t>5. Pristatyta perdirbti dažų, klijų, kitų teršalų, kg.</t>
  </si>
  <si>
    <t>6. Atlikta oro tyrimų pasyviaisiais sorbentais</t>
  </si>
  <si>
    <t>1. Parengtas Klaipėdos miesto poilsio parko sutvarkymo techninis projektas</t>
  </si>
  <si>
    <t xml:space="preserve">2. Išvalytų miesto vandens telkinių plotas, ha </t>
  </si>
  <si>
    <t>3. Mumlaukio ež. poveikio aplinkai vertinimo atranka ir valymo darbų projektas</t>
  </si>
  <si>
    <t>4. Visuomenės ekologinio švietimo renginių skaičius</t>
  </si>
</sst>
</file>

<file path=xl/styles.xml><?xml version="1.0" encoding="utf-8"?>
<styleSheet xmlns="http://schemas.openxmlformats.org/spreadsheetml/2006/main">
  <numFmts count="3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Taip&quot;;&quot;Taip&quot;;&quot;Ne&quot;"/>
    <numFmt numFmtId="165" formatCode="&quot;Teisinga&quot;;&quot;Teisinga&quot;;&quot;Klaidinga&quot;"/>
    <numFmt numFmtId="166" formatCode="[$€-2]\ ###,000_);[Red]\([$€-2]\ ###,000\)"/>
    <numFmt numFmtId="167" formatCode="0.0"/>
    <numFmt numFmtId="168" formatCode="#,##0.0"/>
    <numFmt numFmtId="169" formatCode="#,##0&quot;р.&quot;;\-#,##0&quot;р.&quot;"/>
    <numFmt numFmtId="170" formatCode="#,##0&quot;р.&quot;;[Red]\-#,##0&quot;р.&quot;"/>
    <numFmt numFmtId="171" formatCode="#,##0.00&quot;р.&quot;;\-#,##0.00&quot;р.&quot;"/>
    <numFmt numFmtId="172" formatCode="#,##0.00&quot;р.&quot;;[Red]\-#,##0.00&quot;р.&quot;"/>
    <numFmt numFmtId="173" formatCode="_-* #,##0&quot;р.&quot;_-;\-* #,##0&quot;р.&quot;_-;_-* &quot;-&quot;&quot;р.&quot;_-;_-@_-"/>
    <numFmt numFmtId="174" formatCode="_-* #,##0_р_._-;\-* #,##0_р_._-;_-* &quot;-&quot;_р_._-;_-@_-"/>
    <numFmt numFmtId="175" formatCode="_-* #,##0.00&quot;р.&quot;_-;\-* #,##0.00&quot;р.&quot;_-;_-* &quot;-&quot;??&quot;р.&quot;_-;_-@_-"/>
    <numFmt numFmtId="176" formatCode="_-* #,##0.00_р_._-;\-* #,##0.00_р_._-;_-* &quot;-&quot;??_р_.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427]yyyy\ &quot;m.&quot;\ mmmm\ d\ &quot;d.&quot;"/>
  </numFmts>
  <fonts count="65">
    <font>
      <sz val="10"/>
      <name val="Arial"/>
      <family val="0"/>
    </font>
    <font>
      <b/>
      <sz val="12"/>
      <name val="Times New Roman"/>
      <family val="1"/>
    </font>
    <font>
      <sz val="9"/>
      <name val="Times New Roman"/>
      <family val="1"/>
    </font>
    <font>
      <sz val="8"/>
      <name val="Arial"/>
      <family val="0"/>
    </font>
    <font>
      <sz val="10"/>
      <name val="Times New Roman"/>
      <family val="1"/>
    </font>
    <font>
      <b/>
      <sz val="11"/>
      <name val="Times New Roman"/>
      <family val="1"/>
    </font>
    <font>
      <b/>
      <sz val="10"/>
      <name val="Times New Roman"/>
      <family val="1"/>
    </font>
    <font>
      <sz val="8"/>
      <name val="Times New Roman"/>
      <family val="1"/>
    </font>
    <font>
      <b/>
      <sz val="9"/>
      <name val="Times New Roman"/>
      <family val="1"/>
    </font>
    <font>
      <u val="single"/>
      <sz val="10"/>
      <color indexed="12"/>
      <name val="Arial"/>
      <family val="0"/>
    </font>
    <font>
      <u val="single"/>
      <sz val="10"/>
      <color indexed="36"/>
      <name val="Arial"/>
      <family val="0"/>
    </font>
    <font>
      <sz val="9"/>
      <name val="Arial"/>
      <family val="0"/>
    </font>
    <font>
      <b/>
      <sz val="10"/>
      <name val="Arial"/>
      <family val="0"/>
    </font>
    <font>
      <b/>
      <i/>
      <sz val="10"/>
      <name val="Times New Roman"/>
      <family val="1"/>
    </font>
    <font>
      <b/>
      <i/>
      <sz val="10"/>
      <name val="Arial"/>
      <family val="0"/>
    </font>
    <font>
      <b/>
      <i/>
      <sz val="10"/>
      <name val="Times"/>
      <family val="1"/>
    </font>
    <font>
      <sz val="12"/>
      <name val="Times New Roman"/>
      <family val="1"/>
    </font>
    <font>
      <sz val="12"/>
      <name val="Arial"/>
      <family val="0"/>
    </font>
    <font>
      <b/>
      <sz val="11"/>
      <name val="Times New Roman Baltic"/>
      <family val="1"/>
    </font>
    <font>
      <sz val="10"/>
      <name val="TimesLT"/>
      <family val="0"/>
    </font>
    <font>
      <b/>
      <sz val="8"/>
      <name val="Times New Roman Baltic"/>
      <family val="1"/>
    </font>
    <font>
      <b/>
      <sz val="10"/>
      <name val="Times New Roman Baltic"/>
      <family val="1"/>
    </font>
    <font>
      <b/>
      <sz val="9"/>
      <name val="Times New Roman Baltic"/>
      <family val="1"/>
    </font>
    <font>
      <sz val="10"/>
      <name val="Times New Roman Baltic"/>
      <family val="1"/>
    </font>
    <font>
      <vertAlign val="superscript"/>
      <sz val="10"/>
      <name val="Times New Roman"/>
      <family val="1"/>
    </font>
    <font>
      <b/>
      <sz val="12"/>
      <color indexed="10"/>
      <name val="Times New Roman"/>
      <family val="1"/>
    </font>
    <font>
      <b/>
      <sz val="12"/>
      <color indexed="10"/>
      <name val="Arial"/>
      <family val="0"/>
    </font>
    <font>
      <sz val="12"/>
      <color indexed="10"/>
      <name val="Arial"/>
      <family val="0"/>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75"/>
      <color indexed="8"/>
      <name val="Times New Roman"/>
      <family val="0"/>
    </font>
    <font>
      <b/>
      <sz val="12.5"/>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medium"/>
      <right style="medium"/>
      <top style="medium"/>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style="medium"/>
      <right style="medium"/>
      <top>
        <color indexed="63"/>
      </top>
      <bottom style="thin"/>
    </border>
    <border>
      <left>
        <color indexed="63"/>
      </left>
      <right>
        <color indexed="63"/>
      </right>
      <top style="thin"/>
      <bottom style="thin"/>
    </border>
    <border>
      <left style="medium"/>
      <right style="medium"/>
      <top style="thin"/>
      <bottom style="thin"/>
    </border>
    <border>
      <left>
        <color indexed="63"/>
      </left>
      <right style="thin"/>
      <top style="medium"/>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thin"/>
      <top>
        <color indexed="63"/>
      </top>
      <bottom style="medium"/>
    </border>
    <border>
      <left style="medium"/>
      <right style="medium"/>
      <top style="thin"/>
      <bottom style="medium"/>
    </border>
    <border>
      <left style="medium"/>
      <right style="thin"/>
      <top>
        <color indexed="63"/>
      </top>
      <bottom>
        <color indexed="63"/>
      </bottom>
    </border>
    <border>
      <left>
        <color indexed="63"/>
      </left>
      <right>
        <color indexed="63"/>
      </right>
      <top>
        <color indexed="63"/>
      </top>
      <bottom style="medium"/>
    </border>
    <border>
      <left style="medium"/>
      <right style="thin"/>
      <top>
        <color indexed="63"/>
      </top>
      <bottom style="thin"/>
    </border>
    <border>
      <left style="thin"/>
      <right style="thin"/>
      <top style="thin"/>
      <bottom style="thin"/>
    </border>
    <border>
      <left style="medium"/>
      <right style="thin"/>
      <top style="medium"/>
      <bottom style="medium"/>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1" fillId="0" borderId="3" applyNumberFormat="0" applyFill="0" applyAlignment="0" applyProtection="0"/>
    <xf numFmtId="0" fontId="51" fillId="0" borderId="0" applyNumberFormat="0" applyFill="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0" borderId="0" applyNumberFormat="0" applyBorder="0" applyAlignment="0" applyProtection="0"/>
    <xf numFmtId="0" fontId="55" fillId="21" borderId="0" applyNumberFormat="0" applyBorder="0" applyAlignment="0" applyProtection="0"/>
    <xf numFmtId="0" fontId="9" fillId="0" borderId="0" applyNumberFormat="0" applyFill="0" applyBorder="0" applyAlignment="0" applyProtection="0"/>
    <xf numFmtId="0" fontId="56" fillId="22" borderId="4" applyNumberFormat="0" applyAlignment="0" applyProtection="0"/>
    <xf numFmtId="0" fontId="57" fillId="0" borderId="0" applyNumberFormat="0" applyFill="0" applyBorder="0" applyAlignment="0" applyProtection="0"/>
    <xf numFmtId="0" fontId="5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19" fillId="0" borderId="0">
      <alignment/>
      <protection/>
    </xf>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6" applyNumberFormat="0" applyFont="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22" borderId="5" applyNumberFormat="0" applyAlignment="0" applyProtection="0"/>
    <xf numFmtId="0" fontId="62" fillId="0" borderId="7" applyNumberFormat="0" applyFill="0" applyAlignment="0" applyProtection="0"/>
    <xf numFmtId="0" fontId="63" fillId="0" borderId="8" applyNumberFormat="0" applyFill="0" applyAlignment="0" applyProtection="0"/>
    <xf numFmtId="0" fontId="6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47">
    <xf numFmtId="0" fontId="0" fillId="0" borderId="0" xfId="0" applyAlignment="1">
      <alignment/>
    </xf>
    <xf numFmtId="0" fontId="2" fillId="0" borderId="10" xfId="0" applyFont="1" applyFill="1" applyBorder="1" applyAlignment="1">
      <alignment vertical="top" wrapText="1"/>
    </xf>
    <xf numFmtId="167" fontId="8" fillId="33" borderId="11" xfId="0" applyNumberFormat="1" applyFont="1" applyFill="1" applyBorder="1" applyAlignment="1">
      <alignment horizontal="center" vertical="top"/>
    </xf>
    <xf numFmtId="167" fontId="8" fillId="33" borderId="12" xfId="0" applyNumberFormat="1" applyFont="1" applyFill="1" applyBorder="1" applyAlignment="1">
      <alignment horizontal="center" vertical="top" wrapText="1"/>
    </xf>
    <xf numFmtId="167" fontId="2" fillId="0" borderId="13" xfId="0" applyNumberFormat="1" applyFont="1" applyBorder="1" applyAlignment="1">
      <alignment horizontal="center" vertical="top"/>
    </xf>
    <xf numFmtId="167" fontId="8" fillId="34" borderId="12" xfId="0" applyNumberFormat="1" applyFont="1" applyFill="1" applyBorder="1" applyAlignment="1">
      <alignment horizontal="center" vertical="top"/>
    </xf>
    <xf numFmtId="167" fontId="8" fillId="34" borderId="14" xfId="0" applyNumberFormat="1"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15" xfId="0" applyFont="1" applyFill="1" applyBorder="1" applyAlignment="1">
      <alignment horizontal="left" vertical="top" wrapText="1"/>
    </xf>
    <xf numFmtId="49" fontId="2" fillId="0" borderId="16" xfId="0" applyNumberFormat="1"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left" vertical="top" wrapText="1" shrinkToFit="1"/>
    </xf>
    <xf numFmtId="0" fontId="2" fillId="0" borderId="16" xfId="0" applyFont="1" applyFill="1" applyBorder="1" applyAlignment="1">
      <alignment horizontal="left" vertical="top" wrapText="1"/>
    </xf>
    <xf numFmtId="0" fontId="2" fillId="0" borderId="16" xfId="0" applyFont="1" applyFill="1" applyBorder="1" applyAlignment="1">
      <alignment horizontal="center" vertical="top" wrapText="1"/>
    </xf>
    <xf numFmtId="167" fontId="2" fillId="0" borderId="16" xfId="0" applyNumberFormat="1" applyFont="1" applyFill="1" applyBorder="1" applyAlignment="1">
      <alignment horizontal="center" vertical="top"/>
    </xf>
    <xf numFmtId="49" fontId="2" fillId="0" borderId="17" xfId="0" applyNumberFormat="1" applyFont="1" applyFill="1" applyBorder="1" applyAlignment="1">
      <alignment horizontal="center" vertical="top" wrapText="1"/>
    </xf>
    <xf numFmtId="0" fontId="2" fillId="0" borderId="17"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2" fillId="0" borderId="15" xfId="0" applyFont="1" applyFill="1" applyBorder="1" applyAlignment="1">
      <alignment horizontal="center" vertical="top"/>
    </xf>
    <xf numFmtId="168" fontId="2" fillId="0" borderId="13" xfId="0" applyNumberFormat="1" applyFont="1" applyFill="1" applyBorder="1" applyAlignment="1">
      <alignment horizontal="center" vertical="top"/>
    </xf>
    <xf numFmtId="0" fontId="2" fillId="0" borderId="16" xfId="0" applyFont="1" applyFill="1" applyBorder="1" applyAlignment="1">
      <alignment horizontal="center" vertical="top"/>
    </xf>
    <xf numFmtId="167" fontId="2" fillId="0" borderId="15" xfId="0" applyNumberFormat="1" applyFont="1" applyFill="1" applyBorder="1" applyAlignment="1">
      <alignment horizontal="center" vertical="top"/>
    </xf>
    <xf numFmtId="2" fontId="4" fillId="0" borderId="18" xfId="0" applyNumberFormat="1" applyFont="1" applyBorder="1" applyAlignment="1">
      <alignment horizontal="left" vertical="top" wrapText="1"/>
    </xf>
    <xf numFmtId="2" fontId="4" fillId="0" borderId="0" xfId="0" applyNumberFormat="1" applyFont="1" applyBorder="1" applyAlignment="1">
      <alignment horizontal="left" vertical="top" wrapText="1"/>
    </xf>
    <xf numFmtId="167" fontId="2" fillId="0" borderId="0" xfId="0" applyNumberFormat="1" applyFont="1" applyAlignment="1">
      <alignment vertical="top"/>
    </xf>
    <xf numFmtId="167" fontId="2" fillId="0" borderId="19" xfId="0" applyNumberFormat="1" applyFont="1" applyBorder="1" applyAlignment="1">
      <alignment horizontal="center" vertical="top"/>
    </xf>
    <xf numFmtId="167" fontId="2" fillId="0" borderId="20" xfId="0" applyNumberFormat="1" applyFont="1" applyBorder="1" applyAlignment="1">
      <alignment horizontal="center" vertical="top"/>
    </xf>
    <xf numFmtId="167" fontId="2" fillId="0" borderId="21" xfId="0" applyNumberFormat="1" applyFont="1" applyBorder="1" applyAlignment="1">
      <alignment horizontal="center" vertical="top"/>
    </xf>
    <xf numFmtId="167" fontId="2" fillId="0" borderId="22" xfId="0" applyNumberFormat="1" applyFont="1" applyBorder="1" applyAlignment="1">
      <alignment horizontal="center" vertical="top"/>
    </xf>
    <xf numFmtId="167" fontId="2" fillId="0" borderId="23" xfId="0" applyNumberFormat="1" applyFont="1" applyBorder="1" applyAlignment="1">
      <alignment horizontal="center" vertical="top"/>
    </xf>
    <xf numFmtId="167" fontId="8" fillId="34" borderId="11" xfId="0" applyNumberFormat="1" applyFont="1" applyFill="1" applyBorder="1" applyAlignment="1">
      <alignment horizontal="center" vertical="top"/>
    </xf>
    <xf numFmtId="167" fontId="2" fillId="0" borderId="0" xfId="0" applyNumberFormat="1" applyFont="1" applyFill="1" applyBorder="1" applyAlignment="1">
      <alignment horizontal="center" vertical="top"/>
    </xf>
    <xf numFmtId="167" fontId="2" fillId="0" borderId="17" xfId="0" applyNumberFormat="1" applyFont="1" applyFill="1" applyBorder="1" applyAlignment="1">
      <alignment horizontal="center" vertical="top"/>
    </xf>
    <xf numFmtId="167" fontId="8" fillId="0" borderId="17" xfId="0" applyNumberFormat="1" applyFont="1" applyFill="1" applyBorder="1" applyAlignment="1">
      <alignment horizontal="center" wrapText="1"/>
    </xf>
    <xf numFmtId="167" fontId="8" fillId="0" borderId="17" xfId="0" applyNumberFormat="1" applyFont="1" applyFill="1" applyBorder="1" applyAlignment="1">
      <alignment horizontal="center"/>
    </xf>
    <xf numFmtId="0" fontId="7" fillId="35" borderId="24" xfId="0" applyFont="1" applyFill="1" applyBorder="1" applyAlignment="1">
      <alignment horizontal="center" vertical="top"/>
    </xf>
    <xf numFmtId="0" fontId="2" fillId="35" borderId="15" xfId="0" applyFont="1" applyFill="1" applyBorder="1" applyAlignment="1">
      <alignment vertical="top" wrapText="1"/>
    </xf>
    <xf numFmtId="167" fontId="8" fillId="0" borderId="17" xfId="0" applyNumberFormat="1" applyFont="1" applyFill="1" applyBorder="1" applyAlignment="1">
      <alignment horizontal="right"/>
    </xf>
    <xf numFmtId="167" fontId="8" fillId="0" borderId="25" xfId="0" applyNumberFormat="1" applyFont="1" applyFill="1" applyBorder="1" applyAlignment="1">
      <alignment horizontal="center"/>
    </xf>
    <xf numFmtId="167" fontId="2" fillId="0" borderId="26" xfId="0" applyNumberFormat="1" applyFont="1" applyFill="1" applyBorder="1" applyAlignment="1">
      <alignment horizontal="center" vertical="top"/>
    </xf>
    <xf numFmtId="168" fontId="2" fillId="0" borderId="27" xfId="0" applyNumberFormat="1" applyFont="1" applyFill="1" applyBorder="1" applyAlignment="1">
      <alignment horizontal="center" vertical="top"/>
    </xf>
    <xf numFmtId="168" fontId="2" fillId="0" borderId="15" xfId="0" applyNumberFormat="1" applyFont="1" applyFill="1" applyBorder="1" applyAlignment="1">
      <alignment horizontal="center" vertical="top"/>
    </xf>
    <xf numFmtId="0" fontId="2" fillId="0" borderId="15" xfId="0" applyFont="1" applyFill="1" applyBorder="1" applyAlignment="1">
      <alignment vertical="top" wrapText="1"/>
    </xf>
    <xf numFmtId="0" fontId="2" fillId="0" borderId="12" xfId="0" applyFont="1" applyFill="1" applyBorder="1" applyAlignment="1">
      <alignment vertical="top" wrapText="1"/>
    </xf>
    <xf numFmtId="49" fontId="2" fillId="0" borderId="12" xfId="0" applyNumberFormat="1" applyFont="1" applyFill="1" applyBorder="1" applyAlignment="1">
      <alignment horizontal="center" vertical="top" wrapText="1"/>
    </xf>
    <xf numFmtId="0" fontId="2" fillId="0" borderId="16" xfId="0" applyFont="1" applyFill="1" applyBorder="1" applyAlignment="1">
      <alignment vertical="top" wrapText="1" shrinkToFit="1"/>
    </xf>
    <xf numFmtId="0" fontId="2" fillId="0" borderId="16"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28" xfId="0" applyFont="1" applyFill="1" applyBorder="1" applyAlignment="1">
      <alignment horizontal="center" vertical="top" wrapText="1"/>
    </xf>
    <xf numFmtId="167" fontId="2" fillId="0" borderId="29" xfId="0" applyNumberFormat="1" applyFont="1" applyFill="1" applyBorder="1" applyAlignment="1">
      <alignment horizontal="center" vertical="top" textRotation="90" wrapText="1"/>
    </xf>
    <xf numFmtId="0" fontId="2" fillId="0" borderId="15" xfId="0" applyFont="1" applyFill="1" applyBorder="1" applyAlignment="1">
      <alignment horizontal="center" vertical="top" textRotation="90" wrapText="1"/>
    </xf>
    <xf numFmtId="0" fontId="2" fillId="0" borderId="18" xfId="0" applyFont="1" applyFill="1" applyBorder="1" applyAlignment="1">
      <alignment horizontal="center" vertical="top" wrapText="1"/>
    </xf>
    <xf numFmtId="0" fontId="2" fillId="0" borderId="12" xfId="0" applyFont="1" applyFill="1" applyBorder="1" applyAlignment="1">
      <alignment horizontal="center" vertical="top" wrapText="1"/>
    </xf>
    <xf numFmtId="0" fontId="8" fillId="0" borderId="17" xfId="0" applyFont="1" applyFill="1" applyBorder="1" applyAlignment="1">
      <alignment horizontal="center" wrapText="1"/>
    </xf>
    <xf numFmtId="168" fontId="8" fillId="0" borderId="17" xfId="0" applyNumberFormat="1" applyFont="1" applyFill="1" applyBorder="1" applyAlignment="1">
      <alignment horizontal="center"/>
    </xf>
    <xf numFmtId="168" fontId="8" fillId="0" borderId="25" xfId="0" applyNumberFormat="1" applyFont="1" applyFill="1" applyBorder="1" applyAlignment="1">
      <alignment horizontal="center"/>
    </xf>
    <xf numFmtId="167" fontId="2" fillId="0" borderId="21" xfId="0" applyNumberFormat="1" applyFont="1" applyFill="1" applyBorder="1" applyAlignment="1">
      <alignment horizontal="center" vertical="top"/>
    </xf>
    <xf numFmtId="167" fontId="2" fillId="0" borderId="30" xfId="0" applyNumberFormat="1" applyFont="1" applyFill="1" applyBorder="1" applyAlignment="1">
      <alignment horizontal="center" vertical="top"/>
    </xf>
    <xf numFmtId="167" fontId="2" fillId="0" borderId="28" xfId="0" applyNumberFormat="1" applyFont="1" applyFill="1" applyBorder="1" applyAlignment="1">
      <alignment horizontal="center" vertical="top"/>
    </xf>
    <xf numFmtId="168" fontId="8" fillId="0" borderId="31" xfId="0" applyNumberFormat="1" applyFont="1" applyFill="1" applyBorder="1" applyAlignment="1">
      <alignment horizontal="center"/>
    </xf>
    <xf numFmtId="167" fontId="8" fillId="0" borderId="31" xfId="0" applyNumberFormat="1" applyFont="1" applyFill="1" applyBorder="1" applyAlignment="1">
      <alignment horizontal="center"/>
    </xf>
    <xf numFmtId="0" fontId="2" fillId="0" borderId="32" xfId="0" applyFont="1" applyFill="1" applyBorder="1" applyAlignment="1">
      <alignment horizontal="center" vertical="top" textRotation="90" wrapText="1"/>
    </xf>
    <xf numFmtId="167" fontId="2" fillId="0" borderId="0" xfId="0" applyNumberFormat="1" applyFont="1" applyBorder="1" applyAlignment="1">
      <alignment horizontal="center" vertical="top"/>
    </xf>
    <xf numFmtId="167" fontId="2" fillId="0" borderId="16" xfId="0" applyNumberFormat="1" applyFont="1" applyBorder="1" applyAlignment="1">
      <alignment horizontal="center" vertical="top"/>
    </xf>
    <xf numFmtId="0" fontId="2" fillId="0" borderId="16" xfId="0" applyFont="1" applyFill="1" applyBorder="1" applyAlignment="1">
      <alignment horizontal="center" vertical="top" wrapText="1"/>
    </xf>
    <xf numFmtId="49" fontId="2" fillId="0" borderId="17" xfId="0" applyNumberFormat="1" applyFont="1" applyFill="1" applyBorder="1" applyAlignment="1">
      <alignment vertical="top" wrapText="1"/>
    </xf>
    <xf numFmtId="0" fontId="2" fillId="35" borderId="33" xfId="0" applyFont="1" applyFill="1" applyBorder="1" applyAlignment="1">
      <alignment vertical="top" wrapText="1"/>
    </xf>
    <xf numFmtId="0" fontId="2" fillId="0" borderId="15"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34" xfId="0" applyFont="1" applyFill="1" applyBorder="1" applyAlignment="1">
      <alignment horizontal="center" vertical="top"/>
    </xf>
    <xf numFmtId="0" fontId="2" fillId="0" borderId="15" xfId="0" applyFont="1" applyFill="1" applyBorder="1" applyAlignment="1">
      <alignment vertical="top" wrapText="1"/>
    </xf>
    <xf numFmtId="0" fontId="2" fillId="0" borderId="24" xfId="0" applyFont="1" applyFill="1" applyBorder="1" applyAlignment="1">
      <alignment horizontal="center" vertical="top" wrapText="1"/>
    </xf>
    <xf numFmtId="0" fontId="2" fillId="35" borderId="12" xfId="0" applyFont="1" applyFill="1" applyBorder="1" applyAlignment="1">
      <alignment horizontal="left" vertical="top" wrapText="1"/>
    </xf>
    <xf numFmtId="0" fontId="2" fillId="35" borderId="12" xfId="0" applyFont="1" applyFill="1" applyBorder="1" applyAlignment="1">
      <alignment horizontal="center" vertical="top" wrapText="1"/>
    </xf>
    <xf numFmtId="49" fontId="2" fillId="0" borderId="21" xfId="0" applyNumberFormat="1" applyFont="1" applyFill="1" applyBorder="1" applyAlignment="1">
      <alignment vertical="top" wrapText="1"/>
    </xf>
    <xf numFmtId="0" fontId="2" fillId="0" borderId="20" xfId="0" applyFont="1" applyFill="1" applyBorder="1" applyAlignment="1">
      <alignment horizontal="center" vertical="top"/>
    </xf>
    <xf numFmtId="0" fontId="2" fillId="35" borderId="35" xfId="0" applyFont="1" applyFill="1" applyBorder="1" applyAlignment="1">
      <alignment vertical="top" wrapText="1"/>
    </xf>
    <xf numFmtId="0" fontId="2" fillId="0" borderId="30" xfId="0" applyFont="1" applyFill="1" applyBorder="1" applyAlignment="1">
      <alignment horizontal="center" vertical="top"/>
    </xf>
    <xf numFmtId="0" fontId="2" fillId="35" borderId="16" xfId="0" applyFont="1" applyFill="1" applyBorder="1" applyAlignment="1">
      <alignment horizontal="center" vertical="top" wrapText="1"/>
    </xf>
    <xf numFmtId="0" fontId="2" fillId="35" borderId="16" xfId="0" applyFont="1" applyFill="1" applyBorder="1" applyAlignment="1">
      <alignment horizontal="left" vertical="top" wrapText="1"/>
    </xf>
    <xf numFmtId="0" fontId="2" fillId="0" borderId="16" xfId="0" applyNumberFormat="1" applyFont="1" applyFill="1" applyBorder="1" applyAlignment="1">
      <alignment horizontal="center" vertical="top"/>
    </xf>
    <xf numFmtId="0" fontId="2" fillId="0" borderId="21" xfId="0" applyFont="1" applyFill="1" applyBorder="1" applyAlignment="1">
      <alignment horizontal="center" vertical="top"/>
    </xf>
    <xf numFmtId="0" fontId="2" fillId="0" borderId="16" xfId="0" applyFont="1" applyFill="1" applyBorder="1" applyAlignment="1">
      <alignment vertical="top" wrapText="1"/>
    </xf>
    <xf numFmtId="0" fontId="0" fillId="0" borderId="36" xfId="0" applyBorder="1" applyAlignment="1">
      <alignment/>
    </xf>
    <xf numFmtId="0" fontId="2" fillId="0" borderId="37"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38" xfId="0" applyNumberFormat="1" applyFont="1" applyFill="1" applyBorder="1" applyAlignment="1">
      <alignment horizontal="center" vertical="top" wrapText="1"/>
    </xf>
    <xf numFmtId="168" fontId="2" fillId="0" borderId="16" xfId="0" applyNumberFormat="1" applyFont="1" applyFill="1" applyBorder="1" applyAlignment="1">
      <alignment horizontal="center" vertical="top"/>
    </xf>
    <xf numFmtId="0" fontId="2" fillId="0" borderId="21" xfId="0" applyFont="1" applyFill="1" applyBorder="1" applyAlignment="1">
      <alignment horizontal="center" vertical="top" wrapText="1"/>
    </xf>
    <xf numFmtId="0" fontId="2" fillId="0" borderId="34" xfId="0" applyFont="1" applyFill="1" applyBorder="1" applyAlignment="1">
      <alignment horizontal="center" vertical="top" wrapText="1"/>
    </xf>
    <xf numFmtId="168" fontId="2" fillId="0" borderId="12" xfId="0" applyNumberFormat="1" applyFont="1" applyFill="1" applyBorder="1" applyAlignment="1">
      <alignment horizontal="center" vertical="top"/>
    </xf>
    <xf numFmtId="0" fontId="2" fillId="0" borderId="17" xfId="0" applyFont="1" applyFill="1" applyBorder="1" applyAlignment="1">
      <alignment vertical="top" wrapText="1"/>
    </xf>
    <xf numFmtId="168" fontId="2" fillId="0" borderId="17" xfId="0" applyNumberFormat="1" applyFont="1" applyFill="1" applyBorder="1" applyAlignment="1">
      <alignment horizontal="center" vertical="top"/>
    </xf>
    <xf numFmtId="0" fontId="2" fillId="0" borderId="39" xfId="0" applyFont="1" applyBorder="1" applyAlignment="1">
      <alignment horizontal="center" vertical="top"/>
    </xf>
    <xf numFmtId="0" fontId="2" fillId="0" borderId="27"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38" xfId="0" applyFont="1" applyFill="1" applyBorder="1" applyAlignment="1">
      <alignment vertical="top" wrapText="1" shrinkToFit="1"/>
    </xf>
    <xf numFmtId="0" fontId="2" fillId="0" borderId="21" xfId="0" applyFont="1" applyBorder="1" applyAlignment="1">
      <alignment vertical="top" wrapText="1"/>
    </xf>
    <xf numFmtId="0" fontId="7" fillId="0" borderId="21" xfId="0" applyNumberFormat="1" applyFont="1" applyFill="1" applyBorder="1" applyAlignment="1">
      <alignment horizontal="center" vertical="top"/>
    </xf>
    <xf numFmtId="0" fontId="4" fillId="0" borderId="36" xfId="0" applyNumberFormat="1" applyFont="1" applyBorder="1" applyAlignment="1">
      <alignment wrapText="1"/>
    </xf>
    <xf numFmtId="0" fontId="12" fillId="0" borderId="0" xfId="0" applyFont="1" applyFill="1" applyAlignment="1">
      <alignment/>
    </xf>
    <xf numFmtId="0" fontId="13" fillId="0" borderId="11" xfId="0" applyFont="1" applyFill="1" applyBorder="1" applyAlignment="1">
      <alignment horizontal="center" vertical="top" wrapText="1"/>
    </xf>
    <xf numFmtId="0" fontId="13" fillId="0" borderId="12" xfId="0" applyFont="1" applyFill="1" applyBorder="1" applyAlignment="1">
      <alignment horizontal="left" vertical="top" wrapText="1"/>
    </xf>
    <xf numFmtId="0" fontId="13" fillId="0" borderId="12" xfId="0" applyFont="1" applyFill="1" applyBorder="1" applyAlignment="1">
      <alignment horizontal="center" vertical="top" wrapText="1"/>
    </xf>
    <xf numFmtId="167" fontId="13" fillId="0" borderId="12" xfId="0" applyNumberFormat="1" applyFont="1" applyFill="1" applyBorder="1" applyAlignment="1">
      <alignment horizontal="center" vertical="top" wrapText="1"/>
    </xf>
    <xf numFmtId="0" fontId="14" fillId="0" borderId="0" xfId="0" applyFont="1" applyFill="1" applyAlignment="1">
      <alignment/>
    </xf>
    <xf numFmtId="0" fontId="6" fillId="0" borderId="0" xfId="0" applyFont="1" applyFill="1" applyBorder="1" applyAlignment="1">
      <alignment horizontal="center" vertical="top" wrapText="1"/>
    </xf>
    <xf numFmtId="0" fontId="6" fillId="0" borderId="16" xfId="0" applyFont="1" applyFill="1" applyBorder="1" applyAlignment="1">
      <alignment horizontal="center" vertical="top" wrapText="1"/>
    </xf>
    <xf numFmtId="167" fontId="6" fillId="0" borderId="16" xfId="0" applyNumberFormat="1" applyFont="1" applyFill="1" applyBorder="1" applyAlignment="1">
      <alignment horizontal="center" vertical="top" wrapText="1"/>
    </xf>
    <xf numFmtId="167" fontId="6" fillId="0" borderId="0" xfId="0" applyNumberFormat="1" applyFont="1" applyFill="1" applyBorder="1" applyAlignment="1">
      <alignment horizontal="center" vertical="top" wrapText="1"/>
    </xf>
    <xf numFmtId="168" fontId="2" fillId="0" borderId="20" xfId="0" applyNumberFormat="1" applyFont="1" applyFill="1" applyBorder="1" applyAlignment="1">
      <alignment horizontal="center" vertical="top"/>
    </xf>
    <xf numFmtId="0" fontId="0" fillId="0" borderId="27" xfId="0" applyBorder="1" applyAlignment="1">
      <alignment/>
    </xf>
    <xf numFmtId="167" fontId="15" fillId="0" borderId="12" xfId="0" applyNumberFormat="1" applyFont="1" applyFill="1" applyBorder="1" applyAlignment="1">
      <alignment horizontal="center" vertical="top" wrapText="1"/>
    </xf>
    <xf numFmtId="0" fontId="6" fillId="0" borderId="15" xfId="0" applyFont="1" applyFill="1" applyBorder="1" applyAlignment="1">
      <alignment horizontal="center" vertical="top" wrapText="1"/>
    </xf>
    <xf numFmtId="167" fontId="6" fillId="0" borderId="15" xfId="0" applyNumberFormat="1" applyFont="1" applyFill="1" applyBorder="1" applyAlignment="1">
      <alignment horizontal="center" vertical="top" wrapText="1"/>
    </xf>
    <xf numFmtId="0" fontId="8" fillId="0" borderId="15" xfId="0" applyFont="1" applyFill="1" applyBorder="1" applyAlignment="1">
      <alignment horizontal="left" vertical="top" wrapText="1"/>
    </xf>
    <xf numFmtId="0" fontId="16" fillId="0" borderId="0" xfId="0" applyFont="1" applyBorder="1" applyAlignment="1">
      <alignment vertical="top"/>
    </xf>
    <xf numFmtId="0" fontId="17" fillId="0" borderId="0" xfId="0" applyFont="1" applyAlignment="1">
      <alignment horizontal="center" vertical="top" wrapText="1"/>
    </xf>
    <xf numFmtId="0" fontId="1" fillId="0" borderId="0" xfId="0" applyFont="1" applyAlignment="1">
      <alignment vertical="top"/>
    </xf>
    <xf numFmtId="0" fontId="16" fillId="0" borderId="0" xfId="0" applyFont="1" applyAlignment="1">
      <alignment vertical="top"/>
    </xf>
    <xf numFmtId="0" fontId="16" fillId="0" borderId="0" xfId="0" applyFont="1" applyAlignment="1">
      <alignment horizontal="center" vertical="top"/>
    </xf>
    <xf numFmtId="0" fontId="17" fillId="0" borderId="0" xfId="0" applyFont="1" applyAlignment="1">
      <alignment vertical="top" wrapText="1"/>
    </xf>
    <xf numFmtId="0" fontId="16" fillId="0" borderId="0" xfId="0" applyFont="1" applyAlignment="1">
      <alignment/>
    </xf>
    <xf numFmtId="0" fontId="17" fillId="0" borderId="0" xfId="0" applyFont="1" applyAlignment="1">
      <alignment/>
    </xf>
    <xf numFmtId="49" fontId="20" fillId="0" borderId="0" xfId="48" applyNumberFormat="1" applyFont="1" applyAlignment="1" applyProtection="1">
      <alignment horizontal="center" vertical="top"/>
      <protection/>
    </xf>
    <xf numFmtId="0" fontId="21" fillId="0" borderId="0" xfId="48" applyFont="1">
      <alignment/>
      <protection/>
    </xf>
    <xf numFmtId="49" fontId="21" fillId="0" borderId="0" xfId="48" applyNumberFormat="1" applyFont="1" applyAlignment="1" applyProtection="1">
      <alignment horizontal="center" vertical="top"/>
      <protection/>
    </xf>
    <xf numFmtId="49" fontId="23" fillId="0" borderId="40" xfId="48" applyNumberFormat="1" applyFont="1" applyBorder="1" applyAlignment="1">
      <alignment horizontal="center"/>
      <protection/>
    </xf>
    <xf numFmtId="0" fontId="4" fillId="0" borderId="36" xfId="0" applyFont="1" applyBorder="1" applyAlignment="1">
      <alignment horizontal="center"/>
    </xf>
    <xf numFmtId="0" fontId="0" fillId="0" borderId="36" xfId="0" applyFont="1" applyBorder="1" applyAlignment="1">
      <alignment horizontal="center"/>
    </xf>
    <xf numFmtId="0" fontId="0" fillId="0" borderId="0" xfId="0" applyAlignment="1">
      <alignment horizontal="center"/>
    </xf>
    <xf numFmtId="0" fontId="23" fillId="0" borderId="41" xfId="48" applyFont="1" applyBorder="1" applyAlignment="1">
      <alignment horizontal="left"/>
      <protection/>
    </xf>
    <xf numFmtId="0" fontId="4" fillId="0" borderId="36" xfId="0" applyFont="1" applyBorder="1" applyAlignment="1">
      <alignment/>
    </xf>
    <xf numFmtId="167" fontId="23" fillId="0" borderId="36" xfId="48" applyNumberFormat="1" applyFont="1" applyBorder="1" applyAlignment="1">
      <alignment horizontal="left"/>
      <protection/>
    </xf>
    <xf numFmtId="167" fontId="4" fillId="0" borderId="36" xfId="0" applyNumberFormat="1" applyFont="1" applyBorder="1" applyAlignment="1">
      <alignment horizontal="center"/>
    </xf>
    <xf numFmtId="0" fontId="0" fillId="0" borderId="0" xfId="0" applyFont="1" applyAlignment="1">
      <alignment/>
    </xf>
    <xf numFmtId="0" fontId="27" fillId="0" borderId="0" xfId="0" applyFont="1" applyAlignment="1">
      <alignment horizontal="center" vertical="top" wrapText="1"/>
    </xf>
    <xf numFmtId="0" fontId="28" fillId="0" borderId="0" xfId="0" applyFont="1" applyAlignment="1">
      <alignment vertical="top"/>
    </xf>
    <xf numFmtId="0" fontId="0" fillId="36" borderId="29" xfId="0" applyFill="1" applyBorder="1" applyAlignment="1">
      <alignment/>
    </xf>
    <xf numFmtId="0" fontId="0" fillId="36" borderId="17" xfId="0" applyFill="1" applyBorder="1" applyAlignment="1">
      <alignment/>
    </xf>
    <xf numFmtId="0" fontId="0" fillId="36" borderId="25" xfId="0" applyFill="1" applyBorder="1" applyAlignment="1">
      <alignment/>
    </xf>
    <xf numFmtId="0" fontId="2" fillId="36" borderId="32" xfId="0" applyFont="1" applyFill="1" applyBorder="1" applyAlignment="1">
      <alignment vertical="top" wrapText="1" shrinkToFit="1"/>
    </xf>
    <xf numFmtId="0" fontId="2" fillId="36" borderId="0" xfId="0" applyFont="1" applyFill="1" applyBorder="1" applyAlignment="1">
      <alignment horizontal="center" vertical="top"/>
    </xf>
    <xf numFmtId="0" fontId="2" fillId="36" borderId="16" xfId="0" applyFont="1" applyFill="1" applyBorder="1" applyAlignment="1">
      <alignment horizontal="center" vertical="top" wrapText="1"/>
    </xf>
    <xf numFmtId="0" fontId="25" fillId="0" borderId="0" xfId="0" applyFont="1" applyAlignment="1">
      <alignment vertical="top" wrapText="1"/>
    </xf>
    <xf numFmtId="0" fontId="27" fillId="0" borderId="0" xfId="0" applyFont="1" applyAlignment="1">
      <alignment vertical="top" wrapText="1"/>
    </xf>
    <xf numFmtId="0" fontId="26" fillId="0" borderId="0" xfId="0" applyFont="1" applyAlignment="1">
      <alignment vertical="top" wrapText="1"/>
    </xf>
    <xf numFmtId="167" fontId="23" fillId="0" borderId="42" xfId="48" applyNumberFormat="1" applyFont="1" applyBorder="1" applyAlignment="1">
      <alignment horizontal="left"/>
      <protection/>
    </xf>
    <xf numFmtId="167" fontId="0" fillId="0" borderId="42" xfId="0" applyNumberFormat="1" applyBorder="1" applyAlignment="1">
      <alignment/>
    </xf>
    <xf numFmtId="0" fontId="0" fillId="0" borderId="42" xfId="0" applyBorder="1" applyAlignment="1">
      <alignment/>
    </xf>
    <xf numFmtId="0" fontId="0" fillId="0" borderId="43" xfId="0" applyBorder="1" applyAlignment="1">
      <alignment/>
    </xf>
    <xf numFmtId="0" fontId="4" fillId="0" borderId="36" xfId="0" applyFont="1" applyBorder="1" applyAlignment="1">
      <alignment horizontal="center" vertical="top" wrapText="1"/>
    </xf>
    <xf numFmtId="0" fontId="23" fillId="0" borderId="36" xfId="48" applyFont="1" applyBorder="1" applyAlignment="1">
      <alignment horizontal="center" vertical="top"/>
      <protection/>
    </xf>
    <xf numFmtId="0" fontId="23" fillId="0" borderId="36" xfId="48" applyFont="1" applyFill="1" applyBorder="1" applyAlignment="1">
      <alignment horizontal="center" vertical="top"/>
      <protection/>
    </xf>
    <xf numFmtId="0" fontId="2" fillId="0" borderId="36" xfId="0" applyFont="1" applyFill="1" applyBorder="1" applyAlignment="1">
      <alignment horizontal="center" vertical="top"/>
    </xf>
    <xf numFmtId="0" fontId="2" fillId="0" borderId="36" xfId="0" applyFont="1" applyBorder="1" applyAlignment="1">
      <alignment horizontal="center" vertical="top"/>
    </xf>
    <xf numFmtId="0" fontId="4" fillId="0" borderId="36" xfId="0" applyFont="1" applyBorder="1" applyAlignment="1">
      <alignment horizontal="center" vertical="top"/>
    </xf>
    <xf numFmtId="0" fontId="4" fillId="0" borderId="4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45" xfId="0" applyFont="1" applyFill="1" applyBorder="1" applyAlignment="1">
      <alignment horizontal="left" vertical="top" wrapText="1"/>
    </xf>
    <xf numFmtId="167" fontId="4" fillId="0" borderId="36" xfId="0" applyNumberFormat="1" applyFont="1" applyBorder="1" applyAlignment="1">
      <alignment horizontal="center" vertical="top"/>
    </xf>
    <xf numFmtId="0" fontId="4" fillId="0" borderId="36" xfId="0" applyNumberFormat="1" applyFont="1" applyBorder="1" applyAlignment="1">
      <alignment horizontal="center" vertical="top"/>
    </xf>
    <xf numFmtId="0" fontId="0" fillId="0" borderId="36" xfId="0" applyFont="1" applyBorder="1" applyAlignment="1">
      <alignment vertical="top"/>
    </xf>
    <xf numFmtId="0" fontId="0" fillId="0" borderId="36" xfId="0" applyFont="1" applyBorder="1" applyAlignment="1">
      <alignment/>
    </xf>
    <xf numFmtId="0" fontId="0" fillId="0" borderId="41" xfId="0" applyBorder="1" applyAlignment="1">
      <alignment/>
    </xf>
    <xf numFmtId="0" fontId="2" fillId="0" borderId="17" xfId="0" applyFont="1" applyFill="1" applyBorder="1" applyAlignment="1">
      <alignment horizontal="left" vertical="top" wrapText="1"/>
    </xf>
    <xf numFmtId="49" fontId="2" fillId="0" borderId="29" xfId="0" applyNumberFormat="1" applyFont="1" applyFill="1" applyBorder="1" applyAlignment="1">
      <alignment horizontal="center" vertical="top" wrapText="1"/>
    </xf>
    <xf numFmtId="49" fontId="2" fillId="0" borderId="3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17" xfId="0" applyFont="1" applyFill="1" applyBorder="1" applyAlignment="1">
      <alignment horizontal="left" vertical="top" wrapText="1" shrinkToFit="1"/>
    </xf>
    <xf numFmtId="0" fontId="0" fillId="0" borderId="38" xfId="0" applyBorder="1" applyAlignment="1">
      <alignment/>
    </xf>
    <xf numFmtId="0" fontId="0" fillId="0" borderId="0" xfId="0" applyBorder="1" applyAlignment="1">
      <alignment/>
    </xf>
    <xf numFmtId="0" fontId="2" fillId="0" borderId="15" xfId="0" applyFont="1" applyFill="1" applyBorder="1" applyAlignment="1">
      <alignment horizontal="center" vertical="top"/>
    </xf>
    <xf numFmtId="0" fontId="2" fillId="0" borderId="17" xfId="0" applyFont="1" applyFill="1" applyBorder="1" applyAlignment="1">
      <alignment horizontal="center" vertical="top"/>
    </xf>
    <xf numFmtId="0" fontId="2" fillId="0" borderId="29" xfId="0" applyFont="1" applyFill="1" applyBorder="1" applyAlignment="1">
      <alignment vertical="top" wrapText="1"/>
    </xf>
    <xf numFmtId="0" fontId="8" fillId="0" borderId="16" xfId="0" applyFont="1" applyFill="1" applyBorder="1" applyAlignment="1">
      <alignment horizontal="center" wrapText="1"/>
    </xf>
    <xf numFmtId="168" fontId="8" fillId="0" borderId="16" xfId="0" applyNumberFormat="1" applyFont="1" applyFill="1" applyBorder="1" applyAlignment="1">
      <alignment horizontal="center"/>
    </xf>
    <xf numFmtId="168" fontId="8" fillId="0" borderId="38" xfId="0" applyNumberFormat="1" applyFont="1" applyFill="1" applyBorder="1" applyAlignment="1">
      <alignment horizontal="center"/>
    </xf>
    <xf numFmtId="0" fontId="2" fillId="36" borderId="10" xfId="0" applyFont="1" applyFill="1" applyBorder="1" applyAlignment="1">
      <alignment horizontal="center" vertical="top"/>
    </xf>
    <xf numFmtId="0" fontId="2" fillId="0" borderId="12" xfId="0" applyFont="1" applyFill="1" applyBorder="1" applyAlignment="1">
      <alignment horizontal="center" vertical="top"/>
    </xf>
    <xf numFmtId="167" fontId="2" fillId="0" borderId="12" xfId="0" applyNumberFormat="1" applyFont="1" applyFill="1" applyBorder="1" applyAlignment="1">
      <alignment horizontal="center" vertical="top"/>
    </xf>
    <xf numFmtId="0" fontId="2" fillId="0" borderId="12" xfId="0" applyFont="1" applyFill="1" applyBorder="1" applyAlignment="1">
      <alignment horizontal="center" vertical="top" wrapText="1"/>
    </xf>
    <xf numFmtId="0" fontId="2" fillId="0" borderId="12" xfId="0" applyFont="1" applyFill="1" applyBorder="1" applyAlignment="1">
      <alignment vertical="top" wrapText="1" shrinkToFit="1"/>
    </xf>
    <xf numFmtId="0" fontId="1" fillId="0" borderId="0" xfId="0" applyFont="1" applyAlignment="1">
      <alignment horizontal="left" vertical="top" wrapText="1"/>
    </xf>
    <xf numFmtId="0" fontId="1" fillId="0" borderId="0" xfId="0" applyFont="1" applyAlignment="1">
      <alignment horizontal="center" vertical="top" wrapText="1"/>
    </xf>
    <xf numFmtId="0" fontId="2" fillId="36" borderId="16" xfId="0" applyFont="1" applyFill="1" applyBorder="1" applyAlignment="1">
      <alignment horizontal="left" vertical="top" wrapText="1" shrinkToFit="1"/>
    </xf>
    <xf numFmtId="0" fontId="13" fillId="0" borderId="46"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center" vertical="center"/>
    </xf>
    <xf numFmtId="0" fontId="2" fillId="0" borderId="16"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6" xfId="0" applyFont="1" applyFill="1" applyBorder="1" applyAlignment="1">
      <alignment horizontal="center" vertical="top" textRotation="90" wrapText="1"/>
    </xf>
    <xf numFmtId="0" fontId="2" fillId="0" borderId="17" xfId="0" applyFont="1" applyFill="1" applyBorder="1" applyAlignment="1">
      <alignment horizontal="center" vertical="top" textRotation="90" wrapText="1"/>
    </xf>
    <xf numFmtId="0" fontId="2" fillId="0" borderId="16" xfId="0" applyFont="1" applyFill="1" applyBorder="1" applyAlignment="1">
      <alignment horizontal="left" vertical="top" wrapText="1" shrinkToFit="1"/>
    </xf>
    <xf numFmtId="0" fontId="2" fillId="0" borderId="21" xfId="0" applyFont="1" applyFill="1" applyBorder="1" applyAlignment="1">
      <alignment horizontal="left" vertical="top" wrapText="1" shrinkToFit="1"/>
    </xf>
    <xf numFmtId="0" fontId="2" fillId="0" borderId="17" xfId="0" applyFont="1" applyFill="1" applyBorder="1" applyAlignment="1">
      <alignment horizontal="center" vertical="top" wrapText="1"/>
    </xf>
    <xf numFmtId="0" fontId="2" fillId="0" borderId="17" xfId="0" applyFont="1" applyFill="1" applyBorder="1" applyAlignment="1">
      <alignment horizontal="left" vertical="top" wrapText="1" shrinkToFit="1"/>
    </xf>
    <xf numFmtId="0" fontId="2" fillId="0" borderId="16" xfId="0" applyFont="1" applyBorder="1" applyAlignment="1">
      <alignment horizontal="left" vertical="top" wrapText="1"/>
    </xf>
    <xf numFmtId="0" fontId="2" fillId="0" borderId="21" xfId="0" applyFont="1" applyBorder="1" applyAlignment="1">
      <alignment horizontal="left" vertical="top" wrapText="1"/>
    </xf>
    <xf numFmtId="2" fontId="4" fillId="0" borderId="18" xfId="0" applyNumberFormat="1"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2" fontId="5" fillId="0" borderId="34" xfId="0" applyNumberFormat="1" applyFont="1" applyBorder="1" applyAlignment="1">
      <alignment horizontal="center" vertical="top" wrapText="1"/>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33" borderId="50" xfId="0" applyFont="1" applyFill="1" applyBorder="1" applyAlignment="1">
      <alignment horizontal="right" vertical="top" wrapText="1"/>
    </xf>
    <xf numFmtId="0" fontId="8" fillId="33" borderId="11" xfId="0" applyFont="1" applyFill="1" applyBorder="1" applyAlignment="1">
      <alignment horizontal="right" vertical="top" wrapText="1"/>
    </xf>
    <xf numFmtId="0" fontId="8" fillId="33" borderId="14" xfId="0" applyFont="1" applyFill="1" applyBorder="1" applyAlignment="1">
      <alignment horizontal="right" vertical="top" wrapText="1"/>
    </xf>
    <xf numFmtId="0" fontId="2" fillId="0" borderId="51" xfId="0" applyFont="1" applyBorder="1" applyAlignment="1">
      <alignment horizontal="left" vertical="top" wrapText="1"/>
    </xf>
    <xf numFmtId="0" fontId="2" fillId="0" borderId="19" xfId="0" applyFont="1" applyBorder="1" applyAlignment="1">
      <alignment horizontal="left" vertical="top" wrapText="1"/>
    </xf>
    <xf numFmtId="0" fontId="2" fillId="0" borderId="52" xfId="0" applyFont="1" applyBorder="1" applyAlignment="1">
      <alignment horizontal="left" vertical="top" wrapText="1"/>
    </xf>
    <xf numFmtId="0" fontId="2" fillId="0" borderId="44" xfId="0" applyFont="1" applyBorder="1" applyAlignment="1">
      <alignment horizontal="left" vertical="top" wrapText="1"/>
    </xf>
    <xf numFmtId="0" fontId="2" fillId="0" borderId="22" xfId="0" applyFont="1" applyBorder="1" applyAlignment="1">
      <alignment horizontal="left" vertical="top" wrapText="1"/>
    </xf>
    <xf numFmtId="0" fontId="2" fillId="0" borderId="53" xfId="0" applyFont="1" applyBorder="1" applyAlignment="1">
      <alignment horizontal="left" vertical="top" wrapText="1"/>
    </xf>
    <xf numFmtId="0" fontId="2" fillId="0" borderId="27" xfId="0" applyFont="1" applyFill="1" applyBorder="1" applyAlignment="1">
      <alignment horizontal="left" vertical="top" wrapText="1" shrinkToFit="1"/>
    </xf>
    <xf numFmtId="0" fontId="2" fillId="0" borderId="15" xfId="0" applyFont="1" applyFill="1" applyBorder="1" applyAlignment="1">
      <alignment horizontal="left" vertical="top" wrapText="1"/>
    </xf>
    <xf numFmtId="0" fontId="2" fillId="0" borderId="17" xfId="0"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21" xfId="0" applyNumberFormat="1" applyFont="1" applyFill="1" applyBorder="1" applyAlignment="1">
      <alignment horizontal="left" vertical="top" wrapText="1"/>
    </xf>
    <xf numFmtId="49" fontId="2" fillId="0" borderId="27"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49" fontId="2" fillId="36" borderId="16" xfId="0" applyNumberFormat="1" applyFont="1" applyFill="1" applyBorder="1" applyAlignment="1">
      <alignment horizontal="left" vertical="top" wrapText="1"/>
    </xf>
    <xf numFmtId="0" fontId="2" fillId="0" borderId="15" xfId="0" applyFont="1" applyFill="1" applyBorder="1" applyAlignment="1">
      <alignment horizontal="center" vertical="top" textRotation="90" wrapText="1"/>
    </xf>
    <xf numFmtId="0" fontId="2" fillId="0" borderId="16" xfId="0" applyFont="1" applyFill="1" applyBorder="1" applyAlignment="1">
      <alignment horizontal="center" vertical="top" wrapText="1" shrinkToFit="1"/>
    </xf>
    <xf numFmtId="0" fontId="2" fillId="0" borderId="21" xfId="0" applyFont="1" applyFill="1" applyBorder="1" applyAlignment="1">
      <alignment horizontal="center" vertical="top" wrapText="1" shrinkToFit="1"/>
    </xf>
    <xf numFmtId="49" fontId="2" fillId="0" borderId="28"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38" xfId="0" applyNumberFormat="1" applyFont="1" applyFill="1" applyBorder="1" applyAlignment="1">
      <alignment horizontal="center" vertical="top" wrapText="1"/>
    </xf>
    <xf numFmtId="0" fontId="2" fillId="0" borderId="15" xfId="0" applyFont="1" applyFill="1" applyBorder="1" applyAlignment="1">
      <alignment horizontal="left" vertical="top" wrapText="1" shrinkToFit="1"/>
    </xf>
    <xf numFmtId="0" fontId="2" fillId="0" borderId="28" xfId="0"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5" xfId="0" applyFont="1" applyFill="1" applyBorder="1" applyAlignment="1">
      <alignment horizontal="center" vertical="top"/>
    </xf>
    <xf numFmtId="0" fontId="7" fillId="0" borderId="21" xfId="0" applyFont="1" applyFill="1" applyBorder="1" applyAlignment="1">
      <alignment horizontal="center" vertical="top"/>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35" borderId="27" xfId="0" applyFont="1" applyFill="1" applyBorder="1" applyAlignment="1">
      <alignment horizontal="left" vertical="top" wrapText="1"/>
    </xf>
    <xf numFmtId="0" fontId="2" fillId="35" borderId="17" xfId="0" applyFont="1" applyFill="1" applyBorder="1" applyAlignment="1">
      <alignment horizontal="left" vertical="top" wrapText="1"/>
    </xf>
    <xf numFmtId="0" fontId="7" fillId="0" borderId="27" xfId="0" applyFont="1" applyFill="1" applyBorder="1" applyAlignment="1">
      <alignment horizontal="center" vertical="top" wrapText="1"/>
    </xf>
    <xf numFmtId="0" fontId="7" fillId="0" borderId="17"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17" xfId="0" applyFont="1" applyFill="1" applyBorder="1" applyAlignment="1">
      <alignment horizontal="center" vertical="top" wrapText="1"/>
    </xf>
    <xf numFmtId="0" fontId="6" fillId="0" borderId="4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3"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textRotation="90" wrapText="1"/>
    </xf>
    <xf numFmtId="0" fontId="4" fillId="0" borderId="17" xfId="0" applyFont="1" applyBorder="1" applyAlignment="1">
      <alignment/>
    </xf>
    <xf numFmtId="0" fontId="4" fillId="0" borderId="0"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46" xfId="0" applyFont="1" applyBorder="1" applyAlignment="1">
      <alignment horizontal="center" vertical="center" wrapText="1"/>
    </xf>
    <xf numFmtId="0" fontId="13" fillId="0" borderId="4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4" xfId="0" applyFont="1" applyFill="1" applyBorder="1" applyAlignment="1">
      <alignment horizontal="center" vertical="top" wrapText="1"/>
    </xf>
    <xf numFmtId="49" fontId="6" fillId="0" borderId="28" xfId="0" applyNumberFormat="1" applyFont="1" applyFill="1" applyBorder="1" applyAlignment="1">
      <alignment horizontal="center" vertical="top" wrapText="1"/>
    </xf>
    <xf numFmtId="49" fontId="6" fillId="0" borderId="18" xfId="0" applyNumberFormat="1" applyFont="1" applyFill="1" applyBorder="1" applyAlignment="1">
      <alignment horizontal="center" vertical="top" wrapText="1"/>
    </xf>
    <xf numFmtId="49" fontId="6" fillId="0" borderId="26" xfId="0" applyNumberFormat="1" applyFont="1" applyFill="1" applyBorder="1" applyAlignment="1">
      <alignment horizontal="center" vertical="top" wrapText="1"/>
    </xf>
    <xf numFmtId="0" fontId="1" fillId="0" borderId="0" xfId="0" applyFont="1" applyAlignment="1">
      <alignment horizontal="center"/>
    </xf>
    <xf numFmtId="0" fontId="6" fillId="0" borderId="0" xfId="0" applyFont="1" applyBorder="1" applyAlignment="1">
      <alignment horizontal="center" vertical="top"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8" xfId="0" applyFont="1" applyBorder="1" applyAlignment="1">
      <alignment horizontal="center" vertical="center" textRotation="90" wrapText="1"/>
    </xf>
    <xf numFmtId="49" fontId="2" fillId="0" borderId="29" xfId="0" applyNumberFormat="1" applyFont="1" applyFill="1" applyBorder="1" applyAlignment="1">
      <alignment horizontal="center" vertical="top" wrapText="1"/>
    </xf>
    <xf numFmtId="49" fontId="2" fillId="0" borderId="3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46"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4" xfId="0" applyFont="1" applyFill="1" applyBorder="1" applyAlignment="1">
      <alignment horizontal="center" vertical="top" wrapText="1"/>
    </xf>
    <xf numFmtId="49" fontId="8" fillId="0" borderId="28"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26" xfId="0" applyNumberFormat="1" applyFont="1" applyFill="1" applyBorder="1" applyAlignment="1">
      <alignment horizontal="center" vertical="top" wrapText="1"/>
    </xf>
    <xf numFmtId="0" fontId="8" fillId="34" borderId="50" xfId="0" applyFont="1" applyFill="1" applyBorder="1" applyAlignment="1">
      <alignment horizontal="right" vertical="top" wrapText="1"/>
    </xf>
    <xf numFmtId="0" fontId="8" fillId="34" borderId="11" xfId="0" applyFont="1" applyFill="1" applyBorder="1" applyAlignment="1">
      <alignment horizontal="right" vertical="top" wrapText="1"/>
    </xf>
    <xf numFmtId="0" fontId="8" fillId="34" borderId="14" xfId="0" applyFont="1" applyFill="1" applyBorder="1" applyAlignment="1">
      <alignment horizontal="right" vertical="top" wrapText="1"/>
    </xf>
    <xf numFmtId="49" fontId="2" fillId="0" borderId="46"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4" fillId="0" borderId="4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45" xfId="0" applyFont="1" applyFill="1" applyBorder="1" applyAlignment="1">
      <alignment horizontal="left" vertical="top" wrapText="1"/>
    </xf>
    <xf numFmtId="49" fontId="4" fillId="0" borderId="44" xfId="0" applyNumberFormat="1" applyFont="1" applyBorder="1" applyAlignment="1">
      <alignment horizontal="left" vertical="top" wrapText="1"/>
    </xf>
    <xf numFmtId="49" fontId="4" fillId="0" borderId="22" xfId="0" applyNumberFormat="1" applyFont="1" applyBorder="1" applyAlignment="1">
      <alignment horizontal="left" vertical="top" wrapText="1"/>
    </xf>
    <xf numFmtId="49" fontId="4" fillId="0" borderId="45" xfId="0" applyNumberFormat="1" applyFont="1" applyBorder="1" applyAlignment="1">
      <alignment horizontal="left" vertical="top" wrapText="1"/>
    </xf>
    <xf numFmtId="0" fontId="23" fillId="0" borderId="44" xfId="48" applyFont="1" applyBorder="1" applyAlignment="1">
      <alignment horizontal="left" vertical="top" wrapText="1"/>
      <protection/>
    </xf>
    <xf numFmtId="0" fontId="23" fillId="0" borderId="22" xfId="48" applyFont="1" applyBorder="1" applyAlignment="1">
      <alignment horizontal="left" vertical="top" wrapText="1"/>
      <protection/>
    </xf>
    <xf numFmtId="0" fontId="23" fillId="0" borderId="45" xfId="48" applyFont="1" applyBorder="1" applyAlignment="1">
      <alignment horizontal="left" vertical="top" wrapText="1"/>
      <protection/>
    </xf>
    <xf numFmtId="0" fontId="21" fillId="0" borderId="36" xfId="48" applyFont="1" applyBorder="1" applyAlignment="1">
      <alignment horizontal="left" vertical="top" wrapText="1"/>
      <protection/>
    </xf>
    <xf numFmtId="0" fontId="21" fillId="0" borderId="44" xfId="48" applyFont="1" applyBorder="1" applyAlignment="1">
      <alignment horizontal="left" vertical="top" wrapText="1"/>
      <protection/>
    </xf>
    <xf numFmtId="0" fontId="21" fillId="0" borderId="22" xfId="48" applyFont="1" applyBorder="1" applyAlignment="1">
      <alignment horizontal="left" vertical="top" wrapText="1"/>
      <protection/>
    </xf>
    <xf numFmtId="0" fontId="21" fillId="0" borderId="45" xfId="48" applyFont="1" applyBorder="1" applyAlignment="1">
      <alignment horizontal="left" vertical="top" wrapText="1"/>
      <protection/>
    </xf>
    <xf numFmtId="0" fontId="23" fillId="0" borderId="44" xfId="48" applyFont="1" applyBorder="1" applyAlignment="1">
      <alignment horizontal="left" vertical="top" wrapText="1"/>
      <protection/>
    </xf>
    <xf numFmtId="0" fontId="23" fillId="0" borderId="22" xfId="48" applyFont="1" applyBorder="1" applyAlignment="1">
      <alignment horizontal="left" vertical="top" wrapText="1"/>
      <protection/>
    </xf>
    <xf numFmtId="0" fontId="23" fillId="0" borderId="45" xfId="48" applyFont="1" applyBorder="1" applyAlignment="1">
      <alignment horizontal="left" vertical="top" wrapText="1"/>
      <protection/>
    </xf>
    <xf numFmtId="0" fontId="4" fillId="0" borderId="44" xfId="0" applyFont="1" applyBorder="1" applyAlignment="1">
      <alignment horizontal="left"/>
    </xf>
    <xf numFmtId="0" fontId="4" fillId="0" borderId="22" xfId="0" applyFont="1" applyBorder="1" applyAlignment="1">
      <alignment horizontal="left"/>
    </xf>
    <xf numFmtId="0" fontId="4" fillId="0" borderId="45" xfId="0" applyFont="1" applyBorder="1" applyAlignment="1">
      <alignment horizontal="left"/>
    </xf>
    <xf numFmtId="0" fontId="4" fillId="0" borderId="44" xfId="0" applyFont="1" applyBorder="1" applyAlignment="1">
      <alignment horizontal="left" vertical="top" wrapText="1"/>
    </xf>
    <xf numFmtId="0" fontId="4" fillId="0" borderId="22" xfId="0" applyFont="1" applyBorder="1" applyAlignment="1">
      <alignment horizontal="left" vertical="top" wrapText="1"/>
    </xf>
    <xf numFmtId="0" fontId="4" fillId="0" borderId="45" xfId="0" applyFont="1" applyBorder="1" applyAlignment="1">
      <alignment horizontal="left" vertical="top" wrapText="1"/>
    </xf>
    <xf numFmtId="0" fontId="4" fillId="0" borderId="36" xfId="0" applyFont="1" applyBorder="1" applyAlignment="1">
      <alignment horizontal="left" wrapText="1"/>
    </xf>
    <xf numFmtId="0" fontId="4" fillId="0" borderId="36" xfId="0" applyFont="1" applyBorder="1" applyAlignment="1">
      <alignment horizontal="left" vertical="top" wrapText="1"/>
    </xf>
    <xf numFmtId="0" fontId="21" fillId="0" borderId="45" xfId="48" applyFont="1" applyBorder="1" applyAlignment="1">
      <alignment horizontal="left"/>
      <protection/>
    </xf>
    <xf numFmtId="0" fontId="21" fillId="0" borderId="36" xfId="48" applyFont="1" applyBorder="1" applyAlignment="1">
      <alignment horizontal="left"/>
      <protection/>
    </xf>
    <xf numFmtId="0" fontId="23" fillId="0" borderId="36" xfId="48" applyFont="1" applyBorder="1" applyAlignment="1">
      <alignment horizontal="left" vertical="top" wrapText="1"/>
      <protection/>
    </xf>
    <xf numFmtId="0" fontId="18" fillId="0" borderId="0" xfId="48" applyFont="1" applyAlignment="1">
      <alignment horizontal="center" vertical="center" wrapText="1"/>
      <protection/>
    </xf>
    <xf numFmtId="0" fontId="0" fillId="0" borderId="0" xfId="0" applyAlignment="1">
      <alignment horizontal="center" vertical="center"/>
    </xf>
    <xf numFmtId="0" fontId="22" fillId="0" borderId="36" xfId="48" applyFont="1" applyBorder="1" applyAlignment="1">
      <alignment horizontal="center" vertical="center" wrapText="1"/>
      <protection/>
    </xf>
    <xf numFmtId="0" fontId="0" fillId="0" borderId="40" xfId="0" applyFont="1" applyBorder="1" applyAlignment="1">
      <alignment horizontal="center" vertical="center"/>
    </xf>
    <xf numFmtId="0" fontId="0" fillId="0" borderId="36" xfId="0" applyFont="1" applyBorder="1" applyAlignment="1">
      <alignment horizontal="center" vertical="center"/>
    </xf>
    <xf numFmtId="0" fontId="21" fillId="0" borderId="36" xfId="48" applyFont="1" applyBorder="1" applyAlignment="1">
      <alignment horizontal="center" vertical="center" wrapText="1"/>
      <protection/>
    </xf>
    <xf numFmtId="0" fontId="0" fillId="0" borderId="36" xfId="0" applyFont="1" applyBorder="1" applyAlignment="1">
      <alignment horizontal="center" vertical="center"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biudz uz 2001 atskaitomybe3"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rPr>
              <a:t>2009 m. SVP programos Nr. 08 įvykdymas</a:t>
            </a:r>
          </a:p>
        </c:rich>
      </c:tx>
      <c:layout>
        <c:manualLayout>
          <c:xMode val="factor"/>
          <c:yMode val="factor"/>
          <c:x val="-0.0055"/>
          <c:y val="0"/>
        </c:manualLayout>
      </c:layout>
      <c:spPr>
        <a:noFill/>
        <a:ln>
          <a:noFill/>
        </a:ln>
      </c:spPr>
    </c:title>
    <c:view3D>
      <c:rotX val="15"/>
      <c:hPercent val="100"/>
      <c:rotY val="0"/>
      <c:depthPercent val="100"/>
      <c:rAngAx val="1"/>
    </c:view3D>
    <c:plotArea>
      <c:layout>
        <c:manualLayout>
          <c:xMode val="edge"/>
          <c:yMode val="edge"/>
          <c:x val="0.0345"/>
          <c:y val="0.27275"/>
          <c:w val="0.8605"/>
          <c:h val="0.612"/>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99CC"/>
              </a:solidFill>
              <a:ln w="12700">
                <a:solidFill>
                  <a:srgbClr val="000000"/>
                </a:solidFill>
              </a:ln>
            </c:spPr>
          </c:dP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APRAŠYMAS!$B$13:$B$14</c:f>
              <c:strCache/>
            </c:strRef>
          </c:cat>
          <c:val>
            <c:numRef>
              <c:f>APRAŠYMAS!$C$13:$C$14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200025</xdr:rowOff>
    </xdr:from>
    <xdr:to>
      <xdr:col>8</xdr:col>
      <xdr:colOff>485775</xdr:colOff>
      <xdr:row>25</xdr:row>
      <xdr:rowOff>19050</xdr:rowOff>
    </xdr:to>
    <xdr:graphicFrame>
      <xdr:nvGraphicFramePr>
        <xdr:cNvPr id="1" name="Diagrama 2"/>
        <xdr:cNvGraphicFramePr/>
      </xdr:nvGraphicFramePr>
      <xdr:xfrm>
        <a:off x="95250" y="3114675"/>
        <a:ext cx="5267325" cy="2981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K7" sqref="K7"/>
    </sheetView>
  </sheetViews>
  <sheetFormatPr defaultColWidth="9.140625" defaultRowHeight="12.75"/>
  <cols>
    <col min="1" max="9" width="9.140625" style="127" customWidth="1"/>
    <col min="10" max="10" width="11.57421875" style="127" customWidth="1"/>
    <col min="11" max="16384" width="9.140625" style="127" customWidth="1"/>
  </cols>
  <sheetData>
    <row r="1" spans="1:10" s="120" customFormat="1" ht="36" customHeight="1">
      <c r="A1" s="189" t="s">
        <v>147</v>
      </c>
      <c r="B1" s="189"/>
      <c r="C1" s="189"/>
      <c r="D1" s="189"/>
      <c r="E1" s="189"/>
      <c r="F1" s="189"/>
      <c r="G1" s="189"/>
      <c r="H1" s="189"/>
      <c r="I1" s="189"/>
      <c r="J1" s="148"/>
    </row>
    <row r="2" spans="1:10" s="120" customFormat="1" ht="14.25" customHeight="1">
      <c r="A2" s="189" t="s">
        <v>118</v>
      </c>
      <c r="B2" s="189"/>
      <c r="C2" s="189"/>
      <c r="D2" s="189"/>
      <c r="E2" s="189"/>
      <c r="F2" s="189"/>
      <c r="G2" s="189"/>
      <c r="H2" s="189"/>
      <c r="I2" s="189"/>
      <c r="J2" s="150"/>
    </row>
    <row r="3" spans="1:10" s="120" customFormat="1" ht="11.25" customHeight="1">
      <c r="A3" s="189"/>
      <c r="B3" s="189"/>
      <c r="C3" s="189"/>
      <c r="D3" s="189"/>
      <c r="E3" s="189"/>
      <c r="F3" s="189"/>
      <c r="G3" s="189"/>
      <c r="H3" s="189"/>
      <c r="I3" s="189"/>
      <c r="J3" s="150"/>
    </row>
    <row r="4" spans="1:10" s="120" customFormat="1" ht="12.75" customHeight="1">
      <c r="A4" s="121"/>
      <c r="B4" s="121"/>
      <c r="C4" s="121"/>
      <c r="D4" s="121"/>
      <c r="E4" s="121"/>
      <c r="F4" s="121"/>
      <c r="G4" s="121"/>
      <c r="H4" s="121"/>
      <c r="I4" s="121"/>
      <c r="J4" s="140"/>
    </row>
    <row r="5" spans="1:10" s="120" customFormat="1" ht="15.75">
      <c r="A5" s="122" t="s">
        <v>146</v>
      </c>
      <c r="B5" s="123"/>
      <c r="C5" s="123"/>
      <c r="D5" s="123"/>
      <c r="E5" s="123"/>
      <c r="F5" s="123"/>
      <c r="G5" s="124"/>
      <c r="H5" s="123"/>
      <c r="I5" s="123"/>
      <c r="J5" s="141"/>
    </row>
    <row r="6" spans="1:10" s="120" customFormat="1" ht="10.5" customHeight="1">
      <c r="A6" s="123"/>
      <c r="B6" s="123"/>
      <c r="C6" s="123"/>
      <c r="D6" s="123"/>
      <c r="E6" s="123"/>
      <c r="F6" s="123"/>
      <c r="G6" s="124"/>
      <c r="H6" s="123"/>
      <c r="I6" s="123"/>
      <c r="J6" s="141"/>
    </row>
    <row r="7" spans="1:10" s="120" customFormat="1" ht="24.75" customHeight="1">
      <c r="A7" s="188" t="s">
        <v>148</v>
      </c>
      <c r="B7" s="188"/>
      <c r="C7" s="188"/>
      <c r="D7" s="188"/>
      <c r="E7" s="188"/>
      <c r="F7" s="188"/>
      <c r="G7" s="188"/>
      <c r="H7" s="188"/>
      <c r="I7" s="188"/>
      <c r="J7" s="149"/>
    </row>
    <row r="8" spans="1:10" s="120" customFormat="1" ht="46.5" customHeight="1">
      <c r="A8" s="188"/>
      <c r="B8" s="188"/>
      <c r="C8" s="188"/>
      <c r="D8" s="188"/>
      <c r="E8" s="188"/>
      <c r="F8" s="188"/>
      <c r="G8" s="188"/>
      <c r="H8" s="188"/>
      <c r="I8" s="188"/>
      <c r="J8" s="149"/>
    </row>
    <row r="9" spans="1:10" s="120" customFormat="1" ht="18.75" customHeight="1">
      <c r="A9" s="188" t="s">
        <v>149</v>
      </c>
      <c r="B9" s="188"/>
      <c r="C9" s="188"/>
      <c r="D9" s="188"/>
      <c r="E9" s="188"/>
      <c r="F9" s="188"/>
      <c r="G9" s="188"/>
      <c r="H9" s="188"/>
      <c r="I9" s="188"/>
      <c r="J9" s="125"/>
    </row>
    <row r="10" spans="1:10" s="120" customFormat="1" ht="22.5" customHeight="1">
      <c r="A10" s="188"/>
      <c r="B10" s="188"/>
      <c r="C10" s="188"/>
      <c r="D10" s="188"/>
      <c r="E10" s="188"/>
      <c r="F10" s="188"/>
      <c r="G10" s="188"/>
      <c r="H10" s="188"/>
      <c r="I10" s="188"/>
      <c r="J10" s="125"/>
    </row>
    <row r="11" spans="1:10" s="120" customFormat="1" ht="16.5" customHeight="1">
      <c r="A11" s="125"/>
      <c r="B11" s="125"/>
      <c r="C11" s="125"/>
      <c r="D11" s="125"/>
      <c r="E11" s="125"/>
      <c r="F11" s="125"/>
      <c r="G11" s="125"/>
      <c r="H11" s="125"/>
      <c r="I11" s="125"/>
      <c r="J11" s="125"/>
    </row>
    <row r="12" spans="1:10" s="120" customFormat="1" ht="16.5" customHeight="1">
      <c r="A12" s="125"/>
      <c r="B12" s="125"/>
      <c r="C12" s="125"/>
      <c r="D12" s="125"/>
      <c r="E12" s="125"/>
      <c r="F12" s="125"/>
      <c r="G12" s="125"/>
      <c r="H12" s="125"/>
      <c r="I12" s="125"/>
      <c r="J12" s="125"/>
    </row>
    <row r="13" spans="1:10" s="120" customFormat="1" ht="16.5" customHeight="1">
      <c r="A13" s="125"/>
      <c r="B13" s="123" t="s">
        <v>119</v>
      </c>
      <c r="C13">
        <v>14</v>
      </c>
      <c r="D13" s="125"/>
      <c r="E13" s="125"/>
      <c r="F13" s="125"/>
      <c r="G13" s="125"/>
      <c r="H13" s="125"/>
      <c r="I13" s="125"/>
      <c r="J13" s="125"/>
    </row>
    <row r="14" spans="1:10" s="120" customFormat="1" ht="16.5" customHeight="1">
      <c r="A14" s="125"/>
      <c r="B14" s="123" t="s">
        <v>150</v>
      </c>
      <c r="C14">
        <v>2</v>
      </c>
      <c r="D14" s="125"/>
      <c r="E14" s="125"/>
      <c r="F14" s="125"/>
      <c r="G14" s="125"/>
      <c r="H14" s="125"/>
      <c r="I14" s="125"/>
      <c r="J14" s="125"/>
    </row>
    <row r="15" spans="1:10" s="120" customFormat="1" ht="16.5" customHeight="1">
      <c r="A15" s="125"/>
      <c r="D15" s="125"/>
      <c r="E15" s="125"/>
      <c r="F15" s="125"/>
      <c r="G15" s="125"/>
      <c r="H15" s="125"/>
      <c r="I15" s="125"/>
      <c r="J15" s="125"/>
    </row>
    <row r="16" spans="1:10" s="120" customFormat="1" ht="16.5" customHeight="1">
      <c r="A16" s="125"/>
      <c r="B16" s="125"/>
      <c r="C16" s="125"/>
      <c r="D16" s="125"/>
      <c r="E16" s="125"/>
      <c r="F16" s="125"/>
      <c r="G16" s="125"/>
      <c r="H16" s="125"/>
      <c r="I16" s="125"/>
      <c r="J16" s="125"/>
    </row>
    <row r="17" spans="1:10" s="120" customFormat="1" ht="16.5" customHeight="1">
      <c r="A17" s="125"/>
      <c r="B17" s="125"/>
      <c r="C17" s="125"/>
      <c r="D17" s="125"/>
      <c r="E17" s="125"/>
      <c r="F17" s="125"/>
      <c r="G17" s="125"/>
      <c r="H17" s="125"/>
      <c r="I17" s="125"/>
      <c r="J17" s="125"/>
    </row>
    <row r="18" spans="1:10" s="120" customFormat="1" ht="16.5" customHeight="1">
      <c r="A18" s="125"/>
      <c r="B18" s="125"/>
      <c r="C18" s="125"/>
      <c r="D18" s="125"/>
      <c r="E18" s="125"/>
      <c r="F18" s="125"/>
      <c r="G18" s="125"/>
      <c r="H18" s="125"/>
      <c r="I18" s="125"/>
      <c r="J18" s="125"/>
    </row>
    <row r="19" spans="1:10" s="120" customFormat="1" ht="16.5" customHeight="1">
      <c r="A19" s="125"/>
      <c r="B19" s="125"/>
      <c r="C19" s="125"/>
      <c r="D19" s="125"/>
      <c r="E19" s="125"/>
      <c r="F19" s="125"/>
      <c r="G19" s="125"/>
      <c r="H19" s="125"/>
      <c r="I19" s="125"/>
      <c r="J19" s="125"/>
    </row>
    <row r="20" spans="1:10" s="120" customFormat="1" ht="16.5" customHeight="1">
      <c r="A20" s="125"/>
      <c r="B20" s="125"/>
      <c r="C20" s="125"/>
      <c r="D20" s="125"/>
      <c r="E20" s="125"/>
      <c r="F20" s="125"/>
      <c r="G20" s="125"/>
      <c r="H20" s="125"/>
      <c r="I20" s="125"/>
      <c r="J20" s="125"/>
    </row>
    <row r="21" spans="1:10" s="120" customFormat="1" ht="37.5" customHeight="1">
      <c r="A21" s="125"/>
      <c r="B21" s="125"/>
      <c r="C21" s="125"/>
      <c r="D21" s="125"/>
      <c r="E21" s="125"/>
      <c r="F21" s="125"/>
      <c r="G21" s="125"/>
      <c r="H21" s="125"/>
      <c r="I21" s="125"/>
      <c r="J21" s="125"/>
    </row>
    <row r="22" s="126" customFormat="1" ht="15.75"/>
    <row r="23" s="126" customFormat="1" ht="15.75"/>
    <row r="24" s="126" customFormat="1" ht="15.75"/>
    <row r="25" s="126" customFormat="1" ht="15.75"/>
    <row r="26" s="126" customFormat="1" ht="15.75"/>
    <row r="27" s="126" customFormat="1" ht="15.75"/>
    <row r="28" s="126" customFormat="1" ht="15.75"/>
    <row r="29" s="126" customFormat="1" ht="15.75"/>
    <row r="30" s="126" customFormat="1" ht="15.75"/>
  </sheetData>
  <sheetProtection/>
  <mergeCells count="4">
    <mergeCell ref="A7:I8"/>
    <mergeCell ref="A9:I10"/>
    <mergeCell ref="A1:I1"/>
    <mergeCell ref="A2:I3"/>
  </mergeCells>
  <printOptions/>
  <pageMargins left="1.1811023622047245" right="0.75" top="0.984251968503937" bottom="0.98425196850393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A1">
      <selection activeCell="A1" sqref="A1:N1"/>
    </sheetView>
  </sheetViews>
  <sheetFormatPr defaultColWidth="9.140625" defaultRowHeight="12.75" outlineLevelCol="1"/>
  <cols>
    <col min="1" max="1" width="3.28125" style="0" customWidth="1"/>
    <col min="2" max="3" width="3.00390625" style="0" customWidth="1"/>
    <col min="4" max="4" width="30.57421875" style="0" customWidth="1"/>
    <col min="5" max="6" width="3.7109375" style="0" customWidth="1"/>
    <col min="7" max="7" width="7.140625" style="0" customWidth="1"/>
    <col min="8" max="8" width="8.8515625" style="0" customWidth="1"/>
    <col min="9" max="9" width="9.7109375" style="0" customWidth="1"/>
    <col min="10" max="10" width="8.7109375" style="0" customWidth="1"/>
    <col min="11" max="11" width="22.28125" style="0" customWidth="1"/>
    <col min="12" max="12" width="5.00390625" style="0" customWidth="1"/>
    <col min="13" max="13" width="5.140625" style="0" customWidth="1"/>
    <col min="14" max="14" width="41.00390625" style="0" customWidth="1"/>
    <col min="15" max="15" width="9.140625" style="0" customWidth="1" outlineLevel="1"/>
  </cols>
  <sheetData>
    <row r="1" spans="1:14" ht="24.75" customHeight="1">
      <c r="A1" s="279" t="s">
        <v>41</v>
      </c>
      <c r="B1" s="279"/>
      <c r="C1" s="279"/>
      <c r="D1" s="279"/>
      <c r="E1" s="279"/>
      <c r="F1" s="279"/>
      <c r="G1" s="279"/>
      <c r="H1" s="279"/>
      <c r="I1" s="279"/>
      <c r="J1" s="279"/>
      <c r="K1" s="279"/>
      <c r="L1" s="279"/>
      <c r="M1" s="279"/>
      <c r="N1" s="279"/>
    </row>
    <row r="2" spans="1:14" ht="21" customHeight="1">
      <c r="A2" s="280" t="s">
        <v>42</v>
      </c>
      <c r="B2" s="280"/>
      <c r="C2" s="280"/>
      <c r="D2" s="280"/>
      <c r="E2" s="280"/>
      <c r="F2" s="280"/>
      <c r="G2" s="280"/>
      <c r="H2" s="280"/>
      <c r="I2" s="280"/>
      <c r="J2" s="280"/>
      <c r="K2" s="280"/>
      <c r="L2" s="280"/>
      <c r="M2" s="280"/>
      <c r="N2" s="280"/>
    </row>
    <row r="3" spans="1:14" ht="12" customHeight="1" thickBot="1">
      <c r="A3" s="8"/>
      <c r="B3" s="8"/>
      <c r="C3" s="8"/>
      <c r="D3" s="8"/>
      <c r="E3" s="8"/>
      <c r="F3" s="8"/>
      <c r="G3" s="9"/>
      <c r="H3" s="8"/>
      <c r="I3" s="8"/>
      <c r="J3" s="8"/>
      <c r="K3" s="8"/>
      <c r="L3" s="8"/>
      <c r="M3" s="8"/>
      <c r="N3" s="7"/>
    </row>
    <row r="4" spans="1:14" ht="21" customHeight="1" thickBot="1">
      <c r="A4" s="283" t="s">
        <v>0</v>
      </c>
      <c r="B4" s="284"/>
      <c r="C4" s="284"/>
      <c r="D4" s="289" t="s">
        <v>1</v>
      </c>
      <c r="E4" s="292" t="s">
        <v>2</v>
      </c>
      <c r="F4" s="257" t="s">
        <v>3</v>
      </c>
      <c r="G4" s="268" t="s">
        <v>4</v>
      </c>
      <c r="H4" s="272" t="s">
        <v>5</v>
      </c>
      <c r="I4" s="246"/>
      <c r="J4" s="247"/>
      <c r="K4" s="246" t="s">
        <v>6</v>
      </c>
      <c r="L4" s="246"/>
      <c r="M4" s="247"/>
      <c r="N4" s="260" t="s">
        <v>43</v>
      </c>
    </row>
    <row r="5" spans="1:14" ht="20.25" customHeight="1">
      <c r="A5" s="285"/>
      <c r="B5" s="286"/>
      <c r="C5" s="286"/>
      <c r="D5" s="290"/>
      <c r="E5" s="270"/>
      <c r="F5" s="258"/>
      <c r="G5" s="281"/>
      <c r="H5" s="263" t="s">
        <v>12</v>
      </c>
      <c r="I5" s="263" t="s">
        <v>13</v>
      </c>
      <c r="J5" s="263" t="s">
        <v>14</v>
      </c>
      <c r="K5" s="266" t="s">
        <v>7</v>
      </c>
      <c r="L5" s="268" t="s">
        <v>8</v>
      </c>
      <c r="M5" s="270" t="s">
        <v>9</v>
      </c>
      <c r="N5" s="261"/>
    </row>
    <row r="6" spans="1:14" ht="86.25" customHeight="1" thickBot="1">
      <c r="A6" s="287"/>
      <c r="B6" s="288"/>
      <c r="C6" s="288"/>
      <c r="D6" s="291"/>
      <c r="E6" s="271"/>
      <c r="F6" s="259"/>
      <c r="G6" s="282"/>
      <c r="H6" s="264"/>
      <c r="I6" s="265"/>
      <c r="J6" s="264"/>
      <c r="K6" s="267"/>
      <c r="L6" s="269"/>
      <c r="M6" s="271"/>
      <c r="N6" s="262"/>
    </row>
    <row r="7" spans="1:14" s="104" customFormat="1" ht="39" customHeight="1" thickBot="1">
      <c r="A7" s="276" t="s">
        <v>16</v>
      </c>
      <c r="B7" s="277"/>
      <c r="C7" s="278"/>
      <c r="D7" s="119" t="s">
        <v>45</v>
      </c>
      <c r="E7" s="110" t="s">
        <v>10</v>
      </c>
      <c r="F7" s="111" t="s">
        <v>10</v>
      </c>
      <c r="G7" s="111" t="s">
        <v>10</v>
      </c>
      <c r="H7" s="112">
        <f>SUM(H8)</f>
        <v>16000</v>
      </c>
      <c r="I7" s="112">
        <f>SUM(I8)</f>
        <v>16000</v>
      </c>
      <c r="J7" s="113">
        <f>SUM(J8)</f>
        <v>14838.94</v>
      </c>
      <c r="K7" s="254"/>
      <c r="L7" s="255"/>
      <c r="M7" s="255"/>
      <c r="N7" s="256"/>
    </row>
    <row r="8" spans="1:14" s="109" customFormat="1" ht="27" customHeight="1" thickBot="1">
      <c r="A8" s="273" t="s">
        <v>44</v>
      </c>
      <c r="B8" s="274"/>
      <c r="C8" s="275"/>
      <c r="D8" s="106" t="s">
        <v>46</v>
      </c>
      <c r="E8" s="105" t="s">
        <v>10</v>
      </c>
      <c r="F8" s="107" t="s">
        <v>10</v>
      </c>
      <c r="G8" s="107" t="s">
        <v>10</v>
      </c>
      <c r="H8" s="116">
        <f>SUM(H9:H11)</f>
        <v>16000</v>
      </c>
      <c r="I8" s="116">
        <f>SUM(I9:I11)</f>
        <v>16000</v>
      </c>
      <c r="J8" s="116">
        <f>SUM(J9:J11)</f>
        <v>14838.94</v>
      </c>
      <c r="K8" s="191"/>
      <c r="L8" s="192"/>
      <c r="M8" s="192"/>
      <c r="N8" s="193"/>
    </row>
    <row r="9" spans="1:14" ht="34.5" customHeight="1" thickBot="1">
      <c r="A9" s="238" t="s">
        <v>11</v>
      </c>
      <c r="B9" s="239"/>
      <c r="C9" s="240"/>
      <c r="D9" s="14" t="s">
        <v>47</v>
      </c>
      <c r="E9" s="49" t="s">
        <v>25</v>
      </c>
      <c r="F9" s="11" t="s">
        <v>26</v>
      </c>
      <c r="G9" s="15" t="s">
        <v>15</v>
      </c>
      <c r="H9" s="16">
        <v>110.1</v>
      </c>
      <c r="I9" s="16">
        <v>110.1</v>
      </c>
      <c r="J9" s="33">
        <v>107.7</v>
      </c>
      <c r="K9" s="38" t="s">
        <v>50</v>
      </c>
      <c r="L9" s="37">
        <v>1</v>
      </c>
      <c r="M9" s="12">
        <v>1</v>
      </c>
      <c r="N9" s="13"/>
    </row>
    <row r="10" spans="1:14" ht="12.75" customHeight="1">
      <c r="A10" s="235" t="s">
        <v>48</v>
      </c>
      <c r="B10" s="236"/>
      <c r="C10" s="237"/>
      <c r="D10" s="222" t="s">
        <v>29</v>
      </c>
      <c r="E10" s="50" t="s">
        <v>25</v>
      </c>
      <c r="F10" s="19" t="s">
        <v>26</v>
      </c>
      <c r="G10" s="12" t="s">
        <v>15</v>
      </c>
      <c r="H10" s="23">
        <v>15889.9</v>
      </c>
      <c r="I10" s="23">
        <v>15889.9</v>
      </c>
      <c r="J10" s="23">
        <v>14731.24</v>
      </c>
      <c r="K10" s="248" t="s">
        <v>51</v>
      </c>
      <c r="L10" s="250">
        <v>90</v>
      </c>
      <c r="M10" s="252">
        <v>72.6</v>
      </c>
      <c r="N10" s="221" t="s">
        <v>109</v>
      </c>
    </row>
    <row r="11" spans="1:14" ht="15" customHeight="1" thickBot="1">
      <c r="A11" s="293"/>
      <c r="B11" s="294"/>
      <c r="C11" s="295"/>
      <c r="D11" s="223"/>
      <c r="E11" s="51"/>
      <c r="F11" s="17"/>
      <c r="G11" s="34"/>
      <c r="H11" s="35"/>
      <c r="I11" s="36"/>
      <c r="J11" s="36"/>
      <c r="K11" s="249"/>
      <c r="L11" s="251"/>
      <c r="M11" s="253"/>
      <c r="N11" s="201"/>
    </row>
    <row r="12" spans="1:14" s="104" customFormat="1" ht="43.5" customHeight="1" thickBot="1">
      <c r="A12" s="301" t="s">
        <v>28</v>
      </c>
      <c r="B12" s="302"/>
      <c r="C12" s="303"/>
      <c r="D12" s="119" t="s">
        <v>52</v>
      </c>
      <c r="E12" s="117" t="s">
        <v>10</v>
      </c>
      <c r="F12" s="117" t="s">
        <v>10</v>
      </c>
      <c r="G12" s="117" t="s">
        <v>10</v>
      </c>
      <c r="H12" s="118">
        <f>H13+H24+H40</f>
        <v>1948.8</v>
      </c>
      <c r="I12" s="118">
        <f>I13+I24+I40</f>
        <v>1809.6</v>
      </c>
      <c r="J12" s="118">
        <f>J13+J24+J40</f>
        <v>1052.7</v>
      </c>
      <c r="K12" s="298"/>
      <c r="L12" s="299"/>
      <c r="M12" s="299"/>
      <c r="N12" s="300"/>
    </row>
    <row r="13" spans="1:14" s="109" customFormat="1" ht="29.25" customHeight="1" thickBot="1">
      <c r="A13" s="273" t="s">
        <v>49</v>
      </c>
      <c r="B13" s="274"/>
      <c r="C13" s="275"/>
      <c r="D13" s="106" t="s">
        <v>46</v>
      </c>
      <c r="E13" s="105" t="s">
        <v>10</v>
      </c>
      <c r="F13" s="107" t="s">
        <v>10</v>
      </c>
      <c r="G13" s="107" t="s">
        <v>10</v>
      </c>
      <c r="H13" s="108">
        <f>SUM(H14:H23)</f>
        <v>596.8</v>
      </c>
      <c r="I13" s="108">
        <f>SUM(I14:I23)</f>
        <v>457.6</v>
      </c>
      <c r="J13" s="108">
        <f>SUM(J14:J23)</f>
        <v>447.6</v>
      </c>
      <c r="K13" s="192"/>
      <c r="L13" s="192"/>
      <c r="M13" s="192"/>
      <c r="N13" s="193"/>
    </row>
    <row r="14" spans="1:14" ht="16.5" customHeight="1">
      <c r="A14" s="235" t="s">
        <v>54</v>
      </c>
      <c r="B14" s="236"/>
      <c r="C14" s="237"/>
      <c r="D14" s="222" t="s">
        <v>30</v>
      </c>
      <c r="E14" s="232" t="s">
        <v>31</v>
      </c>
      <c r="F14" s="11" t="s">
        <v>26</v>
      </c>
      <c r="G14" s="12" t="s">
        <v>27</v>
      </c>
      <c r="H14" s="23">
        <v>118</v>
      </c>
      <c r="I14" s="23">
        <v>118</v>
      </c>
      <c r="J14" s="41">
        <v>118</v>
      </c>
      <c r="K14" s="242" t="s">
        <v>63</v>
      </c>
      <c r="L14" s="244">
        <v>1</v>
      </c>
      <c r="M14" s="296">
        <v>1</v>
      </c>
      <c r="N14" s="241"/>
    </row>
    <row r="15" spans="1:14" ht="24.75" customHeight="1" thickBot="1">
      <c r="A15" s="293"/>
      <c r="B15" s="294"/>
      <c r="C15" s="295"/>
      <c r="D15" s="223"/>
      <c r="E15" s="197"/>
      <c r="F15" s="17"/>
      <c r="G15" s="39"/>
      <c r="H15" s="35"/>
      <c r="I15" s="36"/>
      <c r="J15" s="40"/>
      <c r="K15" s="243"/>
      <c r="L15" s="245"/>
      <c r="M15" s="297"/>
      <c r="N15" s="199"/>
    </row>
    <row r="16" spans="1:14" ht="23.25" customHeight="1">
      <c r="A16" s="235" t="s">
        <v>55</v>
      </c>
      <c r="B16" s="236"/>
      <c r="C16" s="237"/>
      <c r="D16" s="222" t="s">
        <v>56</v>
      </c>
      <c r="E16" s="229" t="s">
        <v>31</v>
      </c>
      <c r="F16" s="19" t="s">
        <v>26</v>
      </c>
      <c r="G16" s="20" t="s">
        <v>15</v>
      </c>
      <c r="H16" s="21">
        <v>21.6</v>
      </c>
      <c r="I16" s="21">
        <v>3</v>
      </c>
      <c r="J16" s="114">
        <v>3</v>
      </c>
      <c r="K16" s="115"/>
      <c r="M16" s="15"/>
      <c r="N16" s="221" t="s">
        <v>117</v>
      </c>
    </row>
    <row r="17" spans="1:14" ht="39" customHeight="1" thickBot="1">
      <c r="A17" s="238"/>
      <c r="B17" s="239"/>
      <c r="C17" s="240"/>
      <c r="D17" s="228"/>
      <c r="E17" s="230"/>
      <c r="F17" s="11" t="s">
        <v>19</v>
      </c>
      <c r="G17" s="173" t="s">
        <v>57</v>
      </c>
      <c r="H17" s="42">
        <v>122.2</v>
      </c>
      <c r="I17" s="42">
        <v>1.6</v>
      </c>
      <c r="J17" s="42">
        <v>1.6</v>
      </c>
      <c r="K17" s="175"/>
      <c r="L17" s="176"/>
      <c r="M17" s="15"/>
      <c r="N17" s="198"/>
    </row>
    <row r="18" spans="1:14" ht="18" customHeight="1">
      <c r="A18" s="235" t="s">
        <v>58</v>
      </c>
      <c r="B18" s="236"/>
      <c r="C18" s="237"/>
      <c r="D18" s="10" t="s">
        <v>32</v>
      </c>
      <c r="E18" s="53"/>
      <c r="F18" s="19" t="s">
        <v>33</v>
      </c>
      <c r="G18" s="20" t="s">
        <v>27</v>
      </c>
      <c r="H18" s="43">
        <v>300</v>
      </c>
      <c r="I18" s="43">
        <v>300</v>
      </c>
      <c r="J18" s="43">
        <v>300</v>
      </c>
      <c r="K18" s="44" t="s">
        <v>64</v>
      </c>
      <c r="L18" s="177">
        <v>132</v>
      </c>
      <c r="M18" s="12">
        <v>148</v>
      </c>
      <c r="N18" s="13" t="s">
        <v>105</v>
      </c>
    </row>
    <row r="19" spans="1:14" ht="38.25" customHeight="1" thickBot="1">
      <c r="A19" s="170"/>
      <c r="B19" s="171"/>
      <c r="C19" s="172"/>
      <c r="D19" s="169"/>
      <c r="E19" s="93"/>
      <c r="F19" s="17"/>
      <c r="G19" s="178"/>
      <c r="H19" s="96"/>
      <c r="I19" s="96"/>
      <c r="J19" s="96"/>
      <c r="K19" s="179" t="s">
        <v>65</v>
      </c>
      <c r="L19" s="178">
        <v>2755</v>
      </c>
      <c r="M19" s="18">
        <v>3132</v>
      </c>
      <c r="N19" s="174"/>
    </row>
    <row r="20" spans="1:14" ht="26.25" customHeight="1">
      <c r="A20" s="238" t="s">
        <v>59</v>
      </c>
      <c r="B20" s="239"/>
      <c r="C20" s="240"/>
      <c r="D20" s="84" t="s">
        <v>60</v>
      </c>
      <c r="E20" s="49"/>
      <c r="F20" s="11" t="s">
        <v>33</v>
      </c>
      <c r="G20" s="22" t="s">
        <v>27</v>
      </c>
      <c r="H20" s="91">
        <v>25</v>
      </c>
      <c r="I20" s="91">
        <v>25</v>
      </c>
      <c r="J20" s="91">
        <v>25</v>
      </c>
      <c r="K20" s="1" t="s">
        <v>34</v>
      </c>
      <c r="L20" s="48">
        <v>2000</v>
      </c>
      <c r="M20" s="15">
        <v>0</v>
      </c>
      <c r="N20" s="47" t="s">
        <v>116</v>
      </c>
    </row>
    <row r="21" spans="1:14" ht="26.25" customHeight="1">
      <c r="A21" s="88"/>
      <c r="B21" s="89"/>
      <c r="C21" s="90"/>
      <c r="D21" s="84"/>
      <c r="E21" s="49"/>
      <c r="F21" s="11"/>
      <c r="G21" s="22"/>
      <c r="H21" s="91"/>
      <c r="I21" s="91"/>
      <c r="J21" s="91"/>
      <c r="K21" s="1" t="s">
        <v>66</v>
      </c>
      <c r="L21" s="22">
        <v>50</v>
      </c>
      <c r="M21" s="15">
        <v>28.5</v>
      </c>
      <c r="N21" s="47"/>
    </row>
    <row r="22" spans="1:14" ht="26.25" customHeight="1" thickBot="1">
      <c r="A22" s="88"/>
      <c r="B22" s="89"/>
      <c r="C22" s="90"/>
      <c r="D22" s="95"/>
      <c r="E22" s="93"/>
      <c r="F22" s="17"/>
      <c r="G22" s="22"/>
      <c r="H22" s="96"/>
      <c r="I22" s="96"/>
      <c r="J22" s="96"/>
      <c r="K22" s="101" t="s">
        <v>67</v>
      </c>
      <c r="L22" s="102">
        <v>360</v>
      </c>
      <c r="M22" s="92">
        <v>740.8</v>
      </c>
      <c r="N22" s="100"/>
    </row>
    <row r="23" spans="1:14" ht="25.5" customHeight="1" thickBot="1">
      <c r="A23" s="235" t="s">
        <v>61</v>
      </c>
      <c r="B23" s="236"/>
      <c r="C23" s="237"/>
      <c r="D23" s="45" t="s">
        <v>62</v>
      </c>
      <c r="E23" s="54"/>
      <c r="F23" s="46" t="s">
        <v>26</v>
      </c>
      <c r="G23" s="20" t="s">
        <v>27</v>
      </c>
      <c r="H23" s="94">
        <v>10</v>
      </c>
      <c r="I23" s="94">
        <v>10</v>
      </c>
      <c r="J23" s="94">
        <v>0</v>
      </c>
      <c r="K23" s="142"/>
      <c r="L23" s="143"/>
      <c r="M23" s="144"/>
      <c r="N23" s="145" t="s">
        <v>110</v>
      </c>
    </row>
    <row r="24" spans="1:14" s="109" customFormat="1" ht="29.25" customHeight="1" thickBot="1">
      <c r="A24" s="273" t="s">
        <v>68</v>
      </c>
      <c r="B24" s="274"/>
      <c r="C24" s="275"/>
      <c r="D24" s="106" t="s">
        <v>69</v>
      </c>
      <c r="E24" s="105" t="s">
        <v>10</v>
      </c>
      <c r="F24" s="107" t="s">
        <v>10</v>
      </c>
      <c r="G24" s="107" t="s">
        <v>10</v>
      </c>
      <c r="H24" s="108">
        <f>SUM(H25:H39)</f>
        <v>1312</v>
      </c>
      <c r="I24" s="108">
        <f>SUM(I25:I39)</f>
        <v>1312</v>
      </c>
      <c r="J24" s="108">
        <f>SUM(J25:J39)</f>
        <v>568.6</v>
      </c>
      <c r="K24" s="191"/>
      <c r="L24" s="192"/>
      <c r="M24" s="192"/>
      <c r="N24" s="193"/>
    </row>
    <row r="25" spans="1:14" ht="19.5" customHeight="1">
      <c r="A25" s="235" t="s">
        <v>70</v>
      </c>
      <c r="B25" s="236"/>
      <c r="C25" s="237"/>
      <c r="D25" s="222" t="s">
        <v>71</v>
      </c>
      <c r="E25" s="232" t="s">
        <v>72</v>
      </c>
      <c r="F25" s="19" t="s">
        <v>19</v>
      </c>
      <c r="G25" s="20" t="s">
        <v>27</v>
      </c>
      <c r="H25" s="43">
        <v>195</v>
      </c>
      <c r="I25" s="43">
        <v>195</v>
      </c>
      <c r="J25" s="43">
        <v>52</v>
      </c>
      <c r="K25" s="72" t="s">
        <v>97</v>
      </c>
      <c r="L25" s="73">
        <v>1</v>
      </c>
      <c r="M25" s="69">
        <v>1</v>
      </c>
      <c r="N25" s="241"/>
    </row>
    <row r="26" spans="1:14" ht="58.5" customHeight="1" thickBot="1">
      <c r="A26" s="293"/>
      <c r="B26" s="294"/>
      <c r="C26" s="295"/>
      <c r="D26" s="223"/>
      <c r="E26" s="197"/>
      <c r="F26" s="17"/>
      <c r="G26" s="55"/>
      <c r="H26" s="56"/>
      <c r="I26" s="56"/>
      <c r="J26" s="57"/>
      <c r="K26" s="76"/>
      <c r="L26" s="77"/>
      <c r="M26" s="70"/>
      <c r="N26" s="199"/>
    </row>
    <row r="27" spans="1:14" ht="26.25" customHeight="1">
      <c r="A27" s="235" t="s">
        <v>73</v>
      </c>
      <c r="B27" s="236"/>
      <c r="C27" s="237"/>
      <c r="D27" s="222" t="s">
        <v>74</v>
      </c>
      <c r="E27" s="232"/>
      <c r="F27" s="19" t="s">
        <v>26</v>
      </c>
      <c r="G27" s="20" t="s">
        <v>76</v>
      </c>
      <c r="H27" s="43">
        <v>200</v>
      </c>
      <c r="I27" s="43">
        <v>200</v>
      </c>
      <c r="J27" s="43">
        <v>200</v>
      </c>
      <c r="K27" s="68" t="s">
        <v>98</v>
      </c>
      <c r="L27" s="22"/>
      <c r="M27" s="66"/>
      <c r="N27" s="233"/>
    </row>
    <row r="28" spans="1:14" ht="24" customHeight="1" thickBot="1">
      <c r="A28" s="293"/>
      <c r="B28" s="294"/>
      <c r="C28" s="295"/>
      <c r="D28" s="223"/>
      <c r="E28" s="197"/>
      <c r="F28" s="17" t="s">
        <v>75</v>
      </c>
      <c r="G28" s="55"/>
      <c r="H28" s="56"/>
      <c r="I28" s="56"/>
      <c r="J28" s="57"/>
      <c r="K28" s="78"/>
      <c r="L28" s="79"/>
      <c r="M28" s="70"/>
      <c r="N28" s="234"/>
    </row>
    <row r="29" spans="1:14" ht="21.75" customHeight="1">
      <c r="A29" s="235" t="s">
        <v>77</v>
      </c>
      <c r="B29" s="236"/>
      <c r="C29" s="237"/>
      <c r="D29" s="222" t="s">
        <v>36</v>
      </c>
      <c r="E29" s="232" t="s">
        <v>37</v>
      </c>
      <c r="F29" s="19" t="s">
        <v>33</v>
      </c>
      <c r="G29" s="20" t="s">
        <v>27</v>
      </c>
      <c r="H29" s="23">
        <v>122</v>
      </c>
      <c r="I29" s="23">
        <v>122</v>
      </c>
      <c r="J29" s="60">
        <v>66.8</v>
      </c>
      <c r="K29" s="226" t="s">
        <v>99</v>
      </c>
      <c r="L29" s="97">
        <v>443.1</v>
      </c>
      <c r="M29" s="98">
        <v>442.9</v>
      </c>
      <c r="N29" s="221" t="s">
        <v>106</v>
      </c>
    </row>
    <row r="30" spans="1:14" ht="18.75" customHeight="1" thickBot="1">
      <c r="A30" s="238"/>
      <c r="B30" s="239"/>
      <c r="C30" s="240"/>
      <c r="D30" s="228"/>
      <c r="E30" s="197"/>
      <c r="F30" s="11"/>
      <c r="G30" s="22"/>
      <c r="H30" s="58"/>
      <c r="I30" s="58"/>
      <c r="J30" s="59"/>
      <c r="K30" s="227"/>
      <c r="L30" s="99"/>
      <c r="M30" s="70"/>
      <c r="N30" s="199"/>
    </row>
    <row r="31" spans="1:14" ht="21" customHeight="1">
      <c r="A31" s="235" t="s">
        <v>78</v>
      </c>
      <c r="B31" s="236"/>
      <c r="C31" s="237"/>
      <c r="D31" s="222" t="s">
        <v>79</v>
      </c>
      <c r="E31" s="53"/>
      <c r="F31" s="19" t="s">
        <v>26</v>
      </c>
      <c r="G31" s="20" t="s">
        <v>27</v>
      </c>
      <c r="H31" s="43">
        <v>90</v>
      </c>
      <c r="I31" s="43">
        <v>90</v>
      </c>
      <c r="J31" s="43">
        <v>85.2</v>
      </c>
      <c r="K31" s="224" t="s">
        <v>111</v>
      </c>
      <c r="L31" s="22">
        <v>2</v>
      </c>
      <c r="M31" s="66">
        <v>2</v>
      </c>
      <c r="N31" s="198"/>
    </row>
    <row r="32" spans="1:14" ht="18.75" customHeight="1" thickBot="1">
      <c r="A32" s="238"/>
      <c r="B32" s="239"/>
      <c r="C32" s="240"/>
      <c r="D32" s="223"/>
      <c r="E32" s="18"/>
      <c r="F32" s="17"/>
      <c r="G32" s="55"/>
      <c r="H32" s="56"/>
      <c r="I32" s="56"/>
      <c r="J32" s="61"/>
      <c r="K32" s="225"/>
      <c r="L32" s="79"/>
      <c r="M32" s="70"/>
      <c r="N32" s="199"/>
    </row>
    <row r="33" spans="1:14" ht="19.5" customHeight="1">
      <c r="A33" s="235" t="s">
        <v>80</v>
      </c>
      <c r="B33" s="236"/>
      <c r="C33" s="237"/>
      <c r="D33" s="222" t="s">
        <v>81</v>
      </c>
      <c r="E33" s="229" t="s">
        <v>37</v>
      </c>
      <c r="F33" s="19" t="s">
        <v>33</v>
      </c>
      <c r="G33" s="20" t="s">
        <v>27</v>
      </c>
      <c r="H33" s="43">
        <v>450</v>
      </c>
      <c r="I33" s="43">
        <v>450</v>
      </c>
      <c r="J33" s="43">
        <v>0</v>
      </c>
      <c r="K33" s="231"/>
      <c r="L33" s="146"/>
      <c r="M33" s="147"/>
      <c r="N33" s="190" t="s">
        <v>107</v>
      </c>
    </row>
    <row r="34" spans="1:14" ht="20.25" customHeight="1" thickBot="1">
      <c r="A34" s="238"/>
      <c r="B34" s="239"/>
      <c r="C34" s="240"/>
      <c r="D34" s="228"/>
      <c r="E34" s="230"/>
      <c r="F34" s="11"/>
      <c r="G34" s="180"/>
      <c r="H34" s="181"/>
      <c r="I34" s="181"/>
      <c r="J34" s="182"/>
      <c r="K34" s="231"/>
      <c r="L34" s="183"/>
      <c r="M34" s="147"/>
      <c r="N34" s="190"/>
    </row>
    <row r="35" spans="1:14" ht="40.5" customHeight="1" thickBot="1">
      <c r="A35" s="307" t="s">
        <v>82</v>
      </c>
      <c r="B35" s="308"/>
      <c r="C35" s="309"/>
      <c r="D35" s="45" t="s">
        <v>83</v>
      </c>
      <c r="E35" s="54" t="s">
        <v>84</v>
      </c>
      <c r="F35" s="46" t="s">
        <v>33</v>
      </c>
      <c r="G35" s="184" t="s">
        <v>27</v>
      </c>
      <c r="H35" s="185">
        <v>110</v>
      </c>
      <c r="I35" s="185">
        <v>110</v>
      </c>
      <c r="J35" s="185">
        <v>102.6</v>
      </c>
      <c r="K35" s="74"/>
      <c r="L35" s="75"/>
      <c r="M35" s="186"/>
      <c r="N35" s="187" t="s">
        <v>115</v>
      </c>
    </row>
    <row r="36" spans="1:14" ht="19.5" customHeight="1">
      <c r="A36" s="238" t="s">
        <v>85</v>
      </c>
      <c r="B36" s="239"/>
      <c r="C36" s="240"/>
      <c r="D36" s="228" t="s">
        <v>87</v>
      </c>
      <c r="E36" s="196" t="s">
        <v>88</v>
      </c>
      <c r="F36" s="11" t="s">
        <v>26</v>
      </c>
      <c r="G36" s="22" t="s">
        <v>89</v>
      </c>
      <c r="H36" s="16">
        <v>90</v>
      </c>
      <c r="I36" s="16">
        <v>90</v>
      </c>
      <c r="J36" s="16">
        <v>7</v>
      </c>
      <c r="K36" s="202" t="s">
        <v>100</v>
      </c>
      <c r="L36" s="82" t="s">
        <v>101</v>
      </c>
      <c r="M36" s="194" t="s">
        <v>101</v>
      </c>
      <c r="N36" s="198" t="s">
        <v>112</v>
      </c>
    </row>
    <row r="37" spans="1:14" ht="22.5" customHeight="1" thickBot="1">
      <c r="A37" s="293"/>
      <c r="B37" s="294"/>
      <c r="C37" s="295"/>
      <c r="D37" s="223"/>
      <c r="E37" s="197"/>
      <c r="F37" s="17"/>
      <c r="G37" s="55"/>
      <c r="H37" s="36"/>
      <c r="I37" s="36"/>
      <c r="J37" s="62"/>
      <c r="K37" s="203"/>
      <c r="L37" s="83"/>
      <c r="M37" s="195"/>
      <c r="N37" s="199"/>
    </row>
    <row r="38" spans="1:14" ht="15" customHeight="1">
      <c r="A38" s="235" t="s">
        <v>86</v>
      </c>
      <c r="B38" s="236"/>
      <c r="C38" s="237"/>
      <c r="D38" s="222" t="s">
        <v>35</v>
      </c>
      <c r="E38" s="12" t="s">
        <v>18</v>
      </c>
      <c r="F38" s="19" t="s">
        <v>17</v>
      </c>
      <c r="G38" s="20" t="s">
        <v>15</v>
      </c>
      <c r="H38" s="23">
        <v>55</v>
      </c>
      <c r="I38" s="23">
        <v>55</v>
      </c>
      <c r="J38" s="23">
        <v>55</v>
      </c>
      <c r="K38" s="81"/>
      <c r="L38" s="80"/>
      <c r="M38" s="194"/>
      <c r="N38" s="198" t="s">
        <v>108</v>
      </c>
    </row>
    <row r="39" spans="1:14" ht="36.75" customHeight="1" thickBot="1">
      <c r="A39" s="293"/>
      <c r="B39" s="294"/>
      <c r="C39" s="295"/>
      <c r="D39" s="223"/>
      <c r="E39" s="63" t="s">
        <v>90</v>
      </c>
      <c r="F39" s="17"/>
      <c r="G39" s="55"/>
      <c r="H39" s="36"/>
      <c r="I39" s="36"/>
      <c r="J39" s="62"/>
      <c r="K39" s="67"/>
      <c r="L39" s="71"/>
      <c r="M39" s="200"/>
      <c r="N39" s="201"/>
    </row>
    <row r="40" spans="1:14" s="109" customFormat="1" ht="29.25" customHeight="1" thickBot="1">
      <c r="A40" s="273" t="s">
        <v>91</v>
      </c>
      <c r="B40" s="274"/>
      <c r="C40" s="275"/>
      <c r="D40" s="106" t="s">
        <v>92</v>
      </c>
      <c r="E40" s="105" t="s">
        <v>10</v>
      </c>
      <c r="F40" s="107" t="s">
        <v>10</v>
      </c>
      <c r="G40" s="107" t="s">
        <v>10</v>
      </c>
      <c r="H40" s="108">
        <f>SUM(H41)</f>
        <v>40</v>
      </c>
      <c r="I40" s="108">
        <f>SUM(I41)</f>
        <v>40</v>
      </c>
      <c r="J40" s="108">
        <f>SUM(J41)</f>
        <v>36.5</v>
      </c>
      <c r="K40" s="191"/>
      <c r="L40" s="192"/>
      <c r="M40" s="192"/>
      <c r="N40" s="193"/>
    </row>
    <row r="41" spans="1:14" ht="79.5" customHeight="1" thickBot="1">
      <c r="A41" s="307" t="s">
        <v>93</v>
      </c>
      <c r="B41" s="308"/>
      <c r="C41" s="309"/>
      <c r="D41" s="44" t="s">
        <v>38</v>
      </c>
      <c r="E41" s="52" t="s">
        <v>94</v>
      </c>
      <c r="F41" s="19" t="s">
        <v>26</v>
      </c>
      <c r="G41" s="20" t="s">
        <v>27</v>
      </c>
      <c r="H41" s="23">
        <v>40</v>
      </c>
      <c r="I41" s="23">
        <v>40</v>
      </c>
      <c r="J41" s="23">
        <v>36.5</v>
      </c>
      <c r="K41" s="74" t="s">
        <v>113</v>
      </c>
      <c r="L41" s="75">
        <v>5</v>
      </c>
      <c r="M41" s="54">
        <v>5</v>
      </c>
      <c r="N41" s="103" t="s">
        <v>114</v>
      </c>
    </row>
    <row r="42" spans="1:14" ht="15.75" customHeight="1">
      <c r="A42" s="204"/>
      <c r="B42" s="204"/>
      <c r="C42" s="204"/>
      <c r="D42" s="204"/>
      <c r="E42" s="204"/>
      <c r="F42" s="204"/>
      <c r="G42" s="204"/>
      <c r="H42" s="204"/>
      <c r="I42" s="204"/>
      <c r="J42" s="204"/>
      <c r="K42" s="24"/>
      <c r="L42" s="24"/>
      <c r="M42" s="24"/>
      <c r="N42" s="24"/>
    </row>
    <row r="43" spans="1:14" ht="15.75" customHeight="1" thickBot="1">
      <c r="A43" s="208" t="s">
        <v>22</v>
      </c>
      <c r="B43" s="208"/>
      <c r="C43" s="208"/>
      <c r="D43" s="208"/>
      <c r="E43" s="208"/>
      <c r="F43" s="208"/>
      <c r="G43" s="208"/>
      <c r="H43" s="208"/>
      <c r="I43" s="208"/>
      <c r="J43" s="208"/>
      <c r="K43" s="25"/>
      <c r="L43" s="25"/>
      <c r="M43" s="25"/>
      <c r="N43" s="25"/>
    </row>
    <row r="44" spans="1:14" ht="87" customHeight="1" thickBot="1">
      <c r="A44" s="209" t="s">
        <v>20</v>
      </c>
      <c r="B44" s="210"/>
      <c r="C44" s="210"/>
      <c r="D44" s="210"/>
      <c r="E44" s="210"/>
      <c r="F44" s="210"/>
      <c r="G44" s="211"/>
      <c r="H44" s="86" t="s">
        <v>102</v>
      </c>
      <c r="I44" s="86" t="s">
        <v>103</v>
      </c>
      <c r="J44" s="87" t="s">
        <v>104</v>
      </c>
      <c r="K44" s="8"/>
      <c r="L44" s="26"/>
      <c r="M44" s="26"/>
      <c r="N44" s="7"/>
    </row>
    <row r="45" spans="1:14" ht="12" customHeight="1" thickBot="1">
      <c r="A45" s="212" t="s">
        <v>23</v>
      </c>
      <c r="B45" s="213"/>
      <c r="C45" s="213"/>
      <c r="D45" s="213"/>
      <c r="E45" s="213"/>
      <c r="F45" s="213"/>
      <c r="G45" s="214"/>
      <c r="H45" s="2">
        <f>SUM(H46:H50)</f>
        <v>17948.8</v>
      </c>
      <c r="I45" s="3">
        <f>SUM(I46:I50)</f>
        <v>17809.6</v>
      </c>
      <c r="J45" s="3">
        <f>SUM(J46:J50)</f>
        <v>15891.640000000001</v>
      </c>
      <c r="K45" s="8"/>
      <c r="L45" s="8"/>
      <c r="M45" s="8"/>
      <c r="N45" s="7"/>
    </row>
    <row r="46" spans="1:14" ht="12" customHeight="1">
      <c r="A46" s="215" t="s">
        <v>24</v>
      </c>
      <c r="B46" s="216"/>
      <c r="C46" s="216"/>
      <c r="D46" s="216"/>
      <c r="E46" s="216"/>
      <c r="F46" s="216"/>
      <c r="G46" s="217"/>
      <c r="H46" s="27">
        <f>SUMIF(G9:G41,"sb",H9:H41)</f>
        <v>16076.6</v>
      </c>
      <c r="I46" s="4">
        <f>SUMIF(G9:G41,"sb",I9:I41)</f>
        <v>16058</v>
      </c>
      <c r="J46" s="4">
        <f>SUMIF(G9:G41,G9,J9:J41)</f>
        <v>14896.94</v>
      </c>
      <c r="K46" s="8"/>
      <c r="L46" s="8"/>
      <c r="M46" s="8"/>
      <c r="N46" s="7"/>
    </row>
    <row r="47" spans="1:14" ht="12" customHeight="1">
      <c r="A47" s="218" t="s">
        <v>95</v>
      </c>
      <c r="B47" s="219"/>
      <c r="C47" s="219"/>
      <c r="D47" s="219"/>
      <c r="E47" s="219"/>
      <c r="F47" s="219"/>
      <c r="G47" s="220"/>
      <c r="H47" s="28">
        <f>SUMIF(G9:H41,G27,H9:H41)</f>
        <v>200</v>
      </c>
      <c r="I47" s="29">
        <f>SUMIF(G9:G41,G27,I9:I41)</f>
        <v>200</v>
      </c>
      <c r="J47" s="29">
        <f>SUMIF(G9:G41,G27,J9:J41)</f>
        <v>200</v>
      </c>
      <c r="K47" s="8"/>
      <c r="L47" s="8"/>
      <c r="M47" s="8"/>
      <c r="N47" s="7"/>
    </row>
    <row r="48" spans="1:14" ht="12" customHeight="1">
      <c r="A48" s="218" t="s">
        <v>39</v>
      </c>
      <c r="B48" s="219"/>
      <c r="C48" s="219"/>
      <c r="D48" s="219"/>
      <c r="E48" s="219"/>
      <c r="F48" s="219"/>
      <c r="G48" s="220"/>
      <c r="H48" s="28">
        <f>SUMIF(G9:G41,"sb(vb)",H9:H41)</f>
        <v>90</v>
      </c>
      <c r="I48" s="29">
        <f>SUMIF(G9:G41,"sb(vb)",I9:I41)</f>
        <v>90</v>
      </c>
      <c r="J48" s="29">
        <f>SUMIF(G9:G41,G36,J9:J41)</f>
        <v>7</v>
      </c>
      <c r="K48" s="8"/>
      <c r="L48" s="8"/>
      <c r="M48" s="8"/>
      <c r="N48" s="7"/>
    </row>
    <row r="49" spans="1:14" ht="24.75" customHeight="1">
      <c r="A49" s="310" t="s">
        <v>40</v>
      </c>
      <c r="B49" s="311"/>
      <c r="C49" s="311"/>
      <c r="D49" s="311"/>
      <c r="E49" s="311"/>
      <c r="F49" s="311"/>
      <c r="G49" s="312"/>
      <c r="H49" s="30">
        <f>SUMIF(G9:G41,G14,H9:H41)</f>
        <v>1460</v>
      </c>
      <c r="I49" s="31">
        <f>SUMIF(G14:G41,G14,I14:I41)</f>
        <v>1460</v>
      </c>
      <c r="J49" s="31">
        <f>SUMIF(G9:G41,G14,J9:J41)</f>
        <v>786.1</v>
      </c>
      <c r="K49" s="8"/>
      <c r="L49" s="8"/>
      <c r="M49" s="8"/>
      <c r="N49" s="7"/>
    </row>
    <row r="50" spans="1:14" ht="25.5" customHeight="1" thickBot="1">
      <c r="A50" s="205" t="s">
        <v>96</v>
      </c>
      <c r="B50" s="206"/>
      <c r="C50" s="206"/>
      <c r="D50" s="206"/>
      <c r="E50" s="206"/>
      <c r="F50" s="206"/>
      <c r="G50" s="207"/>
      <c r="H50" s="64">
        <f>SUMIF(G9:G41,G17,H9:H41)</f>
        <v>122.2</v>
      </c>
      <c r="I50" s="65">
        <f>SUMIF(G14:G41,G17,I14:I41)</f>
        <v>1.6</v>
      </c>
      <c r="J50" s="65">
        <f>SUMIF(G9:G41,G17,J9:J41)</f>
        <v>1.6</v>
      </c>
      <c r="K50" s="8"/>
      <c r="L50" s="8"/>
      <c r="M50" s="8"/>
      <c r="N50" s="7"/>
    </row>
    <row r="51" spans="1:14" ht="12" customHeight="1" thickBot="1">
      <c r="A51" s="304" t="s">
        <v>21</v>
      </c>
      <c r="B51" s="305"/>
      <c r="C51" s="305"/>
      <c r="D51" s="305"/>
      <c r="E51" s="305"/>
      <c r="F51" s="305"/>
      <c r="G51" s="306"/>
      <c r="H51" s="32">
        <f>H45</f>
        <v>17948.8</v>
      </c>
      <c r="I51" s="5">
        <f>I45</f>
        <v>17809.6</v>
      </c>
      <c r="J51" s="6">
        <f>J45</f>
        <v>15891.640000000001</v>
      </c>
      <c r="K51" s="8"/>
      <c r="L51" s="8"/>
      <c r="M51" s="8"/>
      <c r="N51" s="7"/>
    </row>
    <row r="52" ht="36" customHeight="1"/>
  </sheetData>
  <sheetProtection/>
  <mergeCells count="93">
    <mergeCell ref="A51:G51"/>
    <mergeCell ref="A35:C35"/>
    <mergeCell ref="A36:C37"/>
    <mergeCell ref="A48:G48"/>
    <mergeCell ref="A49:G49"/>
    <mergeCell ref="A38:C39"/>
    <mergeCell ref="A40:C40"/>
    <mergeCell ref="D38:D39"/>
    <mergeCell ref="D36:D37"/>
    <mergeCell ref="A41:C41"/>
    <mergeCell ref="A33:C34"/>
    <mergeCell ref="K24:N24"/>
    <mergeCell ref="A20:C20"/>
    <mergeCell ref="A23:C23"/>
    <mergeCell ref="A24:C24"/>
    <mergeCell ref="A27:C28"/>
    <mergeCell ref="A29:C30"/>
    <mergeCell ref="E29:E30"/>
    <mergeCell ref="A31:C32"/>
    <mergeCell ref="A25:C26"/>
    <mergeCell ref="A10:C11"/>
    <mergeCell ref="A14:C15"/>
    <mergeCell ref="A13:C13"/>
    <mergeCell ref="K13:N13"/>
    <mergeCell ref="D14:D15"/>
    <mergeCell ref="E14:E15"/>
    <mergeCell ref="M14:M15"/>
    <mergeCell ref="N14:N15"/>
    <mergeCell ref="K12:N12"/>
    <mergeCell ref="A12:C12"/>
    <mergeCell ref="A9:C9"/>
    <mergeCell ref="A8:C8"/>
    <mergeCell ref="A7:C7"/>
    <mergeCell ref="A1:N1"/>
    <mergeCell ref="A2:N2"/>
    <mergeCell ref="K8:N8"/>
    <mergeCell ref="G4:G6"/>
    <mergeCell ref="A4:C6"/>
    <mergeCell ref="D4:D6"/>
    <mergeCell ref="E4:E6"/>
    <mergeCell ref="N4:N6"/>
    <mergeCell ref="H5:H6"/>
    <mergeCell ref="I5:I6"/>
    <mergeCell ref="J5:J6"/>
    <mergeCell ref="K5:K6"/>
    <mergeCell ref="L5:L6"/>
    <mergeCell ref="M5:M6"/>
    <mergeCell ref="H4:J4"/>
    <mergeCell ref="K14:K15"/>
    <mergeCell ref="L14:L15"/>
    <mergeCell ref="K4:M4"/>
    <mergeCell ref="D10:D11"/>
    <mergeCell ref="K10:K11"/>
    <mergeCell ref="L10:L11"/>
    <mergeCell ref="M10:M11"/>
    <mergeCell ref="K7:N7"/>
    <mergeCell ref="F4:F6"/>
    <mergeCell ref="N10:N11"/>
    <mergeCell ref="A16:C17"/>
    <mergeCell ref="A18:C18"/>
    <mergeCell ref="E25:E26"/>
    <mergeCell ref="N25:N26"/>
    <mergeCell ref="D16:D17"/>
    <mergeCell ref="E16:E17"/>
    <mergeCell ref="D27:D28"/>
    <mergeCell ref="E27:E28"/>
    <mergeCell ref="D29:D30"/>
    <mergeCell ref="N27:N28"/>
    <mergeCell ref="D25:D26"/>
    <mergeCell ref="N16:N17"/>
    <mergeCell ref="N29:N30"/>
    <mergeCell ref="D31:D32"/>
    <mergeCell ref="K31:K32"/>
    <mergeCell ref="N31:N32"/>
    <mergeCell ref="K29:K30"/>
    <mergeCell ref="D33:D34"/>
    <mergeCell ref="E33:E34"/>
    <mergeCell ref="K33:K34"/>
    <mergeCell ref="A42:J42"/>
    <mergeCell ref="A50:G50"/>
    <mergeCell ref="A43:J43"/>
    <mergeCell ref="A44:G44"/>
    <mergeCell ref="A45:G45"/>
    <mergeCell ref="A46:G46"/>
    <mergeCell ref="A47:G47"/>
    <mergeCell ref="N33:N34"/>
    <mergeCell ref="K40:N40"/>
    <mergeCell ref="M36:M37"/>
    <mergeCell ref="E36:E37"/>
    <mergeCell ref="N36:N37"/>
    <mergeCell ref="M38:M39"/>
    <mergeCell ref="N38:N39"/>
    <mergeCell ref="K36:K37"/>
  </mergeCells>
  <printOptions/>
  <pageMargins left="0.75" right="0.75" top="0.7874015748031497" bottom="0.1968503937007874" header="0" footer="0"/>
  <pageSetup horizontalDpi="600" verticalDpi="600" orientation="landscape"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32"/>
  <sheetViews>
    <sheetView zoomScaleSheetLayoutView="100" zoomScalePageLayoutView="0" workbookViewId="0" topLeftCell="A1">
      <selection activeCell="C34" sqref="C34"/>
    </sheetView>
  </sheetViews>
  <sheetFormatPr defaultColWidth="9.140625" defaultRowHeight="12.75"/>
  <cols>
    <col min="1" max="1" width="13.421875" style="0" customWidth="1"/>
    <col min="2" max="2" width="44.7109375" style="0" customWidth="1"/>
    <col min="3" max="3" width="13.7109375" style="0" customWidth="1"/>
    <col min="4" max="4" width="14.8515625" style="0" customWidth="1"/>
    <col min="5" max="5" width="12.57421875" style="0" customWidth="1"/>
    <col min="6" max="6" width="14.8515625" style="0" customWidth="1"/>
    <col min="7" max="7" width="15.57421875" style="139" customWidth="1"/>
    <col min="8" max="8" width="15.28125" style="0" customWidth="1"/>
    <col min="9" max="9" width="10.7109375" style="0" customWidth="1"/>
    <col min="10" max="10" width="7.28125" style="0" customWidth="1"/>
  </cols>
  <sheetData>
    <row r="1" spans="1:8" ht="18.75" customHeight="1">
      <c r="A1" s="340" t="s">
        <v>145</v>
      </c>
      <c r="B1" s="341"/>
      <c r="C1" s="341"/>
      <c r="D1" s="341"/>
      <c r="E1" s="341"/>
      <c r="F1" s="341"/>
      <c r="G1" s="341"/>
      <c r="H1" s="341"/>
    </row>
    <row r="2" spans="1:8" ht="8.25" customHeight="1">
      <c r="A2" s="128"/>
      <c r="B2" s="129"/>
      <c r="C2" s="129"/>
      <c r="D2" s="129"/>
      <c r="E2" s="129"/>
      <c r="F2" s="129"/>
      <c r="G2" s="130"/>
      <c r="H2" s="129"/>
    </row>
    <row r="3" spans="1:8" ht="12.75" customHeight="1">
      <c r="A3" s="342" t="s">
        <v>120</v>
      </c>
      <c r="B3" s="342" t="s">
        <v>121</v>
      </c>
      <c r="C3" s="342"/>
      <c r="D3" s="342"/>
      <c r="E3" s="342" t="s">
        <v>122</v>
      </c>
      <c r="F3" s="342" t="s">
        <v>123</v>
      </c>
      <c r="G3" s="345" t="s">
        <v>124</v>
      </c>
      <c r="H3" s="342" t="s">
        <v>125</v>
      </c>
    </row>
    <row r="4" spans="1:8" ht="48" customHeight="1">
      <c r="A4" s="343"/>
      <c r="B4" s="342"/>
      <c r="C4" s="342"/>
      <c r="D4" s="342"/>
      <c r="E4" s="344" t="s">
        <v>126</v>
      </c>
      <c r="F4" s="344" t="s">
        <v>127</v>
      </c>
      <c r="G4" s="344"/>
      <c r="H4" s="346"/>
    </row>
    <row r="5" spans="1:9" ht="12.75">
      <c r="A5" s="131" t="s">
        <v>128</v>
      </c>
      <c r="B5" s="337" t="s">
        <v>129</v>
      </c>
      <c r="C5" s="338"/>
      <c r="D5" s="338"/>
      <c r="E5" s="85"/>
      <c r="F5" s="132"/>
      <c r="G5" s="133"/>
      <c r="H5" s="132"/>
      <c r="I5" s="134"/>
    </row>
    <row r="6" spans="1:9" ht="14.25" customHeight="1">
      <c r="A6" s="135"/>
      <c r="B6" s="328" t="s">
        <v>172</v>
      </c>
      <c r="C6" s="339"/>
      <c r="D6" s="339"/>
      <c r="E6" s="132" t="s">
        <v>130</v>
      </c>
      <c r="F6" s="132" t="s">
        <v>171</v>
      </c>
      <c r="G6" s="132" t="s">
        <v>171</v>
      </c>
      <c r="H6" s="132">
        <v>100</v>
      </c>
      <c r="I6" s="134"/>
    </row>
    <row r="7" spans="1:9" ht="14.25" customHeight="1">
      <c r="A7" s="151"/>
      <c r="B7" s="322" t="s">
        <v>131</v>
      </c>
      <c r="C7" s="322"/>
      <c r="D7" s="322"/>
      <c r="E7" s="137"/>
      <c r="F7" s="138"/>
      <c r="G7" s="138"/>
      <c r="H7" s="138"/>
      <c r="I7" s="134"/>
    </row>
    <row r="8" spans="1:9" ht="28.5" customHeight="1">
      <c r="A8" s="152"/>
      <c r="B8" s="335" t="s">
        <v>151</v>
      </c>
      <c r="C8" s="335"/>
      <c r="D8" s="335"/>
      <c r="E8" s="160" t="s">
        <v>132</v>
      </c>
      <c r="F8" s="155">
        <v>100</v>
      </c>
      <c r="G8" s="164">
        <v>100</v>
      </c>
      <c r="H8" s="165">
        <v>100</v>
      </c>
      <c r="I8" s="134"/>
    </row>
    <row r="9" spans="1:9" ht="28.5" customHeight="1">
      <c r="A9" s="152"/>
      <c r="B9" s="336" t="s">
        <v>152</v>
      </c>
      <c r="C9" s="336"/>
      <c r="D9" s="336"/>
      <c r="E9" s="160" t="s">
        <v>136</v>
      </c>
      <c r="F9" s="155">
        <v>88</v>
      </c>
      <c r="G9" s="165">
        <v>74</v>
      </c>
      <c r="H9" s="165">
        <v>84</v>
      </c>
      <c r="I9" s="134"/>
    </row>
    <row r="10" spans="1:9" ht="14.25" customHeight="1">
      <c r="A10" s="152"/>
      <c r="B10" s="336" t="s">
        <v>153</v>
      </c>
      <c r="C10" s="336"/>
      <c r="D10" s="336"/>
      <c r="E10" s="160" t="s">
        <v>154</v>
      </c>
      <c r="F10" s="155">
        <v>9.3</v>
      </c>
      <c r="G10" s="165">
        <v>12.52</v>
      </c>
      <c r="H10" s="165">
        <v>135</v>
      </c>
      <c r="I10" s="134"/>
    </row>
    <row r="11" spans="1:9" ht="14.25" customHeight="1">
      <c r="A11" s="152"/>
      <c r="B11" s="332" t="s">
        <v>155</v>
      </c>
      <c r="C11" s="333"/>
      <c r="D11" s="334"/>
      <c r="E11" s="160"/>
      <c r="F11" s="155">
        <v>4.5</v>
      </c>
      <c r="G11" s="165">
        <v>3.32</v>
      </c>
      <c r="H11" s="165">
        <v>74</v>
      </c>
      <c r="I11" s="134"/>
    </row>
    <row r="12" spans="1:9" ht="14.25" customHeight="1">
      <c r="A12" s="152"/>
      <c r="B12" s="332" t="s">
        <v>156</v>
      </c>
      <c r="C12" s="333"/>
      <c r="D12" s="334"/>
      <c r="E12" s="160"/>
      <c r="F12" s="155">
        <v>2.4</v>
      </c>
      <c r="G12" s="165">
        <v>0.64</v>
      </c>
      <c r="H12" s="165">
        <v>27</v>
      </c>
      <c r="I12" s="134"/>
    </row>
    <row r="13" spans="1:9" ht="14.25" customHeight="1">
      <c r="A13" s="152"/>
      <c r="B13" s="332" t="s">
        <v>157</v>
      </c>
      <c r="C13" s="333"/>
      <c r="D13" s="334"/>
      <c r="E13" s="160"/>
      <c r="F13" s="155">
        <v>1.2</v>
      </c>
      <c r="G13" s="165">
        <v>0.2</v>
      </c>
      <c r="H13" s="165">
        <v>17</v>
      </c>
      <c r="I13" s="134"/>
    </row>
    <row r="14" spans="1:9" ht="14.25" customHeight="1">
      <c r="A14" s="153"/>
      <c r="B14" s="323" t="s">
        <v>133</v>
      </c>
      <c r="C14" s="324"/>
      <c r="D14" s="325"/>
      <c r="E14" s="156"/>
      <c r="F14" s="166"/>
      <c r="G14" s="165"/>
      <c r="H14" s="165"/>
      <c r="I14" s="134"/>
    </row>
    <row r="15" spans="1:9" ht="14.25" customHeight="1">
      <c r="A15" s="153"/>
      <c r="B15" s="326" t="s">
        <v>164</v>
      </c>
      <c r="C15" s="327"/>
      <c r="D15" s="328"/>
      <c r="E15" s="156" t="s">
        <v>134</v>
      </c>
      <c r="F15" s="160">
        <v>1</v>
      </c>
      <c r="G15" s="165">
        <v>1</v>
      </c>
      <c r="H15" s="165">
        <v>100</v>
      </c>
      <c r="I15" s="134"/>
    </row>
    <row r="16" spans="1:9" ht="14.25" customHeight="1">
      <c r="A16" s="153"/>
      <c r="B16" s="326" t="s">
        <v>174</v>
      </c>
      <c r="C16" s="327"/>
      <c r="D16" s="328"/>
      <c r="E16" s="156" t="s">
        <v>135</v>
      </c>
      <c r="F16" s="160">
        <v>90</v>
      </c>
      <c r="G16" s="165">
        <v>72.6</v>
      </c>
      <c r="H16" s="165">
        <v>81</v>
      </c>
      <c r="I16" s="134"/>
    </row>
    <row r="17" spans="1:9" ht="14.25" customHeight="1">
      <c r="A17" s="151"/>
      <c r="B17" s="322" t="s">
        <v>131</v>
      </c>
      <c r="C17" s="322"/>
      <c r="D17" s="322"/>
      <c r="E17" s="137"/>
      <c r="F17" s="138"/>
      <c r="G17" s="138"/>
      <c r="H17" s="138"/>
      <c r="I17" s="134"/>
    </row>
    <row r="18" spans="1:9" ht="14.25" customHeight="1">
      <c r="A18" s="153"/>
      <c r="B18" s="329" t="s">
        <v>158</v>
      </c>
      <c r="C18" s="330"/>
      <c r="D18" s="331"/>
      <c r="E18" s="160" t="s">
        <v>159</v>
      </c>
      <c r="F18" s="155" t="s">
        <v>53</v>
      </c>
      <c r="G18" s="165" t="s">
        <v>173</v>
      </c>
      <c r="H18" s="165">
        <v>100</v>
      </c>
      <c r="I18" s="134"/>
    </row>
    <row r="19" spans="1:9" ht="14.25" customHeight="1">
      <c r="A19" s="153"/>
      <c r="B19" s="136" t="s">
        <v>160</v>
      </c>
      <c r="C19" s="167"/>
      <c r="D19" s="167"/>
      <c r="E19" s="160" t="s">
        <v>161</v>
      </c>
      <c r="F19" s="155">
        <v>10.5</v>
      </c>
      <c r="G19" s="165">
        <v>10.5</v>
      </c>
      <c r="H19" s="165">
        <v>100</v>
      </c>
      <c r="I19" s="134"/>
    </row>
    <row r="20" spans="1:9" ht="14.25" customHeight="1">
      <c r="A20" s="153"/>
      <c r="B20" s="329" t="s">
        <v>162</v>
      </c>
      <c r="C20" s="330"/>
      <c r="D20" s="331"/>
      <c r="E20" s="160" t="s">
        <v>163</v>
      </c>
      <c r="F20" s="155">
        <v>1</v>
      </c>
      <c r="G20" s="165">
        <v>0</v>
      </c>
      <c r="H20" s="165">
        <v>0</v>
      </c>
      <c r="I20" s="134"/>
    </row>
    <row r="21" spans="1:9" ht="14.25" customHeight="1">
      <c r="A21" s="153"/>
      <c r="B21" s="323" t="s">
        <v>133</v>
      </c>
      <c r="C21" s="324"/>
      <c r="D21" s="325"/>
      <c r="E21" s="156"/>
      <c r="F21" s="166"/>
      <c r="G21" s="165"/>
      <c r="H21" s="165"/>
      <c r="I21" s="134"/>
    </row>
    <row r="22" spans="1:9" ht="14.25" customHeight="1">
      <c r="A22" s="153"/>
      <c r="B22" s="326" t="s">
        <v>165</v>
      </c>
      <c r="C22" s="327"/>
      <c r="D22" s="328"/>
      <c r="E22" s="156" t="s">
        <v>137</v>
      </c>
      <c r="F22" s="156">
        <v>1</v>
      </c>
      <c r="G22" s="165">
        <v>1</v>
      </c>
      <c r="H22" s="165">
        <v>100</v>
      </c>
      <c r="I22" s="134"/>
    </row>
    <row r="23" spans="1:9" ht="14.25" customHeight="1">
      <c r="A23" s="153"/>
      <c r="B23" s="313" t="s">
        <v>166</v>
      </c>
      <c r="C23" s="314"/>
      <c r="D23" s="315"/>
      <c r="E23" s="156" t="s">
        <v>138</v>
      </c>
      <c r="F23" s="157">
        <v>132</v>
      </c>
      <c r="G23" s="165">
        <v>148</v>
      </c>
      <c r="H23" s="165">
        <v>112</v>
      </c>
      <c r="I23" s="134"/>
    </row>
    <row r="24" spans="1:9" ht="14.25" customHeight="1">
      <c r="A24" s="153"/>
      <c r="B24" s="313" t="s">
        <v>167</v>
      </c>
      <c r="C24" s="314"/>
      <c r="D24" s="315"/>
      <c r="E24" s="156" t="s">
        <v>139</v>
      </c>
      <c r="F24" s="158">
        <v>2755</v>
      </c>
      <c r="G24" s="165">
        <v>3132</v>
      </c>
      <c r="H24" s="165">
        <v>114</v>
      </c>
      <c r="I24" s="134"/>
    </row>
    <row r="25" spans="1:9" ht="14.25" customHeight="1">
      <c r="A25" s="153"/>
      <c r="B25" s="313" t="s">
        <v>168</v>
      </c>
      <c r="C25" s="314"/>
      <c r="D25" s="315"/>
      <c r="E25" s="156" t="s">
        <v>140</v>
      </c>
      <c r="F25" s="157">
        <v>50</v>
      </c>
      <c r="G25" s="165">
        <v>28.5</v>
      </c>
      <c r="H25" s="165">
        <v>57</v>
      </c>
      <c r="I25" s="134"/>
    </row>
    <row r="26" spans="1:9" ht="14.25" customHeight="1">
      <c r="A26" s="153"/>
      <c r="B26" s="313" t="s">
        <v>175</v>
      </c>
      <c r="C26" s="314"/>
      <c r="D26" s="315"/>
      <c r="E26" s="156" t="s">
        <v>169</v>
      </c>
      <c r="F26" s="157">
        <v>360</v>
      </c>
      <c r="G26" s="165">
        <v>740.8</v>
      </c>
      <c r="H26" s="165">
        <v>206</v>
      </c>
      <c r="I26" s="134"/>
    </row>
    <row r="27" spans="1:8" ht="14.25" customHeight="1">
      <c r="A27" s="168"/>
      <c r="B27" s="313" t="s">
        <v>176</v>
      </c>
      <c r="C27" s="314"/>
      <c r="D27" s="315"/>
      <c r="E27" s="156" t="s">
        <v>170</v>
      </c>
      <c r="F27" s="157">
        <v>5</v>
      </c>
      <c r="G27" s="160">
        <v>0</v>
      </c>
      <c r="H27" s="160">
        <v>0</v>
      </c>
    </row>
    <row r="28" spans="1:8" ht="14.25" customHeight="1">
      <c r="A28" s="153"/>
      <c r="B28" s="161"/>
      <c r="C28" s="162"/>
      <c r="D28" s="163"/>
      <c r="E28" s="156"/>
      <c r="F28" s="157"/>
      <c r="G28" s="160"/>
      <c r="H28" s="160"/>
    </row>
    <row r="29" spans="1:8" ht="14.25" customHeight="1">
      <c r="A29" s="153"/>
      <c r="B29" s="319" t="s">
        <v>177</v>
      </c>
      <c r="C29" s="320"/>
      <c r="D29" s="321"/>
      <c r="E29" s="156" t="s">
        <v>141</v>
      </c>
      <c r="F29" s="156">
        <v>1</v>
      </c>
      <c r="G29" s="160">
        <v>1</v>
      </c>
      <c r="H29" s="160">
        <v>100</v>
      </c>
    </row>
    <row r="30" spans="1:8" ht="14.25" customHeight="1">
      <c r="A30" s="153"/>
      <c r="B30" s="316" t="s">
        <v>178</v>
      </c>
      <c r="C30" s="317"/>
      <c r="D30" s="318"/>
      <c r="E30" s="156" t="s">
        <v>142</v>
      </c>
      <c r="F30" s="159">
        <v>443.1</v>
      </c>
      <c r="G30" s="160">
        <v>442.9</v>
      </c>
      <c r="H30" s="160">
        <v>100</v>
      </c>
    </row>
    <row r="31" spans="1:8" ht="14.25" customHeight="1">
      <c r="A31" s="153"/>
      <c r="B31" s="316" t="s">
        <v>179</v>
      </c>
      <c r="C31" s="317"/>
      <c r="D31" s="318"/>
      <c r="E31" s="156" t="s">
        <v>143</v>
      </c>
      <c r="F31" s="159">
        <v>2</v>
      </c>
      <c r="G31" s="160">
        <v>2</v>
      </c>
      <c r="H31" s="160">
        <v>100</v>
      </c>
    </row>
    <row r="32" spans="1:8" ht="14.25" customHeight="1">
      <c r="A32" s="154"/>
      <c r="B32" s="316" t="s">
        <v>180</v>
      </c>
      <c r="C32" s="317"/>
      <c r="D32" s="318"/>
      <c r="E32" s="156" t="s">
        <v>144</v>
      </c>
      <c r="F32" s="159">
        <v>5</v>
      </c>
      <c r="G32" s="160">
        <v>5</v>
      </c>
      <c r="H32" s="160">
        <v>100</v>
      </c>
    </row>
  </sheetData>
  <sheetProtection/>
  <mergeCells count="33">
    <mergeCell ref="B5:D5"/>
    <mergeCell ref="B6:D6"/>
    <mergeCell ref="A1:H1"/>
    <mergeCell ref="A3:A4"/>
    <mergeCell ref="B3:D4"/>
    <mergeCell ref="E3:E4"/>
    <mergeCell ref="F3:F4"/>
    <mergeCell ref="G3:G4"/>
    <mergeCell ref="H3:H4"/>
    <mergeCell ref="B17:D17"/>
    <mergeCell ref="B12:D12"/>
    <mergeCell ref="B13:D13"/>
    <mergeCell ref="B18:D18"/>
    <mergeCell ref="B8:D8"/>
    <mergeCell ref="B9:D9"/>
    <mergeCell ref="B10:D10"/>
    <mergeCell ref="B11:D11"/>
    <mergeCell ref="B25:D25"/>
    <mergeCell ref="B7:D7"/>
    <mergeCell ref="B21:D21"/>
    <mergeCell ref="B22:D22"/>
    <mergeCell ref="B23:D23"/>
    <mergeCell ref="B24:D24"/>
    <mergeCell ref="B15:D15"/>
    <mergeCell ref="B16:D16"/>
    <mergeCell ref="B20:D20"/>
    <mergeCell ref="B14:D14"/>
    <mergeCell ref="B26:D26"/>
    <mergeCell ref="B31:D31"/>
    <mergeCell ref="B32:D32"/>
    <mergeCell ref="B27:D27"/>
    <mergeCell ref="B29:D29"/>
    <mergeCell ref="B30:D30"/>
  </mergeCells>
  <printOptions/>
  <pageMargins left="0.75" right="0.75" top="0.984251968503937"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2010-03-30T05:30:58Z</cp:lastPrinted>
  <dcterms:created xsi:type="dcterms:W3CDTF">2009-06-08T12:20:09Z</dcterms:created>
  <dcterms:modified xsi:type="dcterms:W3CDTF">2014-06-12T10:40:10Z</dcterms:modified>
  <cp:category/>
  <cp:version/>
  <cp:contentType/>
  <cp:contentStatus/>
</cp:coreProperties>
</file>